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3B8BE7C1-3CD6-452B-8E6F-EA746F071D52}" xr6:coauthVersionLast="47" xr6:coauthVersionMax="47" xr10:uidLastSave="{00000000-0000-0000-0000-000000000000}"/>
  <bookViews>
    <workbookView xWindow="-120" yWindow="-120" windowWidth="20730" windowHeight="11160" tabRatio="812" xr2:uid="{00000000-000D-0000-FFFF-FFFF00000000}"/>
  </bookViews>
  <sheets>
    <sheet name="政令会計" sheetId="83" r:id="rId1"/>
    <sheet name="事業概要説明資料" sheetId="84" r:id="rId2"/>
  </sheets>
  <definedNames>
    <definedName name="_xlnm.Print_Area" localSheetId="1">事業概要説明資料!$A$1:$BC$740</definedName>
    <definedName name="_xlnm.Print_Area" localSheetId="0">政令会計!$A$5:$I$77</definedName>
    <definedName name="_xlnm.Print_Area">#REF!</definedName>
    <definedName name="_xlnm.Print_Titles" localSheetId="0">政令会計!$7:$11</definedName>
    <definedName name="その他経費営業外費用金額_1">#REF!</definedName>
    <definedName name="その他経費営業外費用金額_10">#REF!</definedName>
    <definedName name="その他経費営業外費用金額_11">#REF!</definedName>
    <definedName name="その他経費営業外費用金額_12">#REF!</definedName>
    <definedName name="その他経費営業外費用金額_13">#REF!</definedName>
    <definedName name="その他経費営業外費用金額_14">#REF!</definedName>
    <definedName name="その他経費営業外費用金額_15">#REF!</definedName>
    <definedName name="その他経費営業外費用金額_16">#REF!</definedName>
    <definedName name="その他経費営業外費用金額_17">#REF!</definedName>
    <definedName name="その他経費営業外費用金額_18">#REF!</definedName>
    <definedName name="その他経費営業外費用金額_19">#REF!</definedName>
    <definedName name="その他経費営業外費用金額_2">#REF!</definedName>
    <definedName name="その他経費営業外費用金額_20">#REF!</definedName>
    <definedName name="その他経費営業外費用金額_21">#REF!</definedName>
    <definedName name="その他経費営業外費用金額_3">#REF!</definedName>
    <definedName name="その他経費営業外費用金額_4">#REF!</definedName>
    <definedName name="その他経費営業外費用金額_5">#REF!</definedName>
    <definedName name="その他経費営業外費用金額_6">#REF!</definedName>
    <definedName name="その他経費営業外費用金額_7">#REF!</definedName>
    <definedName name="その他経費営業外費用金額_8">#REF!</definedName>
    <definedName name="その他経費営業外費用金額_9">#REF!</definedName>
    <definedName name="その他経費営業外費用税額_1">#REF!</definedName>
    <definedName name="その他経費営業外費用税額_10">#REF!</definedName>
    <definedName name="その他経費営業外費用税額_11">#REF!</definedName>
    <definedName name="その他経費営業外費用税額_12">#REF!</definedName>
    <definedName name="その他経費営業外費用税額_13">#REF!</definedName>
    <definedName name="その他経費営業外費用税額_14">#REF!</definedName>
    <definedName name="その他経費営業外費用税額_15">#REF!</definedName>
    <definedName name="その他経費営業外費用税額_16">#REF!</definedName>
    <definedName name="その他経費営業外費用税額_17">#REF!</definedName>
    <definedName name="その他経費営業外費用税額_18">#REF!</definedName>
    <definedName name="その他経費営業外費用税額_19">#REF!</definedName>
    <definedName name="その他経費営業外費用税額_2">#REF!</definedName>
    <definedName name="その他経費営業外費用税額_20">#REF!</definedName>
    <definedName name="その他経費営業外費用税額_21">#REF!</definedName>
    <definedName name="その他経費営業外費用税額_3">#REF!</definedName>
    <definedName name="その他経費営業外費用税額_4">#REF!</definedName>
    <definedName name="その他経費営業外費用税額_5">#REF!</definedName>
    <definedName name="その他経費営業外費用税額_6">#REF!</definedName>
    <definedName name="その他経費営業外費用税額_7">#REF!</definedName>
    <definedName name="その他経費営業外費用税額_8">#REF!</definedName>
    <definedName name="その他経費営業外費用税額_9">#REF!</definedName>
    <definedName name="その他経費左記以外金額_1">#REF!</definedName>
    <definedName name="その他経費左記以外金額_10">#REF!</definedName>
    <definedName name="その他経費左記以外金額_11">#REF!</definedName>
    <definedName name="その他経費左記以外金額_12">#REF!</definedName>
    <definedName name="その他経費左記以外金額_13">#REF!</definedName>
    <definedName name="その他経費左記以外金額_14">#REF!</definedName>
    <definedName name="その他経費左記以外金額_15">#REF!</definedName>
    <definedName name="その他経費左記以外金額_16">#REF!</definedName>
    <definedName name="その他経費左記以外金額_17">#REF!</definedName>
    <definedName name="その他経費左記以外金額_18">#REF!</definedName>
    <definedName name="その他経費左記以外金額_19">#REF!</definedName>
    <definedName name="その他経費左記以外金額_2">#REF!</definedName>
    <definedName name="その他経費左記以外金額_20">#REF!</definedName>
    <definedName name="その他経費左記以外金額_21">#REF!</definedName>
    <definedName name="その他経費左記以外金額_3">#REF!</definedName>
    <definedName name="その他経費左記以外金額_4">#REF!</definedName>
    <definedName name="その他経費左記以外金額_5">#REF!</definedName>
    <definedName name="その他経費左記以外金額_6">#REF!</definedName>
    <definedName name="その他経費左記以外金額_7">#REF!</definedName>
    <definedName name="その他経費左記以外金額_8">#REF!</definedName>
    <definedName name="その他経費左記以外金額_9">#REF!</definedName>
    <definedName name="その他経費左記以外税額_1">#REF!</definedName>
    <definedName name="その他経費左記以外税額_10">#REF!</definedName>
    <definedName name="その他経費左記以外税額_11">#REF!</definedName>
    <definedName name="その他経費左記以外税額_12">#REF!</definedName>
    <definedName name="その他経費左記以外税額_13">#REF!</definedName>
    <definedName name="その他経費左記以外税額_14">#REF!</definedName>
    <definedName name="その他経費左記以外税額_15">#REF!</definedName>
    <definedName name="その他経費左記以外税額_16">#REF!</definedName>
    <definedName name="その他経費左記以外税額_17">#REF!</definedName>
    <definedName name="その他経費左記以外税額_18">#REF!</definedName>
    <definedName name="その他経費左記以外税額_19">#REF!</definedName>
    <definedName name="その他経費左記以外税額_2">#REF!</definedName>
    <definedName name="その他経費左記以外税額_20">#REF!</definedName>
    <definedName name="その他経費左記以外税額_21">#REF!</definedName>
    <definedName name="その他経費左記以外税額_3">#REF!</definedName>
    <definedName name="その他経費左記以外税額_4">#REF!</definedName>
    <definedName name="その他経費左記以外税額_5">#REF!</definedName>
    <definedName name="その他経費左記以外税額_6">#REF!</definedName>
    <definedName name="その他経費左記以外税額_7">#REF!</definedName>
    <definedName name="その他経費左記以外税額_8">#REF!</definedName>
    <definedName name="その他経費左記以外税額_9">#REF!</definedName>
    <definedName name="その他経費名称_1">#REF!</definedName>
    <definedName name="その他経費名称_10">#REF!</definedName>
    <definedName name="その他経費名称_11">#REF!</definedName>
    <definedName name="その他経費名称_12">#REF!</definedName>
    <definedName name="その他経費名称_13">#REF!</definedName>
    <definedName name="その他経費名称_14">#REF!</definedName>
    <definedName name="その他経費名称_15">#REF!</definedName>
    <definedName name="その他経費名称_16">#REF!</definedName>
    <definedName name="その他経費名称_17">#REF!</definedName>
    <definedName name="その他経費名称_18">#REF!</definedName>
    <definedName name="その他経費名称_19">#REF!</definedName>
    <definedName name="その他経費名称_2">#REF!</definedName>
    <definedName name="その他経費名称_20">#REF!</definedName>
    <definedName name="その他経費名称_21">#REF!</definedName>
    <definedName name="その他経費名称_3">#REF!</definedName>
    <definedName name="その他経費名称_4">#REF!</definedName>
    <definedName name="その他経費名称_5">#REF!</definedName>
    <definedName name="その他経費名称_6">#REF!</definedName>
    <definedName name="その他経費名称_7">#REF!</definedName>
    <definedName name="その他経費名称_8">#REF!</definedName>
    <definedName name="その他経費名称_9">#REF!</definedName>
    <definedName name="ヘッダ出力金額">#REF!</definedName>
    <definedName name="ヘッダ単位">#REF!</definedName>
    <definedName name="ヘッダ年度">#REF!</definedName>
    <definedName name="一般事務費">事業概要説明資料!$V$265</definedName>
    <definedName name="運営協議会経費">事業概要説明資料!$V$302</definedName>
    <definedName name="勘定名称_1">#REF!</definedName>
    <definedName name="勘定名称_10">#REF!</definedName>
    <definedName name="勘定名称_11">#REF!</definedName>
    <definedName name="勘定名称_12">#REF!</definedName>
    <definedName name="勘定名称_13">#REF!</definedName>
    <definedName name="勘定名称_14">#REF!</definedName>
    <definedName name="勘定名称_15">#REF!</definedName>
    <definedName name="勘定名称_16">#REF!</definedName>
    <definedName name="勘定名称_17">#REF!</definedName>
    <definedName name="勘定名称_18">#REF!</definedName>
    <definedName name="勘定名称_19">#REF!</definedName>
    <definedName name="勘定名称_2">#REF!</definedName>
    <definedName name="勘定名称_20">#REF!</definedName>
    <definedName name="勘定名称_3">#REF!</definedName>
    <definedName name="勘定名称_4">#REF!</definedName>
    <definedName name="勘定名称_5">#REF!</definedName>
    <definedName name="勘定名称_6">#REF!</definedName>
    <definedName name="勘定名称_7">#REF!</definedName>
    <definedName name="勘定名称_8">#REF!</definedName>
    <definedName name="勘定名称_9">#REF!</definedName>
    <definedName name="還付金">事業概要説明資料!$V$413</definedName>
    <definedName name="給付事務費">事業概要説明資料!$V$80</definedName>
    <definedName name="決見">#REF!</definedName>
    <definedName name="見出し営業費用目名称０１">#REF!</definedName>
    <definedName name="見出し営業費用目名称０２">#REF!</definedName>
    <definedName name="見出し営業費用目名称０３">#REF!</definedName>
    <definedName name="見出し営業費用目名称０４">#REF!</definedName>
    <definedName name="見出し営業費用目名称０５">#REF!</definedName>
    <definedName name="見出し営業費用目名称０６">#REF!</definedName>
    <definedName name="見出し営業費用目名称０７">#REF!</definedName>
    <definedName name="見出し営業費用目名称０８">#REF!</definedName>
    <definedName name="見出し営業費用目名称０９">#REF!</definedName>
    <definedName name="見出し営業費用目名称１０">#REF!</definedName>
    <definedName name="見出し出力金額">#REF!</definedName>
    <definedName name="現頁">#REF!</definedName>
    <definedName name="国民健康保険事業費納付金等準備基金積立金">事業概要説明資料!$V$487</definedName>
    <definedName name="作成時間">#REF!</definedName>
    <definedName name="作成日付">#REF!</definedName>
    <definedName name="資格事務費">事業概要説明資料!$V$43</definedName>
    <definedName name="資本丸め">#REF!</definedName>
    <definedName name="資本縦表">#REF!</definedName>
    <definedName name="資本費営業外費用金額_1">#REF!</definedName>
    <definedName name="資本費営業外費用金額_10">#REF!</definedName>
    <definedName name="資本費営業外費用金額_11">#REF!</definedName>
    <definedName name="資本費営業外費用金額_12">#REF!</definedName>
    <definedName name="資本費営業外費用金額_13">#REF!</definedName>
    <definedName name="資本費営業外費用金額_14">#REF!</definedName>
    <definedName name="資本費営業外費用金額_15">#REF!</definedName>
    <definedName name="資本費営業外費用金額_16">#REF!</definedName>
    <definedName name="資本費営業外費用金額_17">#REF!</definedName>
    <definedName name="資本費営業外費用金額_2">#REF!</definedName>
    <definedName name="資本費営業外費用金額_3">#REF!</definedName>
    <definedName name="資本費営業外費用金額_4">#REF!</definedName>
    <definedName name="資本費営業外費用金額_5">#REF!</definedName>
    <definedName name="資本費営業外費用金額_6">#REF!</definedName>
    <definedName name="資本費営業外費用金額_7">#REF!</definedName>
    <definedName name="資本費営業外費用金額_8">#REF!</definedName>
    <definedName name="資本費営業外費用金額_9">#REF!</definedName>
    <definedName name="資本費営業外費用税額_1">#REF!</definedName>
    <definedName name="資本費営業外費用税額_10">#REF!</definedName>
    <definedName name="資本費営業外費用税額_11">#REF!</definedName>
    <definedName name="資本費営業外費用税額_12">#REF!</definedName>
    <definedName name="資本費営業外費用税額_13">#REF!</definedName>
    <definedName name="資本費営業外費用税額_14">#REF!</definedName>
    <definedName name="資本費営業外費用税額_15">#REF!</definedName>
    <definedName name="資本費営業外費用税額_16">#REF!</definedName>
    <definedName name="資本費営業外費用税額_17">#REF!</definedName>
    <definedName name="資本費営業外費用税額_2">#REF!</definedName>
    <definedName name="資本費営業外費用税額_3">#REF!</definedName>
    <definedName name="資本費営業外費用税額_4">#REF!</definedName>
    <definedName name="資本費営業外費用税額_5">#REF!</definedName>
    <definedName name="資本費営業外費用税額_6">#REF!</definedName>
    <definedName name="資本費営業外費用税額_7">#REF!</definedName>
    <definedName name="資本費営業外費用税額_8">#REF!</definedName>
    <definedName name="資本費営業外費用税額_9">#REF!</definedName>
    <definedName name="資本費左記以外金額_1">#REF!</definedName>
    <definedName name="資本費左記以外金額_10">#REF!</definedName>
    <definedName name="資本費左記以外金額_11">#REF!</definedName>
    <definedName name="資本費左記以外金額_12">#REF!</definedName>
    <definedName name="資本費左記以外金額_13">#REF!</definedName>
    <definedName name="資本費左記以外金額_14">#REF!</definedName>
    <definedName name="資本費左記以外金額_15">#REF!</definedName>
    <definedName name="資本費左記以外金額_16">#REF!</definedName>
    <definedName name="資本費左記以外金額_17">#REF!</definedName>
    <definedName name="資本費左記以外金額_2">#REF!</definedName>
    <definedName name="資本費左記以外金額_3">#REF!</definedName>
    <definedName name="資本費左記以外金額_4">#REF!</definedName>
    <definedName name="資本費左記以外金額_5">#REF!</definedName>
    <definedName name="資本費左記以外金額_6">#REF!</definedName>
    <definedName name="資本費左記以外金額_7">#REF!</definedName>
    <definedName name="資本費左記以外金額_8">#REF!</definedName>
    <definedName name="資本費左記以外金額_9">#REF!</definedName>
    <definedName name="資本費左記以外税額_1">#REF!</definedName>
    <definedName name="資本費左記以外税額_10">#REF!</definedName>
    <definedName name="資本費左記以外税額_11">#REF!</definedName>
    <definedName name="資本費左記以外税額_12">#REF!</definedName>
    <definedName name="資本費左記以外税額_13">#REF!</definedName>
    <definedName name="資本費左記以外税額_14">#REF!</definedName>
    <definedName name="資本費左記以外税額_15">#REF!</definedName>
    <definedName name="資本費左記以外税額_16">#REF!</definedName>
    <definedName name="資本費左記以外税額_17">#REF!</definedName>
    <definedName name="資本費左記以外税額_2">#REF!</definedName>
    <definedName name="資本費左記以外税額_3">#REF!</definedName>
    <definedName name="資本費左記以外税額_4">#REF!</definedName>
    <definedName name="資本費左記以外税額_5">#REF!</definedName>
    <definedName name="資本費左記以外税額_6">#REF!</definedName>
    <definedName name="資本費左記以外税額_7">#REF!</definedName>
    <definedName name="資本費左記以外税額_8">#REF!</definedName>
    <definedName name="資本費左記以外税額_9">#REF!</definedName>
    <definedName name="資本費名称_1">#REF!</definedName>
    <definedName name="資本費名称_10">#REF!</definedName>
    <definedName name="資本費名称_11">#REF!</definedName>
    <definedName name="資本費名称_12">#REF!</definedName>
    <definedName name="資本費名称_13">#REF!</definedName>
    <definedName name="資本費名称_14">#REF!</definedName>
    <definedName name="資本費名称_15">#REF!</definedName>
    <definedName name="資本費名称_16">#REF!</definedName>
    <definedName name="資本費名称_17">#REF!</definedName>
    <definedName name="資本費名称_2">#REF!</definedName>
    <definedName name="資本費名称_3">#REF!</definedName>
    <definedName name="資本費名称_4">#REF!</definedName>
    <definedName name="資本費名称_5">#REF!</definedName>
    <definedName name="資本費名称_6">#REF!</definedName>
    <definedName name="資本費名称_7">#REF!</definedName>
    <definedName name="資本費名称_8">#REF!</definedName>
    <definedName name="資本費名称_9">#REF!</definedName>
    <definedName name="事業費納付金">事業概要説明資料!$V$561</definedName>
    <definedName name="事業名称">#REF!</definedName>
    <definedName name="借方残高_1">#REF!</definedName>
    <definedName name="借方残高_10">#REF!</definedName>
    <definedName name="借方残高_11">#REF!</definedName>
    <definedName name="借方残高_12">#REF!</definedName>
    <definedName name="借方残高_13">#REF!</definedName>
    <definedName name="借方残高_14">#REF!</definedName>
    <definedName name="借方残高_15">#REF!</definedName>
    <definedName name="借方残高_16">#REF!</definedName>
    <definedName name="借方残高_17">#REF!</definedName>
    <definedName name="借方残高_18">#REF!</definedName>
    <definedName name="借方残高_19">#REF!</definedName>
    <definedName name="借方残高_2">#REF!</definedName>
    <definedName name="借方残高_20">#REF!</definedName>
    <definedName name="借方残高_3">#REF!</definedName>
    <definedName name="借方残高_4">#REF!</definedName>
    <definedName name="借方残高_5">#REF!</definedName>
    <definedName name="借方残高_6">#REF!</definedName>
    <definedName name="借方残高_7">#REF!</definedName>
    <definedName name="借方残高_8">#REF!</definedName>
    <definedName name="借方残高_9">#REF!</definedName>
    <definedName name="借方当月_1">#REF!</definedName>
    <definedName name="借方当月_10">#REF!</definedName>
    <definedName name="借方当月_11">#REF!</definedName>
    <definedName name="借方当月_12">#REF!</definedName>
    <definedName name="借方当月_13">#REF!</definedName>
    <definedName name="借方当月_14">#REF!</definedName>
    <definedName name="借方当月_15">#REF!</definedName>
    <definedName name="借方当月_16">#REF!</definedName>
    <definedName name="借方当月_17">#REF!</definedName>
    <definedName name="借方当月_18">#REF!</definedName>
    <definedName name="借方当月_19">#REF!</definedName>
    <definedName name="借方当月_2">#REF!</definedName>
    <definedName name="借方当月_20">#REF!</definedName>
    <definedName name="借方当月_3">#REF!</definedName>
    <definedName name="借方当月_4">#REF!</definedName>
    <definedName name="借方当月_5">#REF!</definedName>
    <definedName name="借方当月_6">#REF!</definedName>
    <definedName name="借方当月_7">#REF!</definedName>
    <definedName name="借方当月_8">#REF!</definedName>
    <definedName name="借方当月_9">#REF!</definedName>
    <definedName name="借方累計_1">#REF!</definedName>
    <definedName name="借方累計_10">#REF!</definedName>
    <definedName name="借方累計_11">#REF!</definedName>
    <definedName name="借方累計_12">#REF!</definedName>
    <definedName name="借方累計_13">#REF!</definedName>
    <definedName name="借方累計_14">#REF!</definedName>
    <definedName name="借方累計_15">#REF!</definedName>
    <definedName name="借方累計_16">#REF!</definedName>
    <definedName name="借方累計_17">#REF!</definedName>
    <definedName name="借方累計_18">#REF!</definedName>
    <definedName name="借方累計_19">#REF!</definedName>
    <definedName name="借方累計_2">#REF!</definedName>
    <definedName name="借方累計_20">#REF!</definedName>
    <definedName name="借方累計_3">#REF!</definedName>
    <definedName name="借方累計_4">#REF!</definedName>
    <definedName name="借方累計_5">#REF!</definedName>
    <definedName name="借方累計_6">#REF!</definedName>
    <definedName name="借方累計_7">#REF!</definedName>
    <definedName name="借方累計_8">#REF!</definedName>
    <definedName name="借方累計_9">#REF!</definedName>
    <definedName name="収益丸め">#REF!</definedName>
    <definedName name="収益縦表">#REF!</definedName>
    <definedName name="所属名称">#REF!</definedName>
    <definedName name="診療報酬審査支払費">事業概要説明資料!$V$450</definedName>
    <definedName name="人件費計０１金額">#REF!</definedName>
    <definedName name="人件費計０１税額">#REF!</definedName>
    <definedName name="人件費計０２金額">#REF!</definedName>
    <definedName name="人件費計０２税額">#REF!</definedName>
    <definedName name="人件費計０３金額">#REF!</definedName>
    <definedName name="人件費計０３税額">#REF!</definedName>
    <definedName name="人件費計０４金額">#REF!</definedName>
    <definedName name="人件費計０４税額">#REF!</definedName>
    <definedName name="人件費計０５金額">#REF!</definedName>
    <definedName name="人件費計０５税額">#REF!</definedName>
    <definedName name="人件費計０６金額">#REF!</definedName>
    <definedName name="人件費計０６税額">#REF!</definedName>
    <definedName name="人件費計０７金額">#REF!</definedName>
    <definedName name="人件費計０７税額">#REF!</definedName>
    <definedName name="人件費計０８金額">#REF!</definedName>
    <definedName name="人件費計０８税額">#REF!</definedName>
    <definedName name="人件費計０９金額">#REF!</definedName>
    <definedName name="人件費計０９税額">#REF!</definedName>
    <definedName name="人件費計１０金額">#REF!</definedName>
    <definedName name="人件費計１０税額">#REF!</definedName>
    <definedName name="人件費計左記以外金額">#REF!</definedName>
    <definedName name="人件費計左記以外税額">#REF!</definedName>
    <definedName name="全体">#REF!</definedName>
    <definedName name="対象年月">#REF!</definedName>
    <definedName name="貸方残高_1">#REF!</definedName>
    <definedName name="貸方残高_10">#REF!</definedName>
    <definedName name="貸方残高_11">#REF!</definedName>
    <definedName name="貸方残高_12">#REF!</definedName>
    <definedName name="貸方残高_13">#REF!</definedName>
    <definedName name="貸方残高_14">#REF!</definedName>
    <definedName name="貸方残高_15">#REF!</definedName>
    <definedName name="貸方残高_16">#REF!</definedName>
    <definedName name="貸方残高_17">#REF!</definedName>
    <definedName name="貸方残高_18">#REF!</definedName>
    <definedName name="貸方残高_19">#REF!</definedName>
    <definedName name="貸方残高_2">#REF!</definedName>
    <definedName name="貸方残高_20">#REF!</definedName>
    <definedName name="貸方残高_3">#REF!</definedName>
    <definedName name="貸方残高_4">#REF!</definedName>
    <definedName name="貸方残高_5">#REF!</definedName>
    <definedName name="貸方残高_6">#REF!</definedName>
    <definedName name="貸方残高_7">#REF!</definedName>
    <definedName name="貸方残高_8">#REF!</definedName>
    <definedName name="貸方残高_9">#REF!</definedName>
    <definedName name="貸方当月_1">#REF!</definedName>
    <definedName name="貸方当月_10">#REF!</definedName>
    <definedName name="貸方当月_11">#REF!</definedName>
    <definedName name="貸方当月_12">#REF!</definedName>
    <definedName name="貸方当月_13">#REF!</definedName>
    <definedName name="貸方当月_14">#REF!</definedName>
    <definedName name="貸方当月_15">#REF!</definedName>
    <definedName name="貸方当月_16">#REF!</definedName>
    <definedName name="貸方当月_17">#REF!</definedName>
    <definedName name="貸方当月_18">#REF!</definedName>
    <definedName name="貸方当月_19">#REF!</definedName>
    <definedName name="貸方当月_2">#REF!</definedName>
    <definedName name="貸方当月_20">#REF!</definedName>
    <definedName name="貸方当月_3">#REF!</definedName>
    <definedName name="貸方当月_4">#REF!</definedName>
    <definedName name="貸方当月_5">#REF!</definedName>
    <definedName name="貸方当月_6">#REF!</definedName>
    <definedName name="貸方当月_7">#REF!</definedName>
    <definedName name="貸方当月_8">#REF!</definedName>
    <definedName name="貸方当月_9">#REF!</definedName>
    <definedName name="貸方累計_1">#REF!</definedName>
    <definedName name="貸方累計_10">#REF!</definedName>
    <definedName name="貸方累計_11">#REF!</definedName>
    <definedName name="貸方累計_12">#REF!</definedName>
    <definedName name="貸方累計_13">#REF!</definedName>
    <definedName name="貸方累計_14">#REF!</definedName>
    <definedName name="貸方累計_15">#REF!</definedName>
    <definedName name="貸方累計_16">#REF!</definedName>
    <definedName name="貸方累計_17">#REF!</definedName>
    <definedName name="貸方累計_18">#REF!</definedName>
    <definedName name="貸方累計_19">#REF!</definedName>
    <definedName name="貸方累計_2">#REF!</definedName>
    <definedName name="貸方累計_20">#REF!</definedName>
    <definedName name="貸方累計_3">#REF!</definedName>
    <definedName name="貸方累計_4">#REF!</definedName>
    <definedName name="貸方累計_5">#REF!</definedName>
    <definedName name="貸方累計_6">#REF!</definedName>
    <definedName name="貸方累計_7">#REF!</definedName>
    <definedName name="貸方累計_8">#REF!</definedName>
    <definedName name="貸方累計_9">#REF!</definedName>
    <definedName name="退職厚生">#REF!</definedName>
    <definedName name="短期証等交付事務費">事業概要説明資料!$V$117</definedName>
    <definedName name="徴収事務費">事業概要説明資料!$V$376</definedName>
    <definedName name="特定健康診査事業">事業概要説明資料!$V$598</definedName>
    <definedName name="特定保健指導事業">事業概要説明資料!$V$635</definedName>
    <definedName name="特別損失金額">#REF!</definedName>
    <definedName name="特別損失税額">#REF!</definedName>
    <definedName name="年度">#REF!</definedName>
    <definedName name="燃料">#REF!</definedName>
    <definedName name="被服">#REF!</definedName>
    <definedName name="標準準拠システム移行経費_保険年金システム">事業概要説明資料!$V$228</definedName>
    <definedName name="賦課事務費">事業概要説明資料!$V$339</definedName>
    <definedName name="福祉局及び区役所職員の人件費">事業概要説明資料!$V$6</definedName>
    <definedName name="物件費０１金額_1">#REF!</definedName>
    <definedName name="物件費０１金額_10">#REF!</definedName>
    <definedName name="物件費０１金額_11">#REF!</definedName>
    <definedName name="物件費０１金額_12">#REF!</definedName>
    <definedName name="物件費０１金額_13">#REF!</definedName>
    <definedName name="物件費０１金額_14">#REF!</definedName>
    <definedName name="物件費０１金額_15">#REF!</definedName>
    <definedName name="物件費０１金額_16">#REF!</definedName>
    <definedName name="物件費０１金額_17">#REF!</definedName>
    <definedName name="物件費０１金額_18">#REF!</definedName>
    <definedName name="物件費０１金額_19">#REF!</definedName>
    <definedName name="物件費０１金額_2">#REF!</definedName>
    <definedName name="物件費０１金額_20">#REF!</definedName>
    <definedName name="物件費０１金額_21">#REF!</definedName>
    <definedName name="物件費０１金額_22">#REF!</definedName>
    <definedName name="物件費０１金額_23">#REF!</definedName>
    <definedName name="物件費０１金額_24">#REF!</definedName>
    <definedName name="物件費０１金額_25">#REF!</definedName>
    <definedName name="物件費０１金額_26">#REF!</definedName>
    <definedName name="物件費０１金額_27">#REF!</definedName>
    <definedName name="物件費０１金額_28">#REF!</definedName>
    <definedName name="物件費０１金額_29">#REF!</definedName>
    <definedName name="物件費０１金額_3">#REF!</definedName>
    <definedName name="物件費０１金額_30">#REF!</definedName>
    <definedName name="物件費０１金額_31">#REF!</definedName>
    <definedName name="物件費０１金額_32">#REF!</definedName>
    <definedName name="物件費０１金額_33">#REF!</definedName>
    <definedName name="物件費０１金額_34">#REF!</definedName>
    <definedName name="物件費０１金額_35">#REF!</definedName>
    <definedName name="物件費０１金額_36">#REF!</definedName>
    <definedName name="物件費０１金額_37">#REF!</definedName>
    <definedName name="物件費０１金額_38">#REF!</definedName>
    <definedName name="物件費０１金額_39">#REF!</definedName>
    <definedName name="物件費０１金額_4">#REF!</definedName>
    <definedName name="物件費０１金額_40">#REF!</definedName>
    <definedName name="物件費０１金額_41">#REF!</definedName>
    <definedName name="物件費０１金額_42">#REF!</definedName>
    <definedName name="物件費０１金額_43">#REF!</definedName>
    <definedName name="物件費０１金額_44">#REF!</definedName>
    <definedName name="物件費０１金額_45">#REF!</definedName>
    <definedName name="物件費０１金額_46">#REF!</definedName>
    <definedName name="物件費０１金額_5">#REF!</definedName>
    <definedName name="物件費０１金額_6">#REF!</definedName>
    <definedName name="物件費０１金額_7">#REF!</definedName>
    <definedName name="物件費０１金額_8">#REF!</definedName>
    <definedName name="物件費０１金額_9">#REF!</definedName>
    <definedName name="物件費０１税額_1">#REF!</definedName>
    <definedName name="物件費０１税額_10">#REF!</definedName>
    <definedName name="物件費０１税額_11">#REF!</definedName>
    <definedName name="物件費０１税額_12">#REF!</definedName>
    <definedName name="物件費０１税額_13">#REF!</definedName>
    <definedName name="物件費０１税額_14">#REF!</definedName>
    <definedName name="物件費０１税額_15">#REF!</definedName>
    <definedName name="物件費０１税額_16">#REF!</definedName>
    <definedName name="物件費０１税額_17">#REF!</definedName>
    <definedName name="物件費０１税額_18">#REF!</definedName>
    <definedName name="物件費０１税額_19">#REF!</definedName>
    <definedName name="物件費０１税額_2">#REF!</definedName>
    <definedName name="物件費０１税額_20">#REF!</definedName>
    <definedName name="物件費０１税額_21">#REF!</definedName>
    <definedName name="物件費０１税額_22">#REF!</definedName>
    <definedName name="物件費０１税額_23">#REF!</definedName>
    <definedName name="物件費０１税額_24">#REF!</definedName>
    <definedName name="物件費０１税額_25">#REF!</definedName>
    <definedName name="物件費０１税額_26">#REF!</definedName>
    <definedName name="物件費０１税額_27">#REF!</definedName>
    <definedName name="物件費０１税額_28">#REF!</definedName>
    <definedName name="物件費０１税額_29">#REF!</definedName>
    <definedName name="物件費０１税額_3">#REF!</definedName>
    <definedName name="物件費０１税額_30">#REF!</definedName>
    <definedName name="物件費０１税額_31">#REF!</definedName>
    <definedName name="物件費０１税額_32">#REF!</definedName>
    <definedName name="物件費０１税額_33">#REF!</definedName>
    <definedName name="物件費０１税額_34">#REF!</definedName>
    <definedName name="物件費０１税額_35">#REF!</definedName>
    <definedName name="物件費０１税額_36">#REF!</definedName>
    <definedName name="物件費０１税額_37">#REF!</definedName>
    <definedName name="物件費０１税額_38">#REF!</definedName>
    <definedName name="物件費０１税額_39">#REF!</definedName>
    <definedName name="物件費０１税額_4">#REF!</definedName>
    <definedName name="物件費０１税額_40">#REF!</definedName>
    <definedName name="物件費０１税額_41">#REF!</definedName>
    <definedName name="物件費０１税額_42">#REF!</definedName>
    <definedName name="物件費０１税額_43">#REF!</definedName>
    <definedName name="物件費０１税額_44">#REF!</definedName>
    <definedName name="物件費０１税額_45">#REF!</definedName>
    <definedName name="物件費０１税額_46">#REF!</definedName>
    <definedName name="物件費０１税額_5">#REF!</definedName>
    <definedName name="物件費０１税額_6">#REF!</definedName>
    <definedName name="物件費０１税額_7">#REF!</definedName>
    <definedName name="物件費０１税額_8">#REF!</definedName>
    <definedName name="物件費０１税額_9">#REF!</definedName>
    <definedName name="物件費０２金額_1">#REF!</definedName>
    <definedName name="物件費０２金額_10">#REF!</definedName>
    <definedName name="物件費０２金額_11">#REF!</definedName>
    <definedName name="物件費０２金額_12">#REF!</definedName>
    <definedName name="物件費０２金額_13">#REF!</definedName>
    <definedName name="物件費０２金額_14">#REF!</definedName>
    <definedName name="物件費０２金額_15">#REF!</definedName>
    <definedName name="物件費０２金額_16">#REF!</definedName>
    <definedName name="物件費０２金額_17">#REF!</definedName>
    <definedName name="物件費０２金額_18">#REF!</definedName>
    <definedName name="物件費０２金額_19">#REF!</definedName>
    <definedName name="物件費０２金額_2">#REF!</definedName>
    <definedName name="物件費０２金額_20">#REF!</definedName>
    <definedName name="物件費０２金額_21">#REF!</definedName>
    <definedName name="物件費０２金額_22">#REF!</definedName>
    <definedName name="物件費０２金額_23">#REF!</definedName>
    <definedName name="物件費０２金額_24">#REF!</definedName>
    <definedName name="物件費０２金額_25">#REF!</definedName>
    <definedName name="物件費０２金額_26">#REF!</definedName>
    <definedName name="物件費０２金額_27">#REF!</definedName>
    <definedName name="物件費０２金額_28">#REF!</definedName>
    <definedName name="物件費０２金額_29">#REF!</definedName>
    <definedName name="物件費０２金額_3">#REF!</definedName>
    <definedName name="物件費０２金額_30">#REF!</definedName>
    <definedName name="物件費０２金額_31">#REF!</definedName>
    <definedName name="物件費０２金額_32">#REF!</definedName>
    <definedName name="物件費０２金額_33">#REF!</definedName>
    <definedName name="物件費０２金額_34">#REF!</definedName>
    <definedName name="物件費０２金額_35">#REF!</definedName>
    <definedName name="物件費０２金額_36">#REF!</definedName>
    <definedName name="物件費０２金額_37">#REF!</definedName>
    <definedName name="物件費０２金額_38">#REF!</definedName>
    <definedName name="物件費０２金額_39">#REF!</definedName>
    <definedName name="物件費０２金額_4">#REF!</definedName>
    <definedName name="物件費０２金額_40">#REF!</definedName>
    <definedName name="物件費０２金額_41">#REF!</definedName>
    <definedName name="物件費０２金額_42">#REF!</definedName>
    <definedName name="物件費０２金額_43">#REF!</definedName>
    <definedName name="物件費０２金額_44">#REF!</definedName>
    <definedName name="物件費０２金額_45">#REF!</definedName>
    <definedName name="物件費０２金額_46">#REF!</definedName>
    <definedName name="物件費０２金額_5">#REF!</definedName>
    <definedName name="物件費０２金額_6">#REF!</definedName>
    <definedName name="物件費０２金額_7">#REF!</definedName>
    <definedName name="物件費０２金額_8">#REF!</definedName>
    <definedName name="物件費０２金額_9">#REF!</definedName>
    <definedName name="物件費０２税額_1">#REF!</definedName>
    <definedName name="物件費０２税額_10">#REF!</definedName>
    <definedName name="物件費０２税額_11">#REF!</definedName>
    <definedName name="物件費０２税額_12">#REF!</definedName>
    <definedName name="物件費０２税額_13">#REF!</definedName>
    <definedName name="物件費０２税額_14">#REF!</definedName>
    <definedName name="物件費０２税額_15">#REF!</definedName>
    <definedName name="物件費０２税額_16">#REF!</definedName>
    <definedName name="物件費０２税額_17">#REF!</definedName>
    <definedName name="物件費０２税額_18">#REF!</definedName>
    <definedName name="物件費０２税額_19">#REF!</definedName>
    <definedName name="物件費０２税額_2">#REF!</definedName>
    <definedName name="物件費０２税額_20">#REF!</definedName>
    <definedName name="物件費０２税額_21">#REF!</definedName>
    <definedName name="物件費０２税額_22">#REF!</definedName>
    <definedName name="物件費０２税額_23">#REF!</definedName>
    <definedName name="物件費０２税額_24">#REF!</definedName>
    <definedName name="物件費０２税額_25">#REF!</definedName>
    <definedName name="物件費０２税額_26">#REF!</definedName>
    <definedName name="物件費０２税額_27">#REF!</definedName>
    <definedName name="物件費０２税額_28">#REF!</definedName>
    <definedName name="物件費０２税額_29">#REF!</definedName>
    <definedName name="物件費０２税額_3">#REF!</definedName>
    <definedName name="物件費０２税額_30">#REF!</definedName>
    <definedName name="物件費０２税額_31">#REF!</definedName>
    <definedName name="物件費０２税額_32">#REF!</definedName>
    <definedName name="物件費０２税額_33">#REF!</definedName>
    <definedName name="物件費０２税額_34">#REF!</definedName>
    <definedName name="物件費０２税額_35">#REF!</definedName>
    <definedName name="物件費０２税額_36">#REF!</definedName>
    <definedName name="物件費０２税額_37">#REF!</definedName>
    <definedName name="物件費０２税額_38">#REF!</definedName>
    <definedName name="物件費０２税額_39">#REF!</definedName>
    <definedName name="物件費０２税額_4">#REF!</definedName>
    <definedName name="物件費０２税額_40">#REF!</definedName>
    <definedName name="物件費０２税額_41">#REF!</definedName>
    <definedName name="物件費０２税額_42">#REF!</definedName>
    <definedName name="物件費０２税額_43">#REF!</definedName>
    <definedName name="物件費０２税額_44">#REF!</definedName>
    <definedName name="物件費０２税額_45">#REF!</definedName>
    <definedName name="物件費０２税額_46">#REF!</definedName>
    <definedName name="物件費０２税額_5">#REF!</definedName>
    <definedName name="物件費０２税額_6">#REF!</definedName>
    <definedName name="物件費０２税額_7">#REF!</definedName>
    <definedName name="物件費０２税額_8">#REF!</definedName>
    <definedName name="物件費０２税額_9">#REF!</definedName>
    <definedName name="物件費０３金額_1">#REF!</definedName>
    <definedName name="物件費０３金額_10">#REF!</definedName>
    <definedName name="物件費０３金額_11">#REF!</definedName>
    <definedName name="物件費０３金額_12">#REF!</definedName>
    <definedName name="物件費０３金額_13">#REF!</definedName>
    <definedName name="物件費０３金額_14">#REF!</definedName>
    <definedName name="物件費０３金額_15">#REF!</definedName>
    <definedName name="物件費０３金額_16">#REF!</definedName>
    <definedName name="物件費０３金額_17">#REF!</definedName>
    <definedName name="物件費０３金額_18">#REF!</definedName>
    <definedName name="物件費０３金額_19">#REF!</definedName>
    <definedName name="物件費０３金額_2">#REF!</definedName>
    <definedName name="物件費０３金額_20">#REF!</definedName>
    <definedName name="物件費０３金額_21">#REF!</definedName>
    <definedName name="物件費０３金額_22">#REF!</definedName>
    <definedName name="物件費０３金額_23">#REF!</definedName>
    <definedName name="物件費０３金額_24">#REF!</definedName>
    <definedName name="物件費０３金額_25">#REF!</definedName>
    <definedName name="物件費０３金額_26">#REF!</definedName>
    <definedName name="物件費０３金額_27">#REF!</definedName>
    <definedName name="物件費０３金額_28">#REF!</definedName>
    <definedName name="物件費０３金額_29">#REF!</definedName>
    <definedName name="物件費０３金額_3">#REF!</definedName>
    <definedName name="物件費０３金額_30">#REF!</definedName>
    <definedName name="物件費０３金額_31">#REF!</definedName>
    <definedName name="物件費０３金額_32">#REF!</definedName>
    <definedName name="物件費０３金額_33">#REF!</definedName>
    <definedName name="物件費０３金額_34">#REF!</definedName>
    <definedName name="物件費０３金額_35">#REF!</definedName>
    <definedName name="物件費０３金額_36">#REF!</definedName>
    <definedName name="物件費０３金額_37">#REF!</definedName>
    <definedName name="物件費０３金額_38">#REF!</definedName>
    <definedName name="物件費０３金額_39">#REF!</definedName>
    <definedName name="物件費０３金額_4">#REF!</definedName>
    <definedName name="物件費０３金額_40">#REF!</definedName>
    <definedName name="物件費０３金額_41">#REF!</definedName>
    <definedName name="物件費０３金額_42">#REF!</definedName>
    <definedName name="物件費０３金額_43">#REF!</definedName>
    <definedName name="物件費０３金額_44">#REF!</definedName>
    <definedName name="物件費０３金額_45">#REF!</definedName>
    <definedName name="物件費０３金額_46">#REF!</definedName>
    <definedName name="物件費０３金額_5">#REF!</definedName>
    <definedName name="物件費０３金額_6">#REF!</definedName>
    <definedName name="物件費０３金額_7">#REF!</definedName>
    <definedName name="物件費０３金額_8">#REF!</definedName>
    <definedName name="物件費０３金額_9">#REF!</definedName>
    <definedName name="物件費０３税額_1">#REF!</definedName>
    <definedName name="物件費０３税額_10">#REF!</definedName>
    <definedName name="物件費０３税額_11">#REF!</definedName>
    <definedName name="物件費０３税額_12">#REF!</definedName>
    <definedName name="物件費０３税額_13">#REF!</definedName>
    <definedName name="物件費０３税額_14">#REF!</definedName>
    <definedName name="物件費０３税額_15">#REF!</definedName>
    <definedName name="物件費０３税額_16">#REF!</definedName>
    <definedName name="物件費０３税額_17">#REF!</definedName>
    <definedName name="物件費０３税額_18">#REF!</definedName>
    <definedName name="物件費０３税額_19">#REF!</definedName>
    <definedName name="物件費０３税額_2">#REF!</definedName>
    <definedName name="物件費０３税額_20">#REF!</definedName>
    <definedName name="物件費０３税額_21">#REF!</definedName>
    <definedName name="物件費０３税額_22">#REF!</definedName>
    <definedName name="物件費０３税額_23">#REF!</definedName>
    <definedName name="物件費０３税額_24">#REF!</definedName>
    <definedName name="物件費０３税額_25">#REF!</definedName>
    <definedName name="物件費０３税額_26">#REF!</definedName>
    <definedName name="物件費０３税額_27">#REF!</definedName>
    <definedName name="物件費０３税額_28">#REF!</definedName>
    <definedName name="物件費０３税額_29">#REF!</definedName>
    <definedName name="物件費０３税額_3">#REF!</definedName>
    <definedName name="物件費０３税額_30">#REF!</definedName>
    <definedName name="物件費０３税額_31">#REF!</definedName>
    <definedName name="物件費０３税額_32">#REF!</definedName>
    <definedName name="物件費０３税額_33">#REF!</definedName>
    <definedName name="物件費０３税額_34">#REF!</definedName>
    <definedName name="物件費０３税額_35">#REF!</definedName>
    <definedName name="物件費０３税額_36">#REF!</definedName>
    <definedName name="物件費０３税額_37">#REF!</definedName>
    <definedName name="物件費０３税額_38">#REF!</definedName>
    <definedName name="物件費０３税額_39">#REF!</definedName>
    <definedName name="物件費０３税額_4">#REF!</definedName>
    <definedName name="物件費０３税額_40">#REF!</definedName>
    <definedName name="物件費０３税額_41">#REF!</definedName>
    <definedName name="物件費０３税額_42">#REF!</definedName>
    <definedName name="物件費０３税額_43">#REF!</definedName>
    <definedName name="物件費０３税額_44">#REF!</definedName>
    <definedName name="物件費０３税額_45">#REF!</definedName>
    <definedName name="物件費０３税額_46">#REF!</definedName>
    <definedName name="物件費０３税額_5">#REF!</definedName>
    <definedName name="物件費０３税額_6">#REF!</definedName>
    <definedName name="物件費０３税額_7">#REF!</definedName>
    <definedName name="物件費０３税額_8">#REF!</definedName>
    <definedName name="物件費０３税額_9">#REF!</definedName>
    <definedName name="物件費０４金額_1">#REF!</definedName>
    <definedName name="物件費０４金額_10">#REF!</definedName>
    <definedName name="物件費０４金額_11">#REF!</definedName>
    <definedName name="物件費０４金額_12">#REF!</definedName>
    <definedName name="物件費０４金額_13">#REF!</definedName>
    <definedName name="物件費０４金額_14">#REF!</definedName>
    <definedName name="物件費０４金額_15">#REF!</definedName>
    <definedName name="物件費０４金額_16">#REF!</definedName>
    <definedName name="物件費０４金額_17">#REF!</definedName>
    <definedName name="物件費０４金額_18">#REF!</definedName>
    <definedName name="物件費０４金額_19">#REF!</definedName>
    <definedName name="物件費０４金額_2">#REF!</definedName>
    <definedName name="物件費０４金額_20">#REF!</definedName>
    <definedName name="物件費０４金額_21">#REF!</definedName>
    <definedName name="物件費０４金額_22">#REF!</definedName>
    <definedName name="物件費０４金額_23">#REF!</definedName>
    <definedName name="物件費０４金額_24">#REF!</definedName>
    <definedName name="物件費０４金額_25">#REF!</definedName>
    <definedName name="物件費０４金額_26">#REF!</definedName>
    <definedName name="物件費０４金額_27">#REF!</definedName>
    <definedName name="物件費０４金額_28">#REF!</definedName>
    <definedName name="物件費０４金額_29">#REF!</definedName>
    <definedName name="物件費０４金額_3">#REF!</definedName>
    <definedName name="物件費０４金額_30">#REF!</definedName>
    <definedName name="物件費０４金額_31">#REF!</definedName>
    <definedName name="物件費０４金額_32">#REF!</definedName>
    <definedName name="物件費０４金額_33">#REF!</definedName>
    <definedName name="物件費０４金額_34">#REF!</definedName>
    <definedName name="物件費０４金額_35">#REF!</definedName>
    <definedName name="物件費０４金額_36">#REF!</definedName>
    <definedName name="物件費０４金額_37">#REF!</definedName>
    <definedName name="物件費０４金額_38">#REF!</definedName>
    <definedName name="物件費０４金額_39">#REF!</definedName>
    <definedName name="物件費０４金額_4">#REF!</definedName>
    <definedName name="物件費０４金額_40">#REF!</definedName>
    <definedName name="物件費０４金額_41">#REF!</definedName>
    <definedName name="物件費０４金額_42">#REF!</definedName>
    <definedName name="物件費０４金額_43">#REF!</definedName>
    <definedName name="物件費０４金額_44">#REF!</definedName>
    <definedName name="物件費０４金額_45">#REF!</definedName>
    <definedName name="物件費０４金額_46">#REF!</definedName>
    <definedName name="物件費０４金額_5">#REF!</definedName>
    <definedName name="物件費０４金額_6">#REF!</definedName>
    <definedName name="物件費０４金額_7">#REF!</definedName>
    <definedName name="物件費０４金額_8">#REF!</definedName>
    <definedName name="物件費０４金額_9">#REF!</definedName>
    <definedName name="物件費０４税額_1">#REF!</definedName>
    <definedName name="物件費０４税額_10">#REF!</definedName>
    <definedName name="物件費０４税額_11">#REF!</definedName>
    <definedName name="物件費０４税額_12">#REF!</definedName>
    <definedName name="物件費０４税額_13">#REF!</definedName>
    <definedName name="物件費０４税額_14">#REF!</definedName>
    <definedName name="物件費０４税額_15">#REF!</definedName>
    <definedName name="物件費０４税額_16">#REF!</definedName>
    <definedName name="物件費０４税額_17">#REF!</definedName>
    <definedName name="物件費０４税額_18">#REF!</definedName>
    <definedName name="物件費０４税額_19">#REF!</definedName>
    <definedName name="物件費０４税額_2">#REF!</definedName>
    <definedName name="物件費０４税額_20">#REF!</definedName>
    <definedName name="物件費０４税額_21">#REF!</definedName>
    <definedName name="物件費０４税額_22">#REF!</definedName>
    <definedName name="物件費０４税額_23">#REF!</definedName>
    <definedName name="物件費０４税額_24">#REF!</definedName>
    <definedName name="物件費０４税額_25">#REF!</definedName>
    <definedName name="物件費０４税額_26">#REF!</definedName>
    <definedName name="物件費０４税額_27">#REF!</definedName>
    <definedName name="物件費０４税額_28">#REF!</definedName>
    <definedName name="物件費０４税額_29">#REF!</definedName>
    <definedName name="物件費０４税額_3">#REF!</definedName>
    <definedName name="物件費０４税額_30">#REF!</definedName>
    <definedName name="物件費０４税額_31">#REF!</definedName>
    <definedName name="物件費０４税額_32">#REF!</definedName>
    <definedName name="物件費０４税額_33">#REF!</definedName>
    <definedName name="物件費０４税額_34">#REF!</definedName>
    <definedName name="物件費０４税額_35">#REF!</definedName>
    <definedName name="物件費０４税額_36">#REF!</definedName>
    <definedName name="物件費０４税額_37">#REF!</definedName>
    <definedName name="物件費０４税額_38">#REF!</definedName>
    <definedName name="物件費０４税額_39">#REF!</definedName>
    <definedName name="物件費０４税額_4">#REF!</definedName>
    <definedName name="物件費０４税額_40">#REF!</definedName>
    <definedName name="物件費０４税額_41">#REF!</definedName>
    <definedName name="物件費０４税額_42">#REF!</definedName>
    <definedName name="物件費０４税額_43">#REF!</definedName>
    <definedName name="物件費０４税額_44">#REF!</definedName>
    <definedName name="物件費０４税額_45">#REF!</definedName>
    <definedName name="物件費０４税額_46">#REF!</definedName>
    <definedName name="物件費０４税額_5">#REF!</definedName>
    <definedName name="物件費０４税額_6">#REF!</definedName>
    <definedName name="物件費０４税額_7">#REF!</definedName>
    <definedName name="物件費０４税額_8">#REF!</definedName>
    <definedName name="物件費０４税額_9">#REF!</definedName>
    <definedName name="物件費０５金額_1">#REF!</definedName>
    <definedName name="物件費０５金額_10">#REF!</definedName>
    <definedName name="物件費０５金額_11">#REF!</definedName>
    <definedName name="物件費０５金額_12">#REF!</definedName>
    <definedName name="物件費０５金額_13">#REF!</definedName>
    <definedName name="物件費０５金額_14">#REF!</definedName>
    <definedName name="物件費０５金額_15">#REF!</definedName>
    <definedName name="物件費０５金額_16">#REF!</definedName>
    <definedName name="物件費０５金額_17">#REF!</definedName>
    <definedName name="物件費０５金額_18">#REF!</definedName>
    <definedName name="物件費０５金額_19">#REF!</definedName>
    <definedName name="物件費０５金額_2">#REF!</definedName>
    <definedName name="物件費０５金額_20">#REF!</definedName>
    <definedName name="物件費０５金額_21">#REF!</definedName>
    <definedName name="物件費０５金額_22">#REF!</definedName>
    <definedName name="物件費０５金額_23">#REF!</definedName>
    <definedName name="物件費０５金額_24">#REF!</definedName>
    <definedName name="物件費０５金額_25">#REF!</definedName>
    <definedName name="物件費０５金額_26">#REF!</definedName>
    <definedName name="物件費０５金額_27">#REF!</definedName>
    <definedName name="物件費０５金額_28">#REF!</definedName>
    <definedName name="物件費０５金額_29">#REF!</definedName>
    <definedName name="物件費０５金額_3">#REF!</definedName>
    <definedName name="物件費０５金額_30">#REF!</definedName>
    <definedName name="物件費０５金額_31">#REF!</definedName>
    <definedName name="物件費０５金額_32">#REF!</definedName>
    <definedName name="物件費０５金額_33">#REF!</definedName>
    <definedName name="物件費０５金額_34">#REF!</definedName>
    <definedName name="物件費０５金額_35">#REF!</definedName>
    <definedName name="物件費０５金額_36">#REF!</definedName>
    <definedName name="物件費０５金額_37">#REF!</definedName>
    <definedName name="物件費０５金額_38">#REF!</definedName>
    <definedName name="物件費０５金額_39">#REF!</definedName>
    <definedName name="物件費０５金額_4">#REF!</definedName>
    <definedName name="物件費０５金額_40">#REF!</definedName>
    <definedName name="物件費０５金額_41">#REF!</definedName>
    <definedName name="物件費０５金額_42">#REF!</definedName>
    <definedName name="物件費０５金額_43">#REF!</definedName>
    <definedName name="物件費０５金額_44">#REF!</definedName>
    <definedName name="物件費０５金額_45">#REF!</definedName>
    <definedName name="物件費０５金額_46">#REF!</definedName>
    <definedName name="物件費０５金額_5">#REF!</definedName>
    <definedName name="物件費０５金額_6">#REF!</definedName>
    <definedName name="物件費０５金額_7">#REF!</definedName>
    <definedName name="物件費０５金額_8">#REF!</definedName>
    <definedName name="物件費０５金額_9">#REF!</definedName>
    <definedName name="物件費０５税額_1">#REF!</definedName>
    <definedName name="物件費０５税額_10">#REF!</definedName>
    <definedName name="物件費０５税額_11">#REF!</definedName>
    <definedName name="物件費０５税額_12">#REF!</definedName>
    <definedName name="物件費０５税額_13">#REF!</definedName>
    <definedName name="物件費０５税額_14">#REF!</definedName>
    <definedName name="物件費０５税額_15">#REF!</definedName>
    <definedName name="物件費０５税額_16">#REF!</definedName>
    <definedName name="物件費０５税額_17">#REF!</definedName>
    <definedName name="物件費０５税額_18">#REF!</definedName>
    <definedName name="物件費０５税額_19">#REF!</definedName>
    <definedName name="物件費０５税額_2">#REF!</definedName>
    <definedName name="物件費０５税額_20">#REF!</definedName>
    <definedName name="物件費０５税額_21">#REF!</definedName>
    <definedName name="物件費０５税額_22">#REF!</definedName>
    <definedName name="物件費０５税額_23">#REF!</definedName>
    <definedName name="物件費０５税額_24">#REF!</definedName>
    <definedName name="物件費０５税額_25">#REF!</definedName>
    <definedName name="物件費０５税額_26">#REF!</definedName>
    <definedName name="物件費０５税額_27">#REF!</definedName>
    <definedName name="物件費０５税額_28">#REF!</definedName>
    <definedName name="物件費０５税額_29">#REF!</definedName>
    <definedName name="物件費０５税額_3">#REF!</definedName>
    <definedName name="物件費０５税額_30">#REF!</definedName>
    <definedName name="物件費０５税額_31">#REF!</definedName>
    <definedName name="物件費０５税額_32">#REF!</definedName>
    <definedName name="物件費０５税額_33">#REF!</definedName>
    <definedName name="物件費０５税額_34">#REF!</definedName>
    <definedName name="物件費０５税額_35">#REF!</definedName>
    <definedName name="物件費０５税額_36">#REF!</definedName>
    <definedName name="物件費０５税額_37">#REF!</definedName>
    <definedName name="物件費０５税額_38">#REF!</definedName>
    <definedName name="物件費０５税額_39">#REF!</definedName>
    <definedName name="物件費０５税額_4">#REF!</definedName>
    <definedName name="物件費０５税額_40">#REF!</definedName>
    <definedName name="物件費０５税額_41">#REF!</definedName>
    <definedName name="物件費０５税額_42">#REF!</definedName>
    <definedName name="物件費０５税額_43">#REF!</definedName>
    <definedName name="物件費０５税額_44">#REF!</definedName>
    <definedName name="物件費０５税額_45">#REF!</definedName>
    <definedName name="物件費０５税額_46">#REF!</definedName>
    <definedName name="物件費０５税額_5">#REF!</definedName>
    <definedName name="物件費０５税額_6">#REF!</definedName>
    <definedName name="物件費０５税額_7">#REF!</definedName>
    <definedName name="物件費０５税額_8">#REF!</definedName>
    <definedName name="物件費０５税額_9">#REF!</definedName>
    <definedName name="物件費０６金額_1">#REF!</definedName>
    <definedName name="物件費０６金額_10">#REF!</definedName>
    <definedName name="物件費０６金額_11">#REF!</definedName>
    <definedName name="物件費０６金額_12">#REF!</definedName>
    <definedName name="物件費０６金額_13">#REF!</definedName>
    <definedName name="物件費０６金額_14">#REF!</definedName>
    <definedName name="物件費０６金額_15">#REF!</definedName>
    <definedName name="物件費０６金額_16">#REF!</definedName>
    <definedName name="物件費０６金額_17">#REF!</definedName>
    <definedName name="物件費０６金額_18">#REF!</definedName>
    <definedName name="物件費０６金額_19">#REF!</definedName>
    <definedName name="物件費０６金額_2">#REF!</definedName>
    <definedName name="物件費０６金額_20">#REF!</definedName>
    <definedName name="物件費０６金額_21">#REF!</definedName>
    <definedName name="物件費０６金額_22">#REF!</definedName>
    <definedName name="物件費０６金額_23">#REF!</definedName>
    <definedName name="物件費０６金額_24">#REF!</definedName>
    <definedName name="物件費０６金額_25">#REF!</definedName>
    <definedName name="物件費０６金額_26">#REF!</definedName>
    <definedName name="物件費０６金額_27">#REF!</definedName>
    <definedName name="物件費０６金額_28">#REF!</definedName>
    <definedName name="物件費０６金額_29">#REF!</definedName>
    <definedName name="物件費０６金額_3">#REF!</definedName>
    <definedName name="物件費０６金額_30">#REF!</definedName>
    <definedName name="物件費０６金額_31">#REF!</definedName>
    <definedName name="物件費０６金額_32">#REF!</definedName>
    <definedName name="物件費０６金額_33">#REF!</definedName>
    <definedName name="物件費０６金額_34">#REF!</definedName>
    <definedName name="物件費０６金額_35">#REF!</definedName>
    <definedName name="物件費０６金額_36">#REF!</definedName>
    <definedName name="物件費０６金額_37">#REF!</definedName>
    <definedName name="物件費０６金額_38">#REF!</definedName>
    <definedName name="物件費０６金額_39">#REF!</definedName>
    <definedName name="物件費０６金額_4">#REF!</definedName>
    <definedName name="物件費０６金額_40">#REF!</definedName>
    <definedName name="物件費０６金額_41">#REF!</definedName>
    <definedName name="物件費０６金額_42">#REF!</definedName>
    <definedName name="物件費０６金額_43">#REF!</definedName>
    <definedName name="物件費０６金額_44">#REF!</definedName>
    <definedName name="物件費０６金額_45">#REF!</definedName>
    <definedName name="物件費０６金額_46">#REF!</definedName>
    <definedName name="物件費０６金額_5">#REF!</definedName>
    <definedName name="物件費０６金額_6">#REF!</definedName>
    <definedName name="物件費０６金額_7">#REF!</definedName>
    <definedName name="物件費０６金額_8">#REF!</definedName>
    <definedName name="物件費０６金額_9">#REF!</definedName>
    <definedName name="物件費０６税額_1">#REF!</definedName>
    <definedName name="物件費０６税額_10">#REF!</definedName>
    <definedName name="物件費０６税額_11">#REF!</definedName>
    <definedName name="物件費０６税額_12">#REF!</definedName>
    <definedName name="物件費０６税額_13">#REF!</definedName>
    <definedName name="物件費０６税額_14">#REF!</definedName>
    <definedName name="物件費０６税額_15">#REF!</definedName>
    <definedName name="物件費０６税額_16">#REF!</definedName>
    <definedName name="物件費０６税額_17">#REF!</definedName>
    <definedName name="物件費０６税額_18">#REF!</definedName>
    <definedName name="物件費０６税額_19">#REF!</definedName>
    <definedName name="物件費０６税額_2">#REF!</definedName>
    <definedName name="物件費０６税額_20">#REF!</definedName>
    <definedName name="物件費０６税額_21">#REF!</definedName>
    <definedName name="物件費０６税額_22">#REF!</definedName>
    <definedName name="物件費０６税額_23">#REF!</definedName>
    <definedName name="物件費０６税額_24">#REF!</definedName>
    <definedName name="物件費０６税額_25">#REF!</definedName>
    <definedName name="物件費０６税額_26">#REF!</definedName>
    <definedName name="物件費０６税額_27">#REF!</definedName>
    <definedName name="物件費０６税額_28">#REF!</definedName>
    <definedName name="物件費０６税額_29">#REF!</definedName>
    <definedName name="物件費０６税額_3">#REF!</definedName>
    <definedName name="物件費０６税額_30">#REF!</definedName>
    <definedName name="物件費０６税額_31">#REF!</definedName>
    <definedName name="物件費０６税額_32">#REF!</definedName>
    <definedName name="物件費０６税額_33">#REF!</definedName>
    <definedName name="物件費０６税額_34">#REF!</definedName>
    <definedName name="物件費０６税額_35">#REF!</definedName>
    <definedName name="物件費０６税額_36">#REF!</definedName>
    <definedName name="物件費０６税額_37">#REF!</definedName>
    <definedName name="物件費０６税額_38">#REF!</definedName>
    <definedName name="物件費０６税額_39">#REF!</definedName>
    <definedName name="物件費０６税額_4">#REF!</definedName>
    <definedName name="物件費０６税額_40">#REF!</definedName>
    <definedName name="物件費０６税額_41">#REF!</definedName>
    <definedName name="物件費０６税額_42">#REF!</definedName>
    <definedName name="物件費０６税額_43">#REF!</definedName>
    <definedName name="物件費０６税額_44">#REF!</definedName>
    <definedName name="物件費０６税額_45">#REF!</definedName>
    <definedName name="物件費０６税額_46">#REF!</definedName>
    <definedName name="物件費０６税額_5">#REF!</definedName>
    <definedName name="物件費０６税額_6">#REF!</definedName>
    <definedName name="物件費０６税額_7">#REF!</definedName>
    <definedName name="物件費０６税額_8">#REF!</definedName>
    <definedName name="物件費０６税額_9">#REF!</definedName>
    <definedName name="物件費０７金額_1">#REF!</definedName>
    <definedName name="物件費０７金額_10">#REF!</definedName>
    <definedName name="物件費０７金額_11">#REF!</definedName>
    <definedName name="物件費０７金額_12">#REF!</definedName>
    <definedName name="物件費０７金額_13">#REF!</definedName>
    <definedName name="物件費０７金額_14">#REF!</definedName>
    <definedName name="物件費０７金額_15">#REF!</definedName>
    <definedName name="物件費０７金額_16">#REF!</definedName>
    <definedName name="物件費０７金額_17">#REF!</definedName>
    <definedName name="物件費０７金額_18">#REF!</definedName>
    <definedName name="物件費０７金額_19">#REF!</definedName>
    <definedName name="物件費０７金額_2">#REF!</definedName>
    <definedName name="物件費０７金額_20">#REF!</definedName>
    <definedName name="物件費０７金額_21">#REF!</definedName>
    <definedName name="物件費０７金額_22">#REF!</definedName>
    <definedName name="物件費０７金額_23">#REF!</definedName>
    <definedName name="物件費０７金額_24">#REF!</definedName>
    <definedName name="物件費０７金額_25">#REF!</definedName>
    <definedName name="物件費０７金額_26">#REF!</definedName>
    <definedName name="物件費０７金額_27">#REF!</definedName>
    <definedName name="物件費０７金額_28">#REF!</definedName>
    <definedName name="物件費０７金額_29">#REF!</definedName>
    <definedName name="物件費０７金額_3">#REF!</definedName>
    <definedName name="物件費０７金額_30">#REF!</definedName>
    <definedName name="物件費０７金額_31">#REF!</definedName>
    <definedName name="物件費０７金額_32">#REF!</definedName>
    <definedName name="物件費０７金額_33">#REF!</definedName>
    <definedName name="物件費０７金額_34">#REF!</definedName>
    <definedName name="物件費０７金額_35">#REF!</definedName>
    <definedName name="物件費０７金額_36">#REF!</definedName>
    <definedName name="物件費０７金額_37">#REF!</definedName>
    <definedName name="物件費０７金額_38">#REF!</definedName>
    <definedName name="物件費０７金額_39">#REF!</definedName>
    <definedName name="物件費０７金額_4">#REF!</definedName>
    <definedName name="物件費０７金額_40">#REF!</definedName>
    <definedName name="物件費０７金額_41">#REF!</definedName>
    <definedName name="物件費０７金額_42">#REF!</definedName>
    <definedName name="物件費０７金額_43">#REF!</definedName>
    <definedName name="物件費０７金額_44">#REF!</definedName>
    <definedName name="物件費０７金額_45">#REF!</definedName>
    <definedName name="物件費０７金額_46">#REF!</definedName>
    <definedName name="物件費０７金額_5">#REF!</definedName>
    <definedName name="物件費０７金額_6">#REF!</definedName>
    <definedName name="物件費０７金額_7">#REF!</definedName>
    <definedName name="物件費０７金額_8">#REF!</definedName>
    <definedName name="物件費０７金額_9">#REF!</definedName>
    <definedName name="物件費０７税額_1">#REF!</definedName>
    <definedName name="物件費０７税額_10">#REF!</definedName>
    <definedName name="物件費０７税額_11">#REF!</definedName>
    <definedName name="物件費０７税額_12">#REF!</definedName>
    <definedName name="物件費０７税額_13">#REF!</definedName>
    <definedName name="物件費０７税額_14">#REF!</definedName>
    <definedName name="物件費０７税額_15">#REF!</definedName>
    <definedName name="物件費０７税額_16">#REF!</definedName>
    <definedName name="物件費０７税額_17">#REF!</definedName>
    <definedName name="物件費０７税額_18">#REF!</definedName>
    <definedName name="物件費０７税額_19">#REF!</definedName>
    <definedName name="物件費０７税額_2">#REF!</definedName>
    <definedName name="物件費０７税額_20">#REF!</definedName>
    <definedName name="物件費０７税額_21">#REF!</definedName>
    <definedName name="物件費０７税額_22">#REF!</definedName>
    <definedName name="物件費０７税額_23">#REF!</definedName>
    <definedName name="物件費０７税額_24">#REF!</definedName>
    <definedName name="物件費０７税額_25">#REF!</definedName>
    <definedName name="物件費０７税額_26">#REF!</definedName>
    <definedName name="物件費０７税額_27">#REF!</definedName>
    <definedName name="物件費０７税額_28">#REF!</definedName>
    <definedName name="物件費０７税額_29">#REF!</definedName>
    <definedName name="物件費０７税額_3">#REF!</definedName>
    <definedName name="物件費０７税額_30">#REF!</definedName>
    <definedName name="物件費０７税額_31">#REF!</definedName>
    <definedName name="物件費０７税額_32">#REF!</definedName>
    <definedName name="物件費０７税額_33">#REF!</definedName>
    <definedName name="物件費０７税額_34">#REF!</definedName>
    <definedName name="物件費０７税額_35">#REF!</definedName>
    <definedName name="物件費０７税額_36">#REF!</definedName>
    <definedName name="物件費０７税額_37">#REF!</definedName>
    <definedName name="物件費０７税額_38">#REF!</definedName>
    <definedName name="物件費０７税額_39">#REF!</definedName>
    <definedName name="物件費０７税額_4">#REF!</definedName>
    <definedName name="物件費０７税額_40">#REF!</definedName>
    <definedName name="物件費０７税額_41">#REF!</definedName>
    <definedName name="物件費０７税額_42">#REF!</definedName>
    <definedName name="物件費０７税額_43">#REF!</definedName>
    <definedName name="物件費０７税額_44">#REF!</definedName>
    <definedName name="物件費０７税額_45">#REF!</definedName>
    <definedName name="物件費０７税額_46">#REF!</definedName>
    <definedName name="物件費０７税額_5">#REF!</definedName>
    <definedName name="物件費０７税額_6">#REF!</definedName>
    <definedName name="物件費０７税額_7">#REF!</definedName>
    <definedName name="物件費０７税額_8">#REF!</definedName>
    <definedName name="物件費０７税額_9">#REF!</definedName>
    <definedName name="物件費０８金額_1">#REF!</definedName>
    <definedName name="物件費０８金額_10">#REF!</definedName>
    <definedName name="物件費０８金額_11">#REF!</definedName>
    <definedName name="物件費０８金額_12">#REF!</definedName>
    <definedName name="物件費０８金額_13">#REF!</definedName>
    <definedName name="物件費０８金額_14">#REF!</definedName>
    <definedName name="物件費０８金額_15">#REF!</definedName>
    <definedName name="物件費０８金額_16">#REF!</definedName>
    <definedName name="物件費０８金額_17">#REF!</definedName>
    <definedName name="物件費０８金額_18">#REF!</definedName>
    <definedName name="物件費０８金額_19">#REF!</definedName>
    <definedName name="物件費０８金額_2">#REF!</definedName>
    <definedName name="物件費０８金額_20">#REF!</definedName>
    <definedName name="物件費０８金額_21">#REF!</definedName>
    <definedName name="物件費０８金額_22">#REF!</definedName>
    <definedName name="物件費０８金額_23">#REF!</definedName>
    <definedName name="物件費０８金額_24">#REF!</definedName>
    <definedName name="物件費０８金額_25">#REF!</definedName>
    <definedName name="物件費０８金額_26">#REF!</definedName>
    <definedName name="物件費０８金額_27">#REF!</definedName>
    <definedName name="物件費０８金額_28">#REF!</definedName>
    <definedName name="物件費０８金額_29">#REF!</definedName>
    <definedName name="物件費０８金額_3">#REF!</definedName>
    <definedName name="物件費０８金額_30">#REF!</definedName>
    <definedName name="物件費０８金額_31">#REF!</definedName>
    <definedName name="物件費０８金額_32">#REF!</definedName>
    <definedName name="物件費０８金額_33">#REF!</definedName>
    <definedName name="物件費０８金額_34">#REF!</definedName>
    <definedName name="物件費０８金額_35">#REF!</definedName>
    <definedName name="物件費０８金額_36">#REF!</definedName>
    <definedName name="物件費０８金額_37">#REF!</definedName>
    <definedName name="物件費０８金額_38">#REF!</definedName>
    <definedName name="物件費０８金額_39">#REF!</definedName>
    <definedName name="物件費０８金額_4">#REF!</definedName>
    <definedName name="物件費０８金額_40">#REF!</definedName>
    <definedName name="物件費０８金額_41">#REF!</definedName>
    <definedName name="物件費０８金額_42">#REF!</definedName>
    <definedName name="物件費０８金額_43">#REF!</definedName>
    <definedName name="物件費０８金額_44">#REF!</definedName>
    <definedName name="物件費０８金額_45">#REF!</definedName>
    <definedName name="物件費０８金額_46">#REF!</definedName>
    <definedName name="物件費０８金額_5">#REF!</definedName>
    <definedName name="物件費０８金額_6">#REF!</definedName>
    <definedName name="物件費０８金額_7">#REF!</definedName>
    <definedName name="物件費０８金額_8">#REF!</definedName>
    <definedName name="物件費０８金額_9">#REF!</definedName>
    <definedName name="物件費０８税額_1">#REF!</definedName>
    <definedName name="物件費０８税額_10">#REF!</definedName>
    <definedName name="物件費０８税額_11">#REF!</definedName>
    <definedName name="物件費０８税額_12">#REF!</definedName>
    <definedName name="物件費０８税額_13">#REF!</definedName>
    <definedName name="物件費０８税額_14">#REF!</definedName>
    <definedName name="物件費０８税額_15">#REF!</definedName>
    <definedName name="物件費０８税額_16">#REF!</definedName>
    <definedName name="物件費０８税額_17">#REF!</definedName>
    <definedName name="物件費０８税額_18">#REF!</definedName>
    <definedName name="物件費０８税額_19">#REF!</definedName>
    <definedName name="物件費０８税額_2">#REF!</definedName>
    <definedName name="物件費０８税額_20">#REF!</definedName>
    <definedName name="物件費０８税額_21">#REF!</definedName>
    <definedName name="物件費０８税額_22">#REF!</definedName>
    <definedName name="物件費０８税額_23">#REF!</definedName>
    <definedName name="物件費０８税額_24">#REF!</definedName>
    <definedName name="物件費０８税額_25">#REF!</definedName>
    <definedName name="物件費０８税額_26">#REF!</definedName>
    <definedName name="物件費０８税額_27">#REF!</definedName>
    <definedName name="物件費０８税額_28">#REF!</definedName>
    <definedName name="物件費０８税額_29">#REF!</definedName>
    <definedName name="物件費０８税額_3">#REF!</definedName>
    <definedName name="物件費０８税額_30">#REF!</definedName>
    <definedName name="物件費０８税額_31">#REF!</definedName>
    <definedName name="物件費０８税額_32">#REF!</definedName>
    <definedName name="物件費０８税額_33">#REF!</definedName>
    <definedName name="物件費０８税額_34">#REF!</definedName>
    <definedName name="物件費０８税額_35">#REF!</definedName>
    <definedName name="物件費０８税額_36">#REF!</definedName>
    <definedName name="物件費０８税額_37">#REF!</definedName>
    <definedName name="物件費０８税額_38">#REF!</definedName>
    <definedName name="物件費０８税額_39">#REF!</definedName>
    <definedName name="物件費０８税額_4">#REF!</definedName>
    <definedName name="物件費０８税額_40">#REF!</definedName>
    <definedName name="物件費０８税額_41">#REF!</definedName>
    <definedName name="物件費０８税額_42">#REF!</definedName>
    <definedName name="物件費０８税額_43">#REF!</definedName>
    <definedName name="物件費０８税額_44">#REF!</definedName>
    <definedName name="物件費０８税額_45">#REF!</definedName>
    <definedName name="物件費０８税額_46">#REF!</definedName>
    <definedName name="物件費０８税額_5">#REF!</definedName>
    <definedName name="物件費０８税額_6">#REF!</definedName>
    <definedName name="物件費０８税額_7">#REF!</definedName>
    <definedName name="物件費０８税額_8">#REF!</definedName>
    <definedName name="物件費０８税額_9">#REF!</definedName>
    <definedName name="物件費０９金額_1">#REF!</definedName>
    <definedName name="物件費０９金額_10">#REF!</definedName>
    <definedName name="物件費０９金額_11">#REF!</definedName>
    <definedName name="物件費０９金額_12">#REF!</definedName>
    <definedName name="物件費０９金額_13">#REF!</definedName>
    <definedName name="物件費０９金額_14">#REF!</definedName>
    <definedName name="物件費０９金額_15">#REF!</definedName>
    <definedName name="物件費０９金額_16">#REF!</definedName>
    <definedName name="物件費０９金額_17">#REF!</definedName>
    <definedName name="物件費０９金額_18">#REF!</definedName>
    <definedName name="物件費０９金額_19">#REF!</definedName>
    <definedName name="物件費０９金額_2">#REF!</definedName>
    <definedName name="物件費０９金額_20">#REF!</definedName>
    <definedName name="物件費０９金額_21">#REF!</definedName>
    <definedName name="物件費０９金額_22">#REF!</definedName>
    <definedName name="物件費０９金額_23">#REF!</definedName>
    <definedName name="物件費０９金額_24">#REF!</definedName>
    <definedName name="物件費０９金額_25">#REF!</definedName>
    <definedName name="物件費０９金額_26">#REF!</definedName>
    <definedName name="物件費０９金額_27">#REF!</definedName>
    <definedName name="物件費０９金額_28">#REF!</definedName>
    <definedName name="物件費０９金額_29">#REF!</definedName>
    <definedName name="物件費０９金額_3">#REF!</definedName>
    <definedName name="物件費０９金額_30">#REF!</definedName>
    <definedName name="物件費０９金額_31">#REF!</definedName>
    <definedName name="物件費０９金額_32">#REF!</definedName>
    <definedName name="物件費０９金額_33">#REF!</definedName>
    <definedName name="物件費０９金額_34">#REF!</definedName>
    <definedName name="物件費０９金額_35">#REF!</definedName>
    <definedName name="物件費０９金額_36">#REF!</definedName>
    <definedName name="物件費０９金額_37">#REF!</definedName>
    <definedName name="物件費０９金額_38">#REF!</definedName>
    <definedName name="物件費０９金額_39">#REF!</definedName>
    <definedName name="物件費０９金額_4">#REF!</definedName>
    <definedName name="物件費０９金額_40">#REF!</definedName>
    <definedName name="物件費０９金額_41">#REF!</definedName>
    <definedName name="物件費０９金額_42">#REF!</definedName>
    <definedName name="物件費０９金額_43">#REF!</definedName>
    <definedName name="物件費０９金額_44">#REF!</definedName>
    <definedName name="物件費０９金額_45">#REF!</definedName>
    <definedName name="物件費０９金額_46">#REF!</definedName>
    <definedName name="物件費０９金額_5">#REF!</definedName>
    <definedName name="物件費０９金額_6">#REF!</definedName>
    <definedName name="物件費０９金額_7">#REF!</definedName>
    <definedName name="物件費０９金額_8">#REF!</definedName>
    <definedName name="物件費０９金額_9">#REF!</definedName>
    <definedName name="物件費０９税額_1">#REF!</definedName>
    <definedName name="物件費０９税額_10">#REF!</definedName>
    <definedName name="物件費０９税額_11">#REF!</definedName>
    <definedName name="物件費０９税額_12">#REF!</definedName>
    <definedName name="物件費０９税額_13">#REF!</definedName>
    <definedName name="物件費０９税額_14">#REF!</definedName>
    <definedName name="物件費０９税額_15">#REF!</definedName>
    <definedName name="物件費０９税額_16">#REF!</definedName>
    <definedName name="物件費０９税額_17">#REF!</definedName>
    <definedName name="物件費０９税額_18">#REF!</definedName>
    <definedName name="物件費０９税額_19">#REF!</definedName>
    <definedName name="物件費０９税額_2">#REF!</definedName>
    <definedName name="物件費０９税額_20">#REF!</definedName>
    <definedName name="物件費０９税額_21">#REF!</definedName>
    <definedName name="物件費０９税額_22">#REF!</definedName>
    <definedName name="物件費０９税額_23">#REF!</definedName>
    <definedName name="物件費０９税額_24">#REF!</definedName>
    <definedName name="物件費０９税額_25">#REF!</definedName>
    <definedName name="物件費０９税額_26">#REF!</definedName>
    <definedName name="物件費０９税額_27">#REF!</definedName>
    <definedName name="物件費０９税額_28">#REF!</definedName>
    <definedName name="物件費０９税額_29">#REF!</definedName>
    <definedName name="物件費０９税額_3">#REF!</definedName>
    <definedName name="物件費０９税額_30">#REF!</definedName>
    <definedName name="物件費０９税額_31">#REF!</definedName>
    <definedName name="物件費０９税額_32">#REF!</definedName>
    <definedName name="物件費０９税額_33">#REF!</definedName>
    <definedName name="物件費０９税額_34">#REF!</definedName>
    <definedName name="物件費０９税額_35">#REF!</definedName>
    <definedName name="物件費０９税額_36">#REF!</definedName>
    <definedName name="物件費０９税額_37">#REF!</definedName>
    <definedName name="物件費０９税額_38">#REF!</definedName>
    <definedName name="物件費０９税額_39">#REF!</definedName>
    <definedName name="物件費０９税額_4">#REF!</definedName>
    <definedName name="物件費０９税額_40">#REF!</definedName>
    <definedName name="物件費０９税額_41">#REF!</definedName>
    <definedName name="物件費０９税額_42">#REF!</definedName>
    <definedName name="物件費０９税額_43">#REF!</definedName>
    <definedName name="物件費０９税額_44">#REF!</definedName>
    <definedName name="物件費０９税額_45">#REF!</definedName>
    <definedName name="物件費０９税額_46">#REF!</definedName>
    <definedName name="物件費０９税額_5">#REF!</definedName>
    <definedName name="物件費０９税額_6">#REF!</definedName>
    <definedName name="物件費０９税額_7">#REF!</definedName>
    <definedName name="物件費０９税額_8">#REF!</definedName>
    <definedName name="物件費０９税額_9">#REF!</definedName>
    <definedName name="物件費１０金額_1">#REF!</definedName>
    <definedName name="物件費１０金額_10">#REF!</definedName>
    <definedName name="物件費１０金額_11">#REF!</definedName>
    <definedName name="物件費１０金額_12">#REF!</definedName>
    <definedName name="物件費１０金額_13">#REF!</definedName>
    <definedName name="物件費１０金額_14">#REF!</definedName>
    <definedName name="物件費１０金額_15">#REF!</definedName>
    <definedName name="物件費１０金額_16">#REF!</definedName>
    <definedName name="物件費１０金額_17">#REF!</definedName>
    <definedName name="物件費１０金額_18">#REF!</definedName>
    <definedName name="物件費１０金額_19">#REF!</definedName>
    <definedName name="物件費１０金額_2">#REF!</definedName>
    <definedName name="物件費１０金額_20">#REF!</definedName>
    <definedName name="物件費１０金額_21">#REF!</definedName>
    <definedName name="物件費１０金額_22">#REF!</definedName>
    <definedName name="物件費１０金額_23">#REF!</definedName>
    <definedName name="物件費１０金額_24">#REF!</definedName>
    <definedName name="物件費１０金額_25">#REF!</definedName>
    <definedName name="物件費１０金額_26">#REF!</definedName>
    <definedName name="物件費１０金額_27">#REF!</definedName>
    <definedName name="物件費１０金額_28">#REF!</definedName>
    <definedName name="物件費１０金額_29">#REF!</definedName>
    <definedName name="物件費１０金額_3">#REF!</definedName>
    <definedName name="物件費１０金額_30">#REF!</definedName>
    <definedName name="物件費１０金額_31">#REF!</definedName>
    <definedName name="物件費１０金額_32">#REF!</definedName>
    <definedName name="物件費１０金額_33">#REF!</definedName>
    <definedName name="物件費１０金額_34">#REF!</definedName>
    <definedName name="物件費１０金額_35">#REF!</definedName>
    <definedName name="物件費１０金額_36">#REF!</definedName>
    <definedName name="物件費１０金額_37">#REF!</definedName>
    <definedName name="物件費１０金額_38">#REF!</definedName>
    <definedName name="物件費１０金額_39">#REF!</definedName>
    <definedName name="物件費１０金額_4">#REF!</definedName>
    <definedName name="物件費１０金額_40">#REF!</definedName>
    <definedName name="物件費１０金額_41">#REF!</definedName>
    <definedName name="物件費１０金額_42">#REF!</definedName>
    <definedName name="物件費１０金額_43">#REF!</definedName>
    <definedName name="物件費１０金額_44">#REF!</definedName>
    <definedName name="物件費１０金額_45">#REF!</definedName>
    <definedName name="物件費１０金額_46">#REF!</definedName>
    <definedName name="物件費１０金額_5">#REF!</definedName>
    <definedName name="物件費１０金額_6">#REF!</definedName>
    <definedName name="物件費１０金額_7">#REF!</definedName>
    <definedName name="物件費１０金額_8">#REF!</definedName>
    <definedName name="物件費１０金額_9">#REF!</definedName>
    <definedName name="物件費１０税額_1">#REF!</definedName>
    <definedName name="物件費１０税額_10">#REF!</definedName>
    <definedName name="物件費１０税額_11">#REF!</definedName>
    <definedName name="物件費１０税額_12">#REF!</definedName>
    <definedName name="物件費１０税額_13">#REF!</definedName>
    <definedName name="物件費１０税額_14">#REF!</definedName>
    <definedName name="物件費１０税額_15">#REF!</definedName>
    <definedName name="物件費１０税額_16">#REF!</definedName>
    <definedName name="物件費１０税額_17">#REF!</definedName>
    <definedName name="物件費１０税額_18">#REF!</definedName>
    <definedName name="物件費１０税額_19">#REF!</definedName>
    <definedName name="物件費１０税額_2">#REF!</definedName>
    <definedName name="物件費１０税額_20">#REF!</definedName>
    <definedName name="物件費１０税額_21">#REF!</definedName>
    <definedName name="物件費１０税額_22">#REF!</definedName>
    <definedName name="物件費１０税額_23">#REF!</definedName>
    <definedName name="物件費１０税額_24">#REF!</definedName>
    <definedName name="物件費１０税額_25">#REF!</definedName>
    <definedName name="物件費１０税額_26">#REF!</definedName>
    <definedName name="物件費１０税額_27">#REF!</definedName>
    <definedName name="物件費１０税額_28">#REF!</definedName>
    <definedName name="物件費１０税額_29">#REF!</definedName>
    <definedName name="物件費１０税額_3">#REF!</definedName>
    <definedName name="物件費１０税額_30">#REF!</definedName>
    <definedName name="物件費１０税額_31">#REF!</definedName>
    <definedName name="物件費１０税額_32">#REF!</definedName>
    <definedName name="物件費１０税額_33">#REF!</definedName>
    <definedName name="物件費１０税額_34">#REF!</definedName>
    <definedName name="物件費１０税額_35">#REF!</definedName>
    <definedName name="物件費１０税額_36">#REF!</definedName>
    <definedName name="物件費１０税額_37">#REF!</definedName>
    <definedName name="物件費１０税額_38">#REF!</definedName>
    <definedName name="物件費１０税額_39">#REF!</definedName>
    <definedName name="物件費１０税額_4">#REF!</definedName>
    <definedName name="物件費１０税額_40">#REF!</definedName>
    <definedName name="物件費１０税額_41">#REF!</definedName>
    <definedName name="物件費１０税額_42">#REF!</definedName>
    <definedName name="物件費１０税額_43">#REF!</definedName>
    <definedName name="物件費１０税額_44">#REF!</definedName>
    <definedName name="物件費１０税額_45">#REF!</definedName>
    <definedName name="物件費１０税額_46">#REF!</definedName>
    <definedName name="物件費１０税額_5">#REF!</definedName>
    <definedName name="物件費１０税額_6">#REF!</definedName>
    <definedName name="物件費１０税額_7">#REF!</definedName>
    <definedName name="物件費１０税額_8">#REF!</definedName>
    <definedName name="物件費１０税額_9">#REF!</definedName>
    <definedName name="物件費左記以外金額_1">#REF!</definedName>
    <definedName name="物件費左記以外金額_10">#REF!</definedName>
    <definedName name="物件費左記以外金額_11">#REF!</definedName>
    <definedName name="物件費左記以外金額_12">#REF!</definedName>
    <definedName name="物件費左記以外金額_13">#REF!</definedName>
    <definedName name="物件費左記以外金額_14">#REF!</definedName>
    <definedName name="物件費左記以外金額_15">#REF!</definedName>
    <definedName name="物件費左記以外金額_16">#REF!</definedName>
    <definedName name="物件費左記以外金額_17">#REF!</definedName>
    <definedName name="物件費左記以外金額_18">#REF!</definedName>
    <definedName name="物件費左記以外金額_19">#REF!</definedName>
    <definedName name="物件費左記以外金額_2">#REF!</definedName>
    <definedName name="物件費左記以外金額_20">#REF!</definedName>
    <definedName name="物件費左記以外金額_21">#REF!</definedName>
    <definedName name="物件費左記以外金額_22">#REF!</definedName>
    <definedName name="物件費左記以外金額_23">#REF!</definedName>
    <definedName name="物件費左記以外金額_24">#REF!</definedName>
    <definedName name="物件費左記以外金額_25">#REF!</definedName>
    <definedName name="物件費左記以外金額_26">#REF!</definedName>
    <definedName name="物件費左記以外金額_27">#REF!</definedName>
    <definedName name="物件費左記以外金額_28">#REF!</definedName>
    <definedName name="物件費左記以外金額_29">#REF!</definedName>
    <definedName name="物件費左記以外金額_3">#REF!</definedName>
    <definedName name="物件費左記以外金額_30">#REF!</definedName>
    <definedName name="物件費左記以外金額_31">#REF!</definedName>
    <definedName name="物件費左記以外金額_32">#REF!</definedName>
    <definedName name="物件費左記以外金額_33">#REF!</definedName>
    <definedName name="物件費左記以外金額_34">#REF!</definedName>
    <definedName name="物件費左記以外金額_35">#REF!</definedName>
    <definedName name="物件費左記以外金額_36">#REF!</definedName>
    <definedName name="物件費左記以外金額_37">#REF!</definedName>
    <definedName name="物件費左記以外金額_38">#REF!</definedName>
    <definedName name="物件費左記以外金額_39">#REF!</definedName>
    <definedName name="物件費左記以外金額_4">#REF!</definedName>
    <definedName name="物件費左記以外金額_40">#REF!</definedName>
    <definedName name="物件費左記以外金額_41">#REF!</definedName>
    <definedName name="物件費左記以外金額_42">#REF!</definedName>
    <definedName name="物件費左記以外金額_43">#REF!</definedName>
    <definedName name="物件費左記以外金額_44">#REF!</definedName>
    <definedName name="物件費左記以外金額_45">#REF!</definedName>
    <definedName name="物件費左記以外金額_46">#REF!</definedName>
    <definedName name="物件費左記以外金額_5">#REF!</definedName>
    <definedName name="物件費左記以外金額_6">#REF!</definedName>
    <definedName name="物件費左記以外金額_7">#REF!</definedName>
    <definedName name="物件費左記以外金額_8">#REF!</definedName>
    <definedName name="物件費左記以外金額_9">#REF!</definedName>
    <definedName name="物件費左記以外税額_1">#REF!</definedName>
    <definedName name="物件費左記以外税額_10">#REF!</definedName>
    <definedName name="物件費左記以外税額_11">#REF!</definedName>
    <definedName name="物件費左記以外税額_12">#REF!</definedName>
    <definedName name="物件費左記以外税額_13">#REF!</definedName>
    <definedName name="物件費左記以外税額_14">#REF!</definedName>
    <definedName name="物件費左記以外税額_15">#REF!</definedName>
    <definedName name="物件費左記以外税額_16">#REF!</definedName>
    <definedName name="物件費左記以外税額_17">#REF!</definedName>
    <definedName name="物件費左記以外税額_18">#REF!</definedName>
    <definedName name="物件費左記以外税額_19">#REF!</definedName>
    <definedName name="物件費左記以外税額_2">#REF!</definedName>
    <definedName name="物件費左記以外税額_20">#REF!</definedName>
    <definedName name="物件費左記以外税額_21">#REF!</definedName>
    <definedName name="物件費左記以外税額_22">#REF!</definedName>
    <definedName name="物件費左記以外税額_23">#REF!</definedName>
    <definedName name="物件費左記以外税額_24">#REF!</definedName>
    <definedName name="物件費左記以外税額_25">#REF!</definedName>
    <definedName name="物件費左記以外税額_26">#REF!</definedName>
    <definedName name="物件費左記以外税額_27">#REF!</definedName>
    <definedName name="物件費左記以外税額_28">#REF!</definedName>
    <definedName name="物件費左記以外税額_29">#REF!</definedName>
    <definedName name="物件費左記以外税額_3">#REF!</definedName>
    <definedName name="物件費左記以外税額_30">#REF!</definedName>
    <definedName name="物件費左記以外税額_31">#REF!</definedName>
    <definedName name="物件費左記以外税額_32">#REF!</definedName>
    <definedName name="物件費左記以外税額_33">#REF!</definedName>
    <definedName name="物件費左記以外税額_34">#REF!</definedName>
    <definedName name="物件費左記以外税額_35">#REF!</definedName>
    <definedName name="物件費左記以外税額_36">#REF!</definedName>
    <definedName name="物件費左記以外税額_37">#REF!</definedName>
    <definedName name="物件費左記以外税額_38">#REF!</definedName>
    <definedName name="物件費左記以外税額_39">#REF!</definedName>
    <definedName name="物件費左記以外税額_4">#REF!</definedName>
    <definedName name="物件費左記以外税額_40">#REF!</definedName>
    <definedName name="物件費左記以外税額_41">#REF!</definedName>
    <definedName name="物件費左記以外税額_42">#REF!</definedName>
    <definedName name="物件費左記以外税額_43">#REF!</definedName>
    <definedName name="物件費左記以外税額_44">#REF!</definedName>
    <definedName name="物件費左記以外税額_45">#REF!</definedName>
    <definedName name="物件費左記以外税額_46">#REF!</definedName>
    <definedName name="物件費左記以外税額_5">#REF!</definedName>
    <definedName name="物件費左記以外税額_6">#REF!</definedName>
    <definedName name="物件費左記以外税額_7">#REF!</definedName>
    <definedName name="物件費左記以外税額_8">#REF!</definedName>
    <definedName name="物件費左記以外税額_9">#REF!</definedName>
    <definedName name="物件費名称_1">#REF!</definedName>
    <definedName name="物件費名称_10">#REF!</definedName>
    <definedName name="物件費名称_11">#REF!</definedName>
    <definedName name="物件費名称_12">#REF!</definedName>
    <definedName name="物件費名称_13">#REF!</definedName>
    <definedName name="物件費名称_14">#REF!</definedName>
    <definedName name="物件費名称_15">#REF!</definedName>
    <definedName name="物件費名称_16">#REF!</definedName>
    <definedName name="物件費名称_17">#REF!</definedName>
    <definedName name="物件費名称_18">#REF!</definedName>
    <definedName name="物件費名称_19">#REF!</definedName>
    <definedName name="物件費名称_2">#REF!</definedName>
    <definedName name="物件費名称_20">#REF!</definedName>
    <definedName name="物件費名称_21">#REF!</definedName>
    <definedName name="物件費名称_22">#REF!</definedName>
    <definedName name="物件費名称_23">#REF!</definedName>
    <definedName name="物件費名称_24">#REF!</definedName>
    <definedName name="物件費名称_25">#REF!</definedName>
    <definedName name="物件費名称_26">#REF!</definedName>
    <definedName name="物件費名称_27">#REF!</definedName>
    <definedName name="物件費名称_28">#REF!</definedName>
    <definedName name="物件費名称_29">#REF!</definedName>
    <definedName name="物件費名称_3">#REF!</definedName>
    <definedName name="物件費名称_30">#REF!</definedName>
    <definedName name="物件費名称_31">#REF!</definedName>
    <definedName name="物件費名称_32">#REF!</definedName>
    <definedName name="物件費名称_33">#REF!</definedName>
    <definedName name="物件費名称_34">#REF!</definedName>
    <definedName name="物件費名称_35">#REF!</definedName>
    <definedName name="物件費名称_36">#REF!</definedName>
    <definedName name="物件費名称_37">#REF!</definedName>
    <definedName name="物件費名称_38">#REF!</definedName>
    <definedName name="物件費名称_39">#REF!</definedName>
    <definedName name="物件費名称_4">#REF!</definedName>
    <definedName name="物件費名称_40">#REF!</definedName>
    <definedName name="物件費名称_41">#REF!</definedName>
    <definedName name="物件費名称_42">#REF!</definedName>
    <definedName name="物件費名称_43">#REF!</definedName>
    <definedName name="物件費名称_44">#REF!</definedName>
    <definedName name="物件費名称_45">#REF!</definedName>
    <definedName name="物件費名称_46">#REF!</definedName>
    <definedName name="物件費名称_5">#REF!</definedName>
    <definedName name="物件費名称_6">#REF!</definedName>
    <definedName name="物件費名称_7">#REF!</definedName>
    <definedName name="物件費名称_8">#REF!</definedName>
    <definedName name="物件費名称_9">#REF!</definedName>
    <definedName name="保健事業費">事業概要説明資料!$V$672</definedName>
    <definedName name="保険給付費">事業概要説明資料!$V$524</definedName>
    <definedName name="保険年金システム運用・保守等経費">事業概要説明資料!$V$154</definedName>
    <definedName name="保険年金システム改修等経費">事業概要説明資料!$V$191</definedName>
    <definedName name="予算">#REF!</definedName>
    <definedName name="予備費">事業概要説明資料!$V$709</definedName>
    <definedName name="予備費金額">#REF!</definedName>
    <definedName name="予備費税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739" i="84" l="1"/>
  <c r="AE739" i="84"/>
  <c r="AE702" i="84"/>
  <c r="AN697" i="84"/>
  <c r="AN702" i="84" s="1"/>
  <c r="AE665" i="84" l="1"/>
  <c r="AN665" i="84"/>
  <c r="AN620" i="84"/>
  <c r="AN628" i="84" s="1"/>
  <c r="AE620" i="84"/>
  <c r="AE628" i="84" s="1"/>
  <c r="AE591" i="84"/>
  <c r="AN591" i="84"/>
  <c r="AE554" i="84"/>
  <c r="AN554" i="84"/>
  <c r="AE517" i="84"/>
  <c r="AN517" i="84"/>
  <c r="AN480" i="84"/>
  <c r="AE480" i="84"/>
  <c r="AE443" i="84"/>
  <c r="AN443" i="84"/>
  <c r="AE398" i="84"/>
  <c r="AN398" i="84"/>
  <c r="AE400" i="84"/>
  <c r="AN400" i="84"/>
  <c r="AE402" i="84"/>
  <c r="AN402" i="84"/>
  <c r="AN406" i="84" l="1"/>
  <c r="AE406" i="84"/>
  <c r="AN361" i="84"/>
  <c r="AN369" i="84" s="1"/>
  <c r="AE361" i="84"/>
  <c r="AE369" i="84" s="1"/>
  <c r="AN332" i="84" l="1"/>
  <c r="AE332" i="84"/>
  <c r="AN295" i="84"/>
  <c r="AE295" i="84"/>
  <c r="AE258" i="84"/>
  <c r="AN258" i="84"/>
  <c r="AN221" i="84"/>
  <c r="AE213" i="84"/>
  <c r="AE221" i="84" s="1"/>
  <c r="AN176" i="84" l="1"/>
  <c r="AN184" i="84" s="1"/>
  <c r="AE176" i="84"/>
  <c r="AE184" i="84" s="1"/>
  <c r="AN147" i="84" l="1"/>
  <c r="AE139" i="84"/>
  <c r="AE147" i="84" s="1"/>
  <c r="AN102" i="84" l="1"/>
  <c r="AN110" i="84" s="1"/>
  <c r="AE102" i="84"/>
  <c r="AE110" i="84" s="1"/>
  <c r="AE65" i="84" l="1"/>
  <c r="AE73" i="84" s="1"/>
  <c r="AN65" i="84"/>
  <c r="AN73" i="84" s="1"/>
  <c r="AN36" i="84" l="1"/>
  <c r="AE36" i="84"/>
  <c r="F67" i="83"/>
  <c r="F66" i="83" l="1"/>
  <c r="F60" i="83" l="1"/>
  <c r="F17" i="83"/>
  <c r="F68" i="83" l="1"/>
  <c r="F19" i="83"/>
  <c r="F23" i="83"/>
  <c r="F25" i="83"/>
  <c r="F27" i="83"/>
  <c r="F29" i="83"/>
  <c r="F33" i="83"/>
  <c r="F39" i="83"/>
  <c r="G74" i="83"/>
  <c r="G75" i="83"/>
  <c r="E73" i="83" l="1"/>
  <c r="E72" i="83"/>
  <c r="E68" i="83"/>
  <c r="E67" i="83"/>
  <c r="E69" i="83" s="1"/>
  <c r="E65" i="83"/>
  <c r="E64" i="83"/>
  <c r="E59" i="83"/>
  <c r="E58" i="83"/>
  <c r="E55" i="83"/>
  <c r="E54" i="83"/>
  <c r="E51" i="83"/>
  <c r="E50" i="83"/>
  <c r="E47" i="83"/>
  <c r="E46" i="83"/>
  <c r="E42" i="83"/>
  <c r="E39" i="83"/>
  <c r="E37" i="83"/>
  <c r="E35" i="83"/>
  <c r="E34" i="83"/>
  <c r="E31" i="83"/>
  <c r="E30" i="83"/>
  <c r="E19" i="83"/>
  <c r="E17" i="83"/>
  <c r="E15" i="83"/>
  <c r="E14" i="83"/>
  <c r="E43" i="83" l="1"/>
  <c r="F37" i="83" l="1"/>
  <c r="F31" i="83" l="1"/>
  <c r="G71" i="83" l="1"/>
  <c r="G70" i="83"/>
  <c r="G67" i="83"/>
  <c r="G66" i="83"/>
  <c r="G63" i="83"/>
  <c r="G62" i="83"/>
  <c r="G61" i="83"/>
  <c r="G60" i="83"/>
  <c r="G57" i="83"/>
  <c r="G56" i="83"/>
  <c r="G53" i="83"/>
  <c r="G52" i="83"/>
  <c r="G49" i="83"/>
  <c r="G48" i="83"/>
  <c r="G45" i="83"/>
  <c r="G47" i="83" s="1"/>
  <c r="G44" i="83"/>
  <c r="G46" i="83" s="1"/>
  <c r="G41" i="83" l="1"/>
  <c r="G40" i="83"/>
  <c r="G39" i="83"/>
  <c r="G38" i="83"/>
  <c r="G37" i="83"/>
  <c r="G36" i="83"/>
  <c r="G33" i="83"/>
  <c r="G35" i="83" s="1"/>
  <c r="G32" i="83"/>
  <c r="G34" i="83" s="1"/>
  <c r="G73" i="83"/>
  <c r="G72" i="83"/>
  <c r="F73" i="83"/>
  <c r="F72" i="83"/>
  <c r="G69" i="83"/>
  <c r="G68" i="83"/>
  <c r="F69" i="83"/>
  <c r="G65" i="83"/>
  <c r="G64" i="83"/>
  <c r="F65" i="83"/>
  <c r="F64" i="83"/>
  <c r="G59" i="83"/>
  <c r="G58" i="83"/>
  <c r="F59" i="83"/>
  <c r="F58" i="83"/>
  <c r="G55" i="83"/>
  <c r="G54" i="83"/>
  <c r="F55" i="83"/>
  <c r="F54" i="83"/>
  <c r="G51" i="83"/>
  <c r="G50" i="83"/>
  <c r="F51" i="83"/>
  <c r="F50" i="83"/>
  <c r="F47" i="83"/>
  <c r="F46" i="83"/>
  <c r="F43" i="83"/>
  <c r="F42" i="83"/>
  <c r="F35" i="83"/>
  <c r="F34" i="83"/>
  <c r="F30" i="83"/>
  <c r="G29" i="83"/>
  <c r="G28" i="83"/>
  <c r="G27" i="83"/>
  <c r="G26" i="83"/>
  <c r="G25" i="83"/>
  <c r="G24" i="83"/>
  <c r="G23" i="83"/>
  <c r="G22" i="83"/>
  <c r="G21" i="83"/>
  <c r="G20" i="83"/>
  <c r="G19" i="83"/>
  <c r="G18" i="83"/>
  <c r="G17" i="83"/>
  <c r="G16" i="83"/>
  <c r="G15" i="83"/>
  <c r="G14" i="83"/>
  <c r="F15" i="83"/>
  <c r="F14" i="83"/>
  <c r="E77" i="83"/>
  <c r="F77" i="83" l="1"/>
  <c r="G43" i="83"/>
  <c r="E76" i="83"/>
  <c r="F76" i="83"/>
  <c r="G42" i="83"/>
  <c r="G30" i="83"/>
  <c r="G31" i="83"/>
  <c r="G77" i="83" s="1"/>
  <c r="G76" i="83" l="1"/>
</calcChain>
</file>

<file path=xl/sharedStrings.xml><?xml version="1.0" encoding="utf-8"?>
<sst xmlns="http://schemas.openxmlformats.org/spreadsheetml/2006/main" count="553" uniqueCount="180">
  <si>
    <t>(単位：千円)</t>
    <phoneticPr fontId="3"/>
  </si>
  <si>
    <t>通し</t>
    <phoneticPr fontId="3"/>
  </si>
  <si>
    <t>備  考</t>
    <phoneticPr fontId="3"/>
  </si>
  <si>
    <t>番号</t>
    <phoneticPr fontId="3"/>
  </si>
  <si>
    <t>　　</t>
  </si>
  <si>
    <t>職員費計</t>
    <rPh sb="0" eb="2">
      <t>ショクイン</t>
    </rPh>
    <rPh sb="2" eb="3">
      <t>ヒ</t>
    </rPh>
    <rPh sb="3" eb="4">
      <t>ケイ</t>
    </rPh>
    <phoneticPr fontId="3"/>
  </si>
  <si>
    <t>(款-項-目)</t>
    <rPh sb="1" eb="2">
      <t>カン</t>
    </rPh>
    <rPh sb="3" eb="4">
      <t>コウ</t>
    </rPh>
    <rPh sb="5" eb="6">
      <t>モク</t>
    </rPh>
    <phoneticPr fontId="3"/>
  </si>
  <si>
    <t>増  減</t>
    <rPh sb="0" eb="1">
      <t>ゾウ</t>
    </rPh>
    <rPh sb="3" eb="4">
      <t>ゲン</t>
    </rPh>
    <phoneticPr fontId="3"/>
  </si>
  <si>
    <t>（② - ①）</t>
    <phoneticPr fontId="3"/>
  </si>
  <si>
    <t>事  業  名</t>
    <phoneticPr fontId="3"/>
  </si>
  <si>
    <t>科 目</t>
    <rPh sb="0" eb="1">
      <t>カ</t>
    </rPh>
    <rPh sb="2" eb="3">
      <t>メ</t>
    </rPh>
    <phoneticPr fontId="3"/>
  </si>
  <si>
    <t>担 当 課</t>
    <rPh sb="0" eb="1">
      <t>タン</t>
    </rPh>
    <rPh sb="2" eb="3">
      <t>トウ</t>
    </rPh>
    <rPh sb="4" eb="5">
      <t>カ</t>
    </rPh>
    <phoneticPr fontId="3"/>
  </si>
  <si>
    <t>当 初 ①</t>
    <phoneticPr fontId="3"/>
  </si>
  <si>
    <t>予算事業一覧</t>
    <rPh sb="4" eb="6">
      <t>イチラン</t>
    </rPh>
    <phoneticPr fontId="3"/>
  </si>
  <si>
    <t>上段：歳  　出 　 額
(下段：一般会計繰入金)</t>
    <rPh sb="0" eb="1">
      <t>ウワ</t>
    </rPh>
    <rPh sb="1" eb="2">
      <t>ダン</t>
    </rPh>
    <rPh sb="3" eb="4">
      <t>サイ</t>
    </rPh>
    <rPh sb="7" eb="8">
      <t>デ</t>
    </rPh>
    <rPh sb="11" eb="12">
      <t>ガク</t>
    </rPh>
    <rPh sb="14" eb="16">
      <t>ゲダン</t>
    </rPh>
    <rPh sb="17" eb="19">
      <t>イッパン</t>
    </rPh>
    <rPh sb="19" eb="21">
      <t>カイケイ</t>
    </rPh>
    <rPh sb="21" eb="24">
      <t>クリイレキン</t>
    </rPh>
    <phoneticPr fontId="3"/>
  </si>
  <si>
    <t>会計名　　国民健康保険事業会計　　</t>
    <phoneticPr fontId="3"/>
  </si>
  <si>
    <t>所属名　福祉局　</t>
    <phoneticPr fontId="3"/>
  </si>
  <si>
    <t>1-1-1</t>
    <phoneticPr fontId="3"/>
  </si>
  <si>
    <t>保険年金課</t>
    <rPh sb="0" eb="2">
      <t>ホケン</t>
    </rPh>
    <rPh sb="2" eb="4">
      <t>ネンキン</t>
    </rPh>
    <rPh sb="4" eb="5">
      <t>カ</t>
    </rPh>
    <phoneticPr fontId="4"/>
  </si>
  <si>
    <t>1-1-2</t>
    <phoneticPr fontId="3"/>
  </si>
  <si>
    <t>福祉システム課</t>
    <rPh sb="0" eb="2">
      <t>フクシ</t>
    </rPh>
    <rPh sb="6" eb="7">
      <t>カ</t>
    </rPh>
    <phoneticPr fontId="4"/>
  </si>
  <si>
    <t>保険年金課
福祉システム課</t>
    <rPh sb="0" eb="2">
      <t>ホケン</t>
    </rPh>
    <rPh sb="2" eb="4">
      <t>ネンキン</t>
    </rPh>
    <rPh sb="4" eb="5">
      <t>カ</t>
    </rPh>
    <rPh sb="6" eb="8">
      <t>フクシ</t>
    </rPh>
    <rPh sb="12" eb="13">
      <t>カ</t>
    </rPh>
    <phoneticPr fontId="4"/>
  </si>
  <si>
    <t>1-1-2</t>
    <phoneticPr fontId="4"/>
  </si>
  <si>
    <t>事務費計</t>
    <rPh sb="0" eb="2">
      <t>ジム</t>
    </rPh>
    <rPh sb="2" eb="3">
      <t>ヒ</t>
    </rPh>
    <rPh sb="3" eb="4">
      <t>ケイ</t>
    </rPh>
    <phoneticPr fontId="3"/>
  </si>
  <si>
    <t>1-1-3</t>
    <phoneticPr fontId="3"/>
  </si>
  <si>
    <t>運営協議会費計</t>
    <rPh sb="0" eb="2">
      <t>ウンエイ</t>
    </rPh>
    <rPh sb="2" eb="5">
      <t>キョウギカイ</t>
    </rPh>
    <rPh sb="5" eb="6">
      <t>ヒ</t>
    </rPh>
    <rPh sb="6" eb="7">
      <t>ジケイ</t>
    </rPh>
    <phoneticPr fontId="3"/>
  </si>
  <si>
    <t>1-1-4</t>
    <phoneticPr fontId="3"/>
  </si>
  <si>
    <t>徴収費計</t>
    <rPh sb="0" eb="2">
      <t>チョウシュウ</t>
    </rPh>
    <rPh sb="2" eb="3">
      <t>ヒ</t>
    </rPh>
    <rPh sb="3" eb="4">
      <t>ケイ</t>
    </rPh>
    <phoneticPr fontId="3"/>
  </si>
  <si>
    <t>1-1-5</t>
    <phoneticPr fontId="3"/>
  </si>
  <si>
    <t>診療報酬審査支払費計</t>
    <rPh sb="0" eb="2">
      <t>シンリョウ</t>
    </rPh>
    <rPh sb="2" eb="4">
      <t>ホウシュウ</t>
    </rPh>
    <rPh sb="4" eb="6">
      <t>シンサ</t>
    </rPh>
    <rPh sb="6" eb="8">
      <t>シハライ</t>
    </rPh>
    <rPh sb="8" eb="9">
      <t>ヒ</t>
    </rPh>
    <rPh sb="9" eb="10">
      <t>ジケイ</t>
    </rPh>
    <phoneticPr fontId="3"/>
  </si>
  <si>
    <t>2-1-1</t>
    <phoneticPr fontId="3"/>
  </si>
  <si>
    <t>保険給付費計</t>
    <rPh sb="0" eb="2">
      <t>ホケン</t>
    </rPh>
    <rPh sb="2" eb="4">
      <t>キュウフ</t>
    </rPh>
    <rPh sb="4" eb="5">
      <t>ヒ</t>
    </rPh>
    <rPh sb="5" eb="6">
      <t>ジケイ</t>
    </rPh>
    <phoneticPr fontId="3"/>
  </si>
  <si>
    <t>3-1-1</t>
    <phoneticPr fontId="3"/>
  </si>
  <si>
    <t>事業費納付金計</t>
    <rPh sb="0" eb="2">
      <t>ジギョウ</t>
    </rPh>
    <rPh sb="2" eb="3">
      <t>ヒ</t>
    </rPh>
    <rPh sb="3" eb="6">
      <t>ノウフキン</t>
    </rPh>
    <rPh sb="6" eb="7">
      <t>ジケイ</t>
    </rPh>
    <phoneticPr fontId="3"/>
  </si>
  <si>
    <t>4-1-1</t>
    <phoneticPr fontId="3"/>
  </si>
  <si>
    <t>特定健康診査等事業費計</t>
    <rPh sb="0" eb="2">
      <t>トクテイ</t>
    </rPh>
    <rPh sb="2" eb="4">
      <t>ケンコウ</t>
    </rPh>
    <rPh sb="4" eb="7">
      <t>シンサナド</t>
    </rPh>
    <rPh sb="7" eb="10">
      <t>ジギョウヒ</t>
    </rPh>
    <rPh sb="10" eb="11">
      <t>ケイ</t>
    </rPh>
    <phoneticPr fontId="3"/>
  </si>
  <si>
    <t>4-2-1</t>
    <phoneticPr fontId="3"/>
  </si>
  <si>
    <t>保健事業費計</t>
    <rPh sb="0" eb="2">
      <t>ホケン</t>
    </rPh>
    <rPh sb="2" eb="4">
      <t>ジギョウ</t>
    </rPh>
    <rPh sb="4" eb="5">
      <t>ヒ</t>
    </rPh>
    <rPh sb="5" eb="6">
      <t>ジケイ</t>
    </rPh>
    <phoneticPr fontId="3"/>
  </si>
  <si>
    <t>予備費計</t>
    <rPh sb="0" eb="2">
      <t>ヨビ</t>
    </rPh>
    <rPh sb="2" eb="3">
      <t>ヒ</t>
    </rPh>
    <rPh sb="3" eb="4">
      <t>ケイ</t>
    </rPh>
    <phoneticPr fontId="3"/>
  </si>
  <si>
    <t>1-1-6</t>
    <phoneticPr fontId="3"/>
  </si>
  <si>
    <t>国民健康保険事業費納付金等準備基金積立金計</t>
    <rPh sb="0" eb="2">
      <t>コクミン</t>
    </rPh>
    <rPh sb="2" eb="4">
      <t>ケンコウ</t>
    </rPh>
    <rPh sb="4" eb="6">
      <t>ホケン</t>
    </rPh>
    <rPh sb="6" eb="9">
      <t>ジギョウヒ</t>
    </rPh>
    <rPh sb="9" eb="12">
      <t>ノウフキン</t>
    </rPh>
    <rPh sb="12" eb="13">
      <t>ナド</t>
    </rPh>
    <rPh sb="13" eb="15">
      <t>ジュンビ</t>
    </rPh>
    <rPh sb="15" eb="17">
      <t>キキン</t>
    </rPh>
    <rPh sb="17" eb="19">
      <t>ツミタテ</t>
    </rPh>
    <rPh sb="19" eb="20">
      <t>キン</t>
    </rPh>
    <rPh sb="20" eb="21">
      <t>ジケイ</t>
    </rPh>
    <phoneticPr fontId="3"/>
  </si>
  <si>
    <t>国民健康保険事業費納付金等準備基金積立金</t>
    <rPh sb="4" eb="6">
      <t>ホケン</t>
    </rPh>
    <phoneticPr fontId="4"/>
  </si>
  <si>
    <t>5-1-1</t>
    <phoneticPr fontId="3"/>
  </si>
  <si>
    <t>　</t>
  </si>
  <si>
    <t>出</t>
    <rPh sb="0" eb="1">
      <t>デ</t>
    </rPh>
    <phoneticPr fontId="3"/>
  </si>
  <si>
    <t>税</t>
    <rPh sb="0" eb="1">
      <t>ゼイ</t>
    </rPh>
    <phoneticPr fontId="3"/>
  </si>
  <si>
    <t>会計計</t>
    <phoneticPr fontId="3"/>
  </si>
  <si>
    <t>（2-1-2）</t>
    <phoneticPr fontId="3"/>
  </si>
  <si>
    <t>資格事務費</t>
  </si>
  <si>
    <t>給付事務費</t>
  </si>
  <si>
    <t>短期証等交付事務費</t>
  </si>
  <si>
    <t>保険年金システム運用・保守等経費</t>
  </si>
  <si>
    <t>保険年金システム改修等経費</t>
  </si>
  <si>
    <t>標準準拠システム移行経費(保険年金システム)</t>
  </si>
  <si>
    <t>一般事務費</t>
  </si>
  <si>
    <t>運営協議会経費</t>
  </si>
  <si>
    <t>賦課事務費</t>
  </si>
  <si>
    <t>徴収事務費</t>
  </si>
  <si>
    <t>診療報酬審査支払費</t>
  </si>
  <si>
    <t>保険給付費</t>
  </si>
  <si>
    <t>事業費納付金</t>
  </si>
  <si>
    <t>特定健康診査事業</t>
  </si>
  <si>
    <t>特定保健指導事業</t>
  </si>
  <si>
    <t>保健事業費</t>
  </si>
  <si>
    <t>予備費</t>
  </si>
  <si>
    <t>退職被保険者等保険給付費</t>
  </si>
  <si>
    <t>福祉局及び区役所職員の
人件費</t>
    <phoneticPr fontId="4"/>
  </si>
  <si>
    <t>　６ 年 度</t>
    <phoneticPr fontId="3"/>
  </si>
  <si>
    <t>７ 年 度</t>
    <rPh sb="2" eb="3">
      <t>ネン</t>
    </rPh>
    <rPh sb="4" eb="5">
      <t>ド</t>
    </rPh>
    <phoneticPr fontId="4"/>
  </si>
  <si>
    <t>還付金</t>
    <rPh sb="0" eb="3">
      <t>カンプキン</t>
    </rPh>
    <phoneticPr fontId="4"/>
  </si>
  <si>
    <t>算 定 ②</t>
    <rPh sb="0" eb="1">
      <t>サン</t>
    </rPh>
    <rPh sb="2" eb="3">
      <t>テイ</t>
    </rPh>
    <phoneticPr fontId="3"/>
  </si>
  <si>
    <t>算定中</t>
    <rPh sb="0" eb="3">
      <t>サンテイチュウ</t>
    </rPh>
    <phoneticPr fontId="4"/>
  </si>
  <si>
    <t>事業概要説明資料</t>
    <rPh sb="0" eb="2">
      <t>ジギョウ</t>
    </rPh>
    <rPh sb="2" eb="4">
      <t>ガイヨウ</t>
    </rPh>
    <rPh sb="4" eb="6">
      <t>セツメイ</t>
    </rPh>
    <rPh sb="6" eb="8">
      <t>シリョウ</t>
    </rPh>
    <phoneticPr fontId="4"/>
  </si>
  <si>
    <t>（様式4付属資料①）</t>
  </si>
  <si>
    <t>所属名　福祉局</t>
    <rPh sb="0" eb="1">
      <t>ショ</t>
    </rPh>
    <rPh sb="1" eb="2">
      <t>ゾク</t>
    </rPh>
    <rPh sb="2" eb="3">
      <t>メイ</t>
    </rPh>
    <rPh sb="4" eb="6">
      <t>フクシ</t>
    </rPh>
    <rPh sb="6" eb="7">
      <t>キョク</t>
    </rPh>
    <phoneticPr fontId="3"/>
  </si>
  <si>
    <t>事業の通し番号</t>
    <rPh sb="0" eb="2">
      <t>ジギョウ</t>
    </rPh>
    <rPh sb="3" eb="4">
      <t>トオ</t>
    </rPh>
    <rPh sb="5" eb="7">
      <t>バンゴウ</t>
    </rPh>
    <phoneticPr fontId="4"/>
  </si>
  <si>
    <t>事業名</t>
    <rPh sb="0" eb="2">
      <t>ジギョウ</t>
    </rPh>
    <rPh sb="2" eb="3">
      <t>メイ</t>
    </rPh>
    <phoneticPr fontId="4"/>
  </si>
  <si>
    <t>福祉局及び区役所職員の人件費</t>
    <rPh sb="0" eb="3">
      <t>フクシキョク</t>
    </rPh>
    <rPh sb="3" eb="4">
      <t>オヨ</t>
    </rPh>
    <rPh sb="5" eb="8">
      <t>クヤクショ</t>
    </rPh>
    <rPh sb="8" eb="10">
      <t>ショクイン</t>
    </rPh>
    <rPh sb="11" eb="14">
      <t>ジンケンヒ</t>
    </rPh>
    <phoneticPr fontId="3"/>
  </si>
  <si>
    <t>〔事業目的〕</t>
    <rPh sb="1" eb="3">
      <t>ジギョウ</t>
    </rPh>
    <rPh sb="3" eb="5">
      <t>モクテキ</t>
    </rPh>
    <phoneticPr fontId="4"/>
  </si>
  <si>
    <t>　国民健康保険事業に携わる福祉局及び区役所職員の人件費</t>
    <rPh sb="1" eb="3">
      <t>コクミン</t>
    </rPh>
    <rPh sb="3" eb="5">
      <t>ケンコウ</t>
    </rPh>
    <rPh sb="5" eb="7">
      <t>ホケン</t>
    </rPh>
    <rPh sb="7" eb="9">
      <t>ジギョウ</t>
    </rPh>
    <rPh sb="10" eb="11">
      <t>タズサ</t>
    </rPh>
    <rPh sb="13" eb="16">
      <t>フクシキョク</t>
    </rPh>
    <rPh sb="16" eb="17">
      <t>オヨ</t>
    </rPh>
    <rPh sb="18" eb="21">
      <t>クヤクショ</t>
    </rPh>
    <rPh sb="21" eb="23">
      <t>ショクイン</t>
    </rPh>
    <rPh sb="24" eb="27">
      <t>ジンケンヒ</t>
    </rPh>
    <phoneticPr fontId="3"/>
  </si>
  <si>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</si>
  <si>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</si>
  <si>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</si>
  <si>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6年度当初</t>
    <rPh sb="3" eb="5">
      <t>トウショ</t>
    </rPh>
    <phoneticPr fontId="3"/>
  </si>
  <si>
    <t>7年度予算案</t>
    <phoneticPr fontId="3"/>
  </si>
  <si>
    <t>備　考</t>
    <rPh sb="0" eb="1">
      <t>ビン</t>
    </rPh>
    <rPh sb="2" eb="3">
      <t>コウ</t>
    </rPh>
    <phoneticPr fontId="4"/>
  </si>
  <si>
    <t>・</t>
    <phoneticPr fontId="3"/>
  </si>
  <si>
    <t>・</t>
    <phoneticPr fontId="4"/>
  </si>
  <si>
    <t>福祉局及び区役所職員にかかる人件費</t>
    <rPh sb="0" eb="2">
      <t>フクシ</t>
    </rPh>
    <rPh sb="2" eb="3">
      <t>キョク</t>
    </rPh>
    <rPh sb="3" eb="4">
      <t>オヨ</t>
    </rPh>
    <rPh sb="5" eb="8">
      <t>クヤクショ</t>
    </rPh>
    <rPh sb="8" eb="10">
      <t>ショクイン</t>
    </rPh>
    <rPh sb="14" eb="17">
      <t>ジンケンヒ</t>
    </rPh>
    <phoneticPr fontId="3"/>
  </si>
  <si>
    <t>算定中</t>
    <rPh sb="0" eb="3">
      <t>サンテイチュウ</t>
    </rPh>
    <phoneticPr fontId="3"/>
  </si>
  <si>
    <t>合計</t>
    <rPh sb="0" eb="2">
      <t>ゴウケイ</t>
    </rPh>
    <phoneticPr fontId="4"/>
  </si>
  <si>
    <t>（うち区長マネジメントによる収納率向上へ向けた区独自取組み）</t>
    <phoneticPr fontId="4"/>
  </si>
  <si>
    <t>被保険者の資格事務</t>
    <rPh sb="0" eb="4">
      <t>ヒホケンシャ</t>
    </rPh>
    <rPh sb="5" eb="7">
      <t>シカク</t>
    </rPh>
    <rPh sb="7" eb="9">
      <t>ジム</t>
    </rPh>
    <phoneticPr fontId="4"/>
  </si>
  <si>
    <t>7年度予算案</t>
    <phoneticPr fontId="4"/>
  </si>
  <si>
    <t>　国民健康保険事業を円滑かつ適正に運営するため、被保険者の資格取得・喪失にかかる審査や資格確認書の交付など、被保険者の資格事務を行う。</t>
    <rPh sb="43" eb="45">
      <t>シカク</t>
    </rPh>
    <rPh sb="45" eb="48">
      <t>カクニンショ</t>
    </rPh>
    <phoneticPr fontId="4"/>
  </si>
  <si>
    <t>資格事務費</t>
    <phoneticPr fontId="4"/>
  </si>
  <si>
    <t>所属名　  福祉局</t>
    <rPh sb="0" eb="2">
      <t>ショゾク</t>
    </rPh>
    <rPh sb="2" eb="3">
      <t>メイ</t>
    </rPh>
    <rPh sb="6" eb="9">
      <t>フクシキョク</t>
    </rPh>
    <phoneticPr fontId="3"/>
  </si>
  <si>
    <t>給付事務費</t>
    <rPh sb="0" eb="2">
      <t>キュウフ</t>
    </rPh>
    <rPh sb="2" eb="4">
      <t>ジム</t>
    </rPh>
    <rPh sb="4" eb="5">
      <t>ヒ</t>
    </rPh>
    <phoneticPr fontId="3"/>
  </si>
  <si>
    <t>　国民健康保険事業を円滑かつ適正に運営するため、被保険者の疾病、負傷、出産又は死亡に関して必要な保険給付にかかる事務を行うとともに、診療報酬明細書点検事業や療養費支給申請書内容点検事業により医療費の適正な支出を図る。
　</t>
    <phoneticPr fontId="3"/>
  </si>
  <si>
    <t>6年度予算案</t>
    <phoneticPr fontId="3"/>
  </si>
  <si>
    <t>保険給付にかかる事務</t>
    <rPh sb="0" eb="2">
      <t>ホケン</t>
    </rPh>
    <rPh sb="2" eb="4">
      <t>キュウフ</t>
    </rPh>
    <rPh sb="8" eb="10">
      <t>ジム</t>
    </rPh>
    <phoneticPr fontId="3"/>
  </si>
  <si>
    <t>診療報酬明細書点検事業</t>
  </si>
  <si>
    <t>療養費支給申請書内容点検事業</t>
  </si>
  <si>
    <t>短期証等交付事務費</t>
    <rPh sb="0" eb="2">
      <t>タンキ</t>
    </rPh>
    <rPh sb="2" eb="4">
      <t>アカシナド</t>
    </rPh>
    <rPh sb="4" eb="6">
      <t>コウフ</t>
    </rPh>
    <rPh sb="6" eb="9">
      <t>ジムヒ</t>
    </rPh>
    <phoneticPr fontId="4"/>
  </si>
  <si>
    <t>　国民健康保険事業を円滑かつ適正に運営するため、短期被保険者証、資格証明書の交付による納付指導を行い、被保険者の負担の公平性の確保、並びに保険料収入の確保を図る。
　具体的には、保険料滞納世帯に対し、短期被保険者証の窓口交付の機会を捉えて接触を図り、納付相談・ 指導を行う。
　また、国民健康保険法において、特別の事情もなく長期に滞納している世帯に対しては、被保険者証の返還を求め、資格証明書を交付することが義務づけられており、本市においても法の趣旨を踏まえ実施する。</t>
    <phoneticPr fontId="4"/>
  </si>
  <si>
    <t>6年度当初</t>
    <rPh sb="1" eb="3">
      <t>ネンド</t>
    </rPh>
    <rPh sb="3" eb="5">
      <t>トウショ</t>
    </rPh>
    <phoneticPr fontId="4"/>
  </si>
  <si>
    <t>短期被保険者証、資格証明書の交付による納付指導</t>
    <rPh sb="0" eb="2">
      <t>タンキ</t>
    </rPh>
    <rPh sb="2" eb="6">
      <t>ヒホケンシャ</t>
    </rPh>
    <rPh sb="6" eb="7">
      <t>アカシ</t>
    </rPh>
    <rPh sb="8" eb="10">
      <t>シカク</t>
    </rPh>
    <rPh sb="10" eb="13">
      <t>ショウメイショ</t>
    </rPh>
    <rPh sb="14" eb="16">
      <t>コウフ</t>
    </rPh>
    <rPh sb="19" eb="21">
      <t>ノウフ</t>
    </rPh>
    <rPh sb="21" eb="23">
      <t>シドウ</t>
    </rPh>
    <phoneticPr fontId="4"/>
  </si>
  <si>
    <t>所属名　福祉局　</t>
    <rPh sb="0" eb="1">
      <t>ショ</t>
    </rPh>
    <rPh sb="1" eb="2">
      <t>ゾク</t>
    </rPh>
    <rPh sb="2" eb="3">
      <t>メイ</t>
    </rPh>
    <rPh sb="4" eb="6">
      <t>フクシ</t>
    </rPh>
    <rPh sb="6" eb="7">
      <t>キョク</t>
    </rPh>
    <phoneticPr fontId="3"/>
  </si>
  <si>
    <t>保険年金システム運用・保守等経費</t>
    <phoneticPr fontId="4"/>
  </si>
  <si>
    <t>　保険年金システムは、市民サービスの向上と事務の効率化を図るため、国民健康保険事務、医療費助成事務、国民年金事務、後期高齢者医療事務等にかかる事務全般をシステム化したものである。
　これらの各種事務を円滑に実施し、システムの安定的稼働を確保するため、日常的なシステムの運用やメンテナンス対応などを行う。</t>
    <phoneticPr fontId="4"/>
  </si>
  <si>
    <t>国民健康保険システム運用・保守等</t>
    <phoneticPr fontId="4"/>
  </si>
  <si>
    <t>保険年金システム改修等経費</t>
    <phoneticPr fontId="4"/>
  </si>
  <si>
    <t xml:space="preserve">　保険年金システムは、市民サービスの向上と事務の効率化を図るため、国民健康保険事務、医療費助成事務、国民年金事務、後期高齢者医療事務等にかかる事務全般をシステム化したものである。
　これらの各種事務にかかる法改正や制度改正等に適切に対応するためにシステム改修を行う。
</t>
    <phoneticPr fontId="4"/>
  </si>
  <si>
    <t>国民健康保険システム改修</t>
    <phoneticPr fontId="4"/>
  </si>
  <si>
    <t>標準準拠システム移行経費</t>
    <rPh sb="0" eb="4">
      <t>ヒョウジュンジュンキョ</t>
    </rPh>
    <rPh sb="8" eb="12">
      <t>イコウケイヒ</t>
    </rPh>
    <phoneticPr fontId="4"/>
  </si>
  <si>
    <t>　令和３年９月１日に、「地方公共団体情報システムの標準化に関する法律」が施行され、国が定める20業務について、市町村等ごとに開発・運用している独自システムから、関係省庁が作成した標準仕様書に準拠し、国が調達するガバメントクラウド上に設置されるシステムへ移行することを目的とする。</t>
    <phoneticPr fontId="3"/>
  </si>
  <si>
    <t>標準準拠システム移行経費（保険年金システム）</t>
    <rPh sb="0" eb="4">
      <t>ヒョウジュンジュンキョ</t>
    </rPh>
    <rPh sb="8" eb="10">
      <t>イコウ</t>
    </rPh>
    <rPh sb="10" eb="12">
      <t>ケイヒ</t>
    </rPh>
    <rPh sb="13" eb="17">
      <t>ホケンネンキン</t>
    </rPh>
    <phoneticPr fontId="4"/>
  </si>
  <si>
    <t>一般事務費</t>
    <rPh sb="0" eb="2">
      <t>イッパン</t>
    </rPh>
    <rPh sb="2" eb="4">
      <t>ジム</t>
    </rPh>
    <rPh sb="4" eb="5">
      <t>ヒ</t>
    </rPh>
    <phoneticPr fontId="4"/>
  </si>
  <si>
    <t>　国民健康保険事業を円滑かつ適正に運営するため、パンフレット作成による広報・周知や一般的な事務等を行う。</t>
    <phoneticPr fontId="3"/>
  </si>
  <si>
    <t>調査普及にかかる事務</t>
    <rPh sb="0" eb="2">
      <t>チョウサ</t>
    </rPh>
    <rPh sb="2" eb="4">
      <t>フキュウ</t>
    </rPh>
    <rPh sb="8" eb="10">
      <t>ジム</t>
    </rPh>
    <phoneticPr fontId="3"/>
  </si>
  <si>
    <t>国民健康保険団体連合会分担金</t>
    <rPh sb="0" eb="2">
      <t>コクミン</t>
    </rPh>
    <rPh sb="2" eb="4">
      <t>ケンコウ</t>
    </rPh>
    <rPh sb="4" eb="6">
      <t>ホケン</t>
    </rPh>
    <rPh sb="6" eb="8">
      <t>ダンタイ</t>
    </rPh>
    <rPh sb="8" eb="11">
      <t>レンゴウカイ</t>
    </rPh>
    <rPh sb="11" eb="14">
      <t>ブンタンキン</t>
    </rPh>
    <phoneticPr fontId="3"/>
  </si>
  <si>
    <t>区役所保険年金担当窓口業務委託</t>
    <rPh sb="0" eb="3">
      <t>クヤクショ</t>
    </rPh>
    <rPh sb="3" eb="5">
      <t>ホケン</t>
    </rPh>
    <rPh sb="5" eb="7">
      <t>ネンキン</t>
    </rPh>
    <rPh sb="7" eb="9">
      <t>タントウ</t>
    </rPh>
    <rPh sb="9" eb="11">
      <t>マドグチ</t>
    </rPh>
    <rPh sb="11" eb="13">
      <t>ギョウム</t>
    </rPh>
    <rPh sb="13" eb="15">
      <t>イタク</t>
    </rPh>
    <phoneticPr fontId="3"/>
  </si>
  <si>
    <t>その他一般的な事務</t>
    <rPh sb="2" eb="3">
      <t>タ</t>
    </rPh>
    <rPh sb="3" eb="6">
      <t>イッパンテキ</t>
    </rPh>
    <rPh sb="7" eb="9">
      <t>ジム</t>
    </rPh>
    <phoneticPr fontId="4"/>
  </si>
  <si>
    <t>中間サーバ接続端末の導入</t>
    <rPh sb="0" eb="2">
      <t>チュウカン</t>
    </rPh>
    <rPh sb="5" eb="7">
      <t>セツゾク</t>
    </rPh>
    <rPh sb="7" eb="9">
      <t>タンマツ</t>
    </rPh>
    <rPh sb="10" eb="12">
      <t>ドウニュウ</t>
    </rPh>
    <phoneticPr fontId="3"/>
  </si>
  <si>
    <t>オンライン資格確認等システム運営負担金</t>
    <rPh sb="5" eb="7">
      <t>シカク</t>
    </rPh>
    <rPh sb="7" eb="9">
      <t>カクニン</t>
    </rPh>
    <rPh sb="9" eb="10">
      <t>ナド</t>
    </rPh>
    <rPh sb="14" eb="16">
      <t>ウンエイ</t>
    </rPh>
    <rPh sb="16" eb="19">
      <t>フタンキン</t>
    </rPh>
    <phoneticPr fontId="3"/>
  </si>
  <si>
    <t>運営協議会経費</t>
    <rPh sb="0" eb="2">
      <t>ウンエイ</t>
    </rPh>
    <rPh sb="2" eb="4">
      <t>キョウギ</t>
    </rPh>
    <rPh sb="5" eb="7">
      <t>ケイヒ</t>
    </rPh>
    <phoneticPr fontId="3"/>
  </si>
  <si>
    <t>　国民健康保険事業の適正な運営を図るため、国民健康保険の被保険者、保険医療機関等、一般住民等のそれぞれの利害を調整して、その運営が円滑に行われる必要があるという趣旨から、市町村の必置機関として設置しているものである。</t>
    <phoneticPr fontId="3"/>
  </si>
  <si>
    <t>国民健康保険運営協議会開催に係る経費</t>
    <rPh sb="0" eb="2">
      <t>コクミン</t>
    </rPh>
    <rPh sb="2" eb="4">
      <t>ケンコウ</t>
    </rPh>
    <rPh sb="4" eb="6">
      <t>ホケン</t>
    </rPh>
    <rPh sb="6" eb="8">
      <t>ウンエイ</t>
    </rPh>
    <rPh sb="8" eb="11">
      <t>キョウギカイ</t>
    </rPh>
    <rPh sb="11" eb="13">
      <t>カイサイ</t>
    </rPh>
    <rPh sb="14" eb="15">
      <t>カカ</t>
    </rPh>
    <rPh sb="16" eb="18">
      <t>ケイヒ</t>
    </rPh>
    <phoneticPr fontId="4"/>
  </si>
  <si>
    <t>賦課事務費</t>
    <phoneticPr fontId="4"/>
  </si>
  <si>
    <t>　国民健康保険事業を円滑かつ適正に運営するため、国民健康保険加入世帯に対する保険料決定、所得の調査等を行う。</t>
    <phoneticPr fontId="4"/>
  </si>
  <si>
    <t>保険料賦課にかかる事務</t>
    <phoneticPr fontId="4"/>
  </si>
  <si>
    <t>納付環境の整備等</t>
  </si>
  <si>
    <t>（うち区における滞納整理業務、窓口業務の充実強化）</t>
  </si>
  <si>
    <t>（うち市債権回収対策室における滞納整理業務）</t>
  </si>
  <si>
    <t>保険料収納対策</t>
  </si>
  <si>
    <t xml:space="preserve">　国民健康保険事業を円滑かつ適正に運営するため、徴収体制強化等の収納対策を実施し、被保険者の負担の公平性の確保、保険料収入の確保、並びに未収金の解消を図る。
　また、ライフスタイルに応じた様々な納付環境を整備するなど、円滑な保険料の徴収を図る。
</t>
    <phoneticPr fontId="4"/>
  </si>
  <si>
    <t>徴収事務費</t>
    <rPh sb="0" eb="2">
      <t>チョウシュウ</t>
    </rPh>
    <rPh sb="2" eb="5">
      <t>ジムヒ</t>
    </rPh>
    <phoneticPr fontId="4"/>
  </si>
  <si>
    <t>国民健康保険保険給付費等交付金の返還</t>
    <phoneticPr fontId="4"/>
  </si>
  <si>
    <t>退職被保険者保険料還付金</t>
    <rPh sb="0" eb="2">
      <t>タイショク</t>
    </rPh>
    <rPh sb="2" eb="6">
      <t>ヒホケンシャ</t>
    </rPh>
    <rPh sb="6" eb="9">
      <t>ホケンリョウ</t>
    </rPh>
    <rPh sb="9" eb="12">
      <t>カンプキン</t>
    </rPh>
    <phoneticPr fontId="4"/>
  </si>
  <si>
    <t>一般被保険者保険料還付金</t>
    <rPh sb="0" eb="2">
      <t>イッパン</t>
    </rPh>
    <rPh sb="2" eb="6">
      <t>ヒホケンシャ</t>
    </rPh>
    <rPh sb="6" eb="9">
      <t>ホケンリョウ</t>
    </rPh>
    <rPh sb="9" eb="12">
      <t>カンプキン</t>
    </rPh>
    <phoneticPr fontId="4"/>
  </si>
  <si>
    <t>　所得更正による減額や遡っての資格喪失などにより保険料等が過誤納となり、発生した過誤納金のうち、前年度以前に納めていただいていた保険料等について返還する。</t>
    <rPh sb="67" eb="68">
      <t>トウ</t>
    </rPh>
    <phoneticPr fontId="4"/>
  </si>
  <si>
    <t>（様式4付属資料①）</t>
    <phoneticPr fontId="4"/>
  </si>
  <si>
    <t>診療報酬審査支払費</t>
    <rPh sb="0" eb="2">
      <t>シンリョウ</t>
    </rPh>
    <rPh sb="2" eb="4">
      <t>ホウシュウ</t>
    </rPh>
    <rPh sb="4" eb="6">
      <t>シンサ</t>
    </rPh>
    <rPh sb="6" eb="8">
      <t>シハライ</t>
    </rPh>
    <rPh sb="8" eb="9">
      <t>ヒ</t>
    </rPh>
    <phoneticPr fontId="3"/>
  </si>
  <si>
    <t>　国民健康保険法第45条第4項において、保険医療機関等から療養の給付に関する費用の請求があったときは、関係法令に照らし、審査したうえ支払う。</t>
    <rPh sb="1" eb="3">
      <t>コクミン</t>
    </rPh>
    <rPh sb="3" eb="5">
      <t>ケンコウ</t>
    </rPh>
    <rPh sb="5" eb="7">
      <t>ホケン</t>
    </rPh>
    <rPh sb="7" eb="8">
      <t>ホウ</t>
    </rPh>
    <rPh sb="8" eb="9">
      <t>ダイ</t>
    </rPh>
    <rPh sb="11" eb="12">
      <t>ジョウ</t>
    </rPh>
    <rPh sb="12" eb="13">
      <t>ダイ</t>
    </rPh>
    <rPh sb="14" eb="15">
      <t>コウ</t>
    </rPh>
    <rPh sb="20" eb="22">
      <t>ホケン</t>
    </rPh>
    <rPh sb="22" eb="24">
      <t>イリョウ</t>
    </rPh>
    <rPh sb="24" eb="27">
      <t>キカンナド</t>
    </rPh>
    <rPh sb="29" eb="31">
      <t>リョウヨウ</t>
    </rPh>
    <rPh sb="32" eb="34">
      <t>キュウフ</t>
    </rPh>
    <rPh sb="35" eb="36">
      <t>カン</t>
    </rPh>
    <rPh sb="38" eb="40">
      <t>ヒヨウ</t>
    </rPh>
    <rPh sb="41" eb="43">
      <t>セイキュウ</t>
    </rPh>
    <rPh sb="51" eb="53">
      <t>カンケイ</t>
    </rPh>
    <rPh sb="53" eb="55">
      <t>ホウレイ</t>
    </rPh>
    <rPh sb="56" eb="57">
      <t>テ</t>
    </rPh>
    <rPh sb="60" eb="62">
      <t>シンサ</t>
    </rPh>
    <rPh sb="66" eb="68">
      <t>シハラ</t>
    </rPh>
    <phoneticPr fontId="3"/>
  </si>
  <si>
    <t>診療報酬審査支払費</t>
    <rPh sb="0" eb="2">
      <t>シンリョウ</t>
    </rPh>
    <rPh sb="2" eb="4">
      <t>ホウシュウ</t>
    </rPh>
    <rPh sb="4" eb="6">
      <t>シンサ</t>
    </rPh>
    <rPh sb="6" eb="8">
      <t>シハライ</t>
    </rPh>
    <rPh sb="8" eb="9">
      <t>ヒ</t>
    </rPh>
    <phoneticPr fontId="4"/>
  </si>
  <si>
    <t>国民健康保険事業費納付金等準備基金の積立</t>
    <rPh sb="0" eb="2">
      <t>コクミン</t>
    </rPh>
    <rPh sb="2" eb="4">
      <t>ケンコウ</t>
    </rPh>
    <rPh sb="4" eb="6">
      <t>ホケン</t>
    </rPh>
    <rPh sb="6" eb="9">
      <t>ジギョウヒ</t>
    </rPh>
    <rPh sb="9" eb="12">
      <t>ノウフキン</t>
    </rPh>
    <rPh sb="12" eb="13">
      <t>トウ</t>
    </rPh>
    <rPh sb="13" eb="15">
      <t>ジュンビ</t>
    </rPh>
    <rPh sb="15" eb="17">
      <t>キキン</t>
    </rPh>
    <rPh sb="18" eb="20">
      <t>ツミタテ</t>
    </rPh>
    <phoneticPr fontId="4"/>
  </si>
  <si>
    <t>　国民健康保険事業費納付金等準備基金の運用から生じる収益を積み立てる。</t>
    <rPh sb="1" eb="3">
      <t>コクミン</t>
    </rPh>
    <rPh sb="3" eb="5">
      <t>ケンコウ</t>
    </rPh>
    <rPh sb="5" eb="7">
      <t>ホケン</t>
    </rPh>
    <rPh sb="7" eb="10">
      <t>ジギョウヒ</t>
    </rPh>
    <rPh sb="10" eb="13">
      <t>ノウフキン</t>
    </rPh>
    <rPh sb="13" eb="14">
      <t>トウ</t>
    </rPh>
    <rPh sb="14" eb="16">
      <t>ジュンビ</t>
    </rPh>
    <rPh sb="16" eb="18">
      <t>キキン</t>
    </rPh>
    <rPh sb="19" eb="21">
      <t>ウンヨウ</t>
    </rPh>
    <rPh sb="23" eb="24">
      <t>ショウ</t>
    </rPh>
    <rPh sb="26" eb="28">
      <t>シュウエキ</t>
    </rPh>
    <rPh sb="29" eb="30">
      <t>ツ</t>
    </rPh>
    <rPh sb="31" eb="32">
      <t>タ</t>
    </rPh>
    <phoneticPr fontId="4"/>
  </si>
  <si>
    <t>国民健康保険事業費納付金等準備基金積立金</t>
    <rPh sb="0" eb="2">
      <t>コクミン</t>
    </rPh>
    <rPh sb="2" eb="4">
      <t>ケンコウ</t>
    </rPh>
    <rPh sb="4" eb="6">
      <t>ホケン</t>
    </rPh>
    <rPh sb="6" eb="9">
      <t>ジギョウヒ</t>
    </rPh>
    <rPh sb="9" eb="12">
      <t>ノウフキン</t>
    </rPh>
    <rPh sb="12" eb="13">
      <t>トウ</t>
    </rPh>
    <rPh sb="13" eb="15">
      <t>ジュンビ</t>
    </rPh>
    <rPh sb="15" eb="17">
      <t>キキン</t>
    </rPh>
    <rPh sb="17" eb="20">
      <t>ツミタテキン</t>
    </rPh>
    <phoneticPr fontId="4"/>
  </si>
  <si>
    <t>傷病手当金</t>
    <rPh sb="0" eb="2">
      <t>ショウビョウ</t>
    </rPh>
    <rPh sb="2" eb="4">
      <t>テアテ</t>
    </rPh>
    <rPh sb="4" eb="5">
      <t>キン</t>
    </rPh>
    <phoneticPr fontId="3"/>
  </si>
  <si>
    <t>葬祭費</t>
    <rPh sb="0" eb="2">
      <t>ソウサイ</t>
    </rPh>
    <rPh sb="2" eb="3">
      <t>ヒ</t>
    </rPh>
    <phoneticPr fontId="3"/>
  </si>
  <si>
    <t>・</t>
  </si>
  <si>
    <t>出産育児一時金</t>
    <rPh sb="0" eb="2">
      <t>シュッサン</t>
    </rPh>
    <rPh sb="2" eb="4">
      <t>イクジ</t>
    </rPh>
    <rPh sb="4" eb="7">
      <t>イチジキン</t>
    </rPh>
    <phoneticPr fontId="3"/>
  </si>
  <si>
    <t>高額介護合算療養費</t>
    <rPh sb="0" eb="2">
      <t>コウガク</t>
    </rPh>
    <rPh sb="2" eb="4">
      <t>カイゴ</t>
    </rPh>
    <rPh sb="4" eb="6">
      <t>ガッサン</t>
    </rPh>
    <rPh sb="6" eb="9">
      <t>リョウヨウヒ</t>
    </rPh>
    <phoneticPr fontId="3"/>
  </si>
  <si>
    <t>高額療養費</t>
    <rPh sb="0" eb="2">
      <t>コウガク</t>
    </rPh>
    <rPh sb="2" eb="5">
      <t>リョウヨウヒ</t>
    </rPh>
    <phoneticPr fontId="3"/>
  </si>
  <si>
    <t>療養費</t>
    <rPh sb="0" eb="3">
      <t>リョウヨウヒ</t>
    </rPh>
    <phoneticPr fontId="3"/>
  </si>
  <si>
    <t>療養給付費</t>
    <rPh sb="0" eb="2">
      <t>リョウヨウ</t>
    </rPh>
    <rPh sb="2" eb="4">
      <t>キュウフ</t>
    </rPh>
    <rPh sb="4" eb="5">
      <t>ヒ</t>
    </rPh>
    <phoneticPr fontId="3"/>
  </si>
  <si>
    <t xml:space="preserve">  国民健康保険法に基づき、被保険者の疾病、負傷、出産又は死亡に関して保険給付を行う。</t>
    <rPh sb="2" eb="4">
      <t>コクミン</t>
    </rPh>
    <rPh sb="4" eb="6">
      <t>ケンコウ</t>
    </rPh>
    <rPh sb="6" eb="8">
      <t>ホケン</t>
    </rPh>
    <rPh sb="8" eb="9">
      <t>ホウ</t>
    </rPh>
    <rPh sb="10" eb="11">
      <t>モト</t>
    </rPh>
    <rPh sb="14" eb="18">
      <t>ヒホケンシャ</t>
    </rPh>
    <rPh sb="19" eb="21">
      <t>シッペイ</t>
    </rPh>
    <rPh sb="22" eb="24">
      <t>フショウ</t>
    </rPh>
    <rPh sb="25" eb="27">
      <t>シュッサン</t>
    </rPh>
    <rPh sb="27" eb="28">
      <t>マタ</t>
    </rPh>
    <rPh sb="29" eb="31">
      <t>シボウ</t>
    </rPh>
    <rPh sb="32" eb="33">
      <t>カン</t>
    </rPh>
    <rPh sb="35" eb="37">
      <t>ホケン</t>
    </rPh>
    <rPh sb="37" eb="39">
      <t>キュウフ</t>
    </rPh>
    <rPh sb="40" eb="41">
      <t>オコナ</t>
    </rPh>
    <phoneticPr fontId="3"/>
  </si>
  <si>
    <t>保険給付費</t>
    <rPh sb="0" eb="2">
      <t>ホケン</t>
    </rPh>
    <rPh sb="2" eb="4">
      <t>キュウフ</t>
    </rPh>
    <rPh sb="4" eb="5">
      <t>ヒ</t>
    </rPh>
    <phoneticPr fontId="3"/>
  </si>
  <si>
    <t>国民健康保険事業費納付金</t>
    <rPh sb="0" eb="2">
      <t>コクミン</t>
    </rPh>
    <rPh sb="2" eb="4">
      <t>ケンコウ</t>
    </rPh>
    <rPh sb="4" eb="6">
      <t>ホケン</t>
    </rPh>
    <rPh sb="6" eb="8">
      <t>ジギョウ</t>
    </rPh>
    <rPh sb="8" eb="9">
      <t>ヒ</t>
    </rPh>
    <rPh sb="9" eb="12">
      <t>ノウフキン</t>
    </rPh>
    <phoneticPr fontId="4"/>
  </si>
  <si>
    <t>6年度当初</t>
    <phoneticPr fontId="4"/>
  </si>
  <si>
    <t>　</t>
    <phoneticPr fontId="4"/>
  </si>
  <si>
    <t>　平成27年５月、「持続可能な医療保険制度を構築するための国民健康保険法等の一部を改正する法律」が公布され、平成30年度から都道府県が、財政運営の責任主体となり、国保運営の中心的な役割を担い、資格管理や保険給付等の事業を担う市町村とともに国保を運営する。
　都道府県が財政運営の責任主体となり負担する国保事業の運営に要する経費に充てるため、国民健康保険事業費納付金の納付が国民健康保険法第７５条の７第２項により定められている。</t>
    <rPh sb="1" eb="3">
      <t>ヘイセイ</t>
    </rPh>
    <rPh sb="5" eb="6">
      <t>ネン</t>
    </rPh>
    <rPh sb="7" eb="8">
      <t>ガツ</t>
    </rPh>
    <rPh sb="10" eb="12">
      <t>ジゾク</t>
    </rPh>
    <rPh sb="12" eb="14">
      <t>カノウ</t>
    </rPh>
    <rPh sb="15" eb="17">
      <t>イリョウ</t>
    </rPh>
    <rPh sb="17" eb="19">
      <t>ホケン</t>
    </rPh>
    <rPh sb="19" eb="21">
      <t>セイド</t>
    </rPh>
    <rPh sb="22" eb="24">
      <t>コウチク</t>
    </rPh>
    <rPh sb="29" eb="31">
      <t>コクミン</t>
    </rPh>
    <rPh sb="31" eb="33">
      <t>ケンコウ</t>
    </rPh>
    <rPh sb="33" eb="35">
      <t>ホケン</t>
    </rPh>
    <rPh sb="35" eb="36">
      <t>ホウ</t>
    </rPh>
    <rPh sb="36" eb="37">
      <t>トウ</t>
    </rPh>
    <rPh sb="38" eb="40">
      <t>イチブ</t>
    </rPh>
    <rPh sb="41" eb="43">
      <t>カイセイ</t>
    </rPh>
    <rPh sb="45" eb="47">
      <t>ホウリツ</t>
    </rPh>
    <rPh sb="49" eb="51">
      <t>コウフ</t>
    </rPh>
    <rPh sb="54" eb="56">
      <t>ヘイセイ</t>
    </rPh>
    <rPh sb="58" eb="60">
      <t>ネンド</t>
    </rPh>
    <rPh sb="62" eb="66">
      <t>トドウフケン</t>
    </rPh>
    <rPh sb="68" eb="70">
      <t>ザイセイ</t>
    </rPh>
    <rPh sb="81" eb="83">
      <t>コクホ</t>
    </rPh>
    <rPh sb="83" eb="85">
      <t>ウンエイ</t>
    </rPh>
    <rPh sb="86" eb="89">
      <t>チュウシンテキ</t>
    </rPh>
    <rPh sb="90" eb="92">
      <t>ヤクワリ</t>
    </rPh>
    <rPh sb="93" eb="94">
      <t>ニナ</t>
    </rPh>
    <rPh sb="96" eb="98">
      <t>シカク</t>
    </rPh>
    <rPh sb="98" eb="100">
      <t>カンリ</t>
    </rPh>
    <rPh sb="101" eb="103">
      <t>ホケン</t>
    </rPh>
    <rPh sb="103" eb="105">
      <t>キュウフ</t>
    </rPh>
    <rPh sb="105" eb="106">
      <t>トウ</t>
    </rPh>
    <rPh sb="107" eb="109">
      <t>ジギョウ</t>
    </rPh>
    <rPh sb="110" eb="111">
      <t>ニナ</t>
    </rPh>
    <rPh sb="112" eb="115">
      <t>シチョウソン</t>
    </rPh>
    <rPh sb="119" eb="121">
      <t>コクホ</t>
    </rPh>
    <rPh sb="122" eb="124">
      <t>ウンエイ</t>
    </rPh>
    <rPh sb="129" eb="133">
      <t>トドウフケン</t>
    </rPh>
    <rPh sb="134" eb="136">
      <t>ザイセイ</t>
    </rPh>
    <rPh sb="136" eb="138">
      <t>ウンエイ</t>
    </rPh>
    <rPh sb="139" eb="141">
      <t>セキニン</t>
    </rPh>
    <rPh sb="141" eb="143">
      <t>シュタイ</t>
    </rPh>
    <rPh sb="146" eb="148">
      <t>フタン</t>
    </rPh>
    <rPh sb="150" eb="152">
      <t>コクホ</t>
    </rPh>
    <rPh sb="152" eb="154">
      <t>ジギョウ</t>
    </rPh>
    <rPh sb="155" eb="157">
      <t>ウンエイ</t>
    </rPh>
    <rPh sb="158" eb="159">
      <t>ヨウ</t>
    </rPh>
    <rPh sb="161" eb="163">
      <t>ケイヒ</t>
    </rPh>
    <rPh sb="164" eb="165">
      <t>ア</t>
    </rPh>
    <rPh sb="170" eb="172">
      <t>コクミン</t>
    </rPh>
    <rPh sb="172" eb="174">
      <t>ケンコウ</t>
    </rPh>
    <rPh sb="174" eb="176">
      <t>ホケン</t>
    </rPh>
    <rPh sb="176" eb="178">
      <t>ジギョウ</t>
    </rPh>
    <rPh sb="178" eb="179">
      <t>ヒ</t>
    </rPh>
    <rPh sb="179" eb="182">
      <t>ノウフキン</t>
    </rPh>
    <rPh sb="183" eb="185">
      <t>ノウフ</t>
    </rPh>
    <rPh sb="205" eb="206">
      <t>サダ</t>
    </rPh>
    <phoneticPr fontId="4"/>
  </si>
  <si>
    <t>事業費納付金</t>
    <rPh sb="0" eb="2">
      <t>ジギョウ</t>
    </rPh>
    <rPh sb="2" eb="3">
      <t>ヒ</t>
    </rPh>
    <rPh sb="3" eb="6">
      <t>ノウフキン</t>
    </rPh>
    <phoneticPr fontId="4"/>
  </si>
  <si>
    <t>特定健康診査事業</t>
    <rPh sb="0" eb="2">
      <t>トクテイ</t>
    </rPh>
    <rPh sb="2" eb="4">
      <t>ケンコウ</t>
    </rPh>
    <rPh sb="4" eb="6">
      <t>シンサ</t>
    </rPh>
    <rPh sb="6" eb="8">
      <t>ジギョウ</t>
    </rPh>
    <phoneticPr fontId="3"/>
  </si>
  <si>
    <t>　高齢者の医療の確保に関する法律第18条に定められた「特定健康診査等基本指針」に基づき、内臓脂肪症候群の概念を導入した健診を実施し、その結果に基づいて階層化されたきめ細やかな保健指導を行い、個々人の自主的な健康増進及び疾病予防を図り、健康寿命の延伸を目指すとともに、被保険者の生活習慣病対策を重点的に行い、ひいては被保険者の「生活の質（ＱＯＬ）」の向上を通じて、将来的な医療費の適正化を図る。
　特定健康診査については40歳から74歳までの方を対象に、取扱医療機関で実施するほか、休日にも受診できるよう、保健福祉センター、小学校など身近な地域で受診できる集団健診を実施する。</t>
    <phoneticPr fontId="3"/>
  </si>
  <si>
    <t>特定健康診査事業（医療機関実施・集団による実施）</t>
    <rPh sb="0" eb="2">
      <t>トクテイ</t>
    </rPh>
    <rPh sb="2" eb="4">
      <t>ケンコウ</t>
    </rPh>
    <rPh sb="4" eb="6">
      <t>シンサ</t>
    </rPh>
    <rPh sb="6" eb="8">
      <t>ジギョウ</t>
    </rPh>
    <rPh sb="9" eb="11">
      <t>イリョウ</t>
    </rPh>
    <rPh sb="11" eb="13">
      <t>キカン</t>
    </rPh>
    <rPh sb="13" eb="15">
      <t>ジッシ</t>
    </rPh>
    <rPh sb="16" eb="18">
      <t>シュウダン</t>
    </rPh>
    <rPh sb="21" eb="23">
      <t>ジッシ</t>
    </rPh>
    <phoneticPr fontId="3"/>
  </si>
  <si>
    <t>（うち特定健康診査受診率向上事業）</t>
    <rPh sb="9" eb="11">
      <t>ジュシン</t>
    </rPh>
    <rPh sb="11" eb="12">
      <t>リツ</t>
    </rPh>
    <rPh sb="12" eb="14">
      <t>コウジョウ</t>
    </rPh>
    <phoneticPr fontId="3"/>
  </si>
  <si>
    <t>特定保健指導事業（動機付け支援・積極的支援）</t>
    <rPh sb="0" eb="2">
      <t>トクテイ</t>
    </rPh>
    <rPh sb="2" eb="4">
      <t>ホケン</t>
    </rPh>
    <rPh sb="4" eb="6">
      <t>シドウ</t>
    </rPh>
    <rPh sb="6" eb="8">
      <t>ジギョウ</t>
    </rPh>
    <rPh sb="9" eb="12">
      <t>ドウキヅ</t>
    </rPh>
    <rPh sb="13" eb="15">
      <t>シエン</t>
    </rPh>
    <phoneticPr fontId="4"/>
  </si>
  <si>
    <t xml:space="preserve">  高齢者の医療の確保に関する法律第18条に定められた「特定健康診査等基本指針」に基づき、内臓脂肪症候群の概念を導入した健診を実施し、その結果に基づいて階層化されたきめ細やかな保健指導を行い、個々人の自主的な健康増進及び疾病予防を図り、健康寿命の延伸を目指すとともに、被保険者の生活習慣病対策を重点的に行い、ひいては被保険者の「生活の質（ＱＯＬ）」の向上を通じて、将来的な医療費の適正化を図る。
　特定保健指導については、特定健康診査の結果を基に、内臓脂肪の蓄積程度とリスク要因の数により、「動機付け支援」「積極的支援」に階層化し、生活習慣を改善するための保健指導を実施する。</t>
    <phoneticPr fontId="3"/>
  </si>
  <si>
    <t>特定保健指導事業</t>
    <rPh sb="0" eb="2">
      <t>トクテイ</t>
    </rPh>
    <rPh sb="2" eb="4">
      <t>ホケン</t>
    </rPh>
    <rPh sb="4" eb="6">
      <t>シドウ</t>
    </rPh>
    <rPh sb="6" eb="8">
      <t>ジギョウ</t>
    </rPh>
    <phoneticPr fontId="3"/>
  </si>
  <si>
    <t>保健事業費</t>
    <rPh sb="0" eb="2">
      <t>ホケン</t>
    </rPh>
    <rPh sb="2" eb="5">
      <t>ジギョウヒ</t>
    </rPh>
    <phoneticPr fontId="3"/>
  </si>
  <si>
    <t>　被保険者の健康保持及び疾病予防等により医療費の適正化を図るため、各種健診を行う国保人間ドック事業、生活習慣病の予防を目的にメディカル・チェックや体力測定等を行う健康づくり支援事業を実施するほか、糖尿病性腎症の重症化の恐れがあるにもかかわらず未受療の方を対象に、高額な医療費となる人工透析等への重症化を予防するため、生活習慣改善等の個別プログラムによる保健指導を行う。
　また、被保険者に対して医療費の通知や、後発医薬品を使用した場合の差額の通知、重複受診者、頻回受診者への啓発を行うことにより、医療費の適正化を図る。</t>
    <rPh sb="16" eb="17">
      <t>トウ</t>
    </rPh>
    <rPh sb="20" eb="23">
      <t>イリョウヒ</t>
    </rPh>
    <rPh sb="24" eb="27">
      <t>テキセイカ</t>
    </rPh>
    <rPh sb="33" eb="35">
      <t>カクシュ</t>
    </rPh>
    <rPh sb="35" eb="37">
      <t>ケンシン</t>
    </rPh>
    <rPh sb="38" eb="39">
      <t>オコナ</t>
    </rPh>
    <rPh sb="40" eb="42">
      <t>コクホ</t>
    </rPh>
    <phoneticPr fontId="3"/>
  </si>
  <si>
    <t>国保人間ドック事業</t>
    <rPh sb="0" eb="2">
      <t>コクホ</t>
    </rPh>
    <rPh sb="2" eb="4">
      <t>ニンゲン</t>
    </rPh>
    <rPh sb="7" eb="9">
      <t>ジギョウ</t>
    </rPh>
    <phoneticPr fontId="4"/>
  </si>
  <si>
    <t>健康づくり支援事業</t>
    <rPh sb="0" eb="2">
      <t>ケンコウ</t>
    </rPh>
    <rPh sb="5" eb="7">
      <t>シエン</t>
    </rPh>
    <rPh sb="7" eb="9">
      <t>ジギョウ</t>
    </rPh>
    <phoneticPr fontId="3"/>
  </si>
  <si>
    <t>糖尿病性腎症患者の重症化予防事業</t>
    <rPh sb="0" eb="3">
      <t>トウニョウビョウ</t>
    </rPh>
    <rPh sb="3" eb="4">
      <t>セイ</t>
    </rPh>
    <rPh sb="4" eb="5">
      <t>ジン</t>
    </rPh>
    <rPh sb="5" eb="6">
      <t>ショウ</t>
    </rPh>
    <rPh sb="6" eb="8">
      <t>カンジャ</t>
    </rPh>
    <rPh sb="9" eb="11">
      <t>ジュウショウ</t>
    </rPh>
    <rPh sb="11" eb="12">
      <t>カ</t>
    </rPh>
    <rPh sb="12" eb="14">
      <t>ヨボウ</t>
    </rPh>
    <rPh sb="14" eb="16">
      <t>ジギョウ</t>
    </rPh>
    <phoneticPr fontId="3"/>
  </si>
  <si>
    <t>医療費通知事業</t>
    <rPh sb="0" eb="3">
      <t>イリョウヒ</t>
    </rPh>
    <rPh sb="3" eb="5">
      <t>ツウチ</t>
    </rPh>
    <rPh sb="5" eb="7">
      <t>ジギョウ</t>
    </rPh>
    <phoneticPr fontId="4"/>
  </si>
  <si>
    <t>後発医薬品差額通知事業</t>
    <rPh sb="0" eb="2">
      <t>コウハツ</t>
    </rPh>
    <rPh sb="2" eb="5">
      <t>イヤクヒン</t>
    </rPh>
    <rPh sb="5" eb="7">
      <t>サガク</t>
    </rPh>
    <rPh sb="7" eb="9">
      <t>ツウチ</t>
    </rPh>
    <rPh sb="9" eb="11">
      <t>ジギョウ</t>
    </rPh>
    <phoneticPr fontId="3"/>
  </si>
  <si>
    <t>重複・頻回受診者健康教育事業</t>
    <phoneticPr fontId="4"/>
  </si>
  <si>
    <t>予備費</t>
    <rPh sb="0" eb="3">
      <t>ヨビヒ</t>
    </rPh>
    <phoneticPr fontId="4"/>
  </si>
  <si>
    <t>　予算外の支出や予算超過の支出に充てるため、設置している。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</si>
</sst>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quot;△ &quot;#,##0\)"/>
    <numFmt numFmtId="179" formatCode="\(#,##0\)"/>
    <numFmt numFmtId="180" formatCode="\(#,##0\)_);\(#,##0\)"/>
    <numFmt numFmtId="181" formatCode="\(#,##0\);\(&quot;▲ &quot;#,##0\)"/>
    <numFmt numFmtId="182" formatCode="&quot;（&quot;#,##0&quot;）&quot;;&quot;（&quot;&quot;△ &quot;#,##0&quot;）&quot;"/>
  </numFmts>
  <fonts count="25">
    <font>
      <sz val="11"/>
      <name val="ＭＳ Ｐゴシック"/>
      <family val="3"/>
      <charset val="128"/>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u/>
      <sz val="11"/>
      <color theme="10"/>
      <name val="ＭＳ Ｐゴシック"/>
      <family val="2"/>
      <charset val="128"/>
      <scheme val="minor"/>
    </font>
    <font>
      <u/>
      <sz val="11"/>
      <color theme="10"/>
      <name val="ＭＳ Ｐゴシック"/>
      <family val="3"/>
      <charset val="128"/>
    </font>
    <font>
      <sz val="10"/>
      <name val="ＭＳ Ｐゴシック"/>
      <family val="3"/>
      <charset val="128"/>
      <scheme val="minor"/>
    </font>
    <font>
      <sz val="10"/>
      <name val="ＭＳ Ｐゴシック"/>
      <family val="3"/>
      <charset val="128"/>
    </font>
    <font>
      <sz val="12"/>
      <name val="ＭＳ Ｐゴシック"/>
      <family val="3"/>
      <charset val="128"/>
    </font>
    <font>
      <sz val="14"/>
      <name val="ＭＳ Ｐゴシック"/>
      <family val="3"/>
      <charset val="128"/>
    </font>
    <font>
      <u/>
      <sz val="10.5"/>
      <name val="ＭＳ Ｐゴシック"/>
      <family val="3"/>
      <charset val="128"/>
    </font>
    <font>
      <sz val="9"/>
      <name val="ＭＳ Ｐゴシック"/>
      <family val="3"/>
      <charset val="128"/>
    </font>
    <font>
      <b/>
      <sz val="12"/>
      <name val="ＭＳ Ｐゴシック"/>
      <family val="3"/>
      <charset val="128"/>
    </font>
    <font>
      <sz val="12"/>
      <color indexed="8"/>
      <name val="ＭＳ Ｐゴシック"/>
      <family val="3"/>
      <charset val="128"/>
    </font>
    <font>
      <sz val="11"/>
      <color theme="1"/>
      <name val="ＭＳ Ｐゴシック"/>
      <family val="3"/>
      <charset val="128"/>
    </font>
    <font>
      <sz val="10.5"/>
      <color theme="1"/>
      <name val="ＭＳ Ｐゴシック"/>
      <family val="3"/>
      <charset val="128"/>
    </font>
    <font>
      <sz val="12"/>
      <color theme="1"/>
      <name val="ＭＳ Ｐゴシック"/>
      <family val="3"/>
      <charset val="128"/>
    </font>
    <font>
      <sz val="11"/>
      <color rgb="FF000000"/>
      <name val="ＭＳ Ｐゴシック"/>
      <family val="3"/>
      <charset val="128"/>
    </font>
    <font>
      <sz val="10"/>
      <color theme="0"/>
      <name val="ＭＳ Ｐゴシック"/>
      <family val="3"/>
      <charset val="128"/>
    </font>
    <font>
      <sz val="9"/>
      <color theme="1"/>
      <name val="ＭＳ Ｐゴシック"/>
      <family val="3"/>
      <charset val="128"/>
    </font>
    <font>
      <u/>
      <sz val="10.5"/>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2">
    <xf numFmtId="0" fontId="0" fillId="0" borderId="0"/>
    <xf numFmtId="38" fontId="5" fillId="0" borderId="0" applyFont="0" applyFill="0" applyBorder="0" applyAlignment="0" applyProtection="0"/>
    <xf numFmtId="0" fontId="5" fillId="0" borderId="0"/>
    <xf numFmtId="0" fontId="2" fillId="0" borderId="0"/>
    <xf numFmtId="0" fontId="5" fillId="0" borderId="0"/>
    <xf numFmtId="0" fontId="7" fillId="0" borderId="0" applyNumberFormat="0" applyFill="0" applyBorder="0" applyAlignment="0" applyProtection="0">
      <alignment vertical="center"/>
    </xf>
    <xf numFmtId="38" fontId="5" fillId="0" borderId="0" applyFont="0" applyFill="0" applyBorder="0" applyAlignment="0" applyProtection="0"/>
    <xf numFmtId="0" fontId="1" fillId="0" borderId="0">
      <alignment vertical="center"/>
    </xf>
    <xf numFmtId="0" fontId="8" fillId="0" borderId="0" applyNumberFormat="0" applyFill="0" applyBorder="0" applyAlignment="0" applyProtection="0"/>
    <xf numFmtId="0" fontId="2" fillId="0" borderId="0"/>
    <xf numFmtId="0" fontId="2" fillId="0" borderId="0"/>
    <xf numFmtId="0" fontId="2" fillId="0" borderId="0"/>
  </cellStyleXfs>
  <cellXfs count="367">
    <xf numFmtId="0" fontId="0" fillId="0" borderId="0" xfId="0"/>
    <xf numFmtId="0" fontId="6" fillId="0" borderId="0" xfId="3" applyFont="1" applyAlignment="1">
      <alignment vertical="center"/>
    </xf>
    <xf numFmtId="0" fontId="6" fillId="0" borderId="0" xfId="3" applyFont="1" applyFill="1" applyAlignment="1">
      <alignment horizontal="center" vertical="center"/>
    </xf>
    <xf numFmtId="0" fontId="10" fillId="0" borderId="0" xfId="3" applyFont="1" applyAlignment="1">
      <alignment horizontal="center" vertical="center" shrinkToFit="1"/>
    </xf>
    <xf numFmtId="0" fontId="11" fillId="0" borderId="0" xfId="3" applyFont="1" applyAlignment="1">
      <alignment vertical="center"/>
    </xf>
    <xf numFmtId="0" fontId="10" fillId="0" borderId="0" xfId="3" applyFont="1" applyAlignment="1">
      <alignment horizontal="center" vertical="center"/>
    </xf>
    <xf numFmtId="0" fontId="6" fillId="0" borderId="0" xfId="3" applyFont="1" applyAlignment="1">
      <alignment horizontal="right" vertical="center"/>
    </xf>
    <xf numFmtId="0" fontId="12" fillId="0" borderId="0" xfId="0" applyFont="1" applyAlignment="1">
      <alignment horizontal="right" vertical="center"/>
    </xf>
    <xf numFmtId="0" fontId="13" fillId="0" borderId="0" xfId="3" applyFont="1" applyAlignment="1">
      <alignment horizontal="left" vertical="center"/>
    </xf>
    <xf numFmtId="0" fontId="13" fillId="0" borderId="0" xfId="3" applyFont="1" applyFill="1" applyAlignment="1">
      <alignment horizontal="left" vertical="center"/>
    </xf>
    <xf numFmtId="0" fontId="13" fillId="0" borderId="0" xfId="3" applyFont="1" applyAlignment="1">
      <alignment horizontal="right" vertical="center"/>
    </xf>
    <xf numFmtId="0" fontId="14" fillId="0" borderId="0" xfId="3" applyFont="1" applyAlignment="1">
      <alignment horizontal="right" vertical="center" wrapText="1"/>
    </xf>
    <xf numFmtId="0" fontId="14" fillId="0" borderId="0" xfId="3" applyFont="1" applyAlignment="1">
      <alignment horizontal="right" vertical="center"/>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10" fillId="0" borderId="6" xfId="3" applyFont="1" applyFill="1" applyBorder="1" applyAlignment="1">
      <alignment horizontal="center" vertical="center"/>
    </xf>
    <xf numFmtId="0" fontId="10" fillId="0" borderId="8" xfId="3" applyFont="1" applyBorder="1" applyAlignment="1">
      <alignment horizontal="center" vertical="center"/>
    </xf>
    <xf numFmtId="0" fontId="10" fillId="0" borderId="4" xfId="3" applyFont="1" applyBorder="1" applyAlignment="1">
      <alignment horizontal="center" vertical="center"/>
    </xf>
    <xf numFmtId="177" fontId="6" fillId="0" borderId="11" xfId="3" applyNumberFormat="1" applyFont="1" applyBorder="1" applyAlignment="1">
      <alignment vertical="center" shrinkToFit="1"/>
    </xf>
    <xf numFmtId="177" fontId="6" fillId="0" borderId="11" xfId="3" applyNumberFormat="1" applyFont="1" applyFill="1" applyBorder="1" applyAlignment="1">
      <alignment vertical="center" shrinkToFit="1"/>
    </xf>
    <xf numFmtId="177" fontId="6" fillId="0" borderId="10" xfId="3" applyNumberFormat="1" applyFont="1" applyBorder="1" applyAlignment="1">
      <alignment vertical="center" shrinkToFit="1"/>
    </xf>
    <xf numFmtId="0" fontId="6" fillId="0" borderId="12" xfId="0" applyFont="1" applyBorder="1"/>
    <xf numFmtId="179" fontId="6" fillId="0" borderId="9" xfId="3" applyNumberFormat="1" applyFont="1" applyBorder="1" applyAlignment="1">
      <alignment vertical="center" shrinkToFit="1"/>
    </xf>
    <xf numFmtId="179" fontId="6" fillId="0" borderId="9" xfId="3" applyNumberFormat="1" applyFont="1" applyFill="1" applyBorder="1" applyAlignment="1">
      <alignment vertical="center" shrinkToFit="1"/>
    </xf>
    <xf numFmtId="178" fontId="6" fillId="0" borderId="9" xfId="3" applyNumberFormat="1" applyFont="1" applyBorder="1" applyAlignment="1">
      <alignment vertical="center" shrinkToFit="1"/>
    </xf>
    <xf numFmtId="0" fontId="6" fillId="0" borderId="13" xfId="0" applyFont="1" applyBorder="1"/>
    <xf numFmtId="177" fontId="6" fillId="0" borderId="12" xfId="3" applyNumberFormat="1" applyFont="1" applyBorder="1" applyAlignment="1">
      <alignment horizontal="right" vertical="center" shrinkToFit="1"/>
    </xf>
    <xf numFmtId="179" fontId="6" fillId="0" borderId="13" xfId="3" applyNumberFormat="1" applyFont="1" applyBorder="1" applyAlignment="1">
      <alignment vertical="center" shrinkToFit="1"/>
    </xf>
    <xf numFmtId="178" fontId="6" fillId="0" borderId="13" xfId="3" applyNumberFormat="1" applyFont="1" applyBorder="1" applyAlignment="1">
      <alignment vertical="center" shrinkToFit="1"/>
    </xf>
    <xf numFmtId="177" fontId="6" fillId="0" borderId="27" xfId="3" applyNumberFormat="1" applyFont="1" applyBorder="1" applyAlignment="1">
      <alignment vertical="center" shrinkToFit="1"/>
    </xf>
    <xf numFmtId="177" fontId="6" fillId="0" borderId="10" xfId="3" applyNumberFormat="1" applyFont="1" applyFill="1" applyBorder="1" applyAlignment="1">
      <alignment vertical="center" shrinkToFit="1"/>
    </xf>
    <xf numFmtId="179" fontId="6" fillId="0" borderId="10" xfId="3" applyNumberFormat="1" applyFont="1" applyBorder="1" applyAlignment="1">
      <alignment vertical="center" shrinkToFit="1"/>
    </xf>
    <xf numFmtId="179" fontId="6" fillId="0" borderId="10" xfId="3" applyNumberFormat="1" applyFont="1" applyFill="1" applyBorder="1" applyAlignment="1">
      <alignment vertical="center" shrinkToFit="1"/>
    </xf>
    <xf numFmtId="177" fontId="6" fillId="0" borderId="2" xfId="9" applyNumberFormat="1" applyFont="1" applyBorder="1" applyAlignment="1">
      <alignment vertical="center" shrinkToFit="1"/>
    </xf>
    <xf numFmtId="177" fontId="6" fillId="0" borderId="2" xfId="9" applyNumberFormat="1" applyFont="1" applyFill="1" applyBorder="1" applyAlignment="1">
      <alignment vertical="center" shrinkToFit="1"/>
    </xf>
    <xf numFmtId="178" fontId="6" fillId="0" borderId="9" xfId="3" applyNumberFormat="1" applyFont="1" applyFill="1" applyBorder="1" applyAlignment="1">
      <alignment vertical="center" shrinkToFit="1"/>
    </xf>
    <xf numFmtId="177" fontId="6" fillId="0" borderId="11" xfId="3" applyNumberFormat="1" applyFont="1" applyBorder="1" applyAlignment="1">
      <alignment horizontal="right" vertical="center" shrinkToFit="1"/>
    </xf>
    <xf numFmtId="179" fontId="6" fillId="0" borderId="14" xfId="3" applyNumberFormat="1" applyFont="1" applyBorder="1" applyAlignment="1">
      <alignment vertical="center" shrinkToFit="1"/>
    </xf>
    <xf numFmtId="179" fontId="6" fillId="0" borderId="14" xfId="3" applyNumberFormat="1" applyFont="1" applyFill="1" applyBorder="1" applyAlignment="1">
      <alignment vertical="center" shrinkToFit="1"/>
    </xf>
    <xf numFmtId="178" fontId="6" fillId="0" borderId="14" xfId="3" applyNumberFormat="1" applyFont="1" applyBorder="1" applyAlignment="1">
      <alignment vertical="center" shrinkToFit="1"/>
    </xf>
    <xf numFmtId="178" fontId="6" fillId="0" borderId="15" xfId="3" applyNumberFormat="1" applyFont="1" applyBorder="1" applyAlignment="1">
      <alignment vertical="center" shrinkToFit="1"/>
    </xf>
    <xf numFmtId="0" fontId="6" fillId="0" borderId="0" xfId="3" applyFont="1" applyAlignment="1">
      <alignment horizontal="left" vertical="center"/>
    </xf>
    <xf numFmtId="0" fontId="10" fillId="0" borderId="0" xfId="3" applyFont="1" applyAlignment="1">
      <alignment vertical="center"/>
    </xf>
    <xf numFmtId="0" fontId="6" fillId="0" borderId="0" xfId="3" applyFont="1" applyFill="1" applyAlignment="1">
      <alignment horizontal="right" vertical="center"/>
    </xf>
    <xf numFmtId="0" fontId="6" fillId="0" borderId="0" xfId="3" applyFont="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7" xfId="3" applyFont="1" applyBorder="1" applyAlignment="1">
      <alignment horizontal="center" vertical="center"/>
    </xf>
    <xf numFmtId="0" fontId="10" fillId="0" borderId="9" xfId="3" applyFont="1" applyBorder="1" applyAlignment="1">
      <alignment horizontal="center" vertical="center"/>
    </xf>
    <xf numFmtId="0" fontId="15" fillId="0" borderId="0" xfId="2" applyFont="1"/>
    <xf numFmtId="0" fontId="6" fillId="0" borderId="0" xfId="2" applyFont="1"/>
    <xf numFmtId="0" fontId="6" fillId="0" borderId="0" xfId="10" applyFont="1" applyAlignment="1">
      <alignment horizontal="right" vertical="center"/>
    </xf>
    <xf numFmtId="0" fontId="13" fillId="0" borderId="0" xfId="10" applyFont="1" applyAlignment="1">
      <alignment horizontal="left" vertical="center"/>
    </xf>
    <xf numFmtId="0" fontId="13" fillId="0" borderId="0" xfId="10" applyFont="1" applyAlignment="1">
      <alignment horizontal="right" vertical="center"/>
    </xf>
    <xf numFmtId="0" fontId="6" fillId="0" borderId="37" xfId="2" applyFont="1" applyBorder="1" applyAlignment="1">
      <alignment horizontal="left" vertical="center"/>
    </xf>
    <xf numFmtId="0" fontId="11" fillId="0" borderId="37" xfId="2" applyFont="1" applyBorder="1" applyAlignment="1">
      <alignment vertical="center"/>
    </xf>
    <xf numFmtId="0" fontId="11" fillId="0" borderId="37" xfId="2" applyFont="1" applyBorder="1" applyAlignment="1">
      <alignment horizontal="left" vertical="center"/>
    </xf>
    <xf numFmtId="0" fontId="5" fillId="0" borderId="0" xfId="2" applyAlignment="1">
      <alignment horizontal="left" vertical="center"/>
    </xf>
    <xf numFmtId="0" fontId="11" fillId="0" borderId="0" xfId="2" applyFont="1" applyAlignment="1">
      <alignment horizontal="left" vertical="center"/>
    </xf>
    <xf numFmtId="0" fontId="6" fillId="0" borderId="0" xfId="2" applyFont="1" applyAlignment="1">
      <alignment horizontal="left" vertical="center"/>
    </xf>
    <xf numFmtId="0" fontId="11" fillId="0" borderId="0" xfId="2" applyFont="1" applyAlignment="1">
      <alignment vertical="center"/>
    </xf>
    <xf numFmtId="0" fontId="6" fillId="0" borderId="38" xfId="2" applyFont="1" applyBorder="1" applyAlignment="1">
      <alignment horizontal="left" vertical="center"/>
    </xf>
    <xf numFmtId="0" fontId="11" fillId="0" borderId="16" xfId="2" applyFont="1" applyBorder="1" applyAlignment="1">
      <alignment horizontal="left" vertical="center"/>
    </xf>
    <xf numFmtId="0" fontId="5" fillId="0" borderId="0" xfId="11" applyFont="1"/>
    <xf numFmtId="0" fontId="6" fillId="0" borderId="0" xfId="2" applyFont="1" applyAlignment="1">
      <alignment vertical="center" wrapText="1"/>
    </xf>
    <xf numFmtId="0" fontId="11" fillId="0" borderId="17" xfId="2" applyFont="1" applyBorder="1" applyAlignment="1">
      <alignment vertical="top" wrapText="1"/>
    </xf>
    <xf numFmtId="0" fontId="11" fillId="0" borderId="18" xfId="2" applyFont="1" applyBorder="1" applyAlignment="1">
      <alignment vertical="top" wrapText="1"/>
    </xf>
    <xf numFmtId="0" fontId="11" fillId="0" borderId="15" xfId="2" applyFont="1" applyBorder="1" applyAlignment="1">
      <alignment vertical="top" wrapText="1"/>
    </xf>
    <xf numFmtId="0" fontId="6" fillId="0" borderId="0" xfId="10" applyFont="1" applyAlignment="1">
      <alignment vertical="center"/>
    </xf>
    <xf numFmtId="0" fontId="11" fillId="0" borderId="40" xfId="2" applyFont="1" applyBorder="1"/>
    <xf numFmtId="0" fontId="11" fillId="0" borderId="41" xfId="2" applyFont="1" applyBorder="1" applyAlignment="1">
      <alignment vertical="center"/>
    </xf>
    <xf numFmtId="0" fontId="11" fillId="0" borderId="20" xfId="2" applyFont="1" applyBorder="1" applyAlignment="1">
      <alignment vertical="center"/>
    </xf>
    <xf numFmtId="180" fontId="11" fillId="0" borderId="20" xfId="2" applyNumberFormat="1" applyFont="1" applyBorder="1" applyAlignment="1">
      <alignment vertical="center"/>
    </xf>
    <xf numFmtId="0" fontId="11" fillId="0" borderId="19" xfId="2" applyFont="1" applyBorder="1"/>
    <xf numFmtId="180" fontId="11" fillId="0" borderId="41" xfId="2" applyNumberFormat="1" applyFont="1" applyBorder="1" applyAlignment="1">
      <alignment vertical="center"/>
    </xf>
    <xf numFmtId="0" fontId="11" fillId="0" borderId="40" xfId="2" applyFont="1" applyBorder="1" applyAlignment="1">
      <alignment vertical="center"/>
    </xf>
    <xf numFmtId="0" fontId="11" fillId="0" borderId="19" xfId="2" applyFont="1" applyBorder="1" applyAlignment="1">
      <alignment vertical="center"/>
    </xf>
    <xf numFmtId="0" fontId="16" fillId="0" borderId="20" xfId="2" applyFont="1" applyBorder="1" applyAlignment="1">
      <alignment vertical="center"/>
    </xf>
    <xf numFmtId="0" fontId="11" fillId="0" borderId="22" xfId="2" applyFont="1" applyBorder="1" applyAlignment="1">
      <alignment vertical="center"/>
    </xf>
    <xf numFmtId="180" fontId="11" fillId="0" borderId="22" xfId="2" applyNumberFormat="1" applyFont="1" applyBorder="1" applyAlignment="1">
      <alignment vertical="center"/>
    </xf>
    <xf numFmtId="0" fontId="11" fillId="0" borderId="21" xfId="2" applyFont="1" applyBorder="1" applyAlignment="1">
      <alignment vertical="center"/>
    </xf>
    <xf numFmtId="0" fontId="6" fillId="0" borderId="22" xfId="2" applyFont="1" applyBorder="1"/>
    <xf numFmtId="0" fontId="11" fillId="0" borderId="39" xfId="2" applyFont="1" applyBorder="1" applyAlignment="1">
      <alignment horizontal="center" vertical="center"/>
    </xf>
    <xf numFmtId="0" fontId="11" fillId="0" borderId="0" xfId="2" applyFont="1" applyAlignment="1">
      <alignment horizontal="center" vertical="center"/>
    </xf>
    <xf numFmtId="0" fontId="11" fillId="0" borderId="20" xfId="2" applyFont="1" applyBorder="1" applyAlignment="1">
      <alignment horizontal="center" vertical="center"/>
    </xf>
    <xf numFmtId="0" fontId="5" fillId="0" borderId="0" xfId="2" applyAlignment="1">
      <alignment vertical="top" wrapText="1"/>
    </xf>
    <xf numFmtId="0" fontId="6" fillId="0" borderId="0" xfId="2" applyFont="1" applyAlignment="1">
      <alignment vertical="top" wrapText="1"/>
    </xf>
    <xf numFmtId="0" fontId="11" fillId="0" borderId="19" xfId="2" applyFont="1" applyBorder="1" applyAlignment="1">
      <alignment horizontal="center" vertical="center"/>
    </xf>
    <xf numFmtId="0" fontId="17" fillId="0" borderId="0" xfId="0" applyFont="1"/>
    <xf numFmtId="0" fontId="18" fillId="0" borderId="0" xfId="2" applyFont="1"/>
    <xf numFmtId="0" fontId="19" fillId="0" borderId="40" xfId="2" applyFont="1" applyBorder="1" applyAlignment="1">
      <alignment vertical="center"/>
    </xf>
    <xf numFmtId="0" fontId="18" fillId="0" borderId="0" xfId="2" applyFont="1" applyAlignment="1">
      <alignment horizontal="left" vertical="center"/>
    </xf>
    <xf numFmtId="0" fontId="20" fillId="0" borderId="0" xfId="0" applyFont="1"/>
    <xf numFmtId="0" fontId="6" fillId="0" borderId="0" xfId="2" applyFont="1" applyAlignment="1">
      <alignment horizontal="right"/>
    </xf>
    <xf numFmtId="0" fontId="5" fillId="0" borderId="0" xfId="0" applyFont="1"/>
    <xf numFmtId="0" fontId="5" fillId="0" borderId="20" xfId="2" applyBorder="1" applyAlignment="1">
      <alignment vertical="center"/>
    </xf>
    <xf numFmtId="0" fontId="21" fillId="0" borderId="0" xfId="3" applyFont="1" applyAlignment="1">
      <alignment horizontal="center" vertical="center"/>
    </xf>
    <xf numFmtId="0" fontId="0" fillId="0" borderId="0" xfId="0" applyAlignment="1">
      <alignment vertical="center"/>
    </xf>
    <xf numFmtId="0" fontId="6" fillId="0" borderId="0" xfId="2" applyFont="1" applyAlignment="1">
      <alignment vertical="center"/>
    </xf>
    <xf numFmtId="0" fontId="11" fillId="0" borderId="41" xfId="2" applyFont="1" applyBorder="1" applyAlignment="1">
      <alignment vertical="center" shrinkToFit="1"/>
    </xf>
    <xf numFmtId="0" fontId="11" fillId="0" borderId="43" xfId="2" applyFont="1" applyBorder="1" applyAlignment="1">
      <alignment vertical="center" shrinkToFit="1"/>
    </xf>
    <xf numFmtId="0" fontId="17" fillId="0" borderId="0" xfId="2" applyFont="1" applyAlignment="1">
      <alignment vertical="top" wrapText="1"/>
    </xf>
    <xf numFmtId="0" fontId="18" fillId="0" borderId="0" xfId="2" applyFont="1" applyAlignment="1">
      <alignment vertical="center" wrapText="1"/>
    </xf>
    <xf numFmtId="0" fontId="19" fillId="0" borderId="20" xfId="2" applyFont="1" applyBorder="1" applyAlignment="1">
      <alignment horizontal="center" vertical="center"/>
    </xf>
    <xf numFmtId="0" fontId="19" fillId="0" borderId="19" xfId="2" applyFont="1" applyBorder="1" applyAlignment="1">
      <alignment horizontal="center" vertical="center"/>
    </xf>
    <xf numFmtId="0" fontId="18" fillId="0" borderId="22" xfId="2" applyFont="1" applyBorder="1"/>
    <xf numFmtId="0" fontId="19" fillId="0" borderId="21" xfId="2" applyFont="1" applyBorder="1" applyAlignment="1">
      <alignment vertical="center"/>
    </xf>
    <xf numFmtId="180" fontId="19" fillId="0" borderId="41" xfId="2" applyNumberFormat="1" applyFont="1" applyBorder="1" applyAlignment="1">
      <alignment vertical="center"/>
    </xf>
    <xf numFmtId="0" fontId="19" fillId="0" borderId="41" xfId="2" applyFont="1" applyBorder="1" applyAlignment="1">
      <alignment vertical="center"/>
    </xf>
    <xf numFmtId="180" fontId="19" fillId="0" borderId="22" xfId="2" applyNumberFormat="1" applyFont="1" applyBorder="1" applyAlignment="1">
      <alignment vertical="center"/>
    </xf>
    <xf numFmtId="0" fontId="19" fillId="0" borderId="22" xfId="2" applyFont="1" applyBorder="1" applyAlignment="1">
      <alignment vertical="center"/>
    </xf>
    <xf numFmtId="0" fontId="22" fillId="0" borderId="41" xfId="2" applyFont="1" applyBorder="1" applyAlignment="1">
      <alignment vertical="center"/>
    </xf>
    <xf numFmtId="180" fontId="19" fillId="0" borderId="20" xfId="2" applyNumberFormat="1" applyFont="1" applyBorder="1" applyAlignment="1">
      <alignment vertical="center"/>
    </xf>
    <xf numFmtId="0" fontId="19" fillId="0" borderId="20" xfId="2" applyFont="1" applyBorder="1" applyAlignment="1">
      <alignment vertical="center"/>
    </xf>
    <xf numFmtId="0" fontId="19" fillId="0" borderId="19" xfId="2" applyFont="1" applyBorder="1" applyAlignment="1">
      <alignment vertical="center"/>
    </xf>
    <xf numFmtId="0" fontId="19" fillId="0" borderId="0" xfId="2" applyFont="1" applyAlignment="1">
      <alignment horizontal="left" vertical="center"/>
    </xf>
    <xf numFmtId="0" fontId="19" fillId="0" borderId="0" xfId="2" applyFont="1" applyAlignment="1">
      <alignment vertical="center"/>
    </xf>
    <xf numFmtId="0" fontId="18" fillId="0" borderId="0" xfId="10" applyFont="1" applyAlignment="1">
      <alignment vertical="center"/>
    </xf>
    <xf numFmtId="0" fontId="19" fillId="0" borderId="15" xfId="2" applyFont="1" applyBorder="1" applyAlignment="1">
      <alignment vertical="top" wrapText="1"/>
    </xf>
    <xf numFmtId="0" fontId="19" fillId="0" borderId="18" xfId="2" applyFont="1" applyBorder="1" applyAlignment="1">
      <alignment vertical="top" wrapText="1"/>
    </xf>
    <xf numFmtId="0" fontId="19" fillId="0" borderId="17" xfId="2" applyFont="1" applyBorder="1" applyAlignment="1">
      <alignment vertical="top" wrapText="1"/>
    </xf>
    <xf numFmtId="0" fontId="19" fillId="0" borderId="16" xfId="2" applyFont="1" applyBorder="1" applyAlignment="1">
      <alignment horizontal="left" vertical="center"/>
    </xf>
    <xf numFmtId="0" fontId="19" fillId="0" borderId="37" xfId="2" applyFont="1" applyBorder="1" applyAlignment="1">
      <alignment horizontal="left" vertical="center"/>
    </xf>
    <xf numFmtId="0" fontId="18" fillId="0" borderId="37" xfId="2" applyFont="1" applyBorder="1" applyAlignment="1">
      <alignment horizontal="left" vertical="center"/>
    </xf>
    <xf numFmtId="0" fontId="19" fillId="0" borderId="37" xfId="2" applyFont="1" applyBorder="1" applyAlignment="1">
      <alignment vertical="center"/>
    </xf>
    <xf numFmtId="0" fontId="18" fillId="0" borderId="38" xfId="2" applyFont="1" applyBorder="1" applyAlignment="1">
      <alignment horizontal="left" vertical="center"/>
    </xf>
    <xf numFmtId="0" fontId="17" fillId="0" borderId="0" xfId="2" applyFont="1" applyAlignment="1">
      <alignment horizontal="left" vertical="center"/>
    </xf>
    <xf numFmtId="0" fontId="23" fillId="0" borderId="0" xfId="10" applyFont="1" applyAlignment="1">
      <alignment horizontal="left" vertical="center"/>
    </xf>
    <xf numFmtId="0" fontId="23" fillId="0" borderId="0" xfId="10" applyFont="1" applyAlignment="1">
      <alignment horizontal="right" vertical="center"/>
    </xf>
    <xf numFmtId="0" fontId="18" fillId="0" borderId="0" xfId="10" applyFont="1" applyAlignment="1">
      <alignment horizontal="right" vertical="center"/>
    </xf>
    <xf numFmtId="0" fontId="18" fillId="0" borderId="0" xfId="2" applyFont="1" applyAlignment="1">
      <alignment horizontal="right"/>
    </xf>
    <xf numFmtId="0" fontId="24" fillId="0" borderId="0" xfId="2" applyFont="1"/>
    <xf numFmtId="0" fontId="11" fillId="0" borderId="0" xfId="2" applyFont="1"/>
    <xf numFmtId="0" fontId="5" fillId="0" borderId="41" xfId="2" applyBorder="1" applyAlignment="1">
      <alignment vertical="center"/>
    </xf>
    <xf numFmtId="0" fontId="11" fillId="0" borderId="41" xfId="2" applyFont="1" applyBorder="1"/>
    <xf numFmtId="0" fontId="11" fillId="0" borderId="43" xfId="2" applyFont="1" applyBorder="1"/>
    <xf numFmtId="176" fontId="10" fillId="0" borderId="28" xfId="3" applyNumberFormat="1" applyFont="1" applyBorder="1" applyAlignment="1">
      <alignment horizontal="center" vertical="center"/>
    </xf>
    <xf numFmtId="176" fontId="10" fillId="0" borderId="29" xfId="3" applyNumberFormat="1"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177" fontId="10" fillId="0" borderId="28" xfId="3" applyNumberFormat="1" applyFont="1" applyBorder="1" applyAlignment="1">
      <alignment horizontal="center" vertical="center" wrapText="1"/>
    </xf>
    <xf numFmtId="49" fontId="10" fillId="0" borderId="29" xfId="3" applyNumberFormat="1" applyFont="1" applyBorder="1" applyAlignment="1">
      <alignment horizontal="center" vertical="center"/>
    </xf>
    <xf numFmtId="0" fontId="7" fillId="0" borderId="29" xfId="5" applyFill="1" applyBorder="1" applyAlignment="1">
      <alignment vertical="center" wrapText="1"/>
    </xf>
    <xf numFmtId="177" fontId="10" fillId="0" borderId="29" xfId="3" applyNumberFormat="1" applyFont="1" applyBorder="1" applyAlignment="1">
      <alignment horizontal="center" vertical="center" wrapText="1"/>
    </xf>
    <xf numFmtId="0" fontId="14" fillId="0" borderId="18" xfId="3" applyFont="1" applyBorder="1" applyAlignment="1">
      <alignment horizontal="right" vertical="center" wrapText="1"/>
    </xf>
    <xf numFmtId="0" fontId="10" fillId="0" borderId="7" xfId="3" applyFont="1" applyBorder="1" applyAlignment="1">
      <alignment horizontal="center" vertical="center"/>
    </xf>
    <xf numFmtId="0" fontId="10" fillId="0" borderId="9" xfId="3" applyFont="1" applyBorder="1" applyAlignment="1">
      <alignment horizontal="center" vertical="center"/>
    </xf>
    <xf numFmtId="0" fontId="10" fillId="0" borderId="7"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23" xfId="3" applyFont="1" applyBorder="1" applyAlignment="1">
      <alignment horizontal="center" vertical="center"/>
    </xf>
    <xf numFmtId="0" fontId="10" fillId="0" borderId="16" xfId="3" applyFont="1" applyBorder="1" applyAlignment="1">
      <alignment horizontal="center" vertical="center"/>
    </xf>
    <xf numFmtId="0" fontId="10" fillId="0" borderId="13" xfId="3" applyFont="1" applyBorder="1" applyAlignment="1">
      <alignment horizontal="center" vertical="center"/>
    </xf>
    <xf numFmtId="0" fontId="7" fillId="0" borderId="11" xfId="5" applyBorder="1" applyAlignment="1">
      <alignment vertical="center" wrapText="1"/>
    </xf>
    <xf numFmtId="0" fontId="7" fillId="0" borderId="9" xfId="5" applyBorder="1" applyAlignment="1">
      <alignment vertical="center" wrapText="1"/>
    </xf>
    <xf numFmtId="177" fontId="9" fillId="0" borderId="29" xfId="3" applyNumberFormat="1"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0" fillId="0" borderId="19" xfId="3" applyFont="1" applyBorder="1" applyAlignment="1">
      <alignment horizontal="center" vertical="center"/>
    </xf>
    <xf numFmtId="0" fontId="10" fillId="0" borderId="20" xfId="3" applyFont="1" applyBorder="1" applyAlignment="1">
      <alignment horizontal="center" vertical="center"/>
    </xf>
    <xf numFmtId="0" fontId="10" fillId="0" borderId="1" xfId="3" applyFont="1" applyBorder="1" applyAlignment="1">
      <alignment horizontal="center" vertical="center"/>
    </xf>
    <xf numFmtId="0" fontId="10" fillId="0" borderId="17" xfId="3" applyFont="1" applyBorder="1" applyAlignment="1">
      <alignment horizontal="center" vertical="center"/>
    </xf>
    <xf numFmtId="0" fontId="10" fillId="0" borderId="18" xfId="3" applyFont="1" applyBorder="1" applyAlignment="1">
      <alignment horizontal="center" vertical="center"/>
    </xf>
    <xf numFmtId="0" fontId="10" fillId="0" borderId="26" xfId="3" applyFont="1" applyBorder="1" applyAlignment="1">
      <alignment horizontal="center" vertical="center"/>
    </xf>
    <xf numFmtId="0" fontId="10" fillId="0" borderId="24" xfId="3" applyFont="1" applyBorder="1" applyAlignment="1">
      <alignment horizontal="center" vertical="center"/>
    </xf>
    <xf numFmtId="49" fontId="10" fillId="0" borderId="29" xfId="3" applyNumberFormat="1" applyFont="1" applyBorder="1" applyAlignment="1">
      <alignment horizontal="center" vertical="center" wrapText="1"/>
    </xf>
    <xf numFmtId="176" fontId="10" fillId="0" borderId="19" xfId="3" applyNumberFormat="1" applyFont="1" applyBorder="1" applyAlignment="1">
      <alignment horizontal="center" vertical="center"/>
    </xf>
    <xf numFmtId="176" fontId="10" fillId="0" borderId="20" xfId="3" applyNumberFormat="1" applyFont="1" applyBorder="1" applyAlignment="1">
      <alignment horizontal="center" vertical="center"/>
    </xf>
    <xf numFmtId="176" fontId="10" fillId="0" borderId="1" xfId="3" applyNumberFormat="1" applyFont="1" applyBorder="1" applyAlignment="1">
      <alignment horizontal="center" vertical="center"/>
    </xf>
    <xf numFmtId="176" fontId="10" fillId="0" borderId="21" xfId="3" applyNumberFormat="1" applyFont="1" applyBorder="1" applyAlignment="1">
      <alignment horizontal="center" vertical="center"/>
    </xf>
    <xf numFmtId="176" fontId="10" fillId="0" borderId="22" xfId="3" applyNumberFormat="1" applyFont="1" applyBorder="1" applyAlignment="1">
      <alignment horizontal="center" vertical="center"/>
    </xf>
    <xf numFmtId="176" fontId="10" fillId="0" borderId="4" xfId="3" applyNumberFormat="1" applyFont="1" applyBorder="1" applyAlignment="1">
      <alignment horizontal="center" vertical="center"/>
    </xf>
    <xf numFmtId="177" fontId="10" fillId="0" borderId="25" xfId="3" applyNumberFormat="1" applyFont="1" applyBorder="1" applyAlignment="1">
      <alignment horizontal="center" vertical="center" wrapText="1"/>
    </xf>
    <xf numFmtId="177" fontId="10" fillId="0" borderId="8" xfId="3" applyNumberFormat="1" applyFont="1" applyBorder="1" applyAlignment="1">
      <alignment horizontal="center" vertical="center" wrapText="1"/>
    </xf>
    <xf numFmtId="49" fontId="10" fillId="0" borderId="11" xfId="3" applyNumberFormat="1" applyFont="1" applyBorder="1" applyAlignment="1">
      <alignment horizontal="center" vertical="center"/>
    </xf>
    <xf numFmtId="49" fontId="10" fillId="0" borderId="9" xfId="3" applyNumberFormat="1" applyFont="1" applyBorder="1" applyAlignment="1">
      <alignment horizontal="center" vertical="center"/>
    </xf>
    <xf numFmtId="177" fontId="9" fillId="0" borderId="11" xfId="3" applyNumberFormat="1" applyFont="1" applyBorder="1" applyAlignment="1">
      <alignment horizontal="center" vertical="center" wrapText="1"/>
    </xf>
    <xf numFmtId="177" fontId="9" fillId="0" borderId="9" xfId="3" applyNumberFormat="1" applyFont="1" applyBorder="1" applyAlignment="1">
      <alignment horizontal="center" vertical="center" wrapText="1"/>
    </xf>
    <xf numFmtId="0" fontId="0" fillId="0" borderId="0" xfId="0" applyAlignment="1">
      <alignment vertical="center"/>
    </xf>
    <xf numFmtId="0" fontId="6" fillId="0" borderId="30" xfId="2" applyFont="1" applyBorder="1" applyAlignment="1">
      <alignment horizontal="left" vertical="center"/>
    </xf>
    <xf numFmtId="0" fontId="6" fillId="0" borderId="31" xfId="2" applyFont="1" applyBorder="1" applyAlignment="1">
      <alignment horizontal="left" vertical="center"/>
    </xf>
    <xf numFmtId="0" fontId="6" fillId="0" borderId="32" xfId="2" applyFont="1" applyBorder="1" applyAlignment="1">
      <alignment horizontal="left" vertical="center"/>
    </xf>
    <xf numFmtId="0" fontId="11" fillId="0" borderId="33" xfId="2" applyFont="1" applyBorder="1" applyAlignment="1">
      <alignment horizontal="center" vertical="center"/>
    </xf>
    <xf numFmtId="0" fontId="11" fillId="0" borderId="31" xfId="2" applyFont="1" applyBorder="1" applyAlignment="1">
      <alignment horizontal="center" vertical="center"/>
    </xf>
    <xf numFmtId="0" fontId="11" fillId="0" borderId="34" xfId="2" applyFont="1" applyBorder="1" applyAlignment="1">
      <alignment horizontal="center" vertical="center"/>
    </xf>
    <xf numFmtId="0" fontId="11" fillId="0" borderId="35" xfId="2" applyFont="1" applyBorder="1" applyAlignment="1">
      <alignment horizontal="left" vertical="center"/>
    </xf>
    <xf numFmtId="0" fontId="11" fillId="0" borderId="36" xfId="2" applyFont="1" applyBorder="1" applyAlignment="1">
      <alignment horizontal="left" vertical="center"/>
    </xf>
    <xf numFmtId="0" fontId="11" fillId="0" borderId="39" xfId="2" applyFont="1" applyBorder="1" applyAlignment="1">
      <alignment horizontal="left" vertical="top" wrapText="1"/>
    </xf>
    <xf numFmtId="0" fontId="11" fillId="0" borderId="0" xfId="2" applyFont="1" applyAlignment="1">
      <alignment horizontal="left" vertical="top" wrapText="1"/>
    </xf>
    <xf numFmtId="0" fontId="11" fillId="0" borderId="27" xfId="2" applyFont="1" applyBorder="1" applyAlignment="1">
      <alignment horizontal="left" vertical="top" wrapText="1"/>
    </xf>
    <xf numFmtId="0" fontId="11" fillId="0" borderId="38" xfId="2" applyFont="1" applyBorder="1" applyAlignment="1">
      <alignment horizontal="center" vertical="center"/>
    </xf>
    <xf numFmtId="0" fontId="5" fillId="0" borderId="37" xfId="11" applyFont="1" applyBorder="1" applyAlignment="1">
      <alignment horizontal="center" vertical="center"/>
    </xf>
    <xf numFmtId="0" fontId="5" fillId="0" borderId="6" xfId="11" applyFont="1" applyBorder="1" applyAlignment="1">
      <alignment horizontal="center" vertical="center"/>
    </xf>
    <xf numFmtId="0" fontId="5" fillId="0" borderId="21" xfId="11" applyFont="1" applyBorder="1" applyAlignment="1">
      <alignment horizontal="center" vertical="center"/>
    </xf>
    <xf numFmtId="0" fontId="5" fillId="0" borderId="22" xfId="11" applyFont="1" applyBorder="1" applyAlignment="1">
      <alignment horizontal="center" vertical="center"/>
    </xf>
    <xf numFmtId="0" fontId="5" fillId="0" borderId="4" xfId="11" applyFont="1" applyBorder="1" applyAlignment="1">
      <alignment horizontal="center" vertical="center"/>
    </xf>
    <xf numFmtId="177" fontId="11" fillId="0" borderId="23" xfId="2" applyNumberFormat="1" applyFont="1" applyBorder="1" applyAlignment="1">
      <alignment horizontal="center" vertical="center"/>
    </xf>
    <xf numFmtId="0" fontId="5" fillId="0" borderId="3" xfId="11" applyFont="1" applyBorder="1" applyAlignment="1">
      <alignment horizontal="center" vertical="center"/>
    </xf>
    <xf numFmtId="0" fontId="5" fillId="0" borderId="16" xfId="11" applyFont="1" applyBorder="1" applyAlignment="1">
      <alignment horizontal="center" vertical="center"/>
    </xf>
    <xf numFmtId="0" fontId="5" fillId="0" borderId="13" xfId="11" applyFont="1" applyBorder="1" applyAlignment="1">
      <alignment horizontal="center" vertical="center"/>
    </xf>
    <xf numFmtId="177" fontId="11" fillId="0" borderId="42" xfId="2" applyNumberFormat="1" applyFont="1" applyBorder="1" applyAlignment="1">
      <alignment vertical="center"/>
    </xf>
    <xf numFmtId="0" fontId="5" fillId="0" borderId="41" xfId="11" applyFont="1" applyBorder="1"/>
    <xf numFmtId="0" fontId="5" fillId="0" borderId="43" xfId="11" applyFont="1" applyBorder="1"/>
    <xf numFmtId="0" fontId="5" fillId="0" borderId="41" xfId="11" applyFont="1" applyBorder="1" applyAlignment="1">
      <alignment vertical="center"/>
    </xf>
    <xf numFmtId="0" fontId="5" fillId="0" borderId="43" xfId="11" applyFont="1" applyBorder="1" applyAlignment="1">
      <alignment vertical="center"/>
    </xf>
    <xf numFmtId="0" fontId="5" fillId="0" borderId="44" xfId="11" applyFont="1" applyBorder="1" applyAlignment="1">
      <alignment vertical="center"/>
    </xf>
    <xf numFmtId="177" fontId="11" fillId="0" borderId="42" xfId="2" applyNumberFormat="1" applyFont="1" applyBorder="1" applyAlignment="1">
      <alignment horizontal="center" vertical="center"/>
    </xf>
    <xf numFmtId="0" fontId="5" fillId="0" borderId="41" xfId="11" applyFont="1" applyBorder="1" applyAlignment="1">
      <alignment horizontal="center" vertical="center"/>
    </xf>
    <xf numFmtId="0" fontId="5" fillId="0" borderId="44" xfId="11" applyFont="1" applyBorder="1" applyAlignment="1">
      <alignment horizontal="center" vertical="center"/>
    </xf>
    <xf numFmtId="177" fontId="11" fillId="0" borderId="41" xfId="2" applyNumberFormat="1" applyFont="1" applyBorder="1" applyAlignment="1">
      <alignment vertical="center"/>
    </xf>
    <xf numFmtId="177" fontId="11" fillId="0" borderId="43" xfId="2" applyNumberFormat="1" applyFont="1" applyBorder="1" applyAlignment="1">
      <alignment vertical="center"/>
    </xf>
    <xf numFmtId="177" fontId="11" fillId="0" borderId="45" xfId="2" applyNumberFormat="1" applyFont="1" applyBorder="1" applyAlignment="1">
      <alignment vertical="center"/>
    </xf>
    <xf numFmtId="0" fontId="5" fillId="0" borderId="46" xfId="11" applyFont="1" applyBorder="1" applyAlignment="1">
      <alignment vertical="center"/>
    </xf>
    <xf numFmtId="0" fontId="5" fillId="0" borderId="47" xfId="11" applyFont="1" applyBorder="1" applyAlignment="1">
      <alignment vertical="center"/>
    </xf>
    <xf numFmtId="177" fontId="11" fillId="0" borderId="46" xfId="2" applyNumberFormat="1" applyFont="1" applyBorder="1" applyAlignment="1">
      <alignment vertical="center"/>
    </xf>
    <xf numFmtId="177" fontId="11" fillId="0" borderId="47" xfId="2" applyNumberFormat="1" applyFont="1" applyBorder="1" applyAlignment="1">
      <alignment vertical="center"/>
    </xf>
    <xf numFmtId="177" fontId="11" fillId="0" borderId="2" xfId="2" applyNumberFormat="1" applyFont="1" applyBorder="1" applyAlignment="1">
      <alignment vertical="center"/>
    </xf>
    <xf numFmtId="0" fontId="5" fillId="0" borderId="20" xfId="11" applyFont="1" applyBorder="1" applyAlignment="1">
      <alignment vertical="center"/>
    </xf>
    <xf numFmtId="0" fontId="5" fillId="0" borderId="12" xfId="11" applyFont="1" applyBorder="1" applyAlignment="1">
      <alignment vertical="center"/>
    </xf>
    <xf numFmtId="0" fontId="11" fillId="0" borderId="48" xfId="2" applyFont="1" applyBorder="1" applyAlignment="1">
      <alignment horizontal="center" vertical="center"/>
    </xf>
    <xf numFmtId="0" fontId="5" fillId="0" borderId="49" xfId="11" applyFont="1" applyBorder="1" applyAlignment="1">
      <alignment horizontal="center" vertical="center"/>
    </xf>
    <xf numFmtId="0" fontId="5" fillId="0" borderId="50" xfId="11" applyFont="1" applyBorder="1" applyAlignment="1">
      <alignment horizontal="center" vertical="center"/>
    </xf>
    <xf numFmtId="177" fontId="11" fillId="0" borderId="51" xfId="2" applyNumberFormat="1" applyFont="1" applyBorder="1" applyAlignment="1">
      <alignment vertical="center"/>
    </xf>
    <xf numFmtId="0" fontId="5" fillId="0" borderId="49" xfId="11" applyFont="1" applyBorder="1" applyAlignment="1">
      <alignment vertical="center"/>
    </xf>
    <xf numFmtId="0" fontId="5" fillId="0" borderId="50" xfId="11" applyFont="1" applyBorder="1" applyAlignment="1">
      <alignment vertical="center"/>
    </xf>
    <xf numFmtId="0" fontId="5" fillId="0" borderId="52" xfId="11" applyFont="1" applyBorder="1" applyAlignment="1">
      <alignment vertical="center"/>
    </xf>
    <xf numFmtId="0" fontId="19" fillId="0" borderId="41" xfId="2" applyFont="1" applyBorder="1" applyAlignment="1">
      <alignment vertical="center" shrinkToFit="1"/>
    </xf>
    <xf numFmtId="0" fontId="19" fillId="0" borderId="43" xfId="2" applyFont="1" applyBorder="1" applyAlignment="1">
      <alignment vertical="center" shrinkToFi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0" fillId="0" borderId="41" xfId="0" applyBorder="1"/>
    <xf numFmtId="0" fontId="0" fillId="0" borderId="43" xfId="0" applyBorder="1"/>
    <xf numFmtId="0" fontId="0" fillId="0" borderId="41" xfId="0" applyBorder="1" applyAlignment="1">
      <alignment vertical="center"/>
    </xf>
    <xf numFmtId="0" fontId="0" fillId="0" borderId="44"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3" xfId="0" applyBorder="1" applyAlignment="1">
      <alignment vertical="center"/>
    </xf>
    <xf numFmtId="0" fontId="0" fillId="0" borderId="20" xfId="0" applyBorder="1" applyAlignment="1">
      <alignment vertical="center"/>
    </xf>
    <xf numFmtId="0" fontId="0" fillId="0" borderId="12" xfId="0" applyBorder="1" applyAlignment="1">
      <alignment vertical="center"/>
    </xf>
    <xf numFmtId="0" fontId="0" fillId="0" borderId="41" xfId="0" applyBorder="1" applyAlignment="1">
      <alignment horizontal="center" vertical="center"/>
    </xf>
    <xf numFmtId="0" fontId="0" fillId="0" borderId="44" xfId="0" applyBorder="1" applyAlignment="1">
      <alignment horizontal="center" vertical="center"/>
    </xf>
    <xf numFmtId="181" fontId="11" fillId="0" borderId="42" xfId="2" applyNumberFormat="1" applyFont="1" applyBorder="1" applyAlignment="1">
      <alignment vertical="center"/>
    </xf>
    <xf numFmtId="181" fontId="5" fillId="0" borderId="41" xfId="0" applyNumberFormat="1" applyFont="1" applyBorder="1" applyAlignment="1">
      <alignment vertical="center"/>
    </xf>
    <xf numFmtId="181" fontId="5" fillId="0" borderId="43" xfId="0" applyNumberFormat="1" applyFont="1" applyBorder="1" applyAlignment="1">
      <alignment vertical="center"/>
    </xf>
    <xf numFmtId="181" fontId="11" fillId="0" borderId="42" xfId="2" applyNumberFormat="1" applyFont="1" applyFill="1" applyBorder="1" applyAlignment="1">
      <alignment vertical="center"/>
    </xf>
    <xf numFmtId="181" fontId="5" fillId="0" borderId="41" xfId="0" applyNumberFormat="1" applyFont="1" applyFill="1" applyBorder="1" applyAlignment="1">
      <alignment vertical="center"/>
    </xf>
    <xf numFmtId="181" fontId="5" fillId="0" borderId="43" xfId="0" applyNumberFormat="1" applyFont="1" applyFill="1" applyBorder="1" applyAlignment="1">
      <alignment vertical="center"/>
    </xf>
    <xf numFmtId="177" fontId="19" fillId="0" borderId="42" xfId="2" applyNumberFormat="1" applyFont="1" applyBorder="1" applyAlignment="1">
      <alignment vertical="center"/>
    </xf>
    <xf numFmtId="0" fontId="17" fillId="0" borderId="41" xfId="0" applyFont="1" applyBorder="1" applyAlignment="1">
      <alignment vertical="center"/>
    </xf>
    <xf numFmtId="0" fontId="17" fillId="0" borderId="44" xfId="0" applyFont="1" applyBorder="1" applyAlignment="1">
      <alignment vertical="center"/>
    </xf>
    <xf numFmtId="0" fontId="5" fillId="0" borderId="37"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41"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0" fillId="0" borderId="37"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177" fontId="11" fillId="0" borderId="37" xfId="2" applyNumberFormat="1" applyFont="1" applyBorder="1" applyAlignment="1">
      <alignment horizontal="center" vertical="center"/>
    </xf>
    <xf numFmtId="177" fontId="11" fillId="0" borderId="6" xfId="2" applyNumberFormat="1" applyFont="1" applyBorder="1" applyAlignment="1">
      <alignment horizontal="center" vertical="center"/>
    </xf>
    <xf numFmtId="177" fontId="11" fillId="0" borderId="3" xfId="2" applyNumberFormat="1" applyFont="1" applyBorder="1" applyAlignment="1">
      <alignment horizontal="center" vertical="center"/>
    </xf>
    <xf numFmtId="177" fontId="11" fillId="0" borderId="22" xfId="2" applyNumberFormat="1" applyFont="1" applyBorder="1" applyAlignment="1">
      <alignment horizontal="center" vertical="center"/>
    </xf>
    <xf numFmtId="177" fontId="11" fillId="0" borderId="4" xfId="2" applyNumberFormat="1" applyFont="1"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177" fontId="11" fillId="0" borderId="42" xfId="2" applyNumberFormat="1" applyFont="1" applyFill="1" applyBorder="1" applyAlignment="1">
      <alignment vertical="center"/>
    </xf>
    <xf numFmtId="0" fontId="5" fillId="0" borderId="41" xfId="0" applyFont="1" applyFill="1" applyBorder="1" applyAlignment="1">
      <alignment vertical="center"/>
    </xf>
    <xf numFmtId="0" fontId="5" fillId="0" borderId="43" xfId="0" applyFont="1" applyFill="1" applyBorder="1" applyAlignment="1">
      <alignment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5" fillId="0" borderId="20" xfId="0" applyFont="1" applyBorder="1" applyAlignment="1">
      <alignment vertical="center"/>
    </xf>
    <xf numFmtId="0" fontId="5" fillId="0" borderId="12" xfId="0" applyFont="1" applyBorder="1" applyAlignment="1">
      <alignment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177" fontId="11" fillId="0" borderId="49" xfId="2" applyNumberFormat="1" applyFont="1" applyBorder="1" applyAlignment="1">
      <alignment vertical="center"/>
    </xf>
    <xf numFmtId="177" fontId="11" fillId="0" borderId="50" xfId="2" applyNumberFormat="1"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5" fillId="0" borderId="52" xfId="0" applyFont="1" applyBorder="1" applyAlignment="1">
      <alignment vertical="center"/>
    </xf>
    <xf numFmtId="0" fontId="5" fillId="0" borderId="41" xfId="0" applyFont="1" applyBorder="1"/>
    <xf numFmtId="0" fontId="5" fillId="0" borderId="43" xfId="0" applyFont="1" applyBorder="1"/>
    <xf numFmtId="0" fontId="5" fillId="0" borderId="46" xfId="0" applyFont="1" applyBorder="1" applyAlignment="1">
      <alignment vertical="center"/>
    </xf>
    <xf numFmtId="0" fontId="5" fillId="0" borderId="47" xfId="0" applyFont="1" applyBorder="1" applyAlignment="1">
      <alignment vertical="center"/>
    </xf>
    <xf numFmtId="0" fontId="11" fillId="0" borderId="18" xfId="2" applyFont="1" applyBorder="1" applyAlignment="1">
      <alignment horizontal="right" vertical="center"/>
    </xf>
    <xf numFmtId="0" fontId="11" fillId="0" borderId="41" xfId="2" applyFont="1" applyBorder="1" applyAlignment="1">
      <alignment vertical="center" shrinkToFit="1"/>
    </xf>
    <xf numFmtId="0" fontId="11" fillId="0" borderId="43" xfId="2" applyFont="1" applyBorder="1" applyAlignment="1">
      <alignment vertical="center" shrinkToFit="1"/>
    </xf>
    <xf numFmtId="0" fontId="19" fillId="0" borderId="39" xfId="2" applyFont="1" applyBorder="1" applyAlignment="1">
      <alignment horizontal="left" vertical="top" wrapText="1"/>
    </xf>
    <xf numFmtId="0" fontId="19" fillId="0" borderId="0" xfId="2" applyFont="1" applyAlignment="1">
      <alignment horizontal="left" vertical="top" wrapText="1"/>
    </xf>
    <xf numFmtId="0" fontId="19" fillId="0" borderId="27" xfId="2" applyFont="1" applyBorder="1" applyAlignment="1">
      <alignment horizontal="left" vertical="top" wrapText="1"/>
    </xf>
    <xf numFmtId="177" fontId="11" fillId="2" borderId="42" xfId="2" applyNumberFormat="1" applyFont="1" applyFill="1" applyBorder="1" applyAlignment="1">
      <alignment vertical="center"/>
    </xf>
    <xf numFmtId="177" fontId="11" fillId="2" borderId="41" xfId="2" applyNumberFormat="1" applyFont="1" applyFill="1" applyBorder="1" applyAlignment="1">
      <alignment vertical="center"/>
    </xf>
    <xf numFmtId="177" fontId="11" fillId="2" borderId="43" xfId="2" applyNumberFormat="1" applyFont="1" applyFill="1" applyBorder="1" applyAlignment="1">
      <alignment vertical="center"/>
    </xf>
    <xf numFmtId="0" fontId="19" fillId="0" borderId="48" xfId="2"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177" fontId="19" fillId="0" borderId="51" xfId="2" applyNumberFormat="1"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2" xfId="0" applyFont="1" applyBorder="1" applyAlignment="1">
      <alignment vertical="center"/>
    </xf>
    <xf numFmtId="0" fontId="17" fillId="0" borderId="41" xfId="0" applyFont="1" applyBorder="1"/>
    <xf numFmtId="0" fontId="17" fillId="0" borderId="43" xfId="0" applyFont="1" applyBorder="1"/>
    <xf numFmtId="177" fontId="19" fillId="0" borderId="41" xfId="2" applyNumberFormat="1" applyFont="1" applyBorder="1" applyAlignment="1">
      <alignment vertical="center"/>
    </xf>
    <xf numFmtId="177" fontId="19" fillId="0" borderId="43" xfId="2" applyNumberFormat="1" applyFont="1" applyBorder="1" applyAlignment="1">
      <alignment vertical="center"/>
    </xf>
    <xf numFmtId="177" fontId="19" fillId="0" borderId="45" xfId="2" applyNumberFormat="1" applyFont="1" applyBorder="1" applyAlignment="1">
      <alignment vertical="center"/>
    </xf>
    <xf numFmtId="0" fontId="17" fillId="0" borderId="46" xfId="0" applyFont="1" applyBorder="1" applyAlignment="1">
      <alignment vertical="center"/>
    </xf>
    <xf numFmtId="0" fontId="17" fillId="0" borderId="47" xfId="0" applyFont="1" applyBorder="1" applyAlignment="1">
      <alignment vertical="center"/>
    </xf>
    <xf numFmtId="177" fontId="19" fillId="0" borderId="46" xfId="2" applyNumberFormat="1" applyFont="1" applyBorder="1" applyAlignment="1">
      <alignment vertical="center"/>
    </xf>
    <xf numFmtId="177" fontId="19" fillId="0" borderId="47" xfId="2" applyNumberFormat="1" applyFont="1" applyBorder="1" applyAlignment="1">
      <alignment vertical="center"/>
    </xf>
    <xf numFmtId="177" fontId="19" fillId="0" borderId="2" xfId="2" applyNumberFormat="1" applyFont="1" applyBorder="1" applyAlignment="1">
      <alignment vertical="center"/>
    </xf>
    <xf numFmtId="0" fontId="17" fillId="0" borderId="20" xfId="0" applyFont="1" applyBorder="1" applyAlignment="1">
      <alignment vertical="center"/>
    </xf>
    <xf numFmtId="0" fontId="17" fillId="0" borderId="12" xfId="0" applyFont="1" applyBorder="1" applyAlignment="1">
      <alignment vertical="center"/>
    </xf>
    <xf numFmtId="182" fontId="11" fillId="0" borderId="42" xfId="2" applyNumberFormat="1" applyFont="1" applyBorder="1" applyAlignment="1">
      <alignment vertical="center"/>
    </xf>
    <xf numFmtId="182" fontId="5" fillId="0" borderId="41" xfId="0" applyNumberFormat="1" applyFont="1" applyBorder="1" applyAlignment="1">
      <alignment vertical="center"/>
    </xf>
    <xf numFmtId="182" fontId="5" fillId="0" borderId="43" xfId="0" applyNumberFormat="1" applyFont="1" applyBorder="1" applyAlignment="1">
      <alignment vertical="center"/>
    </xf>
    <xf numFmtId="177" fontId="19" fillId="0" borderId="42" xfId="2" applyNumberFormat="1" applyFont="1" applyBorder="1" applyAlignment="1">
      <alignment horizontal="center" vertical="center"/>
    </xf>
    <xf numFmtId="0" fontId="17" fillId="0" borderId="41" xfId="0" applyFont="1" applyBorder="1" applyAlignment="1">
      <alignment horizontal="center" vertical="center"/>
    </xf>
    <xf numFmtId="0" fontId="17" fillId="0" borderId="44" xfId="0" applyFont="1" applyBorder="1" applyAlignment="1">
      <alignment horizontal="center" vertical="center"/>
    </xf>
    <xf numFmtId="0" fontId="17" fillId="0" borderId="43" xfId="0" applyFont="1" applyBorder="1" applyAlignment="1">
      <alignment vertical="center"/>
    </xf>
    <xf numFmtId="0" fontId="19" fillId="0" borderId="38" xfId="2" applyFont="1" applyBorder="1" applyAlignment="1">
      <alignment horizontal="center" vertical="center"/>
    </xf>
    <xf numFmtId="0" fontId="17" fillId="0" borderId="37" xfId="0" applyFont="1" applyBorder="1" applyAlignment="1">
      <alignment horizontal="center" vertical="center"/>
    </xf>
    <xf numFmtId="0" fontId="17" fillId="0" borderId="6"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4" xfId="0" applyFont="1" applyBorder="1" applyAlignment="1">
      <alignment horizontal="center" vertical="center"/>
    </xf>
    <xf numFmtId="177" fontId="19" fillId="0" borderId="23" xfId="2" applyNumberFormat="1" applyFont="1" applyBorder="1" applyAlignment="1">
      <alignment horizontal="center" vertical="center"/>
    </xf>
    <xf numFmtId="0" fontId="17" fillId="0" borderId="3"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8" fillId="0" borderId="30" xfId="2" applyFont="1" applyBorder="1" applyAlignment="1">
      <alignment horizontal="left" vertical="center"/>
    </xf>
    <xf numFmtId="0" fontId="18" fillId="0" borderId="31" xfId="2" applyFont="1" applyBorder="1" applyAlignment="1">
      <alignment horizontal="left" vertical="center"/>
    </xf>
    <xf numFmtId="0" fontId="18" fillId="0" borderId="32" xfId="2" applyFont="1" applyBorder="1" applyAlignment="1">
      <alignment horizontal="left" vertical="center"/>
    </xf>
    <xf numFmtId="0" fontId="19" fillId="0" borderId="33" xfId="2" applyFont="1" applyBorder="1" applyAlignment="1">
      <alignment horizontal="center" vertical="center"/>
    </xf>
    <xf numFmtId="0" fontId="19" fillId="0" borderId="31" xfId="2" applyFont="1" applyBorder="1" applyAlignment="1">
      <alignment horizontal="center" vertical="center"/>
    </xf>
    <xf numFmtId="0" fontId="19" fillId="0" borderId="34" xfId="2" applyFont="1" applyBorder="1" applyAlignment="1">
      <alignment horizontal="center" vertical="center"/>
    </xf>
    <xf numFmtId="0" fontId="19" fillId="0" borderId="35" xfId="2" applyFont="1" applyBorder="1" applyAlignment="1">
      <alignment horizontal="left" vertical="center"/>
    </xf>
    <xf numFmtId="0" fontId="19" fillId="0" borderId="36" xfId="2" applyFont="1" applyBorder="1" applyAlignment="1">
      <alignment horizontal="left" vertical="center"/>
    </xf>
    <xf numFmtId="0" fontId="19" fillId="0" borderId="18" xfId="2" applyFont="1" applyBorder="1" applyAlignment="1">
      <alignment horizontal="right" vertical="center"/>
    </xf>
    <xf numFmtId="0" fontId="5" fillId="0" borderId="37" xfId="7" applyFont="1" applyBorder="1" applyAlignment="1">
      <alignment horizontal="center" vertical="center"/>
    </xf>
    <xf numFmtId="0" fontId="5" fillId="0" borderId="6" xfId="7" applyFont="1" applyBorder="1" applyAlignment="1">
      <alignment horizontal="center" vertical="center"/>
    </xf>
    <xf numFmtId="0" fontId="5" fillId="0" borderId="3" xfId="7" applyFont="1" applyBorder="1" applyAlignment="1">
      <alignment horizontal="center" vertical="center"/>
    </xf>
    <xf numFmtId="0" fontId="5" fillId="0" borderId="22" xfId="7" applyFont="1" applyBorder="1" applyAlignment="1">
      <alignment horizontal="center" vertical="center"/>
    </xf>
    <xf numFmtId="0" fontId="5" fillId="0" borderId="4" xfId="7" applyFont="1" applyBorder="1" applyAlignment="1">
      <alignment horizontal="center" vertical="center"/>
    </xf>
    <xf numFmtId="177" fontId="11" fillId="0" borderId="44" xfId="2" applyNumberFormat="1" applyFont="1" applyBorder="1" applyAlignment="1">
      <alignment vertical="center"/>
    </xf>
    <xf numFmtId="0" fontId="11" fillId="0" borderId="30" xfId="2" applyFont="1" applyBorder="1" applyAlignment="1">
      <alignment horizontal="left" vertical="center"/>
    </xf>
    <xf numFmtId="0" fontId="11" fillId="0" borderId="31" xfId="2" applyFont="1" applyBorder="1" applyAlignment="1">
      <alignment horizontal="left" vertical="center"/>
    </xf>
    <xf numFmtId="0" fontId="11" fillId="0" borderId="32" xfId="2" applyFont="1" applyBorder="1" applyAlignment="1">
      <alignment horizontal="left" vertical="center"/>
    </xf>
    <xf numFmtId="177" fontId="11" fillId="0" borderId="41" xfId="2" applyNumberFormat="1" applyFont="1" applyBorder="1" applyAlignment="1">
      <alignment horizontal="center" vertical="center"/>
    </xf>
    <xf numFmtId="177" fontId="11" fillId="0" borderId="44" xfId="2" applyNumberFormat="1" applyFont="1" applyBorder="1" applyAlignment="1">
      <alignment horizontal="center" vertical="center"/>
    </xf>
    <xf numFmtId="0" fontId="17" fillId="0" borderId="37" xfId="2" applyFont="1" applyBorder="1" applyAlignment="1">
      <alignment horizontal="center" vertical="center"/>
    </xf>
    <xf numFmtId="0" fontId="17" fillId="0" borderId="6" xfId="2" applyFont="1" applyBorder="1" applyAlignment="1">
      <alignment horizontal="center" vertical="center"/>
    </xf>
    <xf numFmtId="0" fontId="17" fillId="0" borderId="3" xfId="2" applyFont="1" applyBorder="1" applyAlignment="1">
      <alignment horizontal="center" vertical="center"/>
    </xf>
    <xf numFmtId="0" fontId="17" fillId="0" borderId="22" xfId="2" applyFont="1" applyBorder="1" applyAlignment="1">
      <alignment horizontal="center" vertical="center"/>
    </xf>
    <xf numFmtId="0" fontId="17" fillId="0" borderId="4" xfId="2" applyFont="1" applyBorder="1" applyAlignment="1">
      <alignment horizontal="center" vertical="center"/>
    </xf>
    <xf numFmtId="180" fontId="11" fillId="0" borderId="42" xfId="2" applyNumberFormat="1" applyFont="1" applyBorder="1" applyAlignment="1">
      <alignment vertical="center"/>
    </xf>
    <xf numFmtId="180" fontId="11" fillId="0" borderId="41" xfId="2" applyNumberFormat="1" applyFont="1" applyBorder="1" applyAlignment="1">
      <alignment vertical="center"/>
    </xf>
    <xf numFmtId="180" fontId="11" fillId="0" borderId="43" xfId="2" applyNumberFormat="1" applyFont="1" applyBorder="1" applyAlignment="1">
      <alignment vertical="center"/>
    </xf>
  </cellXfs>
  <cellStyles count="12">
    <cellStyle name="ハイパーリンク" xfId="5" builtinId="8"/>
    <cellStyle name="ハイパーリンク 2" xfId="8" xr:uid="{00000000-0005-0000-0000-000001000000}"/>
    <cellStyle name="桁区切り 2" xfId="1" xr:uid="{00000000-0005-0000-0000-000002000000}"/>
    <cellStyle name="桁区切り 2 3" xfId="6" xr:uid="{00000000-0005-0000-0000-000003000000}"/>
    <cellStyle name="標準" xfId="0" builtinId="0"/>
    <cellStyle name="標準 17" xfId="4" xr:uid="{00000000-0005-0000-0000-000005000000}"/>
    <cellStyle name="標準 2" xfId="2" xr:uid="{00000000-0005-0000-0000-000006000000}"/>
    <cellStyle name="標準 3" xfId="7" xr:uid="{00000000-0005-0000-0000-000007000000}"/>
    <cellStyle name="標準 4" xfId="11" xr:uid="{FBBF0C0C-9097-4296-9111-A934EC6E8F63}"/>
    <cellStyle name="標準_③予算事業別調書(目次様式)" xfId="3" xr:uid="{00000000-0005-0000-0000-000008000000}"/>
    <cellStyle name="標準_④予算事業別調書(本体様式)" xfId="10" xr:uid="{F36D1DF9-C7D4-417F-8025-677F21144346}"/>
    <cellStyle name="標準_参1.　款項目別･事項別財源表"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J80"/>
  <sheetViews>
    <sheetView tabSelected="1" view="pageBreakPreview" zoomScaleNormal="100" zoomScaleSheetLayoutView="100" workbookViewId="0"/>
  </sheetViews>
  <sheetFormatPr defaultColWidth="8.625" defaultRowHeight="18" customHeight="1"/>
  <cols>
    <col min="1" max="1" width="3.75" style="1" customWidth="1"/>
    <col min="2" max="2" width="12.5" style="1" customWidth="1"/>
    <col min="3" max="3" width="23.75" style="1" customWidth="1"/>
    <col min="4" max="4" width="17.5" style="1" customWidth="1"/>
    <col min="5" max="5" width="12.5" style="1" customWidth="1"/>
    <col min="6" max="6" width="12.5" style="2" customWidth="1"/>
    <col min="7" max="7" width="12.5" style="44" customWidth="1"/>
    <col min="8" max="8" width="6.25" style="1" customWidth="1"/>
    <col min="9" max="9" width="9.375" style="1" customWidth="1"/>
    <col min="10" max="10" width="3.25" style="1" bestFit="1" customWidth="1"/>
    <col min="11" max="11" width="7.375" style="1" bestFit="1" customWidth="1"/>
    <col min="12" max="212" width="8.625" style="1" customWidth="1"/>
    <col min="213" max="16384" width="8.625" style="1"/>
  </cols>
  <sheetData>
    <row r="1" spans="1:10" ht="17.25" customHeight="1">
      <c r="G1" s="3"/>
    </row>
    <row r="2" spans="1:10" ht="17.25" customHeight="1">
      <c r="A2" s="4"/>
      <c r="B2" s="4"/>
      <c r="G2" s="5"/>
      <c r="I2" s="6"/>
    </row>
    <row r="3" spans="1:10" ht="17.25" customHeight="1">
      <c r="A3" s="4"/>
      <c r="B3" s="4"/>
      <c r="G3" s="5"/>
      <c r="I3" s="6"/>
    </row>
    <row r="4" spans="1:10" ht="17.25" customHeight="1">
      <c r="G4" s="5"/>
    </row>
    <row r="5" spans="1:10" ht="18" customHeight="1">
      <c r="A5" s="4" t="s">
        <v>13</v>
      </c>
      <c r="B5" s="4"/>
      <c r="G5" s="1"/>
      <c r="H5" s="7"/>
      <c r="I5" s="7"/>
    </row>
    <row r="6" spans="1:10" ht="15" customHeight="1">
      <c r="G6" s="1"/>
    </row>
    <row r="7" spans="1:10" ht="18" customHeight="1">
      <c r="A7" s="8" t="s">
        <v>15</v>
      </c>
      <c r="B7" s="8"/>
      <c r="F7" s="9"/>
      <c r="G7" s="8"/>
      <c r="I7" s="10" t="s">
        <v>16</v>
      </c>
    </row>
    <row r="8" spans="1:10" ht="10.5" customHeight="1">
      <c r="F8" s="9"/>
      <c r="G8" s="8"/>
    </row>
    <row r="9" spans="1:10" ht="27" customHeight="1" thickBot="1">
      <c r="E9" s="144" t="s">
        <v>14</v>
      </c>
      <c r="F9" s="144"/>
      <c r="G9" s="11"/>
      <c r="I9" s="12" t="s">
        <v>0</v>
      </c>
    </row>
    <row r="10" spans="1:10" ht="15" customHeight="1">
      <c r="A10" s="13" t="s">
        <v>1</v>
      </c>
      <c r="B10" s="14" t="s">
        <v>10</v>
      </c>
      <c r="C10" s="145" t="s">
        <v>9</v>
      </c>
      <c r="D10" s="147" t="s">
        <v>11</v>
      </c>
      <c r="E10" s="47" t="s">
        <v>67</v>
      </c>
      <c r="F10" s="15" t="s">
        <v>68</v>
      </c>
      <c r="G10" s="47" t="s">
        <v>7</v>
      </c>
      <c r="H10" s="149" t="s">
        <v>2</v>
      </c>
      <c r="I10" s="150"/>
    </row>
    <row r="11" spans="1:10" ht="15" customHeight="1">
      <c r="A11" s="16" t="s">
        <v>3</v>
      </c>
      <c r="B11" s="17" t="s">
        <v>6</v>
      </c>
      <c r="C11" s="146"/>
      <c r="D11" s="148"/>
      <c r="E11" s="48" t="s">
        <v>12</v>
      </c>
      <c r="F11" s="48" t="s">
        <v>70</v>
      </c>
      <c r="G11" s="48" t="s">
        <v>8</v>
      </c>
      <c r="H11" s="139"/>
      <c r="I11" s="151"/>
    </row>
    <row r="12" spans="1:10" ht="15" customHeight="1">
      <c r="A12" s="140">
        <v>1</v>
      </c>
      <c r="B12" s="141" t="s">
        <v>17</v>
      </c>
      <c r="C12" s="152" t="s">
        <v>66</v>
      </c>
      <c r="D12" s="154" t="s">
        <v>18</v>
      </c>
      <c r="E12" s="18">
        <v>2723829</v>
      </c>
      <c r="F12" s="19"/>
      <c r="G12" s="20"/>
      <c r="H12" s="138" t="s">
        <v>4</v>
      </c>
      <c r="I12" s="155" t="s">
        <v>71</v>
      </c>
      <c r="J12" s="1" t="s">
        <v>44</v>
      </c>
    </row>
    <row r="13" spans="1:10" ht="15" customHeight="1">
      <c r="A13" s="140"/>
      <c r="B13" s="141"/>
      <c r="C13" s="153"/>
      <c r="D13" s="154"/>
      <c r="E13" s="22">
        <v>2723829</v>
      </c>
      <c r="F13" s="23"/>
      <c r="G13" s="24"/>
      <c r="H13" s="139"/>
      <c r="I13" s="156"/>
      <c r="J13" s="1" t="s">
        <v>45</v>
      </c>
    </row>
    <row r="14" spans="1:10" ht="15" customHeight="1">
      <c r="A14" s="136" t="s">
        <v>5</v>
      </c>
      <c r="B14" s="137"/>
      <c r="C14" s="137"/>
      <c r="D14" s="137"/>
      <c r="E14" s="18">
        <f t="shared" ref="E14" si="0">E12</f>
        <v>2723829</v>
      </c>
      <c r="F14" s="19">
        <f t="shared" ref="F14:G15" si="1">F12</f>
        <v>0</v>
      </c>
      <c r="G14" s="20">
        <f t="shared" si="1"/>
        <v>0</v>
      </c>
      <c r="H14" s="138"/>
      <c r="I14" s="21"/>
    </row>
    <row r="15" spans="1:10" ht="15" customHeight="1">
      <c r="A15" s="136"/>
      <c r="B15" s="137"/>
      <c r="C15" s="137"/>
      <c r="D15" s="137"/>
      <c r="E15" s="22">
        <f t="shared" ref="E15" si="2">E13</f>
        <v>2723829</v>
      </c>
      <c r="F15" s="23">
        <f t="shared" si="1"/>
        <v>0</v>
      </c>
      <c r="G15" s="24">
        <f t="shared" si="1"/>
        <v>0</v>
      </c>
      <c r="H15" s="139"/>
      <c r="I15" s="25"/>
    </row>
    <row r="16" spans="1:10" ht="15" customHeight="1">
      <c r="A16" s="140">
        <v>2</v>
      </c>
      <c r="B16" s="141" t="s">
        <v>19</v>
      </c>
      <c r="C16" s="142" t="s">
        <v>48</v>
      </c>
      <c r="D16" s="143" t="s">
        <v>18</v>
      </c>
      <c r="E16" s="18">
        <v>297685</v>
      </c>
      <c r="F16" s="19">
        <v>332093</v>
      </c>
      <c r="G16" s="20">
        <f t="shared" ref="G16:G29" si="3">F16-E16</f>
        <v>34408</v>
      </c>
      <c r="H16" s="138"/>
      <c r="I16" s="26"/>
      <c r="J16" s="1" t="s">
        <v>44</v>
      </c>
    </row>
    <row r="17" spans="1:10" ht="15" customHeight="1">
      <c r="A17" s="140"/>
      <c r="B17" s="141"/>
      <c r="C17" s="142"/>
      <c r="D17" s="143"/>
      <c r="E17" s="22">
        <f>296542</f>
        <v>296542</v>
      </c>
      <c r="F17" s="23">
        <f>F16-2231</f>
        <v>329862</v>
      </c>
      <c r="G17" s="24">
        <f t="shared" si="3"/>
        <v>33320</v>
      </c>
      <c r="H17" s="139"/>
      <c r="I17" s="27"/>
      <c r="J17" s="1" t="s">
        <v>45</v>
      </c>
    </row>
    <row r="18" spans="1:10" ht="15" customHeight="1">
      <c r="A18" s="140">
        <v>3</v>
      </c>
      <c r="B18" s="141" t="s">
        <v>19</v>
      </c>
      <c r="C18" s="142" t="s">
        <v>49</v>
      </c>
      <c r="D18" s="143" t="s">
        <v>18</v>
      </c>
      <c r="E18" s="18">
        <v>342497</v>
      </c>
      <c r="F18" s="19">
        <v>337366</v>
      </c>
      <c r="G18" s="20">
        <f t="shared" si="3"/>
        <v>-5131</v>
      </c>
      <c r="H18" s="138"/>
      <c r="I18" s="21"/>
      <c r="J18" s="1" t="s">
        <v>44</v>
      </c>
    </row>
    <row r="19" spans="1:10" ht="15" customHeight="1">
      <c r="A19" s="140"/>
      <c r="B19" s="141"/>
      <c r="C19" s="142"/>
      <c r="D19" s="143"/>
      <c r="E19" s="22">
        <f>342497-280-4029-5000</f>
        <v>333188</v>
      </c>
      <c r="F19" s="23">
        <f>F18-280-3880-3990</f>
        <v>329216</v>
      </c>
      <c r="G19" s="24">
        <f t="shared" si="3"/>
        <v>-3972</v>
      </c>
      <c r="H19" s="139"/>
      <c r="I19" s="28"/>
      <c r="J19" s="1" t="s">
        <v>45</v>
      </c>
    </row>
    <row r="20" spans="1:10" ht="15" customHeight="1">
      <c r="A20" s="140">
        <v>4</v>
      </c>
      <c r="B20" s="141" t="s">
        <v>19</v>
      </c>
      <c r="C20" s="142" t="s">
        <v>50</v>
      </c>
      <c r="D20" s="143" t="s">
        <v>18</v>
      </c>
      <c r="E20" s="18">
        <v>33642</v>
      </c>
      <c r="F20" s="19">
        <v>0</v>
      </c>
      <c r="G20" s="20">
        <f t="shared" si="3"/>
        <v>-33642</v>
      </c>
      <c r="H20" s="138"/>
      <c r="I20" s="29"/>
      <c r="J20" s="1" t="s">
        <v>44</v>
      </c>
    </row>
    <row r="21" spans="1:10" ht="15" customHeight="1">
      <c r="A21" s="140"/>
      <c r="B21" s="141"/>
      <c r="C21" s="142"/>
      <c r="D21" s="143"/>
      <c r="E21" s="22">
        <v>33642</v>
      </c>
      <c r="F21" s="23">
        <v>0</v>
      </c>
      <c r="G21" s="24">
        <f t="shared" si="3"/>
        <v>-33642</v>
      </c>
      <c r="H21" s="139"/>
      <c r="I21" s="28"/>
      <c r="J21" s="1" t="s">
        <v>45</v>
      </c>
    </row>
    <row r="22" spans="1:10" ht="15" customHeight="1">
      <c r="A22" s="140">
        <v>5</v>
      </c>
      <c r="B22" s="141" t="s">
        <v>19</v>
      </c>
      <c r="C22" s="142" t="s">
        <v>51</v>
      </c>
      <c r="D22" s="143" t="s">
        <v>20</v>
      </c>
      <c r="E22" s="18">
        <v>363881</v>
      </c>
      <c r="F22" s="19">
        <v>440403</v>
      </c>
      <c r="G22" s="20">
        <f t="shared" si="3"/>
        <v>76522</v>
      </c>
      <c r="H22" s="138" t="s">
        <v>4</v>
      </c>
      <c r="I22" s="21"/>
      <c r="J22" s="1" t="s">
        <v>44</v>
      </c>
    </row>
    <row r="23" spans="1:10" ht="15" customHeight="1">
      <c r="A23" s="140"/>
      <c r="B23" s="141"/>
      <c r="C23" s="142"/>
      <c r="D23" s="143"/>
      <c r="E23" s="22">
        <v>363881</v>
      </c>
      <c r="F23" s="23">
        <f>F22</f>
        <v>440403</v>
      </c>
      <c r="G23" s="24">
        <f t="shared" si="3"/>
        <v>76522</v>
      </c>
      <c r="H23" s="139"/>
      <c r="I23" s="25"/>
      <c r="J23" s="1" t="s">
        <v>45</v>
      </c>
    </row>
    <row r="24" spans="1:10" ht="15" customHeight="1">
      <c r="A24" s="140">
        <v>6</v>
      </c>
      <c r="B24" s="141" t="s">
        <v>19</v>
      </c>
      <c r="C24" s="142" t="s">
        <v>52</v>
      </c>
      <c r="D24" s="143" t="s">
        <v>21</v>
      </c>
      <c r="E24" s="18">
        <v>471564</v>
      </c>
      <c r="F24" s="19">
        <v>753387</v>
      </c>
      <c r="G24" s="20">
        <f t="shared" si="3"/>
        <v>281823</v>
      </c>
      <c r="H24" s="138" t="s">
        <v>4</v>
      </c>
      <c r="I24" s="21"/>
      <c r="J24" s="1" t="s">
        <v>44</v>
      </c>
    </row>
    <row r="25" spans="1:10" ht="15" customHeight="1">
      <c r="A25" s="140"/>
      <c r="B25" s="141"/>
      <c r="C25" s="142"/>
      <c r="D25" s="143"/>
      <c r="E25" s="22">
        <v>471564</v>
      </c>
      <c r="F25" s="23">
        <f>F24</f>
        <v>753387</v>
      </c>
      <c r="G25" s="24">
        <f t="shared" si="3"/>
        <v>281823</v>
      </c>
      <c r="H25" s="139"/>
      <c r="I25" s="25"/>
      <c r="J25" s="1" t="s">
        <v>45</v>
      </c>
    </row>
    <row r="26" spans="1:10" ht="15" customHeight="1">
      <c r="A26" s="171">
        <v>7</v>
      </c>
      <c r="B26" s="173" t="s">
        <v>22</v>
      </c>
      <c r="C26" s="142" t="s">
        <v>53</v>
      </c>
      <c r="D26" s="143" t="s">
        <v>20</v>
      </c>
      <c r="E26" s="20">
        <v>629533</v>
      </c>
      <c r="F26" s="30">
        <v>398403</v>
      </c>
      <c r="G26" s="20">
        <f t="shared" si="3"/>
        <v>-231130</v>
      </c>
      <c r="H26" s="138" t="s">
        <v>4</v>
      </c>
      <c r="I26" s="21"/>
      <c r="J26" s="1" t="s">
        <v>44</v>
      </c>
    </row>
    <row r="27" spans="1:10" ht="15" customHeight="1">
      <c r="A27" s="172"/>
      <c r="B27" s="174"/>
      <c r="C27" s="142"/>
      <c r="D27" s="143"/>
      <c r="E27" s="31">
        <v>629533</v>
      </c>
      <c r="F27" s="32">
        <f>F26</f>
        <v>398403</v>
      </c>
      <c r="G27" s="24">
        <f t="shared" si="3"/>
        <v>-231130</v>
      </c>
      <c r="H27" s="139"/>
      <c r="I27" s="25"/>
      <c r="J27" s="1" t="s">
        <v>45</v>
      </c>
    </row>
    <row r="28" spans="1:10" ht="15" customHeight="1">
      <c r="A28" s="140">
        <v>8</v>
      </c>
      <c r="B28" s="141" t="s">
        <v>19</v>
      </c>
      <c r="C28" s="142" t="s">
        <v>54</v>
      </c>
      <c r="D28" s="143" t="s">
        <v>18</v>
      </c>
      <c r="E28" s="18">
        <v>206400</v>
      </c>
      <c r="F28" s="19">
        <v>214202</v>
      </c>
      <c r="G28" s="20">
        <f t="shared" si="3"/>
        <v>7802</v>
      </c>
      <c r="H28" s="138" t="s">
        <v>4</v>
      </c>
      <c r="I28" s="21"/>
      <c r="J28" s="1" t="s">
        <v>44</v>
      </c>
    </row>
    <row r="29" spans="1:10" ht="15" customHeight="1">
      <c r="A29" s="140"/>
      <c r="B29" s="141"/>
      <c r="C29" s="142"/>
      <c r="D29" s="143"/>
      <c r="E29" s="22">
        <v>206200</v>
      </c>
      <c r="F29" s="23">
        <f>F28</f>
        <v>214202</v>
      </c>
      <c r="G29" s="24">
        <f t="shared" si="3"/>
        <v>8002</v>
      </c>
      <c r="H29" s="139"/>
      <c r="I29" s="25"/>
      <c r="J29" s="1" t="s">
        <v>45</v>
      </c>
    </row>
    <row r="30" spans="1:10" ht="15" customHeight="1">
      <c r="A30" s="136" t="s">
        <v>23</v>
      </c>
      <c r="B30" s="137"/>
      <c r="C30" s="137"/>
      <c r="D30" s="137"/>
      <c r="E30" s="18">
        <f t="shared" ref="E30" si="4">SUM(E16,E18,E20,E22,E24,E26,E28)</f>
        <v>2345202</v>
      </c>
      <c r="F30" s="19">
        <f t="shared" ref="F30:G31" si="5">SUM(F16,F18,F20,F22,F24,F26,F28)</f>
        <v>2475854</v>
      </c>
      <c r="G30" s="20">
        <f t="shared" si="5"/>
        <v>130652</v>
      </c>
      <c r="H30" s="138" t="s">
        <v>4</v>
      </c>
      <c r="I30" s="21"/>
    </row>
    <row r="31" spans="1:10" ht="15" customHeight="1">
      <c r="A31" s="136"/>
      <c r="B31" s="137"/>
      <c r="C31" s="137"/>
      <c r="D31" s="137"/>
      <c r="E31" s="22">
        <f>SUM(E17,E19,E21,E23,E25,E27,E29)</f>
        <v>2334550</v>
      </c>
      <c r="F31" s="23">
        <f>SUM(F17,F19,F21,F23,F25,F27,F29)</f>
        <v>2465473</v>
      </c>
      <c r="G31" s="24">
        <f t="shared" si="5"/>
        <v>130923</v>
      </c>
      <c r="H31" s="139"/>
      <c r="I31" s="25"/>
    </row>
    <row r="32" spans="1:10" ht="15" customHeight="1">
      <c r="A32" s="140">
        <v>9</v>
      </c>
      <c r="B32" s="141" t="s">
        <v>24</v>
      </c>
      <c r="C32" s="142" t="s">
        <v>55</v>
      </c>
      <c r="D32" s="143" t="s">
        <v>18</v>
      </c>
      <c r="E32" s="18">
        <v>1364</v>
      </c>
      <c r="F32" s="19">
        <v>1370</v>
      </c>
      <c r="G32" s="20">
        <f>F32-E32</f>
        <v>6</v>
      </c>
      <c r="H32" s="138" t="s">
        <v>4</v>
      </c>
      <c r="I32" s="21"/>
      <c r="J32" s="1" t="s">
        <v>44</v>
      </c>
    </row>
    <row r="33" spans="1:10" ht="15" customHeight="1">
      <c r="A33" s="140"/>
      <c r="B33" s="141"/>
      <c r="C33" s="142"/>
      <c r="D33" s="143"/>
      <c r="E33" s="22">
        <v>1364</v>
      </c>
      <c r="F33" s="23">
        <f>F32</f>
        <v>1370</v>
      </c>
      <c r="G33" s="24">
        <f>F33-E33</f>
        <v>6</v>
      </c>
      <c r="H33" s="139"/>
      <c r="I33" s="25"/>
      <c r="J33" s="1" t="s">
        <v>45</v>
      </c>
    </row>
    <row r="34" spans="1:10" ht="15" customHeight="1">
      <c r="A34" s="136" t="s">
        <v>25</v>
      </c>
      <c r="B34" s="137"/>
      <c r="C34" s="137"/>
      <c r="D34" s="137"/>
      <c r="E34" s="18">
        <f t="shared" ref="E34" si="6">E32</f>
        <v>1364</v>
      </c>
      <c r="F34" s="19">
        <f t="shared" ref="F34:G35" si="7">F32</f>
        <v>1370</v>
      </c>
      <c r="G34" s="20">
        <f t="shared" si="7"/>
        <v>6</v>
      </c>
      <c r="H34" s="138" t="s">
        <v>4</v>
      </c>
      <c r="I34" s="21"/>
    </row>
    <row r="35" spans="1:10" ht="15" customHeight="1">
      <c r="A35" s="136"/>
      <c r="B35" s="137"/>
      <c r="C35" s="137"/>
      <c r="D35" s="137"/>
      <c r="E35" s="22">
        <f t="shared" ref="E35" si="8">E33</f>
        <v>1364</v>
      </c>
      <c r="F35" s="23">
        <f t="shared" si="7"/>
        <v>1370</v>
      </c>
      <c r="G35" s="24">
        <f t="shared" si="7"/>
        <v>6</v>
      </c>
      <c r="H35" s="139"/>
      <c r="I35" s="25"/>
    </row>
    <row r="36" spans="1:10" ht="15" customHeight="1">
      <c r="A36" s="140">
        <v>10</v>
      </c>
      <c r="B36" s="141" t="s">
        <v>26</v>
      </c>
      <c r="C36" s="142" t="s">
        <v>56</v>
      </c>
      <c r="D36" s="143" t="s">
        <v>18</v>
      </c>
      <c r="E36" s="18">
        <v>145287</v>
      </c>
      <c r="F36" s="19">
        <v>178396</v>
      </c>
      <c r="G36" s="20">
        <f t="shared" ref="G36:G41" si="9">F36-E36</f>
        <v>33109</v>
      </c>
      <c r="H36" s="138" t="s">
        <v>4</v>
      </c>
      <c r="I36" s="21"/>
      <c r="J36" s="1" t="s">
        <v>44</v>
      </c>
    </row>
    <row r="37" spans="1:10" ht="15" customHeight="1">
      <c r="A37" s="140"/>
      <c r="B37" s="141"/>
      <c r="C37" s="142"/>
      <c r="D37" s="143"/>
      <c r="E37" s="22">
        <f>E36</f>
        <v>145287</v>
      </c>
      <c r="F37" s="23">
        <f>F36</f>
        <v>178396</v>
      </c>
      <c r="G37" s="24">
        <f t="shared" si="9"/>
        <v>33109</v>
      </c>
      <c r="H37" s="139"/>
      <c r="I37" s="25"/>
      <c r="J37" s="1" t="s">
        <v>45</v>
      </c>
    </row>
    <row r="38" spans="1:10" ht="15" customHeight="1">
      <c r="A38" s="140">
        <v>11</v>
      </c>
      <c r="B38" s="141" t="s">
        <v>26</v>
      </c>
      <c r="C38" s="142" t="s">
        <v>57</v>
      </c>
      <c r="D38" s="143" t="s">
        <v>18</v>
      </c>
      <c r="E38" s="18">
        <v>965406</v>
      </c>
      <c r="F38" s="19">
        <v>1091900</v>
      </c>
      <c r="G38" s="20">
        <f t="shared" si="9"/>
        <v>126494</v>
      </c>
      <c r="H38" s="138" t="s">
        <v>4</v>
      </c>
      <c r="I38" s="21"/>
      <c r="J38" s="1" t="s">
        <v>44</v>
      </c>
    </row>
    <row r="39" spans="1:10" ht="15" customHeight="1">
      <c r="A39" s="140"/>
      <c r="B39" s="141"/>
      <c r="C39" s="142"/>
      <c r="D39" s="143"/>
      <c r="E39" s="22">
        <f>963250</f>
        <v>963250</v>
      </c>
      <c r="F39" s="23">
        <f>F38-554-1650</f>
        <v>1089696</v>
      </c>
      <c r="G39" s="24">
        <f t="shared" si="9"/>
        <v>126446</v>
      </c>
      <c r="H39" s="139"/>
      <c r="I39" s="25"/>
      <c r="J39" s="1" t="s">
        <v>45</v>
      </c>
    </row>
    <row r="40" spans="1:10" ht="15" customHeight="1">
      <c r="A40" s="140">
        <v>12</v>
      </c>
      <c r="B40" s="141" t="s">
        <v>26</v>
      </c>
      <c r="C40" s="142" t="s">
        <v>69</v>
      </c>
      <c r="D40" s="143" t="s">
        <v>18</v>
      </c>
      <c r="E40" s="18">
        <v>534735</v>
      </c>
      <c r="F40" s="19">
        <v>1192094</v>
      </c>
      <c r="G40" s="20">
        <f t="shared" si="9"/>
        <v>657359</v>
      </c>
      <c r="H40" s="138" t="s">
        <v>4</v>
      </c>
      <c r="I40" s="21"/>
      <c r="J40" s="1" t="s">
        <v>44</v>
      </c>
    </row>
    <row r="41" spans="1:10" ht="15" customHeight="1">
      <c r="A41" s="140"/>
      <c r="B41" s="141"/>
      <c r="C41" s="142"/>
      <c r="D41" s="143"/>
      <c r="E41" s="22">
        <v>0</v>
      </c>
      <c r="F41" s="23">
        <v>0</v>
      </c>
      <c r="G41" s="24">
        <f t="shared" si="9"/>
        <v>0</v>
      </c>
      <c r="H41" s="139"/>
      <c r="I41" s="25"/>
      <c r="J41" s="1" t="s">
        <v>45</v>
      </c>
    </row>
    <row r="42" spans="1:10" ht="15" customHeight="1">
      <c r="A42" s="136" t="s">
        <v>27</v>
      </c>
      <c r="B42" s="137"/>
      <c r="C42" s="137"/>
      <c r="D42" s="137"/>
      <c r="E42" s="18">
        <f t="shared" ref="E42" si="10">SUM(E36,E38,E40)</f>
        <v>1645428</v>
      </c>
      <c r="F42" s="19">
        <f t="shared" ref="F42:G43" si="11">SUM(F36,F38,F40)</f>
        <v>2462390</v>
      </c>
      <c r="G42" s="20">
        <f t="shared" si="11"/>
        <v>816962</v>
      </c>
      <c r="H42" s="138" t="s">
        <v>4</v>
      </c>
      <c r="I42" s="21"/>
    </row>
    <row r="43" spans="1:10" ht="15" customHeight="1">
      <c r="A43" s="136"/>
      <c r="B43" s="137"/>
      <c r="C43" s="137"/>
      <c r="D43" s="137"/>
      <c r="E43" s="22">
        <f t="shared" ref="E43" si="12">SUM(E37,E39,E41)</f>
        <v>1108537</v>
      </c>
      <c r="F43" s="23">
        <f t="shared" si="11"/>
        <v>1268092</v>
      </c>
      <c r="G43" s="24">
        <f t="shared" si="11"/>
        <v>159555</v>
      </c>
      <c r="H43" s="139"/>
      <c r="I43" s="25"/>
    </row>
    <row r="44" spans="1:10" ht="15" customHeight="1">
      <c r="A44" s="140">
        <v>13</v>
      </c>
      <c r="B44" s="141" t="s">
        <v>28</v>
      </c>
      <c r="C44" s="142" t="s">
        <v>58</v>
      </c>
      <c r="D44" s="143" t="s">
        <v>18</v>
      </c>
      <c r="E44" s="18">
        <v>491497</v>
      </c>
      <c r="F44" s="19">
        <v>479816</v>
      </c>
      <c r="G44" s="20">
        <f>F44-E44</f>
        <v>-11681</v>
      </c>
      <c r="H44" s="138" t="s">
        <v>4</v>
      </c>
      <c r="I44" s="21"/>
      <c r="J44" s="1" t="s">
        <v>44</v>
      </c>
    </row>
    <row r="45" spans="1:10" ht="15" customHeight="1">
      <c r="A45" s="140"/>
      <c r="B45" s="141"/>
      <c r="C45" s="142"/>
      <c r="D45" s="143"/>
      <c r="E45" s="22">
        <v>0</v>
      </c>
      <c r="F45" s="23">
        <v>0</v>
      </c>
      <c r="G45" s="24">
        <f>F45-E45</f>
        <v>0</v>
      </c>
      <c r="H45" s="139"/>
      <c r="I45" s="25"/>
      <c r="J45" s="1" t="s">
        <v>45</v>
      </c>
    </row>
    <row r="46" spans="1:10" ht="15" customHeight="1">
      <c r="A46" s="136" t="s">
        <v>29</v>
      </c>
      <c r="B46" s="137"/>
      <c r="C46" s="137"/>
      <c r="D46" s="137"/>
      <c r="E46" s="18">
        <f t="shared" ref="E46" si="13">E44</f>
        <v>491497</v>
      </c>
      <c r="F46" s="19">
        <f t="shared" ref="F46:G47" si="14">F44</f>
        <v>479816</v>
      </c>
      <c r="G46" s="20">
        <f t="shared" si="14"/>
        <v>-11681</v>
      </c>
      <c r="H46" s="138" t="s">
        <v>4</v>
      </c>
      <c r="I46" s="21"/>
    </row>
    <row r="47" spans="1:10" ht="15" customHeight="1">
      <c r="A47" s="136"/>
      <c r="B47" s="137"/>
      <c r="C47" s="137"/>
      <c r="D47" s="137"/>
      <c r="E47" s="22">
        <f t="shared" ref="E47" si="15">E45</f>
        <v>0</v>
      </c>
      <c r="F47" s="23">
        <f t="shared" si="14"/>
        <v>0</v>
      </c>
      <c r="G47" s="24">
        <f t="shared" si="14"/>
        <v>0</v>
      </c>
      <c r="H47" s="139"/>
      <c r="I47" s="25"/>
    </row>
    <row r="48" spans="1:10" ht="15" customHeight="1">
      <c r="A48" s="140">
        <v>14</v>
      </c>
      <c r="B48" s="141" t="s">
        <v>39</v>
      </c>
      <c r="C48" s="142" t="s">
        <v>41</v>
      </c>
      <c r="D48" s="143" t="s">
        <v>18</v>
      </c>
      <c r="E48" s="18">
        <v>4043</v>
      </c>
      <c r="F48" s="19">
        <v>89470</v>
      </c>
      <c r="G48" s="20">
        <f>F48-E48</f>
        <v>85427</v>
      </c>
      <c r="H48" s="138" t="s">
        <v>4</v>
      </c>
      <c r="I48" s="21"/>
      <c r="J48" s="1" t="s">
        <v>44</v>
      </c>
    </row>
    <row r="49" spans="1:10" ht="15" customHeight="1">
      <c r="A49" s="140"/>
      <c r="B49" s="141"/>
      <c r="C49" s="142"/>
      <c r="D49" s="143"/>
      <c r="E49" s="22">
        <v>0</v>
      </c>
      <c r="F49" s="23">
        <v>0</v>
      </c>
      <c r="G49" s="24">
        <f>F49-E49</f>
        <v>0</v>
      </c>
      <c r="H49" s="139"/>
      <c r="I49" s="25"/>
      <c r="J49" s="1" t="s">
        <v>45</v>
      </c>
    </row>
    <row r="50" spans="1:10" ht="15" customHeight="1">
      <c r="A50" s="136" t="s">
        <v>40</v>
      </c>
      <c r="B50" s="137"/>
      <c r="C50" s="137"/>
      <c r="D50" s="137"/>
      <c r="E50" s="18">
        <f t="shared" ref="E50" si="16">E48</f>
        <v>4043</v>
      </c>
      <c r="F50" s="19">
        <f t="shared" ref="F50:G51" si="17">F48</f>
        <v>89470</v>
      </c>
      <c r="G50" s="20">
        <f t="shared" si="17"/>
        <v>85427</v>
      </c>
      <c r="H50" s="138" t="s">
        <v>4</v>
      </c>
      <c r="I50" s="21"/>
    </row>
    <row r="51" spans="1:10" ht="15" customHeight="1">
      <c r="A51" s="136"/>
      <c r="B51" s="137"/>
      <c r="C51" s="137"/>
      <c r="D51" s="137"/>
      <c r="E51" s="22">
        <f t="shared" ref="E51" si="18">E49</f>
        <v>0</v>
      </c>
      <c r="F51" s="23">
        <f t="shared" si="17"/>
        <v>0</v>
      </c>
      <c r="G51" s="24">
        <f t="shared" si="17"/>
        <v>0</v>
      </c>
      <c r="H51" s="139"/>
      <c r="I51" s="25"/>
    </row>
    <row r="52" spans="1:10" ht="15" customHeight="1">
      <c r="A52" s="140">
        <v>15</v>
      </c>
      <c r="B52" s="141" t="s">
        <v>30</v>
      </c>
      <c r="C52" s="142" t="s">
        <v>59</v>
      </c>
      <c r="D52" s="143" t="s">
        <v>18</v>
      </c>
      <c r="E52" s="18">
        <v>197786742</v>
      </c>
      <c r="F52" s="19">
        <v>196662013</v>
      </c>
      <c r="G52" s="20">
        <f>F52-E52</f>
        <v>-1124729</v>
      </c>
      <c r="H52" s="138" t="s">
        <v>4</v>
      </c>
      <c r="I52" s="21"/>
      <c r="J52" s="1" t="s">
        <v>44</v>
      </c>
    </row>
    <row r="53" spans="1:10" ht="15" customHeight="1">
      <c r="A53" s="140"/>
      <c r="B53" s="141"/>
      <c r="C53" s="142"/>
      <c r="D53" s="143"/>
      <c r="E53" s="22">
        <v>0</v>
      </c>
      <c r="F53" s="23">
        <v>0</v>
      </c>
      <c r="G53" s="24">
        <f>F53-E53</f>
        <v>0</v>
      </c>
      <c r="H53" s="139"/>
      <c r="I53" s="25"/>
      <c r="J53" s="1" t="s">
        <v>45</v>
      </c>
    </row>
    <row r="54" spans="1:10" ht="15" customHeight="1">
      <c r="A54" s="136" t="s">
        <v>31</v>
      </c>
      <c r="B54" s="137"/>
      <c r="C54" s="137"/>
      <c r="D54" s="137"/>
      <c r="E54" s="18">
        <f t="shared" ref="E54" si="19">E52</f>
        <v>197786742</v>
      </c>
      <c r="F54" s="19">
        <f t="shared" ref="F54:G55" si="20">F52</f>
        <v>196662013</v>
      </c>
      <c r="G54" s="20">
        <f t="shared" si="20"/>
        <v>-1124729</v>
      </c>
      <c r="H54" s="138" t="s">
        <v>4</v>
      </c>
      <c r="I54" s="21"/>
    </row>
    <row r="55" spans="1:10" ht="15" customHeight="1">
      <c r="A55" s="136"/>
      <c r="B55" s="137"/>
      <c r="C55" s="137"/>
      <c r="D55" s="137"/>
      <c r="E55" s="22">
        <f t="shared" ref="E55" si="21">E53</f>
        <v>0</v>
      </c>
      <c r="F55" s="23">
        <f t="shared" si="20"/>
        <v>0</v>
      </c>
      <c r="G55" s="24">
        <f t="shared" si="20"/>
        <v>0</v>
      </c>
      <c r="H55" s="139"/>
      <c r="I55" s="25"/>
    </row>
    <row r="56" spans="1:10" ht="15" customHeight="1">
      <c r="A56" s="140">
        <v>16</v>
      </c>
      <c r="B56" s="141" t="s">
        <v>32</v>
      </c>
      <c r="C56" s="142" t="s">
        <v>60</v>
      </c>
      <c r="D56" s="143" t="s">
        <v>18</v>
      </c>
      <c r="E56" s="33">
        <v>95211598</v>
      </c>
      <c r="F56" s="34">
        <v>95170927</v>
      </c>
      <c r="G56" s="20">
        <f>F56-E56</f>
        <v>-40671</v>
      </c>
      <c r="H56" s="138" t="s">
        <v>4</v>
      </c>
      <c r="I56" s="21"/>
      <c r="J56" s="1" t="s">
        <v>44</v>
      </c>
    </row>
    <row r="57" spans="1:10" ht="15" customHeight="1">
      <c r="A57" s="140"/>
      <c r="B57" s="141"/>
      <c r="C57" s="142"/>
      <c r="D57" s="143"/>
      <c r="E57" s="22">
        <v>31528890</v>
      </c>
      <c r="F57" s="23">
        <v>31488219</v>
      </c>
      <c r="G57" s="24">
        <f>F57-E57</f>
        <v>-40671</v>
      </c>
      <c r="H57" s="139"/>
      <c r="I57" s="25"/>
      <c r="J57" s="1" t="s">
        <v>45</v>
      </c>
    </row>
    <row r="58" spans="1:10" ht="15" customHeight="1">
      <c r="A58" s="136" t="s">
        <v>33</v>
      </c>
      <c r="B58" s="137"/>
      <c r="C58" s="137"/>
      <c r="D58" s="137"/>
      <c r="E58" s="18">
        <f t="shared" ref="E58" si="22">E56</f>
        <v>95211598</v>
      </c>
      <c r="F58" s="19">
        <f t="shared" ref="F58:G59" si="23">F56</f>
        <v>95170927</v>
      </c>
      <c r="G58" s="20">
        <f t="shared" si="23"/>
        <v>-40671</v>
      </c>
      <c r="H58" s="138" t="s">
        <v>4</v>
      </c>
      <c r="I58" s="21"/>
    </row>
    <row r="59" spans="1:10" ht="15" customHeight="1">
      <c r="A59" s="136"/>
      <c r="B59" s="137"/>
      <c r="C59" s="137"/>
      <c r="D59" s="137"/>
      <c r="E59" s="22">
        <f t="shared" ref="E59" si="24">E57</f>
        <v>31528890</v>
      </c>
      <c r="F59" s="23">
        <f t="shared" si="23"/>
        <v>31488219</v>
      </c>
      <c r="G59" s="24">
        <f t="shared" si="23"/>
        <v>-40671</v>
      </c>
      <c r="H59" s="139"/>
      <c r="I59" s="25"/>
    </row>
    <row r="60" spans="1:10" ht="15" customHeight="1">
      <c r="A60" s="140">
        <v>17</v>
      </c>
      <c r="B60" s="141" t="s">
        <v>34</v>
      </c>
      <c r="C60" s="142" t="s">
        <v>61</v>
      </c>
      <c r="D60" s="143" t="s">
        <v>18</v>
      </c>
      <c r="E60" s="18">
        <v>1247359</v>
      </c>
      <c r="F60" s="19">
        <f>1296012-33</f>
        <v>1295979</v>
      </c>
      <c r="G60" s="20">
        <f>F60-E60</f>
        <v>48620</v>
      </c>
      <c r="H60" s="138" t="s">
        <v>4</v>
      </c>
      <c r="I60" s="21"/>
      <c r="J60" s="1" t="s">
        <v>44</v>
      </c>
    </row>
    <row r="61" spans="1:10" ht="15" customHeight="1">
      <c r="A61" s="140"/>
      <c r="B61" s="141"/>
      <c r="C61" s="142"/>
      <c r="D61" s="143"/>
      <c r="E61" s="24">
        <v>238</v>
      </c>
      <c r="F61" s="35">
        <v>234</v>
      </c>
      <c r="G61" s="24">
        <f>F61-E61</f>
        <v>-4</v>
      </c>
      <c r="H61" s="139"/>
      <c r="I61" s="25"/>
      <c r="J61" s="1" t="s">
        <v>45</v>
      </c>
    </row>
    <row r="62" spans="1:10" ht="15" customHeight="1">
      <c r="A62" s="140">
        <v>18</v>
      </c>
      <c r="B62" s="141" t="s">
        <v>34</v>
      </c>
      <c r="C62" s="142" t="s">
        <v>62</v>
      </c>
      <c r="D62" s="143" t="s">
        <v>18</v>
      </c>
      <c r="E62" s="18">
        <v>24685</v>
      </c>
      <c r="F62" s="19">
        <v>28471</v>
      </c>
      <c r="G62" s="20">
        <f>F62-E62</f>
        <v>3786</v>
      </c>
      <c r="H62" s="138" t="s">
        <v>4</v>
      </c>
      <c r="I62" s="21"/>
      <c r="J62" s="1" t="s">
        <v>44</v>
      </c>
    </row>
    <row r="63" spans="1:10" ht="15" customHeight="1">
      <c r="A63" s="140"/>
      <c r="B63" s="141"/>
      <c r="C63" s="142"/>
      <c r="D63" s="143"/>
      <c r="E63" s="22">
        <v>0</v>
      </c>
      <c r="F63" s="23">
        <v>0</v>
      </c>
      <c r="G63" s="24">
        <f>F63-E63</f>
        <v>0</v>
      </c>
      <c r="H63" s="139"/>
      <c r="I63" s="25"/>
      <c r="J63" s="1" t="s">
        <v>45</v>
      </c>
    </row>
    <row r="64" spans="1:10" ht="15" customHeight="1">
      <c r="A64" s="136" t="s">
        <v>35</v>
      </c>
      <c r="B64" s="137"/>
      <c r="C64" s="137"/>
      <c r="D64" s="137"/>
      <c r="E64" s="18">
        <f t="shared" ref="E64" si="25">SUM(E60,E62)</f>
        <v>1272044</v>
      </c>
      <c r="F64" s="19">
        <f t="shared" ref="F64:G65" si="26">SUM(F60,F62)</f>
        <v>1324450</v>
      </c>
      <c r="G64" s="20">
        <f t="shared" si="26"/>
        <v>52406</v>
      </c>
      <c r="H64" s="138" t="s">
        <v>4</v>
      </c>
      <c r="I64" s="21"/>
    </row>
    <row r="65" spans="1:10" ht="15" customHeight="1">
      <c r="A65" s="136"/>
      <c r="B65" s="137"/>
      <c r="C65" s="137"/>
      <c r="D65" s="137"/>
      <c r="E65" s="24">
        <f t="shared" ref="E65" si="27">SUM(E61,E63)</f>
        <v>238</v>
      </c>
      <c r="F65" s="35">
        <f t="shared" si="26"/>
        <v>234</v>
      </c>
      <c r="G65" s="24">
        <f t="shared" si="26"/>
        <v>-4</v>
      </c>
      <c r="H65" s="139"/>
      <c r="I65" s="25"/>
    </row>
    <row r="66" spans="1:10" ht="15" customHeight="1">
      <c r="A66" s="140">
        <v>19</v>
      </c>
      <c r="B66" s="141" t="s">
        <v>36</v>
      </c>
      <c r="C66" s="142" t="s">
        <v>63</v>
      </c>
      <c r="D66" s="143" t="s">
        <v>18</v>
      </c>
      <c r="E66" s="18">
        <v>663652</v>
      </c>
      <c r="F66" s="19">
        <f>772196-1559</f>
        <v>770637</v>
      </c>
      <c r="G66" s="20">
        <f>F66-E66</f>
        <v>106985</v>
      </c>
      <c r="H66" s="138" t="s">
        <v>4</v>
      </c>
      <c r="I66" s="21"/>
      <c r="J66" s="1" t="s">
        <v>44</v>
      </c>
    </row>
    <row r="67" spans="1:10" ht="15" customHeight="1">
      <c r="A67" s="140"/>
      <c r="B67" s="141"/>
      <c r="C67" s="142"/>
      <c r="D67" s="143"/>
      <c r="E67" s="22">
        <f>663652-13606-401570-17447-8814-25439-3792</f>
        <v>192984</v>
      </c>
      <c r="F67" s="23">
        <f>772196-11509-26602-461800-16928-6613-2182-1559</f>
        <v>245003</v>
      </c>
      <c r="G67" s="24">
        <f>F67-E67</f>
        <v>52019</v>
      </c>
      <c r="H67" s="139"/>
      <c r="I67" s="25"/>
      <c r="J67" s="1" t="s">
        <v>45</v>
      </c>
    </row>
    <row r="68" spans="1:10" ht="15" customHeight="1">
      <c r="A68" s="136" t="s">
        <v>37</v>
      </c>
      <c r="B68" s="137"/>
      <c r="C68" s="137"/>
      <c r="D68" s="137"/>
      <c r="E68" s="18">
        <f t="shared" ref="E68" si="28">E66</f>
        <v>663652</v>
      </c>
      <c r="F68" s="19">
        <f>F66</f>
        <v>770637</v>
      </c>
      <c r="G68" s="20">
        <f t="shared" ref="F68:G69" si="29">G66</f>
        <v>106985</v>
      </c>
      <c r="H68" s="138" t="s">
        <v>4</v>
      </c>
      <c r="I68" s="21"/>
    </row>
    <row r="69" spans="1:10" ht="15" customHeight="1">
      <c r="A69" s="136"/>
      <c r="B69" s="137"/>
      <c r="C69" s="137"/>
      <c r="D69" s="137"/>
      <c r="E69" s="22">
        <f t="shared" ref="E69" si="30">E67</f>
        <v>192984</v>
      </c>
      <c r="F69" s="23">
        <f t="shared" si="29"/>
        <v>245003</v>
      </c>
      <c r="G69" s="24">
        <f t="shared" si="29"/>
        <v>52019</v>
      </c>
      <c r="H69" s="139"/>
      <c r="I69" s="25"/>
    </row>
    <row r="70" spans="1:10" ht="15" customHeight="1">
      <c r="A70" s="140">
        <v>20</v>
      </c>
      <c r="B70" s="164" t="s">
        <v>42</v>
      </c>
      <c r="C70" s="142" t="s">
        <v>64</v>
      </c>
      <c r="D70" s="143" t="s">
        <v>18</v>
      </c>
      <c r="E70" s="18">
        <v>150000</v>
      </c>
      <c r="F70" s="19">
        <v>150000</v>
      </c>
      <c r="G70" s="18">
        <f>F70-E70</f>
        <v>0</v>
      </c>
      <c r="H70" s="45"/>
      <c r="I70" s="21"/>
      <c r="J70" s="1" t="s">
        <v>44</v>
      </c>
    </row>
    <row r="71" spans="1:10" ht="15" customHeight="1">
      <c r="A71" s="140"/>
      <c r="B71" s="141"/>
      <c r="C71" s="142"/>
      <c r="D71" s="143"/>
      <c r="E71" s="22">
        <v>150000</v>
      </c>
      <c r="F71" s="23">
        <v>150000</v>
      </c>
      <c r="G71" s="24">
        <f>F71-E71</f>
        <v>0</v>
      </c>
      <c r="H71" s="46"/>
      <c r="I71" s="25"/>
      <c r="J71" s="1" t="s">
        <v>45</v>
      </c>
    </row>
    <row r="72" spans="1:10" ht="15" customHeight="1">
      <c r="A72" s="165" t="s">
        <v>38</v>
      </c>
      <c r="B72" s="166"/>
      <c r="C72" s="166"/>
      <c r="D72" s="167"/>
      <c r="E72" s="18">
        <f t="shared" ref="E72" si="31">E70</f>
        <v>150000</v>
      </c>
      <c r="F72" s="19">
        <f t="shared" ref="F72:G73" si="32">F70</f>
        <v>150000</v>
      </c>
      <c r="G72" s="20">
        <f t="shared" si="32"/>
        <v>0</v>
      </c>
      <c r="H72" s="138"/>
      <c r="I72" s="21"/>
    </row>
    <row r="73" spans="1:10" ht="15" customHeight="1">
      <c r="A73" s="168"/>
      <c r="B73" s="169"/>
      <c r="C73" s="169"/>
      <c r="D73" s="170"/>
      <c r="E73" s="22">
        <f t="shared" ref="E73" si="33">E71</f>
        <v>150000</v>
      </c>
      <c r="F73" s="23">
        <f t="shared" si="32"/>
        <v>150000</v>
      </c>
      <c r="G73" s="24">
        <f t="shared" si="32"/>
        <v>0</v>
      </c>
      <c r="H73" s="139"/>
      <c r="I73" s="25"/>
    </row>
    <row r="74" spans="1:10" ht="15" customHeight="1">
      <c r="A74" s="171">
        <v>21</v>
      </c>
      <c r="B74" s="173" t="s">
        <v>47</v>
      </c>
      <c r="C74" s="177" t="s">
        <v>65</v>
      </c>
      <c r="D74" s="175" t="s">
        <v>18</v>
      </c>
      <c r="E74" s="18">
        <v>0</v>
      </c>
      <c r="F74" s="19">
        <v>0</v>
      </c>
      <c r="G74" s="20">
        <f>F74-E74</f>
        <v>0</v>
      </c>
      <c r="H74" s="138"/>
      <c r="I74" s="21"/>
      <c r="J74" s="1" t="s">
        <v>44</v>
      </c>
    </row>
    <row r="75" spans="1:10" ht="15" customHeight="1">
      <c r="A75" s="172"/>
      <c r="B75" s="174"/>
      <c r="C75" s="177"/>
      <c r="D75" s="176"/>
      <c r="E75" s="22">
        <v>0</v>
      </c>
      <c r="F75" s="23">
        <v>0</v>
      </c>
      <c r="G75" s="24">
        <f>F75-E75</f>
        <v>0</v>
      </c>
      <c r="H75" s="139"/>
      <c r="I75" s="25"/>
      <c r="J75" s="1" t="s">
        <v>45</v>
      </c>
    </row>
    <row r="76" spans="1:10" ht="15" customHeight="1">
      <c r="A76" s="157" t="s">
        <v>46</v>
      </c>
      <c r="B76" s="158"/>
      <c r="C76" s="158"/>
      <c r="D76" s="159"/>
      <c r="E76" s="18">
        <f t="shared" ref="E76:G77" si="34">SUM(E14,E30,E34,E42,E46,E50,E54,E74,E58,E64,E68,E72)</f>
        <v>302295399</v>
      </c>
      <c r="F76" s="19">
        <f t="shared" si="34"/>
        <v>299586927</v>
      </c>
      <c r="G76" s="36">
        <f t="shared" si="34"/>
        <v>15357</v>
      </c>
      <c r="H76" s="138" t="s">
        <v>43</v>
      </c>
      <c r="I76" s="26" t="s">
        <v>43</v>
      </c>
    </row>
    <row r="77" spans="1:10" ht="15" customHeight="1" thickBot="1">
      <c r="A77" s="160"/>
      <c r="B77" s="161"/>
      <c r="C77" s="161"/>
      <c r="D77" s="162"/>
      <c r="E77" s="37">
        <f t="shared" si="34"/>
        <v>38040392</v>
      </c>
      <c r="F77" s="38">
        <f t="shared" si="34"/>
        <v>35618391</v>
      </c>
      <c r="G77" s="39">
        <f t="shared" si="34"/>
        <v>301828</v>
      </c>
      <c r="H77" s="163"/>
      <c r="I77" s="40" t="s">
        <v>43</v>
      </c>
    </row>
    <row r="78" spans="1:10" ht="18" customHeight="1">
      <c r="A78" s="41"/>
      <c r="D78" s="42"/>
      <c r="F78" s="43"/>
      <c r="G78" s="6"/>
      <c r="H78" s="41"/>
    </row>
    <row r="79" spans="1:10" ht="18" customHeight="1">
      <c r="F79" s="43"/>
      <c r="G79" s="6"/>
      <c r="H79" s="41"/>
    </row>
    <row r="80" spans="1:10" ht="18" customHeight="1">
      <c r="F80" s="43"/>
      <c r="G80" s="6"/>
      <c r="H80" s="41"/>
    </row>
  </sheetData>
  <mergeCells count="133">
    <mergeCell ref="H74:H75"/>
    <mergeCell ref="D74:D75"/>
    <mergeCell ref="C74:C75"/>
    <mergeCell ref="B74:B75"/>
    <mergeCell ref="A74:A75"/>
    <mergeCell ref="H54:H55"/>
    <mergeCell ref="A54:D55"/>
    <mergeCell ref="H46:H47"/>
    <mergeCell ref="A52:A53"/>
    <mergeCell ref="B52:B53"/>
    <mergeCell ref="C52:C53"/>
    <mergeCell ref="D52:D53"/>
    <mergeCell ref="H52:H53"/>
    <mergeCell ref="A46:D47"/>
    <mergeCell ref="A48:A49"/>
    <mergeCell ref="B48:B49"/>
    <mergeCell ref="C48:C49"/>
    <mergeCell ref="D48:D49"/>
    <mergeCell ref="H48:H49"/>
    <mergeCell ref="A50:D51"/>
    <mergeCell ref="H50:H51"/>
    <mergeCell ref="A66:A67"/>
    <mergeCell ref="B66:B67"/>
    <mergeCell ref="C66:C67"/>
    <mergeCell ref="A44:A45"/>
    <mergeCell ref="B44:B45"/>
    <mergeCell ref="C44:C45"/>
    <mergeCell ref="D44:D45"/>
    <mergeCell ref="H44:H45"/>
    <mergeCell ref="A42:D43"/>
    <mergeCell ref="A36:A37"/>
    <mergeCell ref="B36:B37"/>
    <mergeCell ref="C36:C37"/>
    <mergeCell ref="D36:D37"/>
    <mergeCell ref="H36:H37"/>
    <mergeCell ref="A40:A41"/>
    <mergeCell ref="B40:B41"/>
    <mergeCell ref="C40:C41"/>
    <mergeCell ref="D40:D41"/>
    <mergeCell ref="H40:H41"/>
    <mergeCell ref="A38:A39"/>
    <mergeCell ref="B38:B39"/>
    <mergeCell ref="C38:C39"/>
    <mergeCell ref="D38:D39"/>
    <mergeCell ref="H38:H39"/>
    <mergeCell ref="A34:D35"/>
    <mergeCell ref="A28:A29"/>
    <mergeCell ref="B28:B29"/>
    <mergeCell ref="C28:C29"/>
    <mergeCell ref="D28:D29"/>
    <mergeCell ref="H28:H29"/>
    <mergeCell ref="H30:H31"/>
    <mergeCell ref="A30:D31"/>
    <mergeCell ref="H42:H43"/>
    <mergeCell ref="A76:D77"/>
    <mergeCell ref="H76:H77"/>
    <mergeCell ref="H72:H73"/>
    <mergeCell ref="A70:A71"/>
    <mergeCell ref="B70:B71"/>
    <mergeCell ref="C70:C71"/>
    <mergeCell ref="D70:D71"/>
    <mergeCell ref="A72:D73"/>
    <mergeCell ref="A24:A25"/>
    <mergeCell ref="B24:B25"/>
    <mergeCell ref="C24:C25"/>
    <mergeCell ref="D24:D25"/>
    <mergeCell ref="H24:H25"/>
    <mergeCell ref="A26:A27"/>
    <mergeCell ref="B26:B27"/>
    <mergeCell ref="C26:C27"/>
    <mergeCell ref="D26:D27"/>
    <mergeCell ref="H26:H27"/>
    <mergeCell ref="A32:A33"/>
    <mergeCell ref="B32:B33"/>
    <mergeCell ref="C32:C33"/>
    <mergeCell ref="D32:D33"/>
    <mergeCell ref="H32:H33"/>
    <mergeCell ref="H34:H35"/>
    <mergeCell ref="D66:D67"/>
    <mergeCell ref="H66:H67"/>
    <mergeCell ref="H68:H69"/>
    <mergeCell ref="A68:D69"/>
    <mergeCell ref="A62:A63"/>
    <mergeCell ref="B62:B63"/>
    <mergeCell ref="C62:C63"/>
    <mergeCell ref="D62:D63"/>
    <mergeCell ref="H62:H63"/>
    <mergeCell ref="H64:H65"/>
    <mergeCell ref="A64:D65"/>
    <mergeCell ref="H58:H59"/>
    <mergeCell ref="A60:A61"/>
    <mergeCell ref="B60:B61"/>
    <mergeCell ref="C60:C61"/>
    <mergeCell ref="D60:D61"/>
    <mergeCell ref="H60:H61"/>
    <mergeCell ref="A58:D59"/>
    <mergeCell ref="A56:A57"/>
    <mergeCell ref="B56:B57"/>
    <mergeCell ref="C56:C57"/>
    <mergeCell ref="D56:D57"/>
    <mergeCell ref="H56:H57"/>
    <mergeCell ref="A22:A23"/>
    <mergeCell ref="B22:B23"/>
    <mergeCell ref="C22:C23"/>
    <mergeCell ref="D22:D23"/>
    <mergeCell ref="H22:H23"/>
    <mergeCell ref="A18:A19"/>
    <mergeCell ref="B18:B19"/>
    <mergeCell ref="C18:C19"/>
    <mergeCell ref="D18:D19"/>
    <mergeCell ref="H18:H19"/>
    <mergeCell ref="A20:A21"/>
    <mergeCell ref="B20:B21"/>
    <mergeCell ref="C20:C21"/>
    <mergeCell ref="D20:D21"/>
    <mergeCell ref="H20:H21"/>
    <mergeCell ref="A14:D15"/>
    <mergeCell ref="H14:H15"/>
    <mergeCell ref="A16:A17"/>
    <mergeCell ref="B16:B17"/>
    <mergeCell ref="C16:C17"/>
    <mergeCell ref="D16:D17"/>
    <mergeCell ref="H16:H17"/>
    <mergeCell ref="E9:F9"/>
    <mergeCell ref="C10:C11"/>
    <mergeCell ref="D10:D11"/>
    <mergeCell ref="H10:I11"/>
    <mergeCell ref="A12:A13"/>
    <mergeCell ref="B12:B13"/>
    <mergeCell ref="C12:C13"/>
    <mergeCell ref="D12:D13"/>
    <mergeCell ref="H12:H13"/>
    <mergeCell ref="I12:I13"/>
  </mergeCells>
  <phoneticPr fontId="4"/>
  <dataValidations count="1">
    <dataValidation type="list" allowBlank="1" showInputMessage="1" showErrorMessage="1" sqref="H12:H13 H16:H69" xr:uid="{00000000-0002-0000-0000-000001000000}">
      <formula1>"　　,区ＣＭ"</formula1>
    </dataValidation>
  </dataValidations>
  <hyperlinks>
    <hyperlink ref="C12:C13" location="福祉局及び区役所職員の人件費" display="福祉局及び区役所職員の人件費" xr:uid="{E2A229A9-37A4-4412-9764-0F8A20735B40}"/>
    <hyperlink ref="C16:C17" location="資格事務費" display="資格事務費" xr:uid="{8D047219-BD1F-4158-A7AD-FD27F5A82192}"/>
    <hyperlink ref="C18:C19" location="給付事務費" display="給付事務費" xr:uid="{CCE86056-C1BD-458F-B06B-F4539EFE2C45}"/>
    <hyperlink ref="C20:C21" location="短期証等交付事務費" display="短期証等交付事務費" xr:uid="{779EA4B9-59F8-4472-A30B-14306C8A01C6}"/>
    <hyperlink ref="C22:C23" location="保険年金システム運用・保守等経費" display="保険年金システム運用・保守等経費" xr:uid="{A0CAEE23-6DD7-4583-8FF0-FFCEAAD252EF}"/>
    <hyperlink ref="C24:C25" location="保険年金システム改修等経費" display="保険年金システム改修等経費" xr:uid="{B73C82BB-2349-4288-BA10-00494C2A107B}"/>
    <hyperlink ref="C26:C27" location="標準準拠システム移行経費_保険年金システム" display="標準準拠システム移行経費(保険年金システム)" xr:uid="{7A89B36E-D7DE-4AB5-B23C-222A0A1F3A4C}"/>
    <hyperlink ref="C28:C29" location="一般事務費" display="一般事務費" xr:uid="{6C1A0430-14BD-46D3-849F-0C952F61D344}"/>
    <hyperlink ref="C32:C33" location="運営協議会経費" display="運営協議会経費" xr:uid="{C024BDFE-0213-491E-A5CF-B43F2B769CDC}"/>
    <hyperlink ref="C36:C37" location="賦課事務費" display="賦課事務費" xr:uid="{C71CED21-9216-4B4F-8058-5A329213291F}"/>
    <hyperlink ref="C38:C39" location="徴収事務費" display="徴収事務費" xr:uid="{C51DB0B0-2A3D-4B5C-81C9-6F291A2AE8AA}"/>
    <hyperlink ref="C40:C41" location="還付金" display="還付金" xr:uid="{E8FBC5C0-C99D-4786-89BF-8FAC99FF4621}"/>
    <hyperlink ref="C44:C45" location="診療報酬審査支払費" display="診療報酬審査支払費" xr:uid="{130F0871-2782-41BD-B4D8-E6D2D18C2278}"/>
    <hyperlink ref="C48:C49" location="国民健康保険事業費納付金等準備基金積立金" display="国民健康保険事業費納付金等準備基金積立金" xr:uid="{17A5C16B-00A7-4DD0-8044-665DA808B909}"/>
    <hyperlink ref="C52:C53" location="保険給付費" display="保険給付費" xr:uid="{EF386D0E-2F65-4BB5-9E80-B236BF4FFF4C}"/>
    <hyperlink ref="C56:C57" location="事業費納付金" display="事業費納付金" xr:uid="{97028A8C-C004-4E77-8609-80CCCC087F39}"/>
    <hyperlink ref="C60:C61" location="特定健康診査事業" display="特定健康診査事業" xr:uid="{EF9BCB67-C341-43C0-BAE0-F60C7467BBAC}"/>
    <hyperlink ref="C62:C63" location="特定保健指導事業" display="特定保健指導事業" xr:uid="{366EBDD6-0FE5-47F9-A9CD-99EE98ED43EA}"/>
    <hyperlink ref="C66:C67" location="保健事業費" display="保健事業費" xr:uid="{24761F09-33A1-4415-9ACE-641993FA7703}"/>
    <hyperlink ref="C70:C71" location="予備費" display="予備費" xr:uid="{AB00EC08-7981-4B2B-AE84-544892FE1C15}"/>
  </hyperlinks>
  <pageMargins left="0.70866141732283472" right="0.70866141732283472" top="0.78740157480314965" bottom="0.59055118110236227" header="0.31496062992125984" footer="0.31496062992125984"/>
  <pageSetup paperSize="9" scale="80" orientation="portrait" cellComments="asDisplayed" r:id="rId1"/>
  <rowBreaks count="1" manualBreakCount="1">
    <brk id="6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03F9-DBD5-4D04-B5C3-AE42C2CFE7C2}">
  <dimension ref="A1:IU750"/>
  <sheetViews>
    <sheetView view="pageBreakPreview" topLeftCell="A683" zoomScaleNormal="100" zoomScaleSheetLayoutView="100" workbookViewId="0">
      <selection activeCell="V709" sqref="V709:BB709"/>
    </sheetView>
  </sheetViews>
  <sheetFormatPr defaultRowHeight="12.75"/>
  <cols>
    <col min="1" max="55" width="1.5" style="50" customWidth="1"/>
    <col min="56" max="115" width="1.625" style="50" customWidth="1"/>
    <col min="116" max="16384" width="9" style="50"/>
  </cols>
  <sheetData>
    <row r="1" spans="1:59" ht="14.25">
      <c r="A1" s="49" t="s">
        <v>72</v>
      </c>
      <c r="BA1" s="51"/>
      <c r="BB1" s="51"/>
      <c r="BC1" s="51" t="s">
        <v>73</v>
      </c>
    </row>
    <row r="3" spans="1:59">
      <c r="AD3" s="52"/>
      <c r="AH3" s="52"/>
      <c r="AI3" s="52"/>
      <c r="AJ3" s="52"/>
      <c r="AK3" s="52"/>
      <c r="AL3" s="52"/>
      <c r="AM3" s="52"/>
      <c r="AS3" s="52"/>
      <c r="BB3" s="53" t="s">
        <v>74</v>
      </c>
    </row>
    <row r="4" spans="1:59">
      <c r="AD4" s="52"/>
      <c r="AH4" s="52"/>
      <c r="AI4" s="52"/>
      <c r="AJ4" s="52"/>
      <c r="AK4" s="52"/>
      <c r="AL4" s="52"/>
      <c r="AM4" s="52"/>
      <c r="AS4" s="52"/>
    </row>
    <row r="5" spans="1:59" ht="13.5" thickBot="1">
      <c r="AD5" s="52"/>
      <c r="AH5" s="52"/>
      <c r="AI5" s="52"/>
      <c r="AJ5" s="52"/>
      <c r="AK5" s="52"/>
      <c r="AL5" s="52"/>
      <c r="AM5" s="52"/>
      <c r="AS5" s="52"/>
    </row>
    <row r="6" spans="1:59" ht="15" thickBot="1">
      <c r="A6" s="178" t="s">
        <v>75</v>
      </c>
      <c r="B6" s="179"/>
      <c r="C6" s="179"/>
      <c r="D6" s="179"/>
      <c r="E6" s="179"/>
      <c r="F6" s="179"/>
      <c r="G6" s="179"/>
      <c r="H6" s="179"/>
      <c r="I6" s="179"/>
      <c r="J6" s="179"/>
      <c r="K6" s="180"/>
      <c r="L6" s="181">
        <v>1</v>
      </c>
      <c r="M6" s="182"/>
      <c r="N6" s="182"/>
      <c r="O6" s="183"/>
      <c r="P6" s="178" t="s">
        <v>76</v>
      </c>
      <c r="Q6" s="179"/>
      <c r="R6" s="179"/>
      <c r="S6" s="179"/>
      <c r="T6" s="179"/>
      <c r="U6" s="180"/>
      <c r="V6" s="184" t="s">
        <v>77</v>
      </c>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5"/>
    </row>
    <row r="7" spans="1:59" ht="14.25">
      <c r="A7" s="54"/>
      <c r="B7" s="54"/>
      <c r="C7" s="54"/>
      <c r="D7" s="54"/>
      <c r="E7" s="54"/>
      <c r="F7" s="54"/>
      <c r="G7" s="54"/>
      <c r="H7" s="54"/>
      <c r="I7" s="54"/>
      <c r="J7" s="54"/>
      <c r="K7" s="54"/>
      <c r="L7" s="55"/>
      <c r="M7" s="55"/>
      <c r="N7" s="55"/>
      <c r="O7" s="55"/>
      <c r="P7" s="54"/>
      <c r="Q7" s="54"/>
      <c r="R7" s="54"/>
      <c r="S7" s="54"/>
      <c r="T7" s="54"/>
      <c r="U7" s="54"/>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row>
    <row r="8" spans="1:59" ht="14.25">
      <c r="A8" s="57"/>
      <c r="B8" s="58" t="s">
        <v>78</v>
      </c>
      <c r="C8" s="59"/>
      <c r="D8" s="59"/>
      <c r="E8" s="59"/>
      <c r="F8" s="59"/>
      <c r="G8" s="59"/>
      <c r="H8" s="59"/>
      <c r="I8" s="59"/>
      <c r="J8" s="59"/>
      <c r="K8" s="59"/>
      <c r="L8" s="60"/>
      <c r="M8" s="60"/>
      <c r="N8" s="60"/>
      <c r="O8" s="60"/>
      <c r="P8" s="59"/>
      <c r="Q8" s="59"/>
      <c r="R8" s="59"/>
      <c r="S8" s="59"/>
      <c r="T8" s="59"/>
      <c r="U8" s="59"/>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row>
    <row r="9" spans="1:59" ht="15" thickBot="1">
      <c r="A9" s="59"/>
      <c r="B9" s="59"/>
      <c r="C9" s="59"/>
      <c r="D9" s="59"/>
      <c r="E9" s="59"/>
      <c r="F9" s="59"/>
      <c r="G9" s="59"/>
      <c r="H9" s="59"/>
      <c r="I9" s="59"/>
      <c r="J9" s="59"/>
      <c r="K9" s="59"/>
      <c r="L9" s="60"/>
      <c r="M9" s="60"/>
      <c r="N9" s="60"/>
      <c r="O9" s="60"/>
      <c r="P9" s="59"/>
      <c r="Q9" s="59"/>
      <c r="R9" s="59"/>
      <c r="S9" s="59"/>
      <c r="T9" s="59"/>
      <c r="U9" s="59"/>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row>
    <row r="10" spans="1:59" ht="14.25">
      <c r="A10" s="59"/>
      <c r="B10" s="61"/>
      <c r="C10" s="54"/>
      <c r="D10" s="54"/>
      <c r="E10" s="54"/>
      <c r="F10" s="54"/>
      <c r="G10" s="54"/>
      <c r="H10" s="54"/>
      <c r="I10" s="54"/>
      <c r="J10" s="54"/>
      <c r="K10" s="54"/>
      <c r="L10" s="55"/>
      <c r="M10" s="55"/>
      <c r="N10" s="55"/>
      <c r="O10" s="55"/>
      <c r="P10" s="54"/>
      <c r="Q10" s="54"/>
      <c r="R10" s="54"/>
      <c r="S10" s="54"/>
      <c r="T10" s="54"/>
      <c r="U10" s="54"/>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62"/>
    </row>
    <row r="11" spans="1:59">
      <c r="A11" s="59"/>
      <c r="B11" s="186" t="s">
        <v>79</v>
      </c>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8"/>
    </row>
    <row r="12" spans="1:59" ht="13.5">
      <c r="A12" s="59"/>
      <c r="B12" s="186"/>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8"/>
      <c r="BG12" s="63"/>
    </row>
    <row r="13" spans="1:59">
      <c r="A13" s="59"/>
      <c r="B13" s="186"/>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8"/>
    </row>
    <row r="14" spans="1:59">
      <c r="A14" s="59"/>
      <c r="B14" s="186"/>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8"/>
    </row>
    <row r="15" spans="1:59">
      <c r="A15" s="59"/>
      <c r="B15" s="186"/>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8"/>
    </row>
    <row r="16" spans="1:59">
      <c r="A16" s="59"/>
      <c r="B16" s="186"/>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8"/>
    </row>
    <row r="17" spans="1:255">
      <c r="A17" s="59"/>
      <c r="B17" s="186"/>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8"/>
    </row>
    <row r="18" spans="1:255">
      <c r="A18" s="59"/>
      <c r="B18" s="186"/>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8"/>
    </row>
    <row r="19" spans="1:255">
      <c r="A19" s="59"/>
      <c r="B19" s="186"/>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8"/>
    </row>
    <row r="20" spans="1:255">
      <c r="A20" s="59"/>
      <c r="B20" s="186"/>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8"/>
    </row>
    <row r="21" spans="1:255" ht="15" thickBot="1">
      <c r="A21" s="64"/>
      <c r="B21" s="65"/>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7"/>
    </row>
    <row r="22" spans="1:255">
      <c r="B22" s="68"/>
    </row>
    <row r="23" spans="1:255">
      <c r="B23" s="68"/>
    </row>
    <row r="24" spans="1:255" ht="14.25">
      <c r="B24" s="58" t="s">
        <v>80</v>
      </c>
      <c r="C24" s="59"/>
      <c r="D24" s="59"/>
      <c r="E24" s="59"/>
      <c r="F24" s="59"/>
      <c r="G24" s="59"/>
      <c r="H24" s="59"/>
      <c r="I24" s="59"/>
      <c r="J24" s="59"/>
      <c r="K24" s="59"/>
      <c r="L24" s="60"/>
      <c r="M24" s="60"/>
      <c r="N24" s="60"/>
      <c r="O24" s="60"/>
      <c r="P24" s="59"/>
      <c r="Q24" s="59"/>
      <c r="R24" s="59"/>
      <c r="S24" s="59"/>
      <c r="T24" s="59"/>
      <c r="U24" s="59"/>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row>
    <row r="25" spans="1:255" ht="15" thickBot="1">
      <c r="B25" s="59"/>
      <c r="C25" s="59"/>
      <c r="D25" s="59"/>
      <c r="E25" s="59"/>
      <c r="F25" s="59"/>
      <c r="G25" s="59"/>
      <c r="H25" s="59"/>
      <c r="I25" s="59"/>
      <c r="J25" s="59"/>
      <c r="K25" s="59"/>
      <c r="L25" s="60"/>
      <c r="M25" s="60"/>
      <c r="N25" s="60"/>
      <c r="O25" s="60"/>
      <c r="P25" s="59"/>
      <c r="Q25" s="59"/>
      <c r="R25" s="59"/>
      <c r="S25" s="59"/>
      <c r="T25" s="59"/>
      <c r="U25" s="59"/>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t="s">
        <v>81</v>
      </c>
      <c r="AW25" s="58"/>
      <c r="AX25" s="58"/>
      <c r="AY25" s="58"/>
      <c r="AZ25" s="58"/>
      <c r="BA25" s="58"/>
      <c r="BB25" s="58"/>
    </row>
    <row r="26" spans="1:255" s="63" customFormat="1" ht="13.5" customHeight="1">
      <c r="A26" s="59"/>
      <c r="B26" s="189" t="s">
        <v>82</v>
      </c>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1"/>
      <c r="AE26" s="195" t="s">
        <v>83</v>
      </c>
      <c r="AF26" s="190"/>
      <c r="AG26" s="190"/>
      <c r="AH26" s="190"/>
      <c r="AI26" s="190"/>
      <c r="AJ26" s="190"/>
      <c r="AK26" s="190"/>
      <c r="AL26" s="190"/>
      <c r="AM26" s="191"/>
      <c r="AN26" s="195" t="s">
        <v>84</v>
      </c>
      <c r="AO26" s="190"/>
      <c r="AP26" s="190"/>
      <c r="AQ26" s="190"/>
      <c r="AR26" s="190"/>
      <c r="AS26" s="190"/>
      <c r="AT26" s="190"/>
      <c r="AU26" s="190"/>
      <c r="AV26" s="191"/>
      <c r="AW26" s="195" t="s">
        <v>85</v>
      </c>
      <c r="AX26" s="190"/>
      <c r="AY26" s="190"/>
      <c r="AZ26" s="190"/>
      <c r="BA26" s="190"/>
      <c r="BB26" s="197"/>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row>
    <row r="27" spans="1:255" s="63" customFormat="1" ht="13.5">
      <c r="A27" s="59"/>
      <c r="B27" s="192"/>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4"/>
      <c r="AE27" s="196"/>
      <c r="AF27" s="193"/>
      <c r="AG27" s="193"/>
      <c r="AH27" s="193"/>
      <c r="AI27" s="193"/>
      <c r="AJ27" s="193"/>
      <c r="AK27" s="193"/>
      <c r="AL27" s="193"/>
      <c r="AM27" s="194"/>
      <c r="AN27" s="196"/>
      <c r="AO27" s="193"/>
      <c r="AP27" s="193"/>
      <c r="AQ27" s="193"/>
      <c r="AR27" s="193"/>
      <c r="AS27" s="193"/>
      <c r="AT27" s="193"/>
      <c r="AU27" s="193"/>
      <c r="AV27" s="194"/>
      <c r="AW27" s="196"/>
      <c r="AX27" s="193"/>
      <c r="AY27" s="193"/>
      <c r="AZ27" s="193"/>
      <c r="BA27" s="193"/>
      <c r="BB27" s="198"/>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row>
    <row r="28" spans="1:255" s="63" customFormat="1" ht="18.75" customHeight="1">
      <c r="A28" s="59"/>
      <c r="B28" s="69" t="s">
        <v>87</v>
      </c>
      <c r="C28" s="70" t="s">
        <v>88</v>
      </c>
      <c r="D28" s="71"/>
      <c r="E28" s="71"/>
      <c r="F28" s="71"/>
      <c r="G28" s="71"/>
      <c r="H28" s="71"/>
      <c r="I28" s="71"/>
      <c r="J28" s="71"/>
      <c r="K28" s="71"/>
      <c r="L28" s="71"/>
      <c r="M28" s="71"/>
      <c r="N28" s="71"/>
      <c r="O28" s="71"/>
      <c r="P28" s="71"/>
      <c r="Q28" s="71"/>
      <c r="R28" s="71"/>
      <c r="S28" s="71"/>
      <c r="T28" s="71"/>
      <c r="U28" s="71"/>
      <c r="V28" s="71"/>
      <c r="W28" s="71"/>
      <c r="X28" s="71"/>
      <c r="Y28" s="71"/>
      <c r="Z28" s="72"/>
      <c r="AA28" s="72"/>
      <c r="AB28" s="72"/>
      <c r="AC28" s="72"/>
      <c r="AD28" s="72"/>
      <c r="AE28" s="199">
        <v>2723829</v>
      </c>
      <c r="AF28" s="202"/>
      <c r="AG28" s="202"/>
      <c r="AH28" s="202"/>
      <c r="AI28" s="202"/>
      <c r="AJ28" s="202"/>
      <c r="AK28" s="202"/>
      <c r="AL28" s="202"/>
      <c r="AM28" s="203"/>
      <c r="AN28" s="199"/>
      <c r="AO28" s="202"/>
      <c r="AP28" s="202"/>
      <c r="AQ28" s="202"/>
      <c r="AR28" s="202"/>
      <c r="AS28" s="202"/>
      <c r="AT28" s="202"/>
      <c r="AU28" s="202"/>
      <c r="AV28" s="203"/>
      <c r="AW28" s="205" t="s">
        <v>89</v>
      </c>
      <c r="AX28" s="206"/>
      <c r="AY28" s="206"/>
      <c r="AZ28" s="206"/>
      <c r="BA28" s="206"/>
      <c r="BB28" s="207"/>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row>
    <row r="29" spans="1:255" s="63" customFormat="1" ht="18.75" customHeight="1">
      <c r="A29" s="59"/>
      <c r="B29" s="73"/>
      <c r="C29" s="60"/>
      <c r="D29" s="70"/>
      <c r="E29" s="70"/>
      <c r="F29" s="70"/>
      <c r="G29" s="70"/>
      <c r="H29" s="70"/>
      <c r="I29" s="70"/>
      <c r="J29" s="70"/>
      <c r="K29" s="70"/>
      <c r="L29" s="70"/>
      <c r="M29" s="70"/>
      <c r="N29" s="70"/>
      <c r="O29" s="70"/>
      <c r="P29" s="70"/>
      <c r="Q29" s="70"/>
      <c r="R29" s="70"/>
      <c r="S29" s="70"/>
      <c r="T29" s="70"/>
      <c r="U29" s="70"/>
      <c r="V29" s="70"/>
      <c r="W29" s="70"/>
      <c r="X29" s="70"/>
      <c r="Y29" s="70"/>
      <c r="Z29" s="74"/>
      <c r="AA29" s="74"/>
      <c r="AB29" s="74"/>
      <c r="AC29" s="74"/>
      <c r="AD29" s="74"/>
      <c r="AE29" s="199"/>
      <c r="AF29" s="200"/>
      <c r="AG29" s="200"/>
      <c r="AH29" s="200"/>
      <c r="AI29" s="200"/>
      <c r="AJ29" s="200"/>
      <c r="AK29" s="200"/>
      <c r="AL29" s="200"/>
      <c r="AM29" s="201"/>
      <c r="AN29" s="199"/>
      <c r="AO29" s="202"/>
      <c r="AP29" s="202"/>
      <c r="AQ29" s="202"/>
      <c r="AR29" s="202"/>
      <c r="AS29" s="202"/>
      <c r="AT29" s="202"/>
      <c r="AU29" s="202"/>
      <c r="AV29" s="203"/>
      <c r="AW29" s="199"/>
      <c r="AX29" s="202"/>
      <c r="AY29" s="202"/>
      <c r="AZ29" s="202"/>
      <c r="BA29" s="202"/>
      <c r="BB29" s="204"/>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row>
    <row r="30" spans="1:255" s="63" customFormat="1" ht="18.75" customHeight="1">
      <c r="A30" s="59"/>
      <c r="B30" s="75"/>
      <c r="C30" s="71"/>
      <c r="D30" s="70"/>
      <c r="E30" s="70"/>
      <c r="F30" s="70"/>
      <c r="G30" s="70"/>
      <c r="H30" s="70"/>
      <c r="I30" s="70"/>
      <c r="J30" s="70"/>
      <c r="K30" s="70"/>
      <c r="L30" s="70"/>
      <c r="M30" s="70"/>
      <c r="N30" s="70"/>
      <c r="O30" s="70"/>
      <c r="P30" s="70"/>
      <c r="Q30" s="70"/>
      <c r="R30" s="70"/>
      <c r="S30" s="70"/>
      <c r="T30" s="70"/>
      <c r="U30" s="70"/>
      <c r="V30" s="70"/>
      <c r="W30" s="70"/>
      <c r="X30" s="70"/>
      <c r="Y30" s="70"/>
      <c r="Z30" s="74"/>
      <c r="AA30" s="74"/>
      <c r="AB30" s="74"/>
      <c r="AC30" s="74"/>
      <c r="AD30" s="74"/>
      <c r="AE30" s="199"/>
      <c r="AF30" s="200"/>
      <c r="AG30" s="200"/>
      <c r="AH30" s="200"/>
      <c r="AI30" s="200"/>
      <c r="AJ30" s="200"/>
      <c r="AK30" s="200"/>
      <c r="AL30" s="200"/>
      <c r="AM30" s="201"/>
      <c r="AN30" s="199"/>
      <c r="AO30" s="202"/>
      <c r="AP30" s="202"/>
      <c r="AQ30" s="202"/>
      <c r="AR30" s="202"/>
      <c r="AS30" s="202"/>
      <c r="AT30" s="202"/>
      <c r="AU30" s="202"/>
      <c r="AV30" s="203"/>
      <c r="AW30" s="199"/>
      <c r="AX30" s="202"/>
      <c r="AY30" s="202"/>
      <c r="AZ30" s="202"/>
      <c r="BA30" s="202"/>
      <c r="BB30" s="204"/>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row>
    <row r="31" spans="1:255" s="63" customFormat="1" ht="18.75" customHeight="1">
      <c r="A31" s="59"/>
      <c r="B31" s="76"/>
      <c r="C31" s="77"/>
      <c r="D31" s="70"/>
      <c r="E31" s="70"/>
      <c r="F31" s="70"/>
      <c r="G31" s="70"/>
      <c r="H31" s="70"/>
      <c r="I31" s="70"/>
      <c r="J31" s="70"/>
      <c r="K31" s="70"/>
      <c r="L31" s="70"/>
      <c r="M31" s="70"/>
      <c r="N31" s="70"/>
      <c r="O31" s="70"/>
      <c r="P31" s="70"/>
      <c r="Q31" s="70"/>
      <c r="R31" s="70"/>
      <c r="S31" s="70"/>
      <c r="T31" s="70"/>
      <c r="U31" s="70"/>
      <c r="V31" s="70"/>
      <c r="W31" s="70"/>
      <c r="X31" s="70"/>
      <c r="Y31" s="70"/>
      <c r="Z31" s="74"/>
      <c r="AA31" s="74"/>
      <c r="AB31" s="74"/>
      <c r="AC31" s="74"/>
      <c r="AD31" s="74"/>
      <c r="AE31" s="199"/>
      <c r="AF31" s="200"/>
      <c r="AG31" s="200"/>
      <c r="AH31" s="200"/>
      <c r="AI31" s="200"/>
      <c r="AJ31" s="200"/>
      <c r="AK31" s="200"/>
      <c r="AL31" s="200"/>
      <c r="AM31" s="201"/>
      <c r="AN31" s="199"/>
      <c r="AO31" s="202"/>
      <c r="AP31" s="202"/>
      <c r="AQ31" s="202"/>
      <c r="AR31" s="202"/>
      <c r="AS31" s="202"/>
      <c r="AT31" s="202"/>
      <c r="AU31" s="202"/>
      <c r="AV31" s="203"/>
      <c r="AW31" s="199"/>
      <c r="AX31" s="202"/>
      <c r="AY31" s="202"/>
      <c r="AZ31" s="202"/>
      <c r="BA31" s="202"/>
      <c r="BB31" s="204"/>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row>
    <row r="32" spans="1:255" s="63" customFormat="1" ht="18.75" customHeight="1">
      <c r="A32" s="59"/>
      <c r="B32" s="69"/>
      <c r="C32" s="70"/>
      <c r="D32" s="78"/>
      <c r="E32" s="78"/>
      <c r="F32" s="78"/>
      <c r="G32" s="78"/>
      <c r="H32" s="78"/>
      <c r="I32" s="78"/>
      <c r="J32" s="78"/>
      <c r="K32" s="78"/>
      <c r="L32" s="78"/>
      <c r="M32" s="78"/>
      <c r="N32" s="78"/>
      <c r="O32" s="78"/>
      <c r="P32" s="78"/>
      <c r="Q32" s="78"/>
      <c r="R32" s="78"/>
      <c r="S32" s="78"/>
      <c r="T32" s="78"/>
      <c r="U32" s="78"/>
      <c r="V32" s="78"/>
      <c r="W32" s="78"/>
      <c r="X32" s="78"/>
      <c r="Y32" s="78"/>
      <c r="Z32" s="79"/>
      <c r="AA32" s="79"/>
      <c r="AB32" s="79"/>
      <c r="AC32" s="79"/>
      <c r="AD32" s="79"/>
      <c r="AE32" s="199"/>
      <c r="AF32" s="200"/>
      <c r="AG32" s="200"/>
      <c r="AH32" s="200"/>
      <c r="AI32" s="200"/>
      <c r="AJ32" s="200"/>
      <c r="AK32" s="200"/>
      <c r="AL32" s="200"/>
      <c r="AM32" s="201"/>
      <c r="AN32" s="199"/>
      <c r="AO32" s="202"/>
      <c r="AP32" s="202"/>
      <c r="AQ32" s="202"/>
      <c r="AR32" s="202"/>
      <c r="AS32" s="202"/>
      <c r="AT32" s="202"/>
      <c r="AU32" s="202"/>
      <c r="AV32" s="203"/>
      <c r="AW32" s="205"/>
      <c r="AX32" s="206"/>
      <c r="AY32" s="206"/>
      <c r="AZ32" s="206"/>
      <c r="BA32" s="206"/>
      <c r="BB32" s="207"/>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row>
    <row r="33" spans="1:255" s="63" customFormat="1" ht="18.75" customHeight="1">
      <c r="A33" s="59"/>
      <c r="B33" s="69"/>
      <c r="C33" s="70"/>
      <c r="D33" s="70"/>
      <c r="E33" s="70"/>
      <c r="F33" s="70"/>
      <c r="G33" s="70"/>
      <c r="H33" s="70"/>
      <c r="I33" s="70"/>
      <c r="J33" s="70"/>
      <c r="K33" s="70"/>
      <c r="L33" s="70"/>
      <c r="M33" s="70"/>
      <c r="N33" s="70"/>
      <c r="O33" s="70"/>
      <c r="P33" s="70"/>
      <c r="Q33" s="70"/>
      <c r="R33" s="70"/>
      <c r="S33" s="70"/>
      <c r="T33" s="70"/>
      <c r="U33" s="70"/>
      <c r="V33" s="70"/>
      <c r="W33" s="70"/>
      <c r="X33" s="70"/>
      <c r="Y33" s="70"/>
      <c r="Z33" s="74"/>
      <c r="AA33" s="74"/>
      <c r="AB33" s="74"/>
      <c r="AC33" s="74"/>
      <c r="AD33" s="74"/>
      <c r="AE33" s="199"/>
      <c r="AF33" s="200"/>
      <c r="AG33" s="200"/>
      <c r="AH33" s="200"/>
      <c r="AI33" s="200"/>
      <c r="AJ33" s="200"/>
      <c r="AK33" s="200"/>
      <c r="AL33" s="200"/>
      <c r="AM33" s="201"/>
      <c r="AN33" s="199"/>
      <c r="AO33" s="202"/>
      <c r="AP33" s="202"/>
      <c r="AQ33" s="202"/>
      <c r="AR33" s="202"/>
      <c r="AS33" s="202"/>
      <c r="AT33" s="202"/>
      <c r="AU33" s="202"/>
      <c r="AV33" s="203"/>
      <c r="AW33" s="199"/>
      <c r="AX33" s="202"/>
      <c r="AY33" s="202"/>
      <c r="AZ33" s="202"/>
      <c r="BA33" s="202"/>
      <c r="BB33" s="204"/>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row>
    <row r="34" spans="1:255" s="63" customFormat="1" ht="18.75" customHeight="1">
      <c r="A34" s="59"/>
      <c r="B34" s="80"/>
      <c r="C34" s="78"/>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199"/>
      <c r="AF34" s="200"/>
      <c r="AG34" s="200"/>
      <c r="AH34" s="200"/>
      <c r="AI34" s="200"/>
      <c r="AJ34" s="200"/>
      <c r="AK34" s="200"/>
      <c r="AL34" s="200"/>
      <c r="AM34" s="201"/>
      <c r="AN34" s="199"/>
      <c r="AO34" s="208"/>
      <c r="AP34" s="208"/>
      <c r="AQ34" s="208"/>
      <c r="AR34" s="208"/>
      <c r="AS34" s="208"/>
      <c r="AT34" s="208"/>
      <c r="AU34" s="208"/>
      <c r="AV34" s="209"/>
      <c r="AW34" s="199"/>
      <c r="AX34" s="202"/>
      <c r="AY34" s="202"/>
      <c r="AZ34" s="202"/>
      <c r="BA34" s="202"/>
      <c r="BB34" s="204"/>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row>
    <row r="35" spans="1:255" s="63" customFormat="1" ht="18.75" customHeight="1" thickBot="1">
      <c r="A35" s="59"/>
      <c r="B35" s="82"/>
      <c r="C35" s="83"/>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210"/>
      <c r="AF35" s="211"/>
      <c r="AG35" s="211"/>
      <c r="AH35" s="211"/>
      <c r="AI35" s="211"/>
      <c r="AJ35" s="211"/>
      <c r="AK35" s="211"/>
      <c r="AL35" s="211"/>
      <c r="AM35" s="212"/>
      <c r="AN35" s="210"/>
      <c r="AO35" s="213"/>
      <c r="AP35" s="213"/>
      <c r="AQ35" s="213"/>
      <c r="AR35" s="213"/>
      <c r="AS35" s="213"/>
      <c r="AT35" s="213"/>
      <c r="AU35" s="213"/>
      <c r="AV35" s="214"/>
      <c r="AW35" s="215"/>
      <c r="AX35" s="216"/>
      <c r="AY35" s="216"/>
      <c r="AZ35" s="216"/>
      <c r="BA35" s="216"/>
      <c r="BB35" s="217"/>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row>
    <row r="36" spans="1:255" s="63" customFormat="1" ht="18.75" customHeight="1" thickTop="1" thickBot="1">
      <c r="A36" s="64"/>
      <c r="B36" s="218" t="s">
        <v>90</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20"/>
      <c r="AE36" s="221">
        <f>SUM(AE28:AM35)</f>
        <v>2723829</v>
      </c>
      <c r="AF36" s="222"/>
      <c r="AG36" s="222"/>
      <c r="AH36" s="222"/>
      <c r="AI36" s="222"/>
      <c r="AJ36" s="222"/>
      <c r="AK36" s="222"/>
      <c r="AL36" s="222"/>
      <c r="AM36" s="223"/>
      <c r="AN36" s="221">
        <f>SUM(AN28:AW35)</f>
        <v>0</v>
      </c>
      <c r="AO36" s="222"/>
      <c r="AP36" s="222"/>
      <c r="AQ36" s="222"/>
      <c r="AR36" s="222"/>
      <c r="AS36" s="222"/>
      <c r="AT36" s="222"/>
      <c r="AU36" s="222"/>
      <c r="AV36" s="223"/>
      <c r="AW36" s="221"/>
      <c r="AX36" s="222"/>
      <c r="AY36" s="222"/>
      <c r="AZ36" s="222"/>
      <c r="BA36" s="222"/>
      <c r="BB36" s="224"/>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row>
    <row r="37" spans="1:255" ht="13.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row>
    <row r="38" spans="1:255" ht="14.25">
      <c r="A38" s="49" t="s">
        <v>72</v>
      </c>
      <c r="BA38" s="51"/>
      <c r="BB38" s="93"/>
      <c r="BC38" s="51" t="s">
        <v>73</v>
      </c>
    </row>
    <row r="40" spans="1:255">
      <c r="AD40" s="52"/>
      <c r="AH40" s="52"/>
      <c r="AI40" s="52"/>
      <c r="AJ40" s="52"/>
      <c r="AK40" s="52"/>
      <c r="AL40" s="52"/>
      <c r="AM40" s="52"/>
      <c r="AS40" s="52"/>
      <c r="BB40" s="53" t="s">
        <v>96</v>
      </c>
    </row>
    <row r="41" spans="1:255">
      <c r="AD41" s="52"/>
      <c r="AH41" s="52"/>
      <c r="AI41" s="52"/>
      <c r="AJ41" s="52"/>
      <c r="AK41" s="52"/>
      <c r="AL41" s="52"/>
      <c r="AM41" s="52"/>
      <c r="AS41" s="52"/>
    </row>
    <row r="42" spans="1:255" ht="13.5" thickBot="1">
      <c r="AD42" s="52"/>
      <c r="AH42" s="52"/>
      <c r="AI42" s="52"/>
      <c r="AJ42" s="52"/>
      <c r="AK42" s="52"/>
      <c r="AL42" s="52"/>
      <c r="AM42" s="52"/>
      <c r="AS42" s="52"/>
    </row>
    <row r="43" spans="1:255" ht="15" thickBot="1">
      <c r="A43" s="178" t="s">
        <v>75</v>
      </c>
      <c r="B43" s="179"/>
      <c r="C43" s="179"/>
      <c r="D43" s="179"/>
      <c r="E43" s="179"/>
      <c r="F43" s="179"/>
      <c r="G43" s="179"/>
      <c r="H43" s="179"/>
      <c r="I43" s="179"/>
      <c r="J43" s="179"/>
      <c r="K43" s="180"/>
      <c r="L43" s="181">
        <v>2</v>
      </c>
      <c r="M43" s="182"/>
      <c r="N43" s="182"/>
      <c r="O43" s="183"/>
      <c r="P43" s="178" t="s">
        <v>76</v>
      </c>
      <c r="Q43" s="179"/>
      <c r="R43" s="179"/>
      <c r="S43" s="179"/>
      <c r="T43" s="179"/>
      <c r="U43" s="180"/>
      <c r="V43" s="184" t="s">
        <v>95</v>
      </c>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5"/>
    </row>
    <row r="44" spans="1:255" ht="14.25">
      <c r="A44" s="54"/>
      <c r="B44" s="54"/>
      <c r="C44" s="54"/>
      <c r="D44" s="54"/>
      <c r="E44" s="54"/>
      <c r="F44" s="54"/>
      <c r="G44" s="54"/>
      <c r="H44" s="54"/>
      <c r="I44" s="54"/>
      <c r="J44" s="54"/>
      <c r="K44" s="54"/>
      <c r="L44" s="55"/>
      <c r="M44" s="55"/>
      <c r="N44" s="55"/>
      <c r="O44" s="55"/>
      <c r="P44" s="54"/>
      <c r="Q44" s="54"/>
      <c r="R44" s="54"/>
      <c r="S44" s="54"/>
      <c r="T44" s="54"/>
      <c r="U44" s="54"/>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row>
    <row r="45" spans="1:255" ht="14.25">
      <c r="A45" s="57"/>
      <c r="B45" s="58" t="s">
        <v>78</v>
      </c>
      <c r="C45" s="59"/>
      <c r="D45" s="59"/>
      <c r="E45" s="59"/>
      <c r="F45" s="59"/>
      <c r="G45" s="59"/>
      <c r="H45" s="59"/>
      <c r="I45" s="59"/>
      <c r="J45" s="59"/>
      <c r="K45" s="59"/>
      <c r="L45" s="60"/>
      <c r="M45" s="60"/>
      <c r="N45" s="60"/>
      <c r="O45" s="60"/>
      <c r="P45" s="59"/>
      <c r="Q45" s="59"/>
      <c r="R45" s="59"/>
      <c r="S45" s="59"/>
      <c r="T45" s="59"/>
      <c r="U45" s="59"/>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row>
    <row r="46" spans="1:255" ht="15" thickBot="1">
      <c r="A46" s="59"/>
      <c r="B46" s="59"/>
      <c r="C46" s="59"/>
      <c r="D46" s="59"/>
      <c r="E46" s="59"/>
      <c r="F46" s="59"/>
      <c r="G46" s="59"/>
      <c r="H46" s="59"/>
      <c r="I46" s="59"/>
      <c r="J46" s="59"/>
      <c r="K46" s="59"/>
      <c r="L46" s="60"/>
      <c r="M46" s="60"/>
      <c r="N46" s="60"/>
      <c r="O46" s="60"/>
      <c r="P46" s="59"/>
      <c r="Q46" s="59"/>
      <c r="R46" s="59"/>
      <c r="S46" s="59"/>
      <c r="T46" s="59"/>
      <c r="U46" s="59"/>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row>
    <row r="47" spans="1:255" ht="14.25">
      <c r="A47" s="59"/>
      <c r="B47" s="61"/>
      <c r="C47" s="54"/>
      <c r="D47" s="54"/>
      <c r="E47" s="54"/>
      <c r="F47" s="54"/>
      <c r="G47" s="54"/>
      <c r="H47" s="54"/>
      <c r="I47" s="54"/>
      <c r="J47" s="54"/>
      <c r="K47" s="54"/>
      <c r="L47" s="55"/>
      <c r="M47" s="55"/>
      <c r="N47" s="55"/>
      <c r="O47" s="55"/>
      <c r="P47" s="54"/>
      <c r="Q47" s="54"/>
      <c r="R47" s="54"/>
      <c r="S47" s="54"/>
      <c r="T47" s="54"/>
      <c r="U47" s="54"/>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62"/>
    </row>
    <row r="48" spans="1:255">
      <c r="A48" s="59"/>
      <c r="B48" s="186" t="s">
        <v>94</v>
      </c>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8"/>
    </row>
    <row r="49" spans="1:255" ht="13.5">
      <c r="A49" s="59"/>
      <c r="B49" s="186"/>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8"/>
      <c r="BG49" s="92"/>
    </row>
    <row r="50" spans="1:255">
      <c r="A50" s="59"/>
      <c r="B50" s="186"/>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8"/>
    </row>
    <row r="51" spans="1:255">
      <c r="A51" s="59"/>
      <c r="B51" s="186"/>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8"/>
    </row>
    <row r="52" spans="1:255">
      <c r="A52" s="59"/>
      <c r="B52" s="186"/>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8"/>
    </row>
    <row r="53" spans="1:255">
      <c r="A53" s="59"/>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8"/>
    </row>
    <row r="54" spans="1:255">
      <c r="A54" s="59"/>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8"/>
    </row>
    <row r="55" spans="1:255">
      <c r="A55" s="59"/>
      <c r="B55" s="186"/>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8"/>
    </row>
    <row r="56" spans="1:255">
      <c r="A56" s="59"/>
      <c r="B56" s="186"/>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8"/>
    </row>
    <row r="57" spans="1:255">
      <c r="A57" s="59"/>
      <c r="B57" s="186"/>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8"/>
    </row>
    <row r="58" spans="1:255" ht="15" thickBot="1">
      <c r="A58" s="64"/>
      <c r="B58" s="65"/>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7"/>
    </row>
    <row r="59" spans="1:255">
      <c r="B59" s="68"/>
    </row>
    <row r="60" spans="1:255">
      <c r="B60" s="68"/>
    </row>
    <row r="61" spans="1:255" ht="14.25">
      <c r="B61" s="58" t="s">
        <v>80</v>
      </c>
      <c r="C61" s="59"/>
      <c r="D61" s="59"/>
      <c r="E61" s="59"/>
      <c r="F61" s="59"/>
      <c r="G61" s="59"/>
      <c r="H61" s="59"/>
      <c r="I61" s="59"/>
      <c r="J61" s="59"/>
      <c r="K61" s="59"/>
      <c r="L61" s="60"/>
      <c r="M61" s="60"/>
      <c r="N61" s="60"/>
      <c r="O61" s="60"/>
      <c r="P61" s="59"/>
      <c r="Q61" s="59"/>
      <c r="R61" s="59"/>
      <c r="S61" s="59"/>
      <c r="T61" s="59"/>
      <c r="U61" s="59"/>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row>
    <row r="62" spans="1:255" ht="15" thickBot="1">
      <c r="B62" s="59"/>
      <c r="C62" s="59"/>
      <c r="D62" s="59"/>
      <c r="E62" s="59"/>
      <c r="F62" s="59"/>
      <c r="G62" s="59"/>
      <c r="H62" s="59"/>
      <c r="I62" s="59"/>
      <c r="J62" s="59"/>
      <c r="K62" s="59"/>
      <c r="L62" s="60"/>
      <c r="M62" s="60"/>
      <c r="N62" s="60"/>
      <c r="O62" s="60"/>
      <c r="P62" s="59"/>
      <c r="Q62" s="59"/>
      <c r="R62" s="59"/>
      <c r="S62" s="59"/>
      <c r="T62" s="59"/>
      <c r="U62" s="59"/>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t="s">
        <v>81</v>
      </c>
      <c r="AW62" s="58"/>
      <c r="AX62" s="58"/>
      <c r="AY62" s="58"/>
      <c r="AZ62" s="58"/>
      <c r="BA62" s="58"/>
      <c r="BB62" s="58"/>
    </row>
    <row r="63" spans="1:255" customFormat="1" ht="13.5">
      <c r="A63" s="59"/>
      <c r="B63" s="189" t="s">
        <v>82</v>
      </c>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4"/>
      <c r="AE63" s="195" t="s">
        <v>83</v>
      </c>
      <c r="AF63" s="268"/>
      <c r="AG63" s="268"/>
      <c r="AH63" s="268"/>
      <c r="AI63" s="268"/>
      <c r="AJ63" s="268"/>
      <c r="AK63" s="268"/>
      <c r="AL63" s="268"/>
      <c r="AM63" s="269"/>
      <c r="AN63" s="195" t="s">
        <v>84</v>
      </c>
      <c r="AO63" s="252"/>
      <c r="AP63" s="252"/>
      <c r="AQ63" s="252"/>
      <c r="AR63" s="252"/>
      <c r="AS63" s="252"/>
      <c r="AT63" s="252"/>
      <c r="AU63" s="252"/>
      <c r="AV63" s="253"/>
      <c r="AW63" s="195" t="s">
        <v>85</v>
      </c>
      <c r="AX63" s="263"/>
      <c r="AY63" s="263"/>
      <c r="AZ63" s="263"/>
      <c r="BA63" s="263"/>
      <c r="BB63" s="273"/>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row>
    <row r="64" spans="1:255" customFormat="1" ht="13.5">
      <c r="A64" s="59"/>
      <c r="B64" s="265"/>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7"/>
      <c r="AE64" s="270"/>
      <c r="AF64" s="271"/>
      <c r="AG64" s="271"/>
      <c r="AH64" s="271"/>
      <c r="AI64" s="271"/>
      <c r="AJ64" s="271"/>
      <c r="AK64" s="271"/>
      <c r="AL64" s="271"/>
      <c r="AM64" s="272"/>
      <c r="AN64" s="257"/>
      <c r="AO64" s="255"/>
      <c r="AP64" s="255"/>
      <c r="AQ64" s="255"/>
      <c r="AR64" s="255"/>
      <c r="AS64" s="255"/>
      <c r="AT64" s="255"/>
      <c r="AU64" s="255"/>
      <c r="AV64" s="256"/>
      <c r="AW64" s="274"/>
      <c r="AX64" s="266"/>
      <c r="AY64" s="266"/>
      <c r="AZ64" s="266"/>
      <c r="BA64" s="266"/>
      <c r="BB64" s="275"/>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row>
    <row r="65" spans="1:255" customFormat="1" ht="14.25">
      <c r="A65" s="59"/>
      <c r="B65" s="76" t="s">
        <v>87</v>
      </c>
      <c r="C65" s="71" t="s">
        <v>92</v>
      </c>
      <c r="D65" s="71"/>
      <c r="E65" s="71"/>
      <c r="F65" s="71"/>
      <c r="G65" s="71"/>
      <c r="H65" s="71"/>
      <c r="I65" s="71"/>
      <c r="J65" s="71"/>
      <c r="K65" s="71"/>
      <c r="L65" s="71"/>
      <c r="M65" s="71"/>
      <c r="N65" s="71"/>
      <c r="O65" s="71"/>
      <c r="P65" s="71"/>
      <c r="Q65" s="71"/>
      <c r="R65" s="71"/>
      <c r="S65" s="71"/>
      <c r="T65" s="71"/>
      <c r="U65" s="71"/>
      <c r="V65" s="71"/>
      <c r="W65" s="71"/>
      <c r="X65" s="71"/>
      <c r="Y65" s="71"/>
      <c r="Z65" s="72"/>
      <c r="AA65" s="72"/>
      <c r="AB65" s="72"/>
      <c r="AC65" s="72"/>
      <c r="AD65" s="72"/>
      <c r="AE65" s="199">
        <f>286403+4378+6904</f>
        <v>297685</v>
      </c>
      <c r="AF65" s="260"/>
      <c r="AG65" s="260"/>
      <c r="AH65" s="260"/>
      <c r="AI65" s="260"/>
      <c r="AJ65" s="260"/>
      <c r="AK65" s="260"/>
      <c r="AL65" s="260"/>
      <c r="AM65" s="261"/>
      <c r="AN65" s="276">
        <f>318189+5590+8314</f>
        <v>332093</v>
      </c>
      <c r="AO65" s="277"/>
      <c r="AP65" s="277"/>
      <c r="AQ65" s="277"/>
      <c r="AR65" s="277"/>
      <c r="AS65" s="277"/>
      <c r="AT65" s="277"/>
      <c r="AU65" s="277"/>
      <c r="AV65" s="278"/>
      <c r="AW65" s="199"/>
      <c r="AX65" s="234"/>
      <c r="AY65" s="234"/>
      <c r="AZ65" s="234"/>
      <c r="BA65" s="234"/>
      <c r="BB65" s="235"/>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row>
    <row r="66" spans="1:255" s="88" customFormat="1" ht="14.25">
      <c r="A66" s="91"/>
      <c r="B66" s="90"/>
      <c r="C66" s="225" t="s">
        <v>91</v>
      </c>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6"/>
      <c r="AE66" s="243">
        <v>6904</v>
      </c>
      <c r="AF66" s="244"/>
      <c r="AG66" s="244"/>
      <c r="AH66" s="244"/>
      <c r="AI66" s="244"/>
      <c r="AJ66" s="244"/>
      <c r="AK66" s="244"/>
      <c r="AL66" s="244"/>
      <c r="AM66" s="245"/>
      <c r="AN66" s="246">
        <v>8314</v>
      </c>
      <c r="AO66" s="247"/>
      <c r="AP66" s="247"/>
      <c r="AQ66" s="247"/>
      <c r="AR66" s="247"/>
      <c r="AS66" s="247"/>
      <c r="AT66" s="247"/>
      <c r="AU66" s="247"/>
      <c r="AV66" s="248"/>
      <c r="AW66" s="249"/>
      <c r="AX66" s="250"/>
      <c r="AY66" s="250"/>
      <c r="AZ66" s="250"/>
      <c r="BA66" s="250"/>
      <c r="BB66" s="251"/>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row>
    <row r="67" spans="1:255" customFormat="1" ht="14.25">
      <c r="A67" s="59"/>
      <c r="B67" s="75"/>
      <c r="C67" s="70"/>
      <c r="D67" s="70"/>
      <c r="E67" s="70"/>
      <c r="F67" s="70"/>
      <c r="G67" s="70"/>
      <c r="H67" s="70"/>
      <c r="I67" s="70"/>
      <c r="J67" s="70"/>
      <c r="K67" s="70"/>
      <c r="L67" s="70"/>
      <c r="M67" s="70"/>
      <c r="N67" s="70"/>
      <c r="O67" s="70"/>
      <c r="P67" s="70"/>
      <c r="Q67" s="70"/>
      <c r="R67" s="70"/>
      <c r="S67" s="70"/>
      <c r="T67" s="70"/>
      <c r="U67" s="70"/>
      <c r="V67" s="70"/>
      <c r="W67" s="70"/>
      <c r="X67" s="70"/>
      <c r="Y67" s="70"/>
      <c r="Z67" s="74"/>
      <c r="AA67" s="74"/>
      <c r="AB67" s="74"/>
      <c r="AC67" s="74"/>
      <c r="AD67" s="74"/>
      <c r="AE67" s="199"/>
      <c r="AF67" s="232"/>
      <c r="AG67" s="232"/>
      <c r="AH67" s="232"/>
      <c r="AI67" s="232"/>
      <c r="AJ67" s="232"/>
      <c r="AK67" s="232"/>
      <c r="AL67" s="232"/>
      <c r="AM67" s="233"/>
      <c r="AN67" s="199"/>
      <c r="AO67" s="234"/>
      <c r="AP67" s="234"/>
      <c r="AQ67" s="234"/>
      <c r="AR67" s="234"/>
      <c r="AS67" s="234"/>
      <c r="AT67" s="234"/>
      <c r="AU67" s="234"/>
      <c r="AV67" s="238"/>
      <c r="AW67" s="199"/>
      <c r="AX67" s="234"/>
      <c r="AY67" s="234"/>
      <c r="AZ67" s="234"/>
      <c r="BA67" s="234"/>
      <c r="BB67" s="235"/>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row>
    <row r="68" spans="1:255" customFormat="1" ht="14.25">
      <c r="A68" s="59"/>
      <c r="B68" s="75"/>
      <c r="C68" s="70"/>
      <c r="D68" s="70"/>
      <c r="E68" s="70"/>
      <c r="F68" s="70"/>
      <c r="G68" s="70"/>
      <c r="H68" s="70"/>
      <c r="I68" s="70"/>
      <c r="J68" s="70"/>
      <c r="K68" s="70"/>
      <c r="L68" s="70"/>
      <c r="M68" s="70"/>
      <c r="N68" s="70"/>
      <c r="O68" s="70"/>
      <c r="P68" s="70"/>
      <c r="Q68" s="70"/>
      <c r="R68" s="70"/>
      <c r="S68" s="70"/>
      <c r="T68" s="70"/>
      <c r="U68" s="70"/>
      <c r="V68" s="70"/>
      <c r="W68" s="70"/>
      <c r="X68" s="70"/>
      <c r="Y68" s="70"/>
      <c r="Z68" s="74"/>
      <c r="AA68" s="74"/>
      <c r="AB68" s="74"/>
      <c r="AC68" s="74"/>
      <c r="AD68" s="74"/>
      <c r="AE68" s="199"/>
      <c r="AF68" s="232"/>
      <c r="AG68" s="232"/>
      <c r="AH68" s="232"/>
      <c r="AI68" s="232"/>
      <c r="AJ68" s="232"/>
      <c r="AK68" s="232"/>
      <c r="AL68" s="232"/>
      <c r="AM68" s="233"/>
      <c r="AN68" s="199"/>
      <c r="AO68" s="234"/>
      <c r="AP68" s="234"/>
      <c r="AQ68" s="234"/>
      <c r="AR68" s="234"/>
      <c r="AS68" s="234"/>
      <c r="AT68" s="234"/>
      <c r="AU68" s="234"/>
      <c r="AV68" s="238"/>
      <c r="AW68" s="199"/>
      <c r="AX68" s="234"/>
      <c r="AY68" s="234"/>
      <c r="AZ68" s="234"/>
      <c r="BA68" s="234"/>
      <c r="BB68" s="235"/>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row>
    <row r="69" spans="1:255" customFormat="1" ht="14.25">
      <c r="A69" s="59"/>
      <c r="B69" s="80"/>
      <c r="C69" s="78"/>
      <c r="D69" s="78"/>
      <c r="E69" s="78"/>
      <c r="F69" s="78"/>
      <c r="G69" s="78"/>
      <c r="H69" s="78"/>
      <c r="I69" s="78"/>
      <c r="J69" s="78"/>
      <c r="K69" s="78"/>
      <c r="L69" s="78"/>
      <c r="M69" s="78"/>
      <c r="N69" s="78"/>
      <c r="O69" s="78"/>
      <c r="P69" s="78"/>
      <c r="Q69" s="78"/>
      <c r="R69" s="78"/>
      <c r="S69" s="78"/>
      <c r="T69" s="78"/>
      <c r="U69" s="78"/>
      <c r="V69" s="78"/>
      <c r="W69" s="78"/>
      <c r="X69" s="78"/>
      <c r="Y69" s="78"/>
      <c r="Z69" s="79"/>
      <c r="AA69" s="79"/>
      <c r="AB69" s="79"/>
      <c r="AC69" s="79"/>
      <c r="AD69" s="79"/>
      <c r="AE69" s="199"/>
      <c r="AF69" s="232"/>
      <c r="AG69" s="232"/>
      <c r="AH69" s="232"/>
      <c r="AI69" s="232"/>
      <c r="AJ69" s="232"/>
      <c r="AK69" s="232"/>
      <c r="AL69" s="232"/>
      <c r="AM69" s="233"/>
      <c r="AN69" s="199"/>
      <c r="AO69" s="234"/>
      <c r="AP69" s="234"/>
      <c r="AQ69" s="234"/>
      <c r="AR69" s="234"/>
      <c r="AS69" s="234"/>
      <c r="AT69" s="234"/>
      <c r="AU69" s="234"/>
      <c r="AV69" s="238"/>
      <c r="AW69" s="205"/>
      <c r="AX69" s="241"/>
      <c r="AY69" s="241"/>
      <c r="AZ69" s="241"/>
      <c r="BA69" s="241"/>
      <c r="BB69" s="242"/>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row>
    <row r="70" spans="1:255" customFormat="1" ht="14.25">
      <c r="A70" s="59"/>
      <c r="B70" s="75"/>
      <c r="C70" s="70"/>
      <c r="D70" s="70"/>
      <c r="E70" s="70"/>
      <c r="F70" s="70"/>
      <c r="G70" s="70"/>
      <c r="H70" s="70"/>
      <c r="I70" s="70"/>
      <c r="J70" s="70"/>
      <c r="K70" s="70"/>
      <c r="L70" s="70"/>
      <c r="M70" s="70"/>
      <c r="N70" s="70"/>
      <c r="O70" s="70"/>
      <c r="P70" s="70"/>
      <c r="Q70" s="70"/>
      <c r="R70" s="70"/>
      <c r="S70" s="70"/>
      <c r="T70" s="70"/>
      <c r="U70" s="70"/>
      <c r="V70" s="70"/>
      <c r="W70" s="70"/>
      <c r="X70" s="70"/>
      <c r="Y70" s="70"/>
      <c r="Z70" s="74"/>
      <c r="AA70" s="74"/>
      <c r="AB70" s="74"/>
      <c r="AC70" s="74"/>
      <c r="AD70" s="74"/>
      <c r="AE70" s="199"/>
      <c r="AF70" s="232"/>
      <c r="AG70" s="232"/>
      <c r="AH70" s="232"/>
      <c r="AI70" s="232"/>
      <c r="AJ70" s="232"/>
      <c r="AK70" s="232"/>
      <c r="AL70" s="232"/>
      <c r="AM70" s="233"/>
      <c r="AN70" s="199"/>
      <c r="AO70" s="234"/>
      <c r="AP70" s="234"/>
      <c r="AQ70" s="234"/>
      <c r="AR70" s="234"/>
      <c r="AS70" s="234"/>
      <c r="AT70" s="234"/>
      <c r="AU70" s="234"/>
      <c r="AV70" s="238"/>
      <c r="AW70" s="199"/>
      <c r="AX70" s="234"/>
      <c r="AY70" s="234"/>
      <c r="AZ70" s="234"/>
      <c r="BA70" s="234"/>
      <c r="BB70" s="235"/>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row>
    <row r="71" spans="1:255" customFormat="1" ht="14.25">
      <c r="A71" s="59"/>
      <c r="B71" s="80"/>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199"/>
      <c r="AF71" s="232"/>
      <c r="AG71" s="232"/>
      <c r="AH71" s="232"/>
      <c r="AI71" s="232"/>
      <c r="AJ71" s="232"/>
      <c r="AK71" s="232"/>
      <c r="AL71" s="232"/>
      <c r="AM71" s="233"/>
      <c r="AN71" s="199"/>
      <c r="AO71" s="208"/>
      <c r="AP71" s="208"/>
      <c r="AQ71" s="208"/>
      <c r="AR71" s="208"/>
      <c r="AS71" s="208"/>
      <c r="AT71" s="208"/>
      <c r="AU71" s="208"/>
      <c r="AV71" s="209"/>
      <c r="AW71" s="199"/>
      <c r="AX71" s="234"/>
      <c r="AY71" s="234"/>
      <c r="AZ71" s="234"/>
      <c r="BA71" s="234"/>
      <c r="BB71" s="235"/>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row>
    <row r="72" spans="1:255" customFormat="1" ht="15" thickBot="1">
      <c r="A72" s="59"/>
      <c r="B72" s="87"/>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210"/>
      <c r="AF72" s="236"/>
      <c r="AG72" s="236"/>
      <c r="AH72" s="236"/>
      <c r="AI72" s="236"/>
      <c r="AJ72" s="236"/>
      <c r="AK72" s="236"/>
      <c r="AL72" s="236"/>
      <c r="AM72" s="237"/>
      <c r="AN72" s="210"/>
      <c r="AO72" s="213"/>
      <c r="AP72" s="213"/>
      <c r="AQ72" s="213"/>
      <c r="AR72" s="213"/>
      <c r="AS72" s="213"/>
      <c r="AT72" s="213"/>
      <c r="AU72" s="213"/>
      <c r="AV72" s="214"/>
      <c r="AW72" s="215"/>
      <c r="AX72" s="239"/>
      <c r="AY72" s="239"/>
      <c r="AZ72" s="239"/>
      <c r="BA72" s="239"/>
      <c r="BB72" s="24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row>
    <row r="73" spans="1:255" customFormat="1" ht="15.75" thickTop="1" thickBot="1">
      <c r="A73" s="64"/>
      <c r="B73" s="218" t="s">
        <v>90</v>
      </c>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8"/>
      <c r="AE73" s="221">
        <f>AE65</f>
        <v>297685</v>
      </c>
      <c r="AF73" s="229"/>
      <c r="AG73" s="229"/>
      <c r="AH73" s="229"/>
      <c r="AI73" s="229"/>
      <c r="AJ73" s="229"/>
      <c r="AK73" s="229"/>
      <c r="AL73" s="229"/>
      <c r="AM73" s="230"/>
      <c r="AN73" s="221">
        <f>AN65</f>
        <v>332093</v>
      </c>
      <c r="AO73" s="229"/>
      <c r="AP73" s="229"/>
      <c r="AQ73" s="229"/>
      <c r="AR73" s="229"/>
      <c r="AS73" s="229"/>
      <c r="AT73" s="229"/>
      <c r="AU73" s="229"/>
      <c r="AV73" s="230"/>
      <c r="AW73" s="221"/>
      <c r="AX73" s="229"/>
      <c r="AY73" s="229"/>
      <c r="AZ73" s="229"/>
      <c r="BA73" s="229"/>
      <c r="BB73" s="231"/>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row>
    <row r="74" spans="1:255" ht="13.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row>
    <row r="75" spans="1:255" ht="14.25">
      <c r="A75" s="49" t="s">
        <v>72</v>
      </c>
      <c r="BA75" s="51"/>
      <c r="BB75" s="93"/>
      <c r="BC75" s="51" t="s">
        <v>73</v>
      </c>
    </row>
    <row r="77" spans="1:255">
      <c r="AD77" s="52"/>
      <c r="AH77" s="52"/>
      <c r="AI77" s="52"/>
      <c r="AJ77" s="52"/>
      <c r="AK77" s="52"/>
      <c r="AL77" s="52"/>
      <c r="AM77" s="52"/>
      <c r="AS77" s="52"/>
      <c r="BB77" s="53" t="s">
        <v>74</v>
      </c>
    </row>
    <row r="78" spans="1:255">
      <c r="AD78" s="52"/>
      <c r="AH78" s="52"/>
      <c r="AI78" s="52"/>
      <c r="AJ78" s="52"/>
      <c r="AK78" s="52"/>
      <c r="AL78" s="52"/>
      <c r="AM78" s="52"/>
      <c r="AS78" s="52"/>
    </row>
    <row r="79" spans="1:255" ht="13.5" thickBot="1">
      <c r="AD79" s="52"/>
      <c r="AH79" s="52"/>
      <c r="AI79" s="52"/>
      <c r="AJ79" s="52"/>
      <c r="AK79" s="52"/>
      <c r="AL79" s="52"/>
      <c r="AM79" s="52"/>
      <c r="AS79" s="52"/>
    </row>
    <row r="80" spans="1:255" ht="15" thickBot="1">
      <c r="A80" s="178" t="s">
        <v>75</v>
      </c>
      <c r="B80" s="179"/>
      <c r="C80" s="179"/>
      <c r="D80" s="179"/>
      <c r="E80" s="179"/>
      <c r="F80" s="179"/>
      <c r="G80" s="179"/>
      <c r="H80" s="179"/>
      <c r="I80" s="179"/>
      <c r="J80" s="179"/>
      <c r="K80" s="180"/>
      <c r="L80" s="181">
        <v>3</v>
      </c>
      <c r="M80" s="182"/>
      <c r="N80" s="182"/>
      <c r="O80" s="183"/>
      <c r="P80" s="178" t="s">
        <v>76</v>
      </c>
      <c r="Q80" s="179"/>
      <c r="R80" s="179"/>
      <c r="S80" s="179"/>
      <c r="T80" s="179"/>
      <c r="U80" s="180"/>
      <c r="V80" s="184" t="s">
        <v>97</v>
      </c>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5"/>
    </row>
    <row r="81" spans="1:59" ht="14.25">
      <c r="A81" s="54"/>
      <c r="B81" s="54"/>
      <c r="C81" s="54"/>
      <c r="D81" s="54"/>
      <c r="E81" s="54"/>
      <c r="F81" s="54"/>
      <c r="G81" s="54"/>
      <c r="H81" s="54"/>
      <c r="I81" s="54"/>
      <c r="J81" s="54"/>
      <c r="K81" s="54"/>
      <c r="L81" s="55"/>
      <c r="M81" s="55"/>
      <c r="N81" s="55"/>
      <c r="O81" s="55"/>
      <c r="P81" s="54"/>
      <c r="Q81" s="54"/>
      <c r="R81" s="54"/>
      <c r="S81" s="54"/>
      <c r="T81" s="54"/>
      <c r="U81" s="54"/>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row>
    <row r="82" spans="1:59" ht="14.25">
      <c r="A82" s="57"/>
      <c r="B82" s="58" t="s">
        <v>78</v>
      </c>
      <c r="C82" s="59"/>
      <c r="D82" s="59"/>
      <c r="E82" s="59"/>
      <c r="F82" s="59"/>
      <c r="G82" s="59"/>
      <c r="H82" s="59"/>
      <c r="I82" s="59"/>
      <c r="J82" s="59"/>
      <c r="K82" s="59"/>
      <c r="L82" s="60"/>
      <c r="M82" s="60"/>
      <c r="N82" s="60"/>
      <c r="O82" s="60"/>
      <c r="P82" s="59"/>
      <c r="Q82" s="59"/>
      <c r="R82" s="59"/>
      <c r="S82" s="59"/>
      <c r="T82" s="59"/>
      <c r="U82" s="59"/>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row>
    <row r="83" spans="1:59" ht="15" thickBot="1">
      <c r="A83" s="59"/>
      <c r="B83" s="59"/>
      <c r="C83" s="59"/>
      <c r="D83" s="59"/>
      <c r="E83" s="59"/>
      <c r="F83" s="59"/>
      <c r="G83" s="59"/>
      <c r="H83" s="59"/>
      <c r="I83" s="59"/>
      <c r="J83" s="59"/>
      <c r="K83" s="59"/>
      <c r="L83" s="60"/>
      <c r="M83" s="60"/>
      <c r="N83" s="60"/>
      <c r="O83" s="60"/>
      <c r="P83" s="59"/>
      <c r="Q83" s="59"/>
      <c r="R83" s="59"/>
      <c r="S83" s="59"/>
      <c r="T83" s="59"/>
      <c r="U83" s="59"/>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row>
    <row r="84" spans="1:59" ht="14.25">
      <c r="A84" s="59"/>
      <c r="B84" s="61"/>
      <c r="C84" s="54"/>
      <c r="D84" s="54"/>
      <c r="E84" s="54"/>
      <c r="F84" s="54"/>
      <c r="G84" s="54"/>
      <c r="H84" s="54"/>
      <c r="I84" s="54"/>
      <c r="J84" s="54"/>
      <c r="K84" s="54"/>
      <c r="L84" s="55"/>
      <c r="M84" s="55"/>
      <c r="N84" s="55"/>
      <c r="O84" s="55"/>
      <c r="P84" s="54"/>
      <c r="Q84" s="54"/>
      <c r="R84" s="54"/>
      <c r="S84" s="54"/>
      <c r="T84" s="54"/>
      <c r="U84" s="54"/>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62"/>
    </row>
    <row r="85" spans="1:59">
      <c r="A85" s="59"/>
      <c r="B85" s="186" t="s">
        <v>98</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8"/>
    </row>
    <row r="86" spans="1:59" ht="13.5">
      <c r="A86" s="59"/>
      <c r="B86" s="186"/>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8"/>
      <c r="BG86" s="94"/>
    </row>
    <row r="87" spans="1:59">
      <c r="A87" s="59"/>
      <c r="B87" s="186"/>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c r="AW87" s="187"/>
      <c r="AX87" s="187"/>
      <c r="AY87" s="187"/>
      <c r="AZ87" s="187"/>
      <c r="BA87" s="187"/>
      <c r="BB87" s="188"/>
    </row>
    <row r="88" spans="1:59">
      <c r="A88" s="59"/>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8"/>
    </row>
    <row r="89" spans="1:59">
      <c r="A89" s="59"/>
      <c r="B89" s="186"/>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8"/>
    </row>
    <row r="90" spans="1:59">
      <c r="A90" s="59"/>
      <c r="B90" s="186"/>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8"/>
    </row>
    <row r="91" spans="1:59">
      <c r="A91" s="59"/>
      <c r="B91" s="186"/>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8"/>
    </row>
    <row r="92" spans="1:59">
      <c r="A92" s="59"/>
      <c r="B92" s="186"/>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8"/>
    </row>
    <row r="93" spans="1:59">
      <c r="A93" s="59"/>
      <c r="B93" s="186"/>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8"/>
    </row>
    <row r="94" spans="1:59">
      <c r="A94" s="59"/>
      <c r="B94" s="186"/>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8"/>
    </row>
    <row r="95" spans="1:59" ht="15" thickBot="1">
      <c r="A95" s="64"/>
      <c r="B95" s="65"/>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7"/>
    </row>
    <row r="96" spans="1:59">
      <c r="B96" s="68"/>
    </row>
    <row r="97" spans="1:255">
      <c r="B97" s="68"/>
    </row>
    <row r="98" spans="1:255" ht="14.25">
      <c r="B98" s="58" t="s">
        <v>80</v>
      </c>
      <c r="C98" s="59"/>
      <c r="D98" s="59"/>
      <c r="E98" s="59"/>
      <c r="F98" s="59"/>
      <c r="G98" s="59"/>
      <c r="H98" s="59"/>
      <c r="I98" s="59"/>
      <c r="J98" s="59"/>
      <c r="K98" s="59"/>
      <c r="L98" s="60"/>
      <c r="M98" s="60"/>
      <c r="N98" s="60"/>
      <c r="O98" s="60"/>
      <c r="P98" s="59"/>
      <c r="Q98" s="59"/>
      <c r="R98" s="59"/>
      <c r="S98" s="59"/>
      <c r="T98" s="59"/>
      <c r="U98" s="59"/>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row>
    <row r="99" spans="1:255" ht="15" thickBot="1">
      <c r="B99" s="59"/>
      <c r="C99" s="59"/>
      <c r="D99" s="59"/>
      <c r="E99" s="59"/>
      <c r="F99" s="59"/>
      <c r="G99" s="59"/>
      <c r="H99" s="59"/>
      <c r="I99" s="59"/>
      <c r="J99" s="59"/>
      <c r="K99" s="59"/>
      <c r="L99" s="60"/>
      <c r="M99" s="60"/>
      <c r="N99" s="60"/>
      <c r="O99" s="60"/>
      <c r="P99" s="59"/>
      <c r="Q99" s="59"/>
      <c r="R99" s="59"/>
      <c r="S99" s="59"/>
      <c r="T99" s="59"/>
      <c r="U99" s="59"/>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t="s">
        <v>81</v>
      </c>
      <c r="AW99" s="58"/>
      <c r="AX99" s="58"/>
      <c r="AY99" s="58"/>
      <c r="AZ99" s="58"/>
      <c r="BA99" s="58"/>
      <c r="BB99" s="58"/>
    </row>
    <row r="100" spans="1:255" s="94" customFormat="1" ht="13.5" customHeight="1">
      <c r="A100" s="59"/>
      <c r="B100" s="189" t="s">
        <v>82</v>
      </c>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3"/>
      <c r="AE100" s="195" t="s">
        <v>99</v>
      </c>
      <c r="AF100" s="252"/>
      <c r="AG100" s="252"/>
      <c r="AH100" s="252"/>
      <c r="AI100" s="252"/>
      <c r="AJ100" s="252"/>
      <c r="AK100" s="252"/>
      <c r="AL100" s="252"/>
      <c r="AM100" s="253"/>
      <c r="AN100" s="195" t="s">
        <v>84</v>
      </c>
      <c r="AO100" s="252"/>
      <c r="AP100" s="252"/>
      <c r="AQ100" s="252"/>
      <c r="AR100" s="252"/>
      <c r="AS100" s="252"/>
      <c r="AT100" s="252"/>
      <c r="AU100" s="252"/>
      <c r="AV100" s="253"/>
      <c r="AW100" s="195" t="s">
        <v>85</v>
      </c>
      <c r="AX100" s="252"/>
      <c r="AY100" s="252"/>
      <c r="AZ100" s="252"/>
      <c r="BA100" s="252"/>
      <c r="BB100" s="258"/>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c r="IT100" s="50"/>
      <c r="IU100" s="50"/>
    </row>
    <row r="101" spans="1:255" s="94" customFormat="1" ht="13.5" customHeight="1">
      <c r="A101" s="59"/>
      <c r="B101" s="254"/>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6"/>
      <c r="AE101" s="257"/>
      <c r="AF101" s="255"/>
      <c r="AG101" s="255"/>
      <c r="AH101" s="255"/>
      <c r="AI101" s="255"/>
      <c r="AJ101" s="255"/>
      <c r="AK101" s="255"/>
      <c r="AL101" s="255"/>
      <c r="AM101" s="256"/>
      <c r="AN101" s="257"/>
      <c r="AO101" s="255"/>
      <c r="AP101" s="255"/>
      <c r="AQ101" s="255"/>
      <c r="AR101" s="255"/>
      <c r="AS101" s="255"/>
      <c r="AT101" s="255"/>
      <c r="AU101" s="255"/>
      <c r="AV101" s="256"/>
      <c r="AW101" s="257"/>
      <c r="AX101" s="255"/>
      <c r="AY101" s="255"/>
      <c r="AZ101" s="255"/>
      <c r="BA101" s="255"/>
      <c r="BB101" s="259"/>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c r="IT101" s="50"/>
      <c r="IU101" s="50"/>
    </row>
    <row r="102" spans="1:255" s="94" customFormat="1" ht="18.75" customHeight="1">
      <c r="A102" s="59"/>
      <c r="B102" s="69" t="s">
        <v>87</v>
      </c>
      <c r="C102" s="70" t="s">
        <v>100</v>
      </c>
      <c r="D102" s="71"/>
      <c r="E102" s="71"/>
      <c r="F102" s="71"/>
      <c r="G102" s="71"/>
      <c r="H102" s="71"/>
      <c r="I102" s="71"/>
      <c r="J102" s="71"/>
      <c r="K102" s="71"/>
      <c r="L102" s="71"/>
      <c r="M102" s="71"/>
      <c r="N102" s="71"/>
      <c r="O102" s="71"/>
      <c r="P102" s="71"/>
      <c r="Q102" s="71"/>
      <c r="R102" s="71"/>
      <c r="S102" s="71"/>
      <c r="T102" s="71"/>
      <c r="U102" s="71"/>
      <c r="V102" s="71"/>
      <c r="W102" s="71"/>
      <c r="X102" s="71"/>
      <c r="Y102" s="71"/>
      <c r="Z102" s="72"/>
      <c r="AA102" s="72"/>
      <c r="AB102" s="72"/>
      <c r="AC102" s="72"/>
      <c r="AD102" s="72"/>
      <c r="AE102" s="199">
        <f>239032+4904+4</f>
        <v>243940</v>
      </c>
      <c r="AF102" s="260"/>
      <c r="AG102" s="260"/>
      <c r="AH102" s="260"/>
      <c r="AI102" s="260"/>
      <c r="AJ102" s="260"/>
      <c r="AK102" s="260"/>
      <c r="AL102" s="260"/>
      <c r="AM102" s="261"/>
      <c r="AN102" s="199">
        <f>239620+4361+5</f>
        <v>243986</v>
      </c>
      <c r="AO102" s="260"/>
      <c r="AP102" s="260"/>
      <c r="AQ102" s="260"/>
      <c r="AR102" s="260"/>
      <c r="AS102" s="260"/>
      <c r="AT102" s="260"/>
      <c r="AU102" s="260"/>
      <c r="AV102" s="261"/>
      <c r="AW102" s="199"/>
      <c r="AX102" s="260"/>
      <c r="AY102" s="260"/>
      <c r="AZ102" s="260"/>
      <c r="BA102" s="260"/>
      <c r="BB102" s="262"/>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c r="DE102" s="50"/>
      <c r="DF102" s="50"/>
      <c r="DG102" s="50"/>
      <c r="DH102" s="50"/>
      <c r="DI102" s="50"/>
      <c r="DJ102" s="50"/>
      <c r="DK102" s="50"/>
      <c r="DL102" s="50"/>
      <c r="DM102" s="50"/>
      <c r="DN102" s="50"/>
      <c r="DO102" s="50"/>
      <c r="DP102" s="50"/>
      <c r="DQ102" s="50"/>
      <c r="DR102" s="50"/>
      <c r="DS102" s="50"/>
      <c r="DT102" s="50"/>
      <c r="DU102" s="50"/>
      <c r="DV102" s="50"/>
      <c r="DW102" s="50"/>
      <c r="DX102" s="50"/>
      <c r="DY102" s="50"/>
      <c r="DZ102" s="50"/>
      <c r="EA102" s="50"/>
      <c r="EB102" s="50"/>
      <c r="EC102" s="50"/>
      <c r="ED102" s="50"/>
      <c r="EE102" s="50"/>
      <c r="EF102" s="50"/>
      <c r="EG102" s="50"/>
      <c r="EH102" s="50"/>
      <c r="EI102" s="50"/>
      <c r="EJ102" s="50"/>
      <c r="EK102" s="50"/>
      <c r="EL102" s="50"/>
      <c r="EM102" s="50"/>
      <c r="EN102" s="50"/>
      <c r="EO102" s="50"/>
      <c r="EP102" s="50"/>
      <c r="EQ102" s="50"/>
      <c r="ER102" s="50"/>
      <c r="ES102" s="50"/>
      <c r="ET102" s="50"/>
      <c r="EU102" s="50"/>
      <c r="EV102" s="50"/>
      <c r="EW102" s="50"/>
      <c r="EX102" s="50"/>
      <c r="EY102" s="50"/>
      <c r="EZ102" s="50"/>
      <c r="FA102" s="50"/>
      <c r="FB102" s="50"/>
      <c r="FC102" s="50"/>
      <c r="FD102" s="50"/>
      <c r="FE102" s="50"/>
      <c r="FF102" s="50"/>
      <c r="FG102" s="50"/>
      <c r="FH102" s="50"/>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0"/>
      <c r="HB102" s="50"/>
      <c r="HC102" s="50"/>
      <c r="HD102" s="50"/>
      <c r="HE102" s="50"/>
      <c r="HF102" s="50"/>
      <c r="HG102" s="50"/>
      <c r="HH102" s="50"/>
      <c r="HI102" s="50"/>
      <c r="HJ102" s="50"/>
      <c r="HK102" s="50"/>
      <c r="HL102" s="50"/>
      <c r="HM102" s="50"/>
      <c r="HN102" s="50"/>
      <c r="HO102" s="50"/>
      <c r="HP102" s="50"/>
      <c r="HQ102" s="50"/>
      <c r="HR102" s="50"/>
      <c r="HS102" s="50"/>
      <c r="HT102" s="50"/>
      <c r="HU102" s="50"/>
      <c r="HV102" s="50"/>
      <c r="HW102" s="50"/>
      <c r="HX102" s="50"/>
      <c r="HY102" s="50"/>
      <c r="HZ102" s="50"/>
      <c r="IA102" s="50"/>
      <c r="IB102" s="50"/>
      <c r="IC102" s="50"/>
      <c r="ID102" s="50"/>
      <c r="IE102" s="50"/>
      <c r="IF102" s="50"/>
      <c r="IG102" s="50"/>
      <c r="IH102" s="50"/>
      <c r="II102" s="50"/>
      <c r="IJ102" s="50"/>
      <c r="IK102" s="50"/>
      <c r="IL102" s="50"/>
      <c r="IM102" s="50"/>
      <c r="IN102" s="50"/>
      <c r="IO102" s="50"/>
      <c r="IP102" s="50"/>
      <c r="IQ102" s="50"/>
      <c r="IR102" s="50"/>
      <c r="IS102" s="50"/>
      <c r="IT102" s="50"/>
      <c r="IU102" s="50"/>
    </row>
    <row r="103" spans="1:255" s="94" customFormat="1" ht="18.75" customHeight="1">
      <c r="A103" s="59"/>
      <c r="B103" s="73" t="s">
        <v>87</v>
      </c>
      <c r="C103" s="60" t="s">
        <v>101</v>
      </c>
      <c r="D103" s="70"/>
      <c r="E103" s="70"/>
      <c r="F103" s="70"/>
      <c r="G103" s="70"/>
      <c r="H103" s="70"/>
      <c r="I103" s="70"/>
      <c r="J103" s="70"/>
      <c r="K103" s="70"/>
      <c r="L103" s="70"/>
      <c r="M103" s="70"/>
      <c r="N103" s="70"/>
      <c r="O103" s="70"/>
      <c r="P103" s="70"/>
      <c r="Q103" s="70"/>
      <c r="R103" s="70"/>
      <c r="S103" s="70"/>
      <c r="T103" s="70"/>
      <c r="U103" s="70"/>
      <c r="V103" s="70"/>
      <c r="W103" s="70"/>
      <c r="X103" s="70"/>
      <c r="Y103" s="70"/>
      <c r="Z103" s="74"/>
      <c r="AA103" s="74"/>
      <c r="AB103" s="74"/>
      <c r="AC103" s="74"/>
      <c r="AD103" s="74"/>
      <c r="AE103" s="199">
        <v>86559</v>
      </c>
      <c r="AF103" s="260"/>
      <c r="AG103" s="260"/>
      <c r="AH103" s="260"/>
      <c r="AI103" s="260"/>
      <c r="AJ103" s="260"/>
      <c r="AK103" s="260"/>
      <c r="AL103" s="260"/>
      <c r="AM103" s="261"/>
      <c r="AN103" s="199">
        <v>85976</v>
      </c>
      <c r="AO103" s="260"/>
      <c r="AP103" s="260"/>
      <c r="AQ103" s="260"/>
      <c r="AR103" s="260"/>
      <c r="AS103" s="260"/>
      <c r="AT103" s="260"/>
      <c r="AU103" s="260"/>
      <c r="AV103" s="261"/>
      <c r="AW103" s="199"/>
      <c r="AX103" s="260"/>
      <c r="AY103" s="260"/>
      <c r="AZ103" s="260"/>
      <c r="BA103" s="260"/>
      <c r="BB103" s="262"/>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c r="DE103" s="50"/>
      <c r="DF103" s="50"/>
      <c r="DG103" s="50"/>
      <c r="DH103" s="50"/>
      <c r="DI103" s="50"/>
      <c r="DJ103" s="50"/>
      <c r="DK103" s="50"/>
      <c r="DL103" s="50"/>
      <c r="DM103" s="50"/>
      <c r="DN103" s="50"/>
      <c r="DO103" s="50"/>
      <c r="DP103" s="50"/>
      <c r="DQ103" s="50"/>
      <c r="DR103" s="50"/>
      <c r="DS103" s="50"/>
      <c r="DT103" s="50"/>
      <c r="DU103" s="50"/>
      <c r="DV103" s="50"/>
      <c r="DW103" s="50"/>
      <c r="DX103" s="50"/>
      <c r="DY103" s="50"/>
      <c r="DZ103" s="50"/>
      <c r="EA103" s="50"/>
      <c r="EB103" s="50"/>
      <c r="EC103" s="50"/>
      <c r="ED103" s="50"/>
      <c r="EE103" s="50"/>
      <c r="EF103" s="50"/>
      <c r="EG103" s="50"/>
      <c r="EH103" s="50"/>
      <c r="EI103" s="50"/>
      <c r="EJ103" s="50"/>
      <c r="EK103" s="50"/>
      <c r="EL103" s="50"/>
      <c r="EM103" s="50"/>
      <c r="EN103" s="50"/>
      <c r="EO103" s="50"/>
      <c r="EP103" s="50"/>
      <c r="EQ103" s="50"/>
      <c r="ER103" s="50"/>
      <c r="ES103" s="50"/>
      <c r="ET103" s="50"/>
      <c r="EU103" s="50"/>
      <c r="EV103" s="50"/>
      <c r="EW103" s="50"/>
      <c r="EX103" s="50"/>
      <c r="EY103" s="50"/>
      <c r="EZ103" s="50"/>
      <c r="FA103" s="50"/>
      <c r="FB103" s="50"/>
      <c r="FC103" s="50"/>
      <c r="FD103" s="50"/>
      <c r="FE103" s="50"/>
      <c r="FF103" s="50"/>
      <c r="FG103" s="50"/>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0"/>
      <c r="HB103" s="50"/>
      <c r="HC103" s="50"/>
      <c r="HD103" s="50"/>
      <c r="HE103" s="50"/>
      <c r="HF103" s="50"/>
      <c r="HG103" s="50"/>
      <c r="HH103" s="50"/>
      <c r="HI103" s="50"/>
      <c r="HJ103" s="50"/>
      <c r="HK103" s="50"/>
      <c r="HL103" s="50"/>
      <c r="HM103" s="50"/>
      <c r="HN103" s="50"/>
      <c r="HO103" s="50"/>
      <c r="HP103" s="50"/>
      <c r="HQ103" s="50"/>
      <c r="HR103" s="50"/>
      <c r="HS103" s="50"/>
      <c r="HT103" s="50"/>
      <c r="HU103" s="50"/>
      <c r="HV103" s="50"/>
      <c r="HW103" s="50"/>
      <c r="HX103" s="50"/>
      <c r="HY103" s="50"/>
      <c r="HZ103" s="50"/>
      <c r="IA103" s="50"/>
      <c r="IB103" s="50"/>
      <c r="IC103" s="50"/>
      <c r="ID103" s="50"/>
      <c r="IE103" s="50"/>
      <c r="IF103" s="50"/>
      <c r="IG103" s="50"/>
      <c r="IH103" s="50"/>
      <c r="II103" s="50"/>
      <c r="IJ103" s="50"/>
      <c r="IK103" s="50"/>
      <c r="IL103" s="50"/>
      <c r="IM103" s="50"/>
      <c r="IN103" s="50"/>
      <c r="IO103" s="50"/>
      <c r="IP103" s="50"/>
      <c r="IQ103" s="50"/>
      <c r="IR103" s="50"/>
      <c r="IS103" s="50"/>
      <c r="IT103" s="50"/>
      <c r="IU103" s="50"/>
    </row>
    <row r="104" spans="1:255" s="94" customFormat="1" ht="18.75" customHeight="1">
      <c r="A104" s="59"/>
      <c r="B104" s="75" t="s">
        <v>87</v>
      </c>
      <c r="C104" s="71" t="s">
        <v>102</v>
      </c>
      <c r="D104" s="70"/>
      <c r="E104" s="70"/>
      <c r="F104" s="70"/>
      <c r="G104" s="70"/>
      <c r="H104" s="70"/>
      <c r="I104" s="70"/>
      <c r="J104" s="70"/>
      <c r="K104" s="70"/>
      <c r="L104" s="70"/>
      <c r="M104" s="70"/>
      <c r="N104" s="70"/>
      <c r="O104" s="70"/>
      <c r="P104" s="70"/>
      <c r="Q104" s="70"/>
      <c r="R104" s="70"/>
      <c r="S104" s="70"/>
      <c r="T104" s="70"/>
      <c r="U104" s="70"/>
      <c r="V104" s="70"/>
      <c r="W104" s="70"/>
      <c r="X104" s="70"/>
      <c r="Y104" s="70"/>
      <c r="Z104" s="74"/>
      <c r="AA104" s="74"/>
      <c r="AB104" s="74"/>
      <c r="AC104" s="74"/>
      <c r="AD104" s="74"/>
      <c r="AE104" s="199">
        <v>11998</v>
      </c>
      <c r="AF104" s="260"/>
      <c r="AG104" s="260"/>
      <c r="AH104" s="260"/>
      <c r="AI104" s="260"/>
      <c r="AJ104" s="260"/>
      <c r="AK104" s="260"/>
      <c r="AL104" s="260"/>
      <c r="AM104" s="261"/>
      <c r="AN104" s="199">
        <v>7404</v>
      </c>
      <c r="AO104" s="260"/>
      <c r="AP104" s="260"/>
      <c r="AQ104" s="260"/>
      <c r="AR104" s="260"/>
      <c r="AS104" s="260"/>
      <c r="AT104" s="260"/>
      <c r="AU104" s="260"/>
      <c r="AV104" s="261"/>
      <c r="AW104" s="199"/>
      <c r="AX104" s="260"/>
      <c r="AY104" s="260"/>
      <c r="AZ104" s="260"/>
      <c r="BA104" s="260"/>
      <c r="BB104" s="262"/>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c r="IK104" s="50"/>
      <c r="IL104" s="50"/>
      <c r="IM104" s="50"/>
      <c r="IN104" s="50"/>
      <c r="IO104" s="50"/>
      <c r="IP104" s="50"/>
      <c r="IQ104" s="50"/>
      <c r="IR104" s="50"/>
      <c r="IS104" s="50"/>
      <c r="IT104" s="50"/>
      <c r="IU104" s="50"/>
    </row>
    <row r="105" spans="1:255" s="94" customFormat="1" ht="18.75" customHeight="1">
      <c r="A105" s="59"/>
      <c r="B105" s="76"/>
      <c r="C105" s="77"/>
      <c r="D105" s="70"/>
      <c r="E105" s="70"/>
      <c r="F105" s="70"/>
      <c r="G105" s="70"/>
      <c r="H105" s="70"/>
      <c r="I105" s="70"/>
      <c r="J105" s="70"/>
      <c r="K105" s="70"/>
      <c r="L105" s="70"/>
      <c r="M105" s="70"/>
      <c r="N105" s="70"/>
      <c r="O105" s="70"/>
      <c r="P105" s="70"/>
      <c r="Q105" s="70"/>
      <c r="R105" s="70"/>
      <c r="S105" s="70"/>
      <c r="T105" s="70"/>
      <c r="U105" s="70"/>
      <c r="V105" s="70"/>
      <c r="W105" s="70"/>
      <c r="X105" s="70"/>
      <c r="Y105" s="70"/>
      <c r="Z105" s="74"/>
      <c r="AA105" s="74"/>
      <c r="AB105" s="74"/>
      <c r="AC105" s="74"/>
      <c r="AD105" s="74"/>
      <c r="AE105" s="199"/>
      <c r="AF105" s="208"/>
      <c r="AG105" s="208"/>
      <c r="AH105" s="208"/>
      <c r="AI105" s="208"/>
      <c r="AJ105" s="208"/>
      <c r="AK105" s="208"/>
      <c r="AL105" s="208"/>
      <c r="AM105" s="209"/>
      <c r="AN105" s="199"/>
      <c r="AO105" s="260"/>
      <c r="AP105" s="260"/>
      <c r="AQ105" s="260"/>
      <c r="AR105" s="260"/>
      <c r="AS105" s="260"/>
      <c r="AT105" s="260"/>
      <c r="AU105" s="260"/>
      <c r="AV105" s="261"/>
      <c r="AW105" s="199"/>
      <c r="AX105" s="260"/>
      <c r="AY105" s="260"/>
      <c r="AZ105" s="260"/>
      <c r="BA105" s="260"/>
      <c r="BB105" s="262"/>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EG105" s="50"/>
      <c r="EH105" s="50"/>
      <c r="EI105" s="50"/>
      <c r="EJ105" s="5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c r="IK105" s="50"/>
      <c r="IL105" s="50"/>
      <c r="IM105" s="50"/>
      <c r="IN105" s="50"/>
      <c r="IO105" s="50"/>
      <c r="IP105" s="50"/>
      <c r="IQ105" s="50"/>
      <c r="IR105" s="50"/>
      <c r="IS105" s="50"/>
      <c r="IT105" s="50"/>
      <c r="IU105" s="50"/>
    </row>
    <row r="106" spans="1:255" s="94" customFormat="1" ht="18.75" customHeight="1">
      <c r="A106" s="59"/>
      <c r="B106" s="69"/>
      <c r="C106" s="70"/>
      <c r="D106" s="78"/>
      <c r="E106" s="78"/>
      <c r="F106" s="78"/>
      <c r="G106" s="78"/>
      <c r="H106" s="78"/>
      <c r="I106" s="78"/>
      <c r="J106" s="78"/>
      <c r="K106" s="78"/>
      <c r="L106" s="78"/>
      <c r="M106" s="78"/>
      <c r="N106" s="78"/>
      <c r="O106" s="78"/>
      <c r="P106" s="78"/>
      <c r="Q106" s="78"/>
      <c r="R106" s="78"/>
      <c r="S106" s="78"/>
      <c r="T106" s="78"/>
      <c r="U106" s="78"/>
      <c r="V106" s="78"/>
      <c r="W106" s="78"/>
      <c r="X106" s="78"/>
      <c r="Y106" s="78"/>
      <c r="Z106" s="79"/>
      <c r="AA106" s="79"/>
      <c r="AB106" s="79"/>
      <c r="AC106" s="79"/>
      <c r="AD106" s="79"/>
      <c r="AE106" s="199"/>
      <c r="AF106" s="208"/>
      <c r="AG106" s="208"/>
      <c r="AH106" s="208"/>
      <c r="AI106" s="208"/>
      <c r="AJ106" s="208"/>
      <c r="AK106" s="208"/>
      <c r="AL106" s="208"/>
      <c r="AM106" s="209"/>
      <c r="AN106" s="199"/>
      <c r="AO106" s="260"/>
      <c r="AP106" s="260"/>
      <c r="AQ106" s="260"/>
      <c r="AR106" s="260"/>
      <c r="AS106" s="260"/>
      <c r="AT106" s="260"/>
      <c r="AU106" s="260"/>
      <c r="AV106" s="261"/>
      <c r="AW106" s="205"/>
      <c r="AX106" s="279"/>
      <c r="AY106" s="279"/>
      <c r="AZ106" s="279"/>
      <c r="BA106" s="279"/>
      <c r="BB106" s="28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c r="IH106" s="50"/>
      <c r="II106" s="50"/>
      <c r="IJ106" s="50"/>
      <c r="IK106" s="50"/>
      <c r="IL106" s="50"/>
      <c r="IM106" s="50"/>
      <c r="IN106" s="50"/>
      <c r="IO106" s="50"/>
      <c r="IP106" s="50"/>
      <c r="IQ106" s="50"/>
      <c r="IR106" s="50"/>
      <c r="IS106" s="50"/>
      <c r="IT106" s="50"/>
      <c r="IU106" s="50"/>
    </row>
    <row r="107" spans="1:255" s="94" customFormat="1" ht="18.75" customHeight="1">
      <c r="A107" s="59"/>
      <c r="B107" s="69"/>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4"/>
      <c r="AA107" s="74"/>
      <c r="AB107" s="74"/>
      <c r="AC107" s="74"/>
      <c r="AD107" s="74"/>
      <c r="AE107" s="199"/>
      <c r="AF107" s="208"/>
      <c r="AG107" s="208"/>
      <c r="AH107" s="208"/>
      <c r="AI107" s="208"/>
      <c r="AJ107" s="208"/>
      <c r="AK107" s="208"/>
      <c r="AL107" s="208"/>
      <c r="AM107" s="209"/>
      <c r="AN107" s="199"/>
      <c r="AO107" s="260"/>
      <c r="AP107" s="260"/>
      <c r="AQ107" s="260"/>
      <c r="AR107" s="260"/>
      <c r="AS107" s="260"/>
      <c r="AT107" s="260"/>
      <c r="AU107" s="260"/>
      <c r="AV107" s="261"/>
      <c r="AW107" s="199"/>
      <c r="AX107" s="260"/>
      <c r="AY107" s="260"/>
      <c r="AZ107" s="260"/>
      <c r="BA107" s="260"/>
      <c r="BB107" s="262"/>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c r="EA107" s="50"/>
      <c r="EB107" s="50"/>
      <c r="EC107" s="50"/>
      <c r="ED107" s="50"/>
      <c r="EE107" s="50"/>
      <c r="EF107" s="50"/>
      <c r="EG107" s="50"/>
      <c r="EH107" s="50"/>
      <c r="EI107" s="50"/>
      <c r="EJ107" s="5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50"/>
      <c r="HC107" s="50"/>
      <c r="HD107" s="50"/>
      <c r="HE107" s="50"/>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c r="IF107" s="50"/>
      <c r="IG107" s="50"/>
      <c r="IH107" s="50"/>
      <c r="II107" s="50"/>
      <c r="IJ107" s="50"/>
      <c r="IK107" s="50"/>
      <c r="IL107" s="50"/>
      <c r="IM107" s="50"/>
      <c r="IN107" s="50"/>
      <c r="IO107" s="50"/>
      <c r="IP107" s="50"/>
      <c r="IQ107" s="50"/>
      <c r="IR107" s="50"/>
      <c r="IS107" s="50"/>
      <c r="IT107" s="50"/>
      <c r="IU107" s="50"/>
    </row>
    <row r="108" spans="1:255" s="94" customFormat="1" ht="18.75" customHeight="1">
      <c r="A108" s="59"/>
      <c r="B108" s="80"/>
      <c r="C108" s="78"/>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199"/>
      <c r="AF108" s="208"/>
      <c r="AG108" s="208"/>
      <c r="AH108" s="208"/>
      <c r="AI108" s="208"/>
      <c r="AJ108" s="208"/>
      <c r="AK108" s="208"/>
      <c r="AL108" s="208"/>
      <c r="AM108" s="209"/>
      <c r="AN108" s="199"/>
      <c r="AO108" s="208"/>
      <c r="AP108" s="208"/>
      <c r="AQ108" s="208"/>
      <c r="AR108" s="208"/>
      <c r="AS108" s="208"/>
      <c r="AT108" s="208"/>
      <c r="AU108" s="208"/>
      <c r="AV108" s="209"/>
      <c r="AW108" s="199"/>
      <c r="AX108" s="260"/>
      <c r="AY108" s="260"/>
      <c r="AZ108" s="260"/>
      <c r="BA108" s="260"/>
      <c r="BB108" s="262"/>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c r="DE108" s="50"/>
      <c r="DF108" s="50"/>
      <c r="DG108" s="50"/>
      <c r="DH108" s="50"/>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EG108" s="50"/>
      <c r="EH108" s="50"/>
      <c r="EI108" s="50"/>
      <c r="EJ108" s="5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c r="IH108" s="50"/>
      <c r="II108" s="50"/>
      <c r="IJ108" s="50"/>
      <c r="IK108" s="50"/>
      <c r="IL108" s="50"/>
      <c r="IM108" s="50"/>
      <c r="IN108" s="50"/>
      <c r="IO108" s="50"/>
      <c r="IP108" s="50"/>
      <c r="IQ108" s="50"/>
      <c r="IR108" s="50"/>
      <c r="IS108" s="50"/>
      <c r="IT108" s="50"/>
      <c r="IU108" s="50"/>
    </row>
    <row r="109" spans="1:255" s="94" customFormat="1" ht="18.75" customHeight="1" thickBot="1">
      <c r="A109" s="59"/>
      <c r="B109" s="82"/>
      <c r="C109" s="83"/>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210"/>
      <c r="AF109" s="213"/>
      <c r="AG109" s="213"/>
      <c r="AH109" s="213"/>
      <c r="AI109" s="213"/>
      <c r="AJ109" s="213"/>
      <c r="AK109" s="213"/>
      <c r="AL109" s="213"/>
      <c r="AM109" s="214"/>
      <c r="AN109" s="210"/>
      <c r="AO109" s="213"/>
      <c r="AP109" s="213"/>
      <c r="AQ109" s="213"/>
      <c r="AR109" s="213"/>
      <c r="AS109" s="213"/>
      <c r="AT109" s="213"/>
      <c r="AU109" s="213"/>
      <c r="AV109" s="214"/>
      <c r="AW109" s="215"/>
      <c r="AX109" s="281"/>
      <c r="AY109" s="281"/>
      <c r="AZ109" s="281"/>
      <c r="BA109" s="281"/>
      <c r="BB109" s="282"/>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c r="IT109" s="50"/>
      <c r="IU109" s="50"/>
    </row>
    <row r="110" spans="1:255" s="94" customFormat="1" ht="18.75" customHeight="1" thickTop="1" thickBot="1">
      <c r="A110" s="64"/>
      <c r="B110" s="218" t="s">
        <v>90</v>
      </c>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4"/>
      <c r="AE110" s="221">
        <f>SUM(AE102,AE103:AM104)</f>
        <v>342497</v>
      </c>
      <c r="AF110" s="285"/>
      <c r="AG110" s="285"/>
      <c r="AH110" s="285"/>
      <c r="AI110" s="285"/>
      <c r="AJ110" s="285"/>
      <c r="AK110" s="285"/>
      <c r="AL110" s="285"/>
      <c r="AM110" s="286"/>
      <c r="AN110" s="221">
        <f>SUM(AN102,AN103:AV104)</f>
        <v>337366</v>
      </c>
      <c r="AO110" s="287"/>
      <c r="AP110" s="287"/>
      <c r="AQ110" s="287"/>
      <c r="AR110" s="287"/>
      <c r="AS110" s="287"/>
      <c r="AT110" s="287"/>
      <c r="AU110" s="287"/>
      <c r="AV110" s="288"/>
      <c r="AW110" s="221"/>
      <c r="AX110" s="287"/>
      <c r="AY110" s="287"/>
      <c r="AZ110" s="287"/>
      <c r="BA110" s="287"/>
      <c r="BB110" s="289"/>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c r="IT110" s="50"/>
      <c r="IU110" s="50"/>
    </row>
    <row r="111" spans="1:255" ht="13.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row>
    <row r="112" spans="1:255" ht="14.25">
      <c r="A112" s="49" t="s">
        <v>72</v>
      </c>
      <c r="BA112" s="51"/>
      <c r="BB112" s="93"/>
      <c r="BC112" s="51" t="s">
        <v>73</v>
      </c>
    </row>
    <row r="114" spans="1:59">
      <c r="AD114" s="52"/>
      <c r="AH114" s="52"/>
      <c r="AI114" s="52"/>
      <c r="AJ114" s="52"/>
      <c r="AK114" s="52"/>
      <c r="AL114" s="52"/>
      <c r="AM114" s="52"/>
      <c r="AS114" s="52"/>
      <c r="BB114" s="53" t="s">
        <v>74</v>
      </c>
    </row>
    <row r="115" spans="1:59">
      <c r="AD115" s="52"/>
      <c r="AH115" s="52"/>
      <c r="AI115" s="52"/>
      <c r="AJ115" s="52"/>
      <c r="AK115" s="52"/>
      <c r="AL115" s="52"/>
      <c r="AM115" s="52"/>
      <c r="AS115" s="52"/>
    </row>
    <row r="116" spans="1:59" ht="13.5" thickBot="1">
      <c r="AD116" s="52"/>
      <c r="AH116" s="52"/>
      <c r="AI116" s="52"/>
      <c r="AJ116" s="52"/>
      <c r="AK116" s="52"/>
      <c r="AL116" s="52"/>
      <c r="AM116" s="52"/>
      <c r="AS116" s="52"/>
    </row>
    <row r="117" spans="1:59" ht="15" thickBot="1">
      <c r="A117" s="178" t="s">
        <v>75</v>
      </c>
      <c r="B117" s="179"/>
      <c r="C117" s="179"/>
      <c r="D117" s="179"/>
      <c r="E117" s="179"/>
      <c r="F117" s="179"/>
      <c r="G117" s="179"/>
      <c r="H117" s="179"/>
      <c r="I117" s="179"/>
      <c r="J117" s="179"/>
      <c r="K117" s="180"/>
      <c r="L117" s="181">
        <v>4</v>
      </c>
      <c r="M117" s="182"/>
      <c r="N117" s="182"/>
      <c r="O117" s="183"/>
      <c r="P117" s="178" t="s">
        <v>76</v>
      </c>
      <c r="Q117" s="179"/>
      <c r="R117" s="179"/>
      <c r="S117" s="179"/>
      <c r="T117" s="179"/>
      <c r="U117" s="180"/>
      <c r="V117" s="184" t="s">
        <v>103</v>
      </c>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5"/>
    </row>
    <row r="118" spans="1:59" ht="14.25">
      <c r="A118" s="54"/>
      <c r="B118" s="54"/>
      <c r="C118" s="54"/>
      <c r="D118" s="54"/>
      <c r="E118" s="54"/>
      <c r="F118" s="54"/>
      <c r="G118" s="54"/>
      <c r="H118" s="54"/>
      <c r="I118" s="54"/>
      <c r="J118" s="54"/>
      <c r="K118" s="54"/>
      <c r="L118" s="55"/>
      <c r="M118" s="55"/>
      <c r="N118" s="55"/>
      <c r="O118" s="55"/>
      <c r="P118" s="54"/>
      <c r="Q118" s="54"/>
      <c r="R118" s="54"/>
      <c r="S118" s="54"/>
      <c r="T118" s="54"/>
      <c r="U118" s="54"/>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row>
    <row r="119" spans="1:59" ht="14.25">
      <c r="A119" s="57"/>
      <c r="B119" s="58" t="s">
        <v>78</v>
      </c>
      <c r="C119" s="59"/>
      <c r="D119" s="59"/>
      <c r="E119" s="59"/>
      <c r="F119" s="59"/>
      <c r="G119" s="59"/>
      <c r="H119" s="59"/>
      <c r="I119" s="59"/>
      <c r="J119" s="59"/>
      <c r="K119" s="59"/>
      <c r="L119" s="60"/>
      <c r="M119" s="60"/>
      <c r="N119" s="60"/>
      <c r="O119" s="60"/>
      <c r="P119" s="59"/>
      <c r="Q119" s="59"/>
      <c r="R119" s="59"/>
      <c r="S119" s="59"/>
      <c r="T119" s="59"/>
      <c r="U119" s="59"/>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row>
    <row r="120" spans="1:59" ht="15" thickBot="1">
      <c r="A120" s="59"/>
      <c r="B120" s="59"/>
      <c r="C120" s="59"/>
      <c r="D120" s="59"/>
      <c r="E120" s="59"/>
      <c r="F120" s="59"/>
      <c r="G120" s="59"/>
      <c r="H120" s="59"/>
      <c r="I120" s="59"/>
      <c r="J120" s="59"/>
      <c r="K120" s="59"/>
      <c r="L120" s="60"/>
      <c r="M120" s="60"/>
      <c r="N120" s="60"/>
      <c r="O120" s="60"/>
      <c r="P120" s="59"/>
      <c r="Q120" s="59"/>
      <c r="R120" s="59"/>
      <c r="S120" s="59"/>
      <c r="T120" s="59"/>
      <c r="U120" s="59"/>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row>
    <row r="121" spans="1:59" ht="14.25">
      <c r="A121" s="59"/>
      <c r="B121" s="61"/>
      <c r="C121" s="54"/>
      <c r="D121" s="54"/>
      <c r="E121" s="54"/>
      <c r="F121" s="54"/>
      <c r="G121" s="54"/>
      <c r="H121" s="54"/>
      <c r="I121" s="54"/>
      <c r="J121" s="54"/>
      <c r="K121" s="54"/>
      <c r="L121" s="55"/>
      <c r="M121" s="55"/>
      <c r="N121" s="55"/>
      <c r="O121" s="55"/>
      <c r="P121" s="54"/>
      <c r="Q121" s="54"/>
      <c r="R121" s="54"/>
      <c r="S121" s="54"/>
      <c r="T121" s="54"/>
      <c r="U121" s="54"/>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62"/>
    </row>
    <row r="122" spans="1:59">
      <c r="A122" s="59"/>
      <c r="B122" s="186" t="s">
        <v>104</v>
      </c>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8"/>
    </row>
    <row r="123" spans="1:59" ht="13.5">
      <c r="A123" s="59"/>
      <c r="B123" s="186"/>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8"/>
      <c r="BG123" s="94"/>
    </row>
    <row r="124" spans="1:59">
      <c r="A124" s="59"/>
      <c r="B124" s="186"/>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8"/>
    </row>
    <row r="125" spans="1:59">
      <c r="A125" s="59"/>
      <c r="B125" s="186"/>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8"/>
    </row>
    <row r="126" spans="1:59">
      <c r="A126" s="59"/>
      <c r="B126" s="186"/>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8"/>
    </row>
    <row r="127" spans="1:59">
      <c r="A127" s="59"/>
      <c r="B127" s="186"/>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8"/>
    </row>
    <row r="128" spans="1:59">
      <c r="A128" s="59"/>
      <c r="B128" s="186"/>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8"/>
    </row>
    <row r="129" spans="1:255">
      <c r="A129" s="59"/>
      <c r="B129" s="186"/>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87"/>
      <c r="BB129" s="188"/>
    </row>
    <row r="130" spans="1:255">
      <c r="A130" s="59"/>
      <c r="B130" s="186"/>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8"/>
    </row>
    <row r="131" spans="1:255">
      <c r="A131" s="59"/>
      <c r="B131" s="186"/>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8"/>
    </row>
    <row r="132" spans="1:255" ht="15" thickBot="1">
      <c r="A132" s="64"/>
      <c r="B132" s="65"/>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7"/>
    </row>
    <row r="133" spans="1:255">
      <c r="B133" s="68"/>
    </row>
    <row r="134" spans="1:255">
      <c r="B134" s="68"/>
    </row>
    <row r="135" spans="1:255" ht="14.25">
      <c r="B135" s="58" t="s">
        <v>80</v>
      </c>
      <c r="C135" s="59"/>
      <c r="D135" s="59"/>
      <c r="E135" s="59"/>
      <c r="F135" s="59"/>
      <c r="G135" s="59"/>
      <c r="H135" s="59"/>
      <c r="I135" s="59"/>
      <c r="J135" s="59"/>
      <c r="K135" s="59"/>
      <c r="L135" s="60"/>
      <c r="M135" s="60"/>
      <c r="N135" s="60"/>
      <c r="O135" s="60"/>
      <c r="P135" s="59"/>
      <c r="Q135" s="59"/>
      <c r="R135" s="59"/>
      <c r="S135" s="59"/>
      <c r="T135" s="59"/>
      <c r="U135" s="59"/>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row>
    <row r="136" spans="1:255" ht="15" thickBot="1">
      <c r="B136" s="59"/>
      <c r="C136" s="59"/>
      <c r="D136" s="59"/>
      <c r="E136" s="59"/>
      <c r="F136" s="59"/>
      <c r="G136" s="59"/>
      <c r="H136" s="59"/>
      <c r="I136" s="59"/>
      <c r="J136" s="59"/>
      <c r="K136" s="59"/>
      <c r="L136" s="60"/>
      <c r="M136" s="60"/>
      <c r="N136" s="60"/>
      <c r="O136" s="60"/>
      <c r="P136" s="59"/>
      <c r="Q136" s="59"/>
      <c r="R136" s="59"/>
      <c r="S136" s="59"/>
      <c r="T136" s="59"/>
      <c r="U136" s="59"/>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t="s">
        <v>81</v>
      </c>
      <c r="AW136" s="58"/>
      <c r="AX136" s="58"/>
      <c r="AY136" s="58"/>
      <c r="AZ136" s="58"/>
      <c r="BA136" s="58"/>
      <c r="BB136" s="58"/>
    </row>
    <row r="137" spans="1:255" s="94" customFormat="1" ht="13.5" customHeight="1">
      <c r="A137" s="59"/>
      <c r="B137" s="189" t="s">
        <v>82</v>
      </c>
      <c r="C137" s="252"/>
      <c r="D137" s="252"/>
      <c r="E137" s="252"/>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252"/>
      <c r="AB137" s="252"/>
      <c r="AC137" s="252"/>
      <c r="AD137" s="253"/>
      <c r="AE137" s="195" t="s">
        <v>105</v>
      </c>
      <c r="AF137" s="252"/>
      <c r="AG137" s="252"/>
      <c r="AH137" s="252"/>
      <c r="AI137" s="252"/>
      <c r="AJ137" s="252"/>
      <c r="AK137" s="252"/>
      <c r="AL137" s="252"/>
      <c r="AM137" s="253"/>
      <c r="AN137" s="195" t="s">
        <v>84</v>
      </c>
      <c r="AO137" s="252"/>
      <c r="AP137" s="252"/>
      <c r="AQ137" s="252"/>
      <c r="AR137" s="252"/>
      <c r="AS137" s="252"/>
      <c r="AT137" s="252"/>
      <c r="AU137" s="252"/>
      <c r="AV137" s="253"/>
      <c r="AW137" s="195" t="s">
        <v>85</v>
      </c>
      <c r="AX137" s="252"/>
      <c r="AY137" s="252"/>
      <c r="AZ137" s="252"/>
      <c r="BA137" s="252"/>
      <c r="BB137" s="258"/>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c r="CV137" s="50"/>
      <c r="CW137" s="50"/>
      <c r="CX137" s="50"/>
      <c r="CY137" s="50"/>
      <c r="CZ137" s="50"/>
      <c r="DA137" s="50"/>
      <c r="DB137" s="50"/>
      <c r="DC137" s="50"/>
      <c r="DD137" s="50"/>
      <c r="DE137" s="50"/>
      <c r="DF137" s="50"/>
      <c r="DG137" s="50"/>
      <c r="DH137" s="50"/>
      <c r="DI137" s="50"/>
      <c r="DJ137" s="50"/>
      <c r="DK137" s="50"/>
      <c r="DL137" s="50"/>
      <c r="DM137" s="50"/>
      <c r="DN137" s="50"/>
      <c r="DO137" s="50"/>
      <c r="DP137" s="50"/>
      <c r="DQ137" s="50"/>
      <c r="DR137" s="50"/>
      <c r="DS137" s="50"/>
      <c r="DT137" s="50"/>
      <c r="DU137" s="50"/>
      <c r="DV137" s="50"/>
      <c r="DW137" s="50"/>
      <c r="DX137" s="50"/>
      <c r="DY137" s="50"/>
      <c r="DZ137" s="50"/>
      <c r="EA137" s="50"/>
      <c r="EB137" s="50"/>
      <c r="EC137" s="50"/>
      <c r="ED137" s="50"/>
      <c r="EE137" s="50"/>
      <c r="EF137" s="50"/>
      <c r="EG137" s="50"/>
      <c r="EH137" s="50"/>
      <c r="EI137" s="50"/>
      <c r="EJ137" s="5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c r="IH137" s="50"/>
      <c r="II137" s="50"/>
      <c r="IJ137" s="50"/>
      <c r="IK137" s="50"/>
      <c r="IL137" s="50"/>
      <c r="IM137" s="50"/>
      <c r="IN137" s="50"/>
      <c r="IO137" s="50"/>
      <c r="IP137" s="50"/>
      <c r="IQ137" s="50"/>
      <c r="IR137" s="50"/>
      <c r="IS137" s="50"/>
      <c r="IT137" s="50"/>
      <c r="IU137" s="50"/>
    </row>
    <row r="138" spans="1:255" s="94" customFormat="1" ht="13.5">
      <c r="A138" s="59"/>
      <c r="B138" s="254"/>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6"/>
      <c r="AE138" s="257"/>
      <c r="AF138" s="255"/>
      <c r="AG138" s="255"/>
      <c r="AH138" s="255"/>
      <c r="AI138" s="255"/>
      <c r="AJ138" s="255"/>
      <c r="AK138" s="255"/>
      <c r="AL138" s="255"/>
      <c r="AM138" s="256"/>
      <c r="AN138" s="257"/>
      <c r="AO138" s="255"/>
      <c r="AP138" s="255"/>
      <c r="AQ138" s="255"/>
      <c r="AR138" s="255"/>
      <c r="AS138" s="255"/>
      <c r="AT138" s="255"/>
      <c r="AU138" s="255"/>
      <c r="AV138" s="256"/>
      <c r="AW138" s="257"/>
      <c r="AX138" s="255"/>
      <c r="AY138" s="255"/>
      <c r="AZ138" s="255"/>
      <c r="BA138" s="255"/>
      <c r="BB138" s="259"/>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c r="IT138" s="50"/>
      <c r="IU138" s="50"/>
    </row>
    <row r="139" spans="1:255" s="94" customFormat="1" ht="18.75" customHeight="1">
      <c r="A139" s="59"/>
      <c r="B139" s="76" t="s">
        <v>87</v>
      </c>
      <c r="C139" s="95" t="s">
        <v>106</v>
      </c>
      <c r="D139" s="71"/>
      <c r="E139" s="71"/>
      <c r="F139" s="71"/>
      <c r="G139" s="71"/>
      <c r="H139" s="71"/>
      <c r="I139" s="71"/>
      <c r="J139" s="71"/>
      <c r="K139" s="71"/>
      <c r="L139" s="71"/>
      <c r="M139" s="71"/>
      <c r="N139" s="71"/>
      <c r="O139" s="71"/>
      <c r="P139" s="71"/>
      <c r="Q139" s="71"/>
      <c r="R139" s="71"/>
      <c r="S139" s="71"/>
      <c r="T139" s="71"/>
      <c r="U139" s="71"/>
      <c r="V139" s="71"/>
      <c r="W139" s="71"/>
      <c r="X139" s="71"/>
      <c r="Y139" s="71"/>
      <c r="Z139" s="72"/>
      <c r="AA139" s="72"/>
      <c r="AB139" s="72"/>
      <c r="AC139" s="72"/>
      <c r="AD139" s="72"/>
      <c r="AE139" s="199">
        <f>31655+1987</f>
        <v>33642</v>
      </c>
      <c r="AF139" s="260"/>
      <c r="AG139" s="260"/>
      <c r="AH139" s="260"/>
      <c r="AI139" s="260"/>
      <c r="AJ139" s="260"/>
      <c r="AK139" s="260"/>
      <c r="AL139" s="260"/>
      <c r="AM139" s="261"/>
      <c r="AN139" s="199">
        <v>0</v>
      </c>
      <c r="AO139" s="260"/>
      <c r="AP139" s="260"/>
      <c r="AQ139" s="260"/>
      <c r="AR139" s="260"/>
      <c r="AS139" s="260"/>
      <c r="AT139" s="260"/>
      <c r="AU139" s="260"/>
      <c r="AV139" s="261"/>
      <c r="AW139" s="199"/>
      <c r="AX139" s="260"/>
      <c r="AY139" s="260"/>
      <c r="AZ139" s="260"/>
      <c r="BA139" s="260"/>
      <c r="BB139" s="262"/>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50"/>
      <c r="CJ139" s="50"/>
      <c r="CK139" s="50"/>
      <c r="CL139" s="50"/>
      <c r="CM139" s="50"/>
      <c r="CN139" s="50"/>
      <c r="CO139" s="50"/>
      <c r="CP139" s="50"/>
      <c r="CQ139" s="50"/>
      <c r="CR139" s="50"/>
      <c r="CS139" s="50"/>
      <c r="CT139" s="50"/>
      <c r="CU139" s="50"/>
      <c r="CV139" s="50"/>
      <c r="CW139" s="50"/>
      <c r="CX139" s="50"/>
      <c r="CY139" s="50"/>
      <c r="CZ139" s="50"/>
      <c r="DA139" s="50"/>
      <c r="DB139" s="50"/>
      <c r="DC139" s="50"/>
      <c r="DD139" s="50"/>
      <c r="DE139" s="50"/>
      <c r="DF139" s="50"/>
      <c r="DG139" s="50"/>
      <c r="DH139" s="50"/>
      <c r="DI139" s="50"/>
      <c r="DJ139" s="50"/>
      <c r="DK139" s="50"/>
      <c r="DL139" s="50"/>
      <c r="DM139" s="50"/>
      <c r="DN139" s="50"/>
      <c r="DO139" s="50"/>
      <c r="DP139" s="50"/>
      <c r="DQ139" s="50"/>
      <c r="DR139" s="50"/>
      <c r="DS139" s="50"/>
      <c r="DT139" s="50"/>
      <c r="DU139" s="50"/>
      <c r="DV139" s="50"/>
      <c r="DW139" s="50"/>
      <c r="DX139" s="50"/>
      <c r="DY139" s="50"/>
      <c r="DZ139" s="50"/>
      <c r="EA139" s="50"/>
      <c r="EB139" s="50"/>
      <c r="EC139" s="50"/>
      <c r="ED139" s="50"/>
      <c r="EE139" s="50"/>
      <c r="EF139" s="50"/>
      <c r="EG139" s="50"/>
      <c r="EH139" s="50"/>
      <c r="EI139" s="50"/>
      <c r="EJ139" s="5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c r="IH139" s="50"/>
      <c r="II139" s="50"/>
      <c r="IJ139" s="50"/>
      <c r="IK139" s="50"/>
      <c r="IL139" s="50"/>
      <c r="IM139" s="50"/>
      <c r="IN139" s="50"/>
      <c r="IO139" s="50"/>
      <c r="IP139" s="50"/>
      <c r="IQ139" s="50"/>
      <c r="IR139" s="50"/>
      <c r="IS139" s="50"/>
      <c r="IT139" s="50"/>
      <c r="IU139" s="50"/>
    </row>
    <row r="140" spans="1:255" s="94" customFormat="1" ht="18.75" customHeight="1">
      <c r="A140" s="59"/>
      <c r="B140" s="75"/>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4"/>
      <c r="AA140" s="74"/>
      <c r="AB140" s="74"/>
      <c r="AC140" s="74"/>
      <c r="AD140" s="74"/>
      <c r="AE140" s="199"/>
      <c r="AF140" s="290"/>
      <c r="AG140" s="290"/>
      <c r="AH140" s="290"/>
      <c r="AI140" s="290"/>
      <c r="AJ140" s="290"/>
      <c r="AK140" s="290"/>
      <c r="AL140" s="290"/>
      <c r="AM140" s="291"/>
      <c r="AN140" s="199"/>
      <c r="AO140" s="260"/>
      <c r="AP140" s="260"/>
      <c r="AQ140" s="260"/>
      <c r="AR140" s="260"/>
      <c r="AS140" s="260"/>
      <c r="AT140" s="260"/>
      <c r="AU140" s="260"/>
      <c r="AV140" s="261"/>
      <c r="AW140" s="199"/>
      <c r="AX140" s="260"/>
      <c r="AY140" s="260"/>
      <c r="AZ140" s="260"/>
      <c r="BA140" s="260"/>
      <c r="BB140" s="262"/>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c r="CU140" s="50"/>
      <c r="CV140" s="50"/>
      <c r="CW140" s="50"/>
      <c r="CX140" s="50"/>
      <c r="CY140" s="50"/>
      <c r="CZ140" s="50"/>
      <c r="DA140" s="50"/>
      <c r="DB140" s="50"/>
      <c r="DC140" s="50"/>
      <c r="DD140" s="50"/>
      <c r="DE140" s="50"/>
      <c r="DF140" s="50"/>
      <c r="DG140" s="50"/>
      <c r="DH140" s="50"/>
      <c r="DI140" s="50"/>
      <c r="DJ140" s="50"/>
      <c r="DK140" s="50"/>
      <c r="DL140" s="50"/>
      <c r="DM140" s="50"/>
      <c r="DN140" s="50"/>
      <c r="DO140" s="50"/>
      <c r="DP140" s="50"/>
      <c r="DQ140" s="50"/>
      <c r="DR140" s="50"/>
      <c r="DS140" s="50"/>
      <c r="DT140" s="50"/>
      <c r="DU140" s="50"/>
      <c r="DV140" s="50"/>
      <c r="DW140" s="50"/>
      <c r="DX140" s="50"/>
      <c r="DY140" s="50"/>
      <c r="DZ140" s="50"/>
      <c r="EA140" s="50"/>
      <c r="EB140" s="50"/>
      <c r="EC140" s="50"/>
      <c r="ED140" s="50"/>
      <c r="EE140" s="50"/>
      <c r="EF140" s="50"/>
      <c r="EG140" s="50"/>
      <c r="EH140" s="50"/>
      <c r="EI140" s="50"/>
      <c r="EJ140" s="5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c r="IF140" s="50"/>
      <c r="IG140" s="50"/>
      <c r="IH140" s="50"/>
      <c r="II140" s="50"/>
      <c r="IJ140" s="50"/>
      <c r="IK140" s="50"/>
      <c r="IL140" s="50"/>
      <c r="IM140" s="50"/>
      <c r="IN140" s="50"/>
      <c r="IO140" s="50"/>
      <c r="IP140" s="50"/>
      <c r="IQ140" s="50"/>
      <c r="IR140" s="50"/>
      <c r="IS140" s="50"/>
      <c r="IT140" s="50"/>
      <c r="IU140" s="50"/>
    </row>
    <row r="141" spans="1:255" s="94" customFormat="1" ht="18.75" customHeight="1">
      <c r="A141" s="59"/>
      <c r="B141" s="75"/>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4"/>
      <c r="AA141" s="74"/>
      <c r="AB141" s="74"/>
      <c r="AC141" s="74"/>
      <c r="AD141" s="74"/>
      <c r="AE141" s="199"/>
      <c r="AF141" s="290"/>
      <c r="AG141" s="290"/>
      <c r="AH141" s="290"/>
      <c r="AI141" s="290"/>
      <c r="AJ141" s="290"/>
      <c r="AK141" s="290"/>
      <c r="AL141" s="290"/>
      <c r="AM141" s="291"/>
      <c r="AN141" s="199"/>
      <c r="AO141" s="260"/>
      <c r="AP141" s="260"/>
      <c r="AQ141" s="260"/>
      <c r="AR141" s="260"/>
      <c r="AS141" s="260"/>
      <c r="AT141" s="260"/>
      <c r="AU141" s="260"/>
      <c r="AV141" s="261"/>
      <c r="AW141" s="199"/>
      <c r="AX141" s="260"/>
      <c r="AY141" s="260"/>
      <c r="AZ141" s="260"/>
      <c r="BA141" s="260"/>
      <c r="BB141" s="262"/>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c r="CV141" s="50"/>
      <c r="CW141" s="50"/>
      <c r="CX141" s="50"/>
      <c r="CY141" s="50"/>
      <c r="CZ141" s="50"/>
      <c r="DA141" s="50"/>
      <c r="DB141" s="50"/>
      <c r="DC141" s="50"/>
      <c r="DD141" s="50"/>
      <c r="DE141" s="50"/>
      <c r="DF141" s="50"/>
      <c r="DG141" s="50"/>
      <c r="DH141" s="50"/>
      <c r="DI141" s="50"/>
      <c r="DJ141" s="50"/>
      <c r="DK141" s="50"/>
      <c r="DL141" s="50"/>
      <c r="DM141" s="50"/>
      <c r="DN141" s="50"/>
      <c r="DO141" s="50"/>
      <c r="DP141" s="50"/>
      <c r="DQ141" s="50"/>
      <c r="DR141" s="50"/>
      <c r="DS141" s="50"/>
      <c r="DT141" s="50"/>
      <c r="DU141" s="50"/>
      <c r="DV141" s="50"/>
      <c r="DW141" s="50"/>
      <c r="DX141" s="50"/>
      <c r="DY141" s="50"/>
      <c r="DZ141" s="50"/>
      <c r="EA141" s="50"/>
      <c r="EB141" s="50"/>
      <c r="EC141" s="50"/>
      <c r="ED141" s="50"/>
      <c r="EE141" s="50"/>
      <c r="EF141" s="50"/>
      <c r="EG141" s="50"/>
      <c r="EH141" s="50"/>
      <c r="EI141" s="50"/>
      <c r="EJ141" s="5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c r="IF141" s="50"/>
      <c r="IG141" s="50"/>
      <c r="IH141" s="50"/>
      <c r="II141" s="50"/>
      <c r="IJ141" s="50"/>
      <c r="IK141" s="50"/>
      <c r="IL141" s="50"/>
      <c r="IM141" s="50"/>
      <c r="IN141" s="50"/>
      <c r="IO141" s="50"/>
      <c r="IP141" s="50"/>
      <c r="IQ141" s="50"/>
      <c r="IR141" s="50"/>
      <c r="IS141" s="50"/>
      <c r="IT141" s="50"/>
      <c r="IU141" s="50"/>
    </row>
    <row r="142" spans="1:255" s="94" customFormat="1" ht="18.75" customHeight="1">
      <c r="A142" s="59"/>
      <c r="B142" s="75"/>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4"/>
      <c r="AA142" s="74"/>
      <c r="AB142" s="74"/>
      <c r="AC142" s="74"/>
      <c r="AD142" s="74"/>
      <c r="AE142" s="199"/>
      <c r="AF142" s="290"/>
      <c r="AG142" s="290"/>
      <c r="AH142" s="290"/>
      <c r="AI142" s="290"/>
      <c r="AJ142" s="290"/>
      <c r="AK142" s="290"/>
      <c r="AL142" s="290"/>
      <c r="AM142" s="291"/>
      <c r="AN142" s="199"/>
      <c r="AO142" s="260"/>
      <c r="AP142" s="260"/>
      <c r="AQ142" s="260"/>
      <c r="AR142" s="260"/>
      <c r="AS142" s="260"/>
      <c r="AT142" s="260"/>
      <c r="AU142" s="260"/>
      <c r="AV142" s="261"/>
      <c r="AW142" s="199"/>
      <c r="AX142" s="260"/>
      <c r="AY142" s="260"/>
      <c r="AZ142" s="260"/>
      <c r="BA142" s="260"/>
      <c r="BB142" s="262"/>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c r="CV142" s="50"/>
      <c r="CW142" s="50"/>
      <c r="CX142" s="50"/>
      <c r="CY142" s="50"/>
      <c r="CZ142" s="50"/>
      <c r="DA142" s="50"/>
      <c r="DB142" s="50"/>
      <c r="DC142" s="50"/>
      <c r="DD142" s="50"/>
      <c r="DE142" s="50"/>
      <c r="DF142" s="50"/>
      <c r="DG142" s="50"/>
      <c r="DH142" s="50"/>
      <c r="DI142" s="50"/>
      <c r="DJ142" s="50"/>
      <c r="DK142" s="50"/>
      <c r="DL142" s="50"/>
      <c r="DM142" s="50"/>
      <c r="DN142" s="50"/>
      <c r="DO142" s="50"/>
      <c r="DP142" s="50"/>
      <c r="DQ142" s="50"/>
      <c r="DR142" s="50"/>
      <c r="DS142" s="50"/>
      <c r="DT142" s="50"/>
      <c r="DU142" s="50"/>
      <c r="DV142" s="50"/>
      <c r="DW142" s="50"/>
      <c r="DX142" s="50"/>
      <c r="DY142" s="50"/>
      <c r="DZ142" s="50"/>
      <c r="EA142" s="50"/>
      <c r="EB142" s="50"/>
      <c r="EC142" s="50"/>
      <c r="ED142" s="50"/>
      <c r="EE142" s="50"/>
      <c r="EF142" s="50"/>
      <c r="EG142" s="50"/>
      <c r="EH142" s="50"/>
      <c r="EI142" s="50"/>
      <c r="EJ142" s="5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c r="IH142" s="50"/>
      <c r="II142" s="50"/>
      <c r="IJ142" s="50"/>
      <c r="IK142" s="50"/>
      <c r="IL142" s="50"/>
      <c r="IM142" s="50"/>
      <c r="IN142" s="50"/>
      <c r="IO142" s="50"/>
      <c r="IP142" s="50"/>
      <c r="IQ142" s="50"/>
      <c r="IR142" s="50"/>
      <c r="IS142" s="50"/>
      <c r="IT142" s="50"/>
      <c r="IU142" s="50"/>
    </row>
    <row r="143" spans="1:255" s="94" customFormat="1" ht="18.75" customHeight="1">
      <c r="A143" s="59"/>
      <c r="B143" s="80"/>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9"/>
      <c r="AA143" s="79"/>
      <c r="AB143" s="79"/>
      <c r="AC143" s="79"/>
      <c r="AD143" s="79"/>
      <c r="AE143" s="199"/>
      <c r="AF143" s="290"/>
      <c r="AG143" s="290"/>
      <c r="AH143" s="290"/>
      <c r="AI143" s="290"/>
      <c r="AJ143" s="290"/>
      <c r="AK143" s="290"/>
      <c r="AL143" s="290"/>
      <c r="AM143" s="291"/>
      <c r="AN143" s="199"/>
      <c r="AO143" s="260"/>
      <c r="AP143" s="260"/>
      <c r="AQ143" s="260"/>
      <c r="AR143" s="260"/>
      <c r="AS143" s="260"/>
      <c r="AT143" s="260"/>
      <c r="AU143" s="260"/>
      <c r="AV143" s="261"/>
      <c r="AW143" s="205"/>
      <c r="AX143" s="279"/>
      <c r="AY143" s="279"/>
      <c r="AZ143" s="279"/>
      <c r="BA143" s="279"/>
      <c r="BB143" s="28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c r="CV143" s="50"/>
      <c r="CW143" s="50"/>
      <c r="CX143" s="50"/>
      <c r="CY143" s="50"/>
      <c r="CZ143" s="50"/>
      <c r="DA143" s="50"/>
      <c r="DB143" s="50"/>
      <c r="DC143" s="50"/>
      <c r="DD143" s="50"/>
      <c r="DE143" s="50"/>
      <c r="DF143" s="50"/>
      <c r="DG143" s="50"/>
      <c r="DH143" s="50"/>
      <c r="DI143" s="50"/>
      <c r="DJ143" s="50"/>
      <c r="DK143" s="50"/>
      <c r="DL143" s="50"/>
      <c r="DM143" s="50"/>
      <c r="DN143" s="50"/>
      <c r="DO143" s="50"/>
      <c r="DP143" s="50"/>
      <c r="DQ143" s="50"/>
      <c r="DR143" s="50"/>
      <c r="DS143" s="50"/>
      <c r="DT143" s="50"/>
      <c r="DU143" s="50"/>
      <c r="DV143" s="50"/>
      <c r="DW143" s="50"/>
      <c r="DX143" s="50"/>
      <c r="DY143" s="50"/>
      <c r="DZ143" s="50"/>
      <c r="EA143" s="50"/>
      <c r="EB143" s="50"/>
      <c r="EC143" s="50"/>
      <c r="ED143" s="50"/>
      <c r="EE143" s="50"/>
      <c r="EF143" s="50"/>
      <c r="EG143" s="50"/>
      <c r="EH143" s="50"/>
      <c r="EI143" s="50"/>
      <c r="EJ143" s="5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c r="IK143" s="50"/>
      <c r="IL143" s="50"/>
      <c r="IM143" s="50"/>
      <c r="IN143" s="50"/>
      <c r="IO143" s="50"/>
      <c r="IP143" s="50"/>
      <c r="IQ143" s="50"/>
      <c r="IR143" s="50"/>
      <c r="IS143" s="50"/>
      <c r="IT143" s="50"/>
      <c r="IU143" s="50"/>
    </row>
    <row r="144" spans="1:255" s="94" customFormat="1" ht="18.75" customHeight="1">
      <c r="A144" s="59"/>
      <c r="B144" s="75"/>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4"/>
      <c r="AA144" s="74"/>
      <c r="AB144" s="74"/>
      <c r="AC144" s="74"/>
      <c r="AD144" s="74"/>
      <c r="AE144" s="199"/>
      <c r="AF144" s="290"/>
      <c r="AG144" s="290"/>
      <c r="AH144" s="290"/>
      <c r="AI144" s="290"/>
      <c r="AJ144" s="290"/>
      <c r="AK144" s="290"/>
      <c r="AL144" s="290"/>
      <c r="AM144" s="291"/>
      <c r="AN144" s="199"/>
      <c r="AO144" s="260"/>
      <c r="AP144" s="260"/>
      <c r="AQ144" s="260"/>
      <c r="AR144" s="260"/>
      <c r="AS144" s="260"/>
      <c r="AT144" s="260"/>
      <c r="AU144" s="260"/>
      <c r="AV144" s="261"/>
      <c r="AW144" s="199"/>
      <c r="AX144" s="260"/>
      <c r="AY144" s="260"/>
      <c r="AZ144" s="260"/>
      <c r="BA144" s="260"/>
      <c r="BB144" s="262"/>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c r="CV144" s="50"/>
      <c r="CW144" s="50"/>
      <c r="CX144" s="50"/>
      <c r="CY144" s="50"/>
      <c r="CZ144" s="50"/>
      <c r="DA144" s="50"/>
      <c r="DB144" s="50"/>
      <c r="DC144" s="50"/>
      <c r="DD144" s="50"/>
      <c r="DE144" s="50"/>
      <c r="DF144" s="50"/>
      <c r="DG144" s="50"/>
      <c r="DH144" s="50"/>
      <c r="DI144" s="50"/>
      <c r="DJ144" s="50"/>
      <c r="DK144" s="50"/>
      <c r="DL144" s="50"/>
      <c r="DM144" s="50"/>
      <c r="DN144" s="50"/>
      <c r="DO144" s="50"/>
      <c r="DP144" s="50"/>
      <c r="DQ144" s="50"/>
      <c r="DR144" s="50"/>
      <c r="DS144" s="50"/>
      <c r="DT144" s="50"/>
      <c r="DU144" s="50"/>
      <c r="DV144" s="50"/>
      <c r="DW144" s="50"/>
      <c r="DX144" s="50"/>
      <c r="DY144" s="50"/>
      <c r="DZ144" s="50"/>
      <c r="EA144" s="50"/>
      <c r="EB144" s="50"/>
      <c r="EC144" s="50"/>
      <c r="ED144" s="50"/>
      <c r="EE144" s="50"/>
      <c r="EF144" s="50"/>
      <c r="EG144" s="50"/>
      <c r="EH144" s="50"/>
      <c r="EI144" s="50"/>
      <c r="EJ144" s="5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c r="IK144" s="50"/>
      <c r="IL144" s="50"/>
      <c r="IM144" s="50"/>
      <c r="IN144" s="50"/>
      <c r="IO144" s="50"/>
      <c r="IP144" s="50"/>
      <c r="IQ144" s="50"/>
      <c r="IR144" s="50"/>
      <c r="IS144" s="50"/>
      <c r="IT144" s="50"/>
      <c r="IU144" s="50"/>
    </row>
    <row r="145" spans="1:255" s="94" customFormat="1" ht="18.75" customHeight="1">
      <c r="A145" s="59"/>
      <c r="B145" s="80"/>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199"/>
      <c r="AF145" s="290"/>
      <c r="AG145" s="290"/>
      <c r="AH145" s="290"/>
      <c r="AI145" s="290"/>
      <c r="AJ145" s="290"/>
      <c r="AK145" s="290"/>
      <c r="AL145" s="290"/>
      <c r="AM145" s="291"/>
      <c r="AN145" s="199"/>
      <c r="AO145" s="208"/>
      <c r="AP145" s="208"/>
      <c r="AQ145" s="208"/>
      <c r="AR145" s="208"/>
      <c r="AS145" s="208"/>
      <c r="AT145" s="208"/>
      <c r="AU145" s="208"/>
      <c r="AV145" s="209"/>
      <c r="AW145" s="199"/>
      <c r="AX145" s="260"/>
      <c r="AY145" s="260"/>
      <c r="AZ145" s="260"/>
      <c r="BA145" s="260"/>
      <c r="BB145" s="262"/>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c r="CU145" s="50"/>
      <c r="CV145" s="50"/>
      <c r="CW145" s="50"/>
      <c r="CX145" s="50"/>
      <c r="CY145" s="50"/>
      <c r="CZ145" s="50"/>
      <c r="DA145" s="50"/>
      <c r="DB145" s="50"/>
      <c r="DC145" s="50"/>
      <c r="DD145" s="50"/>
      <c r="DE145" s="50"/>
      <c r="DF145" s="50"/>
      <c r="DG145" s="50"/>
      <c r="DH145" s="50"/>
      <c r="DI145" s="50"/>
      <c r="DJ145" s="50"/>
      <c r="DK145" s="50"/>
      <c r="DL145" s="50"/>
      <c r="DM145" s="50"/>
      <c r="DN145" s="50"/>
      <c r="DO145" s="50"/>
      <c r="DP145" s="50"/>
      <c r="DQ145" s="50"/>
      <c r="DR145" s="50"/>
      <c r="DS145" s="50"/>
      <c r="DT145" s="50"/>
      <c r="DU145" s="50"/>
      <c r="DV145" s="50"/>
      <c r="DW145" s="50"/>
      <c r="DX145" s="50"/>
      <c r="DY145" s="50"/>
      <c r="DZ145" s="50"/>
      <c r="EA145" s="50"/>
      <c r="EB145" s="50"/>
      <c r="EC145" s="50"/>
      <c r="ED145" s="50"/>
      <c r="EE145" s="50"/>
      <c r="EF145" s="50"/>
      <c r="EG145" s="50"/>
      <c r="EH145" s="50"/>
      <c r="EI145" s="50"/>
      <c r="EJ145" s="5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c r="IK145" s="50"/>
      <c r="IL145" s="50"/>
      <c r="IM145" s="50"/>
      <c r="IN145" s="50"/>
      <c r="IO145" s="50"/>
      <c r="IP145" s="50"/>
      <c r="IQ145" s="50"/>
      <c r="IR145" s="50"/>
      <c r="IS145" s="50"/>
      <c r="IT145" s="50"/>
      <c r="IU145" s="50"/>
    </row>
    <row r="146" spans="1:255" s="94" customFormat="1" ht="18.75" customHeight="1" thickBot="1">
      <c r="A146" s="59"/>
      <c r="B146" s="87"/>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210"/>
      <c r="AF146" s="292"/>
      <c r="AG146" s="292"/>
      <c r="AH146" s="292"/>
      <c r="AI146" s="292"/>
      <c r="AJ146" s="292"/>
      <c r="AK146" s="292"/>
      <c r="AL146" s="292"/>
      <c r="AM146" s="293"/>
      <c r="AN146" s="210"/>
      <c r="AO146" s="213"/>
      <c r="AP146" s="213"/>
      <c r="AQ146" s="213"/>
      <c r="AR146" s="213"/>
      <c r="AS146" s="213"/>
      <c r="AT146" s="213"/>
      <c r="AU146" s="213"/>
      <c r="AV146" s="214"/>
      <c r="AW146" s="215"/>
      <c r="AX146" s="281"/>
      <c r="AY146" s="281"/>
      <c r="AZ146" s="281"/>
      <c r="BA146" s="281"/>
      <c r="BB146" s="282"/>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c r="CP146" s="50"/>
      <c r="CQ146" s="50"/>
      <c r="CR146" s="50"/>
      <c r="CS146" s="50"/>
      <c r="CT146" s="50"/>
      <c r="CU146" s="50"/>
      <c r="CV146" s="50"/>
      <c r="CW146" s="50"/>
      <c r="CX146" s="50"/>
      <c r="CY146" s="50"/>
      <c r="CZ146" s="50"/>
      <c r="DA146" s="50"/>
      <c r="DB146" s="50"/>
      <c r="DC146" s="50"/>
      <c r="DD146" s="50"/>
      <c r="DE146" s="50"/>
      <c r="DF146" s="50"/>
      <c r="DG146" s="50"/>
      <c r="DH146" s="50"/>
      <c r="DI146" s="50"/>
      <c r="DJ146" s="50"/>
      <c r="DK146" s="50"/>
      <c r="DL146" s="50"/>
      <c r="DM146" s="50"/>
      <c r="DN146" s="50"/>
      <c r="DO146" s="50"/>
      <c r="DP146" s="50"/>
      <c r="DQ146" s="50"/>
      <c r="DR146" s="50"/>
      <c r="DS146" s="50"/>
      <c r="DT146" s="50"/>
      <c r="DU146" s="50"/>
      <c r="DV146" s="50"/>
      <c r="DW146" s="50"/>
      <c r="DX146" s="50"/>
      <c r="DY146" s="50"/>
      <c r="DZ146" s="50"/>
      <c r="EA146" s="50"/>
      <c r="EB146" s="50"/>
      <c r="EC146" s="50"/>
      <c r="ED146" s="50"/>
      <c r="EE146" s="50"/>
      <c r="EF146" s="50"/>
      <c r="EG146" s="50"/>
      <c r="EH146" s="50"/>
      <c r="EI146" s="50"/>
      <c r="EJ146" s="5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c r="IH146" s="50"/>
      <c r="II146" s="50"/>
      <c r="IJ146" s="50"/>
      <c r="IK146" s="50"/>
      <c r="IL146" s="50"/>
      <c r="IM146" s="50"/>
      <c r="IN146" s="50"/>
      <c r="IO146" s="50"/>
      <c r="IP146" s="50"/>
      <c r="IQ146" s="50"/>
      <c r="IR146" s="50"/>
      <c r="IS146" s="50"/>
      <c r="IT146" s="50"/>
      <c r="IU146" s="50"/>
    </row>
    <row r="147" spans="1:255" s="94" customFormat="1" ht="18.75" customHeight="1" thickTop="1" thickBot="1">
      <c r="A147" s="64"/>
      <c r="B147" s="218" t="s">
        <v>90</v>
      </c>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4"/>
      <c r="AE147" s="221">
        <f>SUM(AE139:AM146)</f>
        <v>33642</v>
      </c>
      <c r="AF147" s="287"/>
      <c r="AG147" s="287"/>
      <c r="AH147" s="287"/>
      <c r="AI147" s="287"/>
      <c r="AJ147" s="287"/>
      <c r="AK147" s="287"/>
      <c r="AL147" s="287"/>
      <c r="AM147" s="288"/>
      <c r="AN147" s="221">
        <f>SUM(AN139:AW146)</f>
        <v>0</v>
      </c>
      <c r="AO147" s="287"/>
      <c r="AP147" s="287"/>
      <c r="AQ147" s="287"/>
      <c r="AR147" s="287"/>
      <c r="AS147" s="287"/>
      <c r="AT147" s="287"/>
      <c r="AU147" s="287"/>
      <c r="AV147" s="288"/>
      <c r="AW147" s="221"/>
      <c r="AX147" s="287"/>
      <c r="AY147" s="287"/>
      <c r="AZ147" s="287"/>
      <c r="BA147" s="287"/>
      <c r="BB147" s="289"/>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c r="CU147" s="50"/>
      <c r="CV147" s="50"/>
      <c r="CW147" s="50"/>
      <c r="CX147" s="50"/>
      <c r="CY147" s="50"/>
      <c r="CZ147" s="50"/>
      <c r="DA147" s="50"/>
      <c r="DB147" s="50"/>
      <c r="DC147" s="50"/>
      <c r="DD147" s="50"/>
      <c r="DE147" s="50"/>
      <c r="DF147" s="50"/>
      <c r="DG147" s="50"/>
      <c r="DH147" s="50"/>
      <c r="DI147" s="50"/>
      <c r="DJ147" s="50"/>
      <c r="DK147" s="50"/>
      <c r="DL147" s="50"/>
      <c r="DM147" s="50"/>
      <c r="DN147" s="50"/>
      <c r="DO147" s="50"/>
      <c r="DP147" s="50"/>
      <c r="DQ147" s="50"/>
      <c r="DR147" s="50"/>
      <c r="DS147" s="50"/>
      <c r="DT147" s="50"/>
      <c r="DU147" s="50"/>
      <c r="DV147" s="50"/>
      <c r="DW147" s="50"/>
      <c r="DX147" s="50"/>
      <c r="DY147" s="50"/>
      <c r="DZ147" s="50"/>
      <c r="EA147" s="50"/>
      <c r="EB147" s="50"/>
      <c r="EC147" s="50"/>
      <c r="ED147" s="50"/>
      <c r="EE147" s="50"/>
      <c r="EF147" s="50"/>
      <c r="EG147" s="50"/>
      <c r="EH147" s="50"/>
      <c r="EI147" s="50"/>
      <c r="EJ147" s="5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c r="IF147" s="50"/>
      <c r="IG147" s="50"/>
      <c r="IH147" s="50"/>
      <c r="II147" s="50"/>
      <c r="IJ147" s="50"/>
      <c r="IK147" s="50"/>
      <c r="IL147" s="50"/>
      <c r="IM147" s="50"/>
      <c r="IN147" s="50"/>
      <c r="IO147" s="50"/>
      <c r="IP147" s="50"/>
      <c r="IQ147" s="50"/>
      <c r="IR147" s="50"/>
      <c r="IS147" s="50"/>
      <c r="IT147" s="50"/>
      <c r="IU147" s="50"/>
    </row>
    <row r="148" spans="1:255" ht="13.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5"/>
      <c r="BB148" s="85"/>
    </row>
    <row r="149" spans="1:255" ht="14.25">
      <c r="A149" s="49" t="s">
        <v>72</v>
      </c>
      <c r="BA149" s="51"/>
      <c r="BB149" s="93" t="s">
        <v>73</v>
      </c>
      <c r="BC149" s="51"/>
    </row>
    <row r="151" spans="1:255">
      <c r="AD151" s="52"/>
      <c r="AH151" s="52"/>
      <c r="AI151" s="52"/>
      <c r="AJ151" s="52"/>
      <c r="AK151" s="52"/>
      <c r="AL151" s="52"/>
      <c r="AM151" s="52"/>
      <c r="AS151" s="52"/>
      <c r="BB151" s="53" t="s">
        <v>107</v>
      </c>
    </row>
    <row r="152" spans="1:255">
      <c r="AD152" s="52"/>
      <c r="AH152" s="52"/>
      <c r="AI152" s="52"/>
      <c r="AJ152" s="52"/>
      <c r="AK152" s="52"/>
      <c r="AL152" s="52"/>
      <c r="AM152" s="52"/>
      <c r="AS152" s="52"/>
    </row>
    <row r="153" spans="1:255" ht="13.5" thickBot="1">
      <c r="AD153" s="52"/>
      <c r="AH153" s="52"/>
      <c r="AI153" s="52"/>
      <c r="AJ153" s="52"/>
      <c r="AK153" s="52"/>
      <c r="AL153" s="52"/>
      <c r="AM153" s="52"/>
      <c r="AS153" s="52"/>
      <c r="DM153" s="96"/>
    </row>
    <row r="154" spans="1:255" ht="15" thickBot="1">
      <c r="A154" s="178" t="s">
        <v>75</v>
      </c>
      <c r="B154" s="179"/>
      <c r="C154" s="179"/>
      <c r="D154" s="179"/>
      <c r="E154" s="179"/>
      <c r="F154" s="179"/>
      <c r="G154" s="179"/>
      <c r="H154" s="179"/>
      <c r="I154" s="179"/>
      <c r="J154" s="179"/>
      <c r="K154" s="180"/>
      <c r="L154" s="181">
        <v>5</v>
      </c>
      <c r="M154" s="182"/>
      <c r="N154" s="182"/>
      <c r="O154" s="183"/>
      <c r="P154" s="178" t="s">
        <v>76</v>
      </c>
      <c r="Q154" s="179"/>
      <c r="R154" s="179"/>
      <c r="S154" s="179"/>
      <c r="T154" s="179"/>
      <c r="U154" s="180"/>
      <c r="V154" s="184" t="s">
        <v>108</v>
      </c>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184"/>
      <c r="AX154" s="184"/>
      <c r="AY154" s="184"/>
      <c r="AZ154" s="184"/>
      <c r="BA154" s="184"/>
      <c r="BB154" s="185"/>
      <c r="DM154" s="96"/>
    </row>
    <row r="155" spans="1:255" ht="14.25">
      <c r="A155" s="54"/>
      <c r="B155" s="54"/>
      <c r="C155" s="54"/>
      <c r="D155" s="54"/>
      <c r="E155" s="54"/>
      <c r="F155" s="54"/>
      <c r="G155" s="54"/>
      <c r="H155" s="54"/>
      <c r="I155" s="54"/>
      <c r="J155" s="54"/>
      <c r="K155" s="54"/>
      <c r="L155" s="55"/>
      <c r="M155" s="55"/>
      <c r="N155" s="55"/>
      <c r="O155" s="55"/>
      <c r="P155" s="54"/>
      <c r="Q155" s="54"/>
      <c r="R155" s="54"/>
      <c r="S155" s="54"/>
      <c r="T155" s="54"/>
      <c r="U155" s="54"/>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DM155" s="96"/>
    </row>
    <row r="156" spans="1:255" ht="14.25">
      <c r="A156" s="57"/>
      <c r="B156" s="58" t="s">
        <v>78</v>
      </c>
      <c r="C156" s="59"/>
      <c r="D156" s="59"/>
      <c r="E156" s="59"/>
      <c r="F156" s="59"/>
      <c r="G156" s="59"/>
      <c r="H156" s="59"/>
      <c r="I156" s="59"/>
      <c r="J156" s="59"/>
      <c r="K156" s="59"/>
      <c r="L156" s="60"/>
      <c r="M156" s="60"/>
      <c r="N156" s="60"/>
      <c r="O156" s="60"/>
      <c r="P156" s="59"/>
      <c r="Q156" s="59"/>
      <c r="R156" s="59"/>
      <c r="S156" s="59"/>
      <c r="T156" s="59"/>
      <c r="U156" s="59"/>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DM156" s="96"/>
    </row>
    <row r="157" spans="1:255" ht="15" thickBot="1">
      <c r="A157" s="59"/>
      <c r="B157" s="59"/>
      <c r="C157" s="59"/>
      <c r="D157" s="59"/>
      <c r="E157" s="59"/>
      <c r="F157" s="59"/>
      <c r="G157" s="59"/>
      <c r="H157" s="59"/>
      <c r="I157" s="59"/>
      <c r="J157" s="59"/>
      <c r="K157" s="59"/>
      <c r="L157" s="60"/>
      <c r="M157" s="60"/>
      <c r="N157" s="60"/>
      <c r="O157" s="60"/>
      <c r="P157" s="59"/>
      <c r="Q157" s="59"/>
      <c r="R157" s="59"/>
      <c r="S157" s="59"/>
      <c r="T157" s="59"/>
      <c r="U157" s="59"/>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DM157" s="96"/>
    </row>
    <row r="158" spans="1:255" ht="14.25">
      <c r="A158" s="59"/>
      <c r="B158" s="61"/>
      <c r="C158" s="54"/>
      <c r="D158" s="54"/>
      <c r="E158" s="54"/>
      <c r="F158" s="54"/>
      <c r="G158" s="54"/>
      <c r="H158" s="54"/>
      <c r="I158" s="54"/>
      <c r="J158" s="54"/>
      <c r="K158" s="54"/>
      <c r="L158" s="55"/>
      <c r="M158" s="55"/>
      <c r="N158" s="55"/>
      <c r="O158" s="55"/>
      <c r="P158" s="54"/>
      <c r="Q158" s="54"/>
      <c r="R158" s="54"/>
      <c r="S158" s="54"/>
      <c r="T158" s="54"/>
      <c r="U158" s="54"/>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62"/>
    </row>
    <row r="159" spans="1:255">
      <c r="A159" s="59"/>
      <c r="B159" s="186" t="s">
        <v>109</v>
      </c>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8"/>
    </row>
    <row r="160" spans="1:255" ht="13.5">
      <c r="A160" s="59"/>
      <c r="B160" s="186"/>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8"/>
      <c r="BG160" s="94"/>
    </row>
    <row r="161" spans="1:255">
      <c r="A161" s="59"/>
      <c r="B161" s="186"/>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8"/>
    </row>
    <row r="162" spans="1:255">
      <c r="A162" s="59"/>
      <c r="B162" s="186"/>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8"/>
    </row>
    <row r="163" spans="1:255">
      <c r="A163" s="59"/>
      <c r="B163" s="186"/>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8"/>
    </row>
    <row r="164" spans="1:255">
      <c r="A164" s="59"/>
      <c r="B164" s="186"/>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8"/>
    </row>
    <row r="165" spans="1:255">
      <c r="A165" s="59"/>
      <c r="B165" s="186"/>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7"/>
      <c r="AN165" s="187"/>
      <c r="AO165" s="187"/>
      <c r="AP165" s="187"/>
      <c r="AQ165" s="187"/>
      <c r="AR165" s="187"/>
      <c r="AS165" s="187"/>
      <c r="AT165" s="187"/>
      <c r="AU165" s="187"/>
      <c r="AV165" s="187"/>
      <c r="AW165" s="187"/>
      <c r="AX165" s="187"/>
      <c r="AY165" s="187"/>
      <c r="AZ165" s="187"/>
      <c r="BA165" s="187"/>
      <c r="BB165" s="188"/>
    </row>
    <row r="166" spans="1:255">
      <c r="A166" s="59"/>
      <c r="B166" s="186"/>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c r="AO166" s="187"/>
      <c r="AP166" s="187"/>
      <c r="AQ166" s="187"/>
      <c r="AR166" s="187"/>
      <c r="AS166" s="187"/>
      <c r="AT166" s="187"/>
      <c r="AU166" s="187"/>
      <c r="AV166" s="187"/>
      <c r="AW166" s="187"/>
      <c r="AX166" s="187"/>
      <c r="AY166" s="187"/>
      <c r="AZ166" s="187"/>
      <c r="BA166" s="187"/>
      <c r="BB166" s="188"/>
    </row>
    <row r="167" spans="1:255">
      <c r="A167" s="59"/>
      <c r="B167" s="186"/>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7"/>
      <c r="AN167" s="187"/>
      <c r="AO167" s="187"/>
      <c r="AP167" s="187"/>
      <c r="AQ167" s="187"/>
      <c r="AR167" s="187"/>
      <c r="AS167" s="187"/>
      <c r="AT167" s="187"/>
      <c r="AU167" s="187"/>
      <c r="AV167" s="187"/>
      <c r="AW167" s="187"/>
      <c r="AX167" s="187"/>
      <c r="AY167" s="187"/>
      <c r="AZ167" s="187"/>
      <c r="BA167" s="187"/>
      <c r="BB167" s="188"/>
    </row>
    <row r="168" spans="1:255">
      <c r="A168" s="59"/>
      <c r="B168" s="186"/>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7"/>
      <c r="AY168" s="187"/>
      <c r="AZ168" s="187"/>
      <c r="BA168" s="187"/>
      <c r="BB168" s="188"/>
    </row>
    <row r="169" spans="1:255" ht="15" thickBot="1">
      <c r="A169" s="64"/>
      <c r="B169" s="65"/>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7"/>
    </row>
    <row r="170" spans="1:255">
      <c r="B170" s="68"/>
    </row>
    <row r="171" spans="1:255">
      <c r="B171" s="68"/>
    </row>
    <row r="172" spans="1:255" ht="14.25">
      <c r="B172" s="58" t="s">
        <v>80</v>
      </c>
      <c r="C172" s="59"/>
      <c r="D172" s="59"/>
      <c r="E172" s="59"/>
      <c r="F172" s="59"/>
      <c r="G172" s="59"/>
      <c r="H172" s="59"/>
      <c r="I172" s="59"/>
      <c r="J172" s="59"/>
      <c r="K172" s="59"/>
      <c r="L172" s="60"/>
      <c r="M172" s="60"/>
      <c r="N172" s="60"/>
      <c r="O172" s="60"/>
      <c r="P172" s="59"/>
      <c r="Q172" s="59"/>
      <c r="R172" s="59"/>
      <c r="S172" s="59"/>
      <c r="T172" s="59"/>
      <c r="U172" s="59"/>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row>
    <row r="173" spans="1:255" ht="15" thickBot="1">
      <c r="B173" s="59"/>
      <c r="C173" s="59"/>
      <c r="D173" s="59"/>
      <c r="E173" s="59"/>
      <c r="F173" s="59"/>
      <c r="G173" s="59"/>
      <c r="H173" s="59"/>
      <c r="I173" s="59"/>
      <c r="J173" s="59"/>
      <c r="K173" s="59"/>
      <c r="L173" s="60"/>
      <c r="M173" s="60"/>
      <c r="N173" s="60"/>
      <c r="O173" s="60"/>
      <c r="P173" s="59"/>
      <c r="Q173" s="59"/>
      <c r="R173" s="59"/>
      <c r="S173" s="59"/>
      <c r="T173" s="59"/>
      <c r="U173" s="59"/>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294" t="s">
        <v>81</v>
      </c>
      <c r="AV173" s="294"/>
      <c r="AW173" s="294"/>
      <c r="AX173" s="294"/>
      <c r="AY173" s="294"/>
      <c r="AZ173" s="294"/>
      <c r="BA173" s="294"/>
      <c r="BB173" s="294"/>
    </row>
    <row r="174" spans="1:255" s="94" customFormat="1" ht="13.5" customHeight="1">
      <c r="A174" s="59"/>
      <c r="B174" s="189" t="s">
        <v>82</v>
      </c>
      <c r="C174" s="252"/>
      <c r="D174" s="252"/>
      <c r="E174" s="252"/>
      <c r="F174" s="252"/>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c r="AC174" s="252"/>
      <c r="AD174" s="253"/>
      <c r="AE174" s="195" t="s">
        <v>105</v>
      </c>
      <c r="AF174" s="252"/>
      <c r="AG174" s="252"/>
      <c r="AH174" s="252"/>
      <c r="AI174" s="252"/>
      <c r="AJ174" s="252"/>
      <c r="AK174" s="252"/>
      <c r="AL174" s="252"/>
      <c r="AM174" s="253"/>
      <c r="AN174" s="195" t="s">
        <v>93</v>
      </c>
      <c r="AO174" s="252"/>
      <c r="AP174" s="252"/>
      <c r="AQ174" s="252"/>
      <c r="AR174" s="252"/>
      <c r="AS174" s="252"/>
      <c r="AT174" s="252"/>
      <c r="AU174" s="252"/>
      <c r="AV174" s="253"/>
      <c r="AW174" s="195" t="s">
        <v>85</v>
      </c>
      <c r="AX174" s="252"/>
      <c r="AY174" s="252"/>
      <c r="AZ174" s="252"/>
      <c r="BA174" s="252"/>
      <c r="BB174" s="258"/>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c r="EG174" s="50"/>
      <c r="EH174" s="50"/>
      <c r="EI174" s="50"/>
      <c r="EJ174" s="50"/>
      <c r="EK174" s="50"/>
      <c r="EL174" s="50"/>
      <c r="EM174" s="50"/>
      <c r="EN174" s="50"/>
      <c r="EO174" s="50"/>
      <c r="EP174" s="50"/>
      <c r="EQ174" s="50"/>
      <c r="ER174" s="50"/>
      <c r="ES174" s="50"/>
      <c r="ET174" s="50"/>
      <c r="EU174" s="50"/>
      <c r="EV174" s="50"/>
      <c r="EW174" s="50"/>
      <c r="EX174" s="50"/>
      <c r="EY174" s="50"/>
      <c r="EZ174" s="50"/>
      <c r="FA174" s="50"/>
      <c r="FB174" s="50"/>
      <c r="FC174" s="50"/>
      <c r="FD174" s="50"/>
      <c r="FE174" s="50"/>
      <c r="FF174" s="50"/>
      <c r="FG174" s="50"/>
      <c r="FH174" s="50"/>
      <c r="FI174" s="50"/>
      <c r="FJ174" s="50"/>
      <c r="FK174" s="50"/>
      <c r="FL174" s="50"/>
      <c r="FM174" s="50"/>
      <c r="FN174" s="50"/>
      <c r="FO174" s="50"/>
      <c r="FP174" s="50"/>
      <c r="FQ174" s="50"/>
      <c r="FR174" s="50"/>
      <c r="FS174" s="50"/>
      <c r="FT174" s="50"/>
      <c r="FU174" s="50"/>
      <c r="FV174" s="50"/>
      <c r="FW174" s="50"/>
      <c r="FX174" s="50"/>
      <c r="FY174" s="50"/>
      <c r="FZ174" s="50"/>
      <c r="GA174" s="50"/>
      <c r="GB174" s="50"/>
      <c r="GC174" s="50"/>
      <c r="GD174" s="50"/>
      <c r="GE174" s="50"/>
      <c r="GF174" s="50"/>
      <c r="GG174" s="50"/>
      <c r="GH174" s="50"/>
      <c r="GI174" s="50"/>
      <c r="GJ174" s="50"/>
      <c r="GK174" s="50"/>
      <c r="GL174" s="50"/>
      <c r="GM174" s="50"/>
      <c r="GN174" s="50"/>
      <c r="GO174" s="50"/>
      <c r="GP174" s="50"/>
      <c r="GQ174" s="50"/>
      <c r="GR174" s="50"/>
      <c r="GS174" s="50"/>
      <c r="GT174" s="50"/>
      <c r="GU174" s="50"/>
      <c r="GV174" s="50"/>
      <c r="GW174" s="50"/>
      <c r="GX174" s="50"/>
      <c r="GY174" s="50"/>
      <c r="GZ174" s="50"/>
      <c r="HA174" s="50"/>
      <c r="HB174" s="50"/>
      <c r="HC174" s="50"/>
      <c r="HD174" s="50"/>
      <c r="HE174" s="50"/>
      <c r="HF174" s="50"/>
      <c r="HG174" s="50"/>
      <c r="HH174" s="50"/>
      <c r="HI174" s="50"/>
      <c r="HJ174" s="50"/>
      <c r="HK174" s="50"/>
      <c r="HL174" s="50"/>
      <c r="HM174" s="50"/>
      <c r="HN174" s="50"/>
      <c r="HO174" s="50"/>
      <c r="HP174" s="50"/>
      <c r="HQ174" s="50"/>
      <c r="HR174" s="50"/>
      <c r="HS174" s="50"/>
      <c r="HT174" s="50"/>
      <c r="HU174" s="50"/>
      <c r="HV174" s="50"/>
      <c r="HW174" s="50"/>
      <c r="HX174" s="50"/>
      <c r="HY174" s="50"/>
      <c r="HZ174" s="50"/>
      <c r="IA174" s="50"/>
      <c r="IB174" s="50"/>
      <c r="IC174" s="50"/>
      <c r="ID174" s="50"/>
      <c r="IE174" s="50"/>
      <c r="IF174" s="50"/>
      <c r="IG174" s="50"/>
      <c r="IH174" s="50"/>
      <c r="II174" s="50"/>
      <c r="IJ174" s="50"/>
      <c r="IK174" s="50"/>
      <c r="IL174" s="50"/>
      <c r="IM174" s="50"/>
      <c r="IN174" s="50"/>
      <c r="IO174" s="50"/>
      <c r="IP174" s="50"/>
      <c r="IQ174" s="50"/>
      <c r="IR174" s="50"/>
      <c r="IS174" s="50"/>
      <c r="IT174" s="50"/>
      <c r="IU174" s="50"/>
    </row>
    <row r="175" spans="1:255" s="94" customFormat="1" ht="13.5">
      <c r="A175" s="59"/>
      <c r="B175" s="254"/>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6"/>
      <c r="AE175" s="257"/>
      <c r="AF175" s="255"/>
      <c r="AG175" s="255"/>
      <c r="AH175" s="255"/>
      <c r="AI175" s="255"/>
      <c r="AJ175" s="255"/>
      <c r="AK175" s="255"/>
      <c r="AL175" s="255"/>
      <c r="AM175" s="256"/>
      <c r="AN175" s="257"/>
      <c r="AO175" s="255"/>
      <c r="AP175" s="255"/>
      <c r="AQ175" s="255"/>
      <c r="AR175" s="255"/>
      <c r="AS175" s="255"/>
      <c r="AT175" s="255"/>
      <c r="AU175" s="255"/>
      <c r="AV175" s="256"/>
      <c r="AW175" s="257"/>
      <c r="AX175" s="255"/>
      <c r="AY175" s="255"/>
      <c r="AZ175" s="255"/>
      <c r="BA175" s="255"/>
      <c r="BB175" s="259"/>
      <c r="BC175" s="50"/>
      <c r="BD175" s="50"/>
      <c r="BE175" s="50"/>
      <c r="BF175" s="97"/>
      <c r="BG175" s="98"/>
      <c r="BI175" s="50"/>
      <c r="BJ175" s="50"/>
      <c r="BK175" s="50"/>
      <c r="BL175" s="50"/>
      <c r="BM175" s="50"/>
      <c r="BN175" s="50"/>
      <c r="BO175" s="50"/>
      <c r="BP175" s="50"/>
      <c r="BQ175" s="50"/>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0"/>
      <c r="CP175" s="50"/>
      <c r="CQ175" s="50"/>
      <c r="CR175" s="50"/>
      <c r="CS175" s="50"/>
      <c r="CT175" s="50"/>
      <c r="CU175" s="50"/>
      <c r="CV175" s="50"/>
      <c r="CW175" s="50"/>
      <c r="CX175" s="50"/>
      <c r="CY175" s="50"/>
      <c r="CZ175" s="50"/>
      <c r="DA175" s="50"/>
      <c r="DB175" s="50"/>
      <c r="DC175" s="50"/>
      <c r="DD175" s="50"/>
      <c r="DE175" s="50"/>
      <c r="DF175" s="50"/>
      <c r="DG175" s="50"/>
      <c r="DH175" s="50"/>
      <c r="DI175" s="50"/>
      <c r="DJ175" s="50"/>
      <c r="DK175" s="50"/>
      <c r="DL175" s="50"/>
      <c r="DM175" s="50"/>
      <c r="DN175" s="50"/>
      <c r="DO175" s="50"/>
      <c r="DP175" s="50"/>
      <c r="DQ175" s="50"/>
      <c r="DR175" s="50"/>
      <c r="DS175" s="50"/>
      <c r="DT175" s="50"/>
      <c r="DU175" s="50"/>
      <c r="DV175" s="50"/>
      <c r="DW175" s="50"/>
      <c r="DX175" s="50"/>
      <c r="DY175" s="50"/>
      <c r="DZ175" s="50"/>
      <c r="EA175" s="50"/>
      <c r="EB175" s="50"/>
      <c r="EC175" s="50"/>
      <c r="ED175" s="50"/>
      <c r="EE175" s="50"/>
      <c r="EF175" s="50"/>
      <c r="EG175" s="50"/>
      <c r="EH175" s="50"/>
      <c r="EI175" s="50"/>
      <c r="EJ175" s="50"/>
      <c r="EK175" s="50"/>
      <c r="EL175" s="50"/>
      <c r="EM175" s="50"/>
      <c r="EN175" s="50"/>
      <c r="EO175" s="50"/>
      <c r="EP175" s="50"/>
      <c r="EQ175" s="50"/>
      <c r="ER175" s="50"/>
      <c r="ES175" s="50"/>
      <c r="ET175" s="50"/>
      <c r="EU175" s="50"/>
      <c r="EV175" s="50"/>
      <c r="EW175" s="50"/>
      <c r="EX175" s="50"/>
      <c r="EY175" s="50"/>
      <c r="EZ175" s="50"/>
      <c r="FA175" s="50"/>
      <c r="FB175" s="50"/>
      <c r="FC175" s="50"/>
      <c r="FD175" s="50"/>
      <c r="FE175" s="50"/>
      <c r="FF175" s="50"/>
      <c r="FG175" s="50"/>
      <c r="FH175" s="50"/>
      <c r="FI175" s="50"/>
      <c r="FJ175" s="50"/>
      <c r="FK175" s="50"/>
      <c r="FL175" s="50"/>
      <c r="FM175" s="50"/>
      <c r="FN175" s="50"/>
      <c r="FO175" s="50"/>
      <c r="FP175" s="50"/>
      <c r="FQ175" s="50"/>
      <c r="FR175" s="50"/>
      <c r="FS175" s="50"/>
      <c r="FT175" s="50"/>
      <c r="FU175" s="50"/>
      <c r="FV175" s="50"/>
      <c r="FW175" s="50"/>
      <c r="FX175" s="50"/>
      <c r="FY175" s="50"/>
      <c r="FZ175" s="50"/>
      <c r="GA175" s="50"/>
      <c r="GB175" s="50"/>
      <c r="GC175" s="50"/>
      <c r="GD175" s="50"/>
      <c r="GE175" s="50"/>
      <c r="GF175" s="50"/>
      <c r="GG175" s="50"/>
      <c r="GH175" s="50"/>
      <c r="GI175" s="50"/>
      <c r="GJ175" s="50"/>
      <c r="GK175" s="50"/>
      <c r="GL175" s="50"/>
      <c r="GM175" s="50"/>
      <c r="GN175" s="50"/>
      <c r="GO175" s="50"/>
      <c r="GP175" s="50"/>
      <c r="GQ175" s="50"/>
      <c r="GR175" s="50"/>
      <c r="GS175" s="50"/>
      <c r="GT175" s="50"/>
      <c r="GU175" s="50"/>
      <c r="GV175" s="50"/>
      <c r="GW175" s="50"/>
      <c r="GX175" s="50"/>
      <c r="GY175" s="50"/>
      <c r="GZ175" s="50"/>
      <c r="HA175" s="50"/>
      <c r="HB175" s="50"/>
      <c r="HC175" s="50"/>
      <c r="HD175" s="50"/>
      <c r="HE175" s="50"/>
      <c r="HF175" s="50"/>
      <c r="HG175" s="50"/>
      <c r="HH175" s="50"/>
      <c r="HI175" s="50"/>
      <c r="HJ175" s="50"/>
      <c r="HK175" s="50"/>
      <c r="HL175" s="50"/>
      <c r="HM175" s="50"/>
      <c r="HN175" s="50"/>
      <c r="HO175" s="50"/>
      <c r="HP175" s="50"/>
      <c r="HQ175" s="50"/>
      <c r="HR175" s="50"/>
      <c r="HS175" s="50"/>
      <c r="HT175" s="50"/>
      <c r="HU175" s="50"/>
      <c r="HV175" s="50"/>
      <c r="HW175" s="50"/>
      <c r="HX175" s="50"/>
      <c r="HY175" s="50"/>
      <c r="HZ175" s="50"/>
      <c r="IA175" s="50"/>
      <c r="IB175" s="50"/>
      <c r="IC175" s="50"/>
      <c r="ID175" s="50"/>
      <c r="IE175" s="50"/>
      <c r="IF175" s="50"/>
      <c r="IG175" s="50"/>
      <c r="IH175" s="50"/>
      <c r="II175" s="50"/>
      <c r="IJ175" s="50"/>
      <c r="IK175" s="50"/>
      <c r="IL175" s="50"/>
      <c r="IM175" s="50"/>
      <c r="IN175" s="50"/>
      <c r="IO175" s="50"/>
      <c r="IP175" s="50"/>
      <c r="IQ175" s="50"/>
      <c r="IR175" s="50"/>
      <c r="IS175" s="50"/>
      <c r="IT175" s="50"/>
      <c r="IU175" s="50"/>
    </row>
    <row r="176" spans="1:255" s="94" customFormat="1" ht="18.75" customHeight="1">
      <c r="A176" s="59"/>
      <c r="B176" s="76" t="s">
        <v>87</v>
      </c>
      <c r="C176" s="71" t="s">
        <v>110</v>
      </c>
      <c r="D176" s="71"/>
      <c r="E176" s="71"/>
      <c r="F176" s="71"/>
      <c r="G176" s="71"/>
      <c r="H176" s="71"/>
      <c r="I176" s="71"/>
      <c r="J176" s="71"/>
      <c r="K176" s="71"/>
      <c r="L176" s="71"/>
      <c r="M176" s="71"/>
      <c r="N176" s="71"/>
      <c r="O176" s="71"/>
      <c r="P176" s="71"/>
      <c r="Q176" s="71"/>
      <c r="R176" s="71"/>
      <c r="S176" s="71"/>
      <c r="T176" s="71"/>
      <c r="U176" s="71"/>
      <c r="V176" s="71"/>
      <c r="W176" s="71"/>
      <c r="X176" s="71"/>
      <c r="Y176" s="71"/>
      <c r="Z176" s="72"/>
      <c r="AA176" s="72"/>
      <c r="AB176" s="72"/>
      <c r="AC176" s="72"/>
      <c r="AD176" s="72"/>
      <c r="AE176" s="199">
        <f>257115-42+92648+14160</f>
        <v>363881</v>
      </c>
      <c r="AF176" s="260"/>
      <c r="AG176" s="260"/>
      <c r="AH176" s="260"/>
      <c r="AI176" s="260"/>
      <c r="AJ176" s="260"/>
      <c r="AK176" s="260"/>
      <c r="AL176" s="260"/>
      <c r="AM176" s="261"/>
      <c r="AN176" s="199">
        <f>333199-60+92649+14615</f>
        <v>440403</v>
      </c>
      <c r="AO176" s="260"/>
      <c r="AP176" s="260"/>
      <c r="AQ176" s="260"/>
      <c r="AR176" s="260"/>
      <c r="AS176" s="260"/>
      <c r="AT176" s="260"/>
      <c r="AU176" s="260"/>
      <c r="AV176" s="261"/>
      <c r="AW176" s="199"/>
      <c r="AX176" s="260"/>
      <c r="AY176" s="260"/>
      <c r="AZ176" s="260"/>
      <c r="BA176" s="260"/>
      <c r="BB176" s="262"/>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c r="CB176" s="50"/>
      <c r="CC176" s="50"/>
      <c r="CD176" s="50"/>
      <c r="CE176" s="50"/>
      <c r="CF176" s="50"/>
      <c r="CG176" s="50"/>
      <c r="CH176" s="50"/>
      <c r="CI176" s="50"/>
      <c r="CJ176" s="50"/>
      <c r="CK176" s="50"/>
      <c r="CL176" s="50"/>
      <c r="CM176" s="50"/>
      <c r="CN176" s="50"/>
      <c r="CO176" s="50"/>
      <c r="CP176" s="50"/>
      <c r="CQ176" s="50"/>
      <c r="CR176" s="50"/>
      <c r="CS176" s="50"/>
      <c r="CT176" s="50"/>
      <c r="CU176" s="50"/>
      <c r="CV176" s="50"/>
      <c r="CW176" s="50"/>
      <c r="CX176" s="50"/>
      <c r="CY176" s="50"/>
      <c r="CZ176" s="50"/>
      <c r="DA176" s="50"/>
      <c r="DB176" s="50"/>
      <c r="DC176" s="50"/>
      <c r="DD176" s="50"/>
      <c r="DE176" s="50"/>
      <c r="DF176" s="50"/>
      <c r="DG176" s="50"/>
      <c r="DH176" s="50"/>
      <c r="DI176" s="50"/>
      <c r="DJ176" s="50"/>
      <c r="DK176" s="50"/>
      <c r="DL176" s="50"/>
      <c r="DM176" s="50"/>
      <c r="DN176" s="50"/>
      <c r="DO176" s="50"/>
      <c r="DP176" s="50"/>
      <c r="DQ176" s="50"/>
      <c r="DR176" s="50"/>
      <c r="DS176" s="50"/>
      <c r="DT176" s="50"/>
      <c r="DU176" s="50"/>
      <c r="DV176" s="50"/>
      <c r="DW176" s="50"/>
      <c r="DX176" s="50"/>
      <c r="DY176" s="50"/>
      <c r="DZ176" s="50"/>
      <c r="EA176" s="50"/>
      <c r="EB176" s="50"/>
      <c r="EC176" s="50"/>
      <c r="ED176" s="50"/>
      <c r="EE176" s="50"/>
      <c r="EF176" s="50"/>
      <c r="EG176" s="50"/>
      <c r="EH176" s="50"/>
      <c r="EI176" s="50"/>
      <c r="EJ176" s="50"/>
      <c r="EK176" s="50"/>
      <c r="EL176" s="50"/>
      <c r="EM176" s="50"/>
      <c r="EN176" s="50"/>
      <c r="EO176" s="50"/>
      <c r="EP176" s="50"/>
      <c r="EQ176" s="50"/>
      <c r="ER176" s="50"/>
      <c r="ES176" s="50"/>
      <c r="ET176" s="50"/>
      <c r="EU176" s="50"/>
      <c r="EV176" s="50"/>
      <c r="EW176" s="50"/>
      <c r="EX176" s="50"/>
      <c r="EY176" s="50"/>
      <c r="EZ176" s="50"/>
      <c r="FA176" s="50"/>
      <c r="FB176" s="50"/>
      <c r="FC176" s="50"/>
      <c r="FD176" s="50"/>
      <c r="FE176" s="50"/>
      <c r="FF176" s="50"/>
      <c r="FG176" s="50"/>
      <c r="FH176" s="50"/>
      <c r="FI176" s="50"/>
      <c r="FJ176" s="50"/>
      <c r="FK176" s="50"/>
      <c r="FL176" s="50"/>
      <c r="FM176" s="50"/>
      <c r="FN176" s="50"/>
      <c r="FO176" s="50"/>
      <c r="FP176" s="50"/>
      <c r="FQ176" s="50"/>
      <c r="FR176" s="50"/>
      <c r="FS176" s="50"/>
      <c r="FT176" s="50"/>
      <c r="FU176" s="50"/>
      <c r="FV176" s="50"/>
      <c r="FW176" s="50"/>
      <c r="FX176" s="50"/>
      <c r="FY176" s="50"/>
      <c r="FZ176" s="50"/>
      <c r="GA176" s="50"/>
      <c r="GB176" s="50"/>
      <c r="GC176" s="50"/>
      <c r="GD176" s="50"/>
      <c r="GE176" s="50"/>
      <c r="GF176" s="50"/>
      <c r="GG176" s="50"/>
      <c r="GH176" s="50"/>
      <c r="GI176" s="50"/>
      <c r="GJ176" s="50"/>
      <c r="GK176" s="50"/>
      <c r="GL176" s="50"/>
      <c r="GM176" s="50"/>
      <c r="GN176" s="50"/>
      <c r="GO176" s="50"/>
      <c r="GP176" s="50"/>
      <c r="GQ176" s="50"/>
      <c r="GR176" s="50"/>
      <c r="GS176" s="50"/>
      <c r="GT176" s="50"/>
      <c r="GU176" s="50"/>
      <c r="GV176" s="50"/>
      <c r="GW176" s="50"/>
      <c r="GX176" s="50"/>
      <c r="GY176" s="50"/>
      <c r="GZ176" s="50"/>
      <c r="HA176" s="50"/>
      <c r="HB176" s="50"/>
      <c r="HC176" s="50"/>
      <c r="HD176" s="50"/>
      <c r="HE176" s="50"/>
      <c r="HF176" s="50"/>
      <c r="HG176" s="50"/>
      <c r="HH176" s="50"/>
      <c r="HI176" s="50"/>
      <c r="HJ176" s="50"/>
      <c r="HK176" s="50"/>
      <c r="HL176" s="50"/>
      <c r="HM176" s="50"/>
      <c r="HN176" s="50"/>
      <c r="HO176" s="50"/>
      <c r="HP176" s="50"/>
      <c r="HQ176" s="50"/>
      <c r="HR176" s="50"/>
      <c r="HS176" s="50"/>
      <c r="HT176" s="50"/>
      <c r="HU176" s="50"/>
      <c r="HV176" s="50"/>
      <c r="HW176" s="50"/>
      <c r="HX176" s="50"/>
      <c r="HY176" s="50"/>
      <c r="HZ176" s="50"/>
      <c r="IA176" s="50"/>
      <c r="IB176" s="50"/>
      <c r="IC176" s="50"/>
      <c r="ID176" s="50"/>
      <c r="IE176" s="50"/>
      <c r="IF176" s="50"/>
      <c r="IG176" s="50"/>
      <c r="IH176" s="50"/>
      <c r="II176" s="50"/>
      <c r="IJ176" s="50"/>
      <c r="IK176" s="50"/>
      <c r="IL176" s="50"/>
      <c r="IM176" s="50"/>
      <c r="IN176" s="50"/>
      <c r="IO176" s="50"/>
      <c r="IP176" s="50"/>
      <c r="IQ176" s="50"/>
      <c r="IR176" s="50"/>
      <c r="IS176" s="50"/>
      <c r="IT176" s="50"/>
      <c r="IU176" s="50"/>
    </row>
    <row r="177" spans="1:255" s="94" customFormat="1" ht="18.75" customHeight="1">
      <c r="A177" s="59"/>
      <c r="B177" s="75"/>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4"/>
      <c r="AA177" s="74"/>
      <c r="AB177" s="74"/>
      <c r="AC177" s="74"/>
      <c r="AD177" s="74"/>
      <c r="AE177" s="199"/>
      <c r="AF177" s="290"/>
      <c r="AG177" s="290"/>
      <c r="AH177" s="290"/>
      <c r="AI177" s="290"/>
      <c r="AJ177" s="290"/>
      <c r="AK177" s="290"/>
      <c r="AL177" s="290"/>
      <c r="AM177" s="291"/>
      <c r="AN177" s="199"/>
      <c r="AO177" s="260"/>
      <c r="AP177" s="260"/>
      <c r="AQ177" s="260"/>
      <c r="AR177" s="260"/>
      <c r="AS177" s="260"/>
      <c r="AT177" s="260"/>
      <c r="AU177" s="260"/>
      <c r="AV177" s="261"/>
      <c r="AW177" s="199"/>
      <c r="AX177" s="260"/>
      <c r="AY177" s="260"/>
      <c r="AZ177" s="260"/>
      <c r="BA177" s="260"/>
      <c r="BB177" s="262"/>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c r="CU177" s="50"/>
      <c r="CV177" s="50"/>
      <c r="CW177" s="50"/>
      <c r="CX177" s="50"/>
      <c r="CY177" s="50"/>
      <c r="CZ177" s="50"/>
      <c r="DA177" s="50"/>
      <c r="DB177" s="50"/>
      <c r="DC177" s="50"/>
      <c r="DD177" s="50"/>
      <c r="DE177" s="50"/>
      <c r="DF177" s="50"/>
      <c r="DG177" s="50"/>
      <c r="DH177" s="50"/>
      <c r="DI177" s="50"/>
      <c r="DJ177" s="50"/>
      <c r="DK177" s="50"/>
      <c r="DL177" s="50"/>
      <c r="DM177" s="50"/>
      <c r="DN177" s="50"/>
      <c r="DO177" s="50"/>
      <c r="DP177" s="50"/>
      <c r="DQ177" s="50"/>
      <c r="DR177" s="50"/>
      <c r="DS177" s="50"/>
      <c r="DT177" s="50"/>
      <c r="DU177" s="50"/>
      <c r="DV177" s="50"/>
      <c r="DW177" s="50"/>
      <c r="DX177" s="50"/>
      <c r="DY177" s="50"/>
      <c r="DZ177" s="50"/>
      <c r="EA177" s="50"/>
      <c r="EB177" s="50"/>
      <c r="EC177" s="50"/>
      <c r="ED177" s="50"/>
      <c r="EE177" s="50"/>
      <c r="EF177" s="50"/>
      <c r="EG177" s="50"/>
      <c r="EH177" s="50"/>
      <c r="EI177" s="50"/>
      <c r="EJ177" s="50"/>
      <c r="EK177" s="50"/>
      <c r="EL177" s="50"/>
      <c r="EM177" s="50"/>
      <c r="EN177" s="50"/>
      <c r="EO177" s="50"/>
      <c r="EP177" s="50"/>
      <c r="EQ177" s="50"/>
      <c r="ER177" s="50"/>
      <c r="ES177" s="50"/>
      <c r="ET177" s="50"/>
      <c r="EU177" s="50"/>
      <c r="EV177" s="50"/>
      <c r="EW177" s="50"/>
      <c r="EX177" s="50"/>
      <c r="EY177" s="50"/>
      <c r="EZ177" s="50"/>
      <c r="FA177" s="50"/>
      <c r="FB177" s="50"/>
      <c r="FC177" s="50"/>
      <c r="FD177" s="50"/>
      <c r="FE177" s="50"/>
      <c r="FF177" s="50"/>
      <c r="FG177" s="50"/>
      <c r="FH177" s="50"/>
      <c r="FI177" s="50"/>
      <c r="FJ177" s="50"/>
      <c r="FK177" s="50"/>
      <c r="FL177" s="50"/>
      <c r="FM177" s="50"/>
      <c r="FN177" s="50"/>
      <c r="FO177" s="50"/>
      <c r="FP177" s="50"/>
      <c r="FQ177" s="50"/>
      <c r="FR177" s="50"/>
      <c r="FS177" s="50"/>
      <c r="FT177" s="50"/>
      <c r="FU177" s="50"/>
      <c r="FV177" s="50"/>
      <c r="FW177" s="50"/>
      <c r="FX177" s="50"/>
      <c r="FY177" s="50"/>
      <c r="FZ177" s="50"/>
      <c r="GA177" s="50"/>
      <c r="GB177" s="50"/>
      <c r="GC177" s="50"/>
      <c r="GD177" s="50"/>
      <c r="GE177" s="50"/>
      <c r="GF177" s="50"/>
      <c r="GG177" s="50"/>
      <c r="GH177" s="50"/>
      <c r="GI177" s="50"/>
      <c r="GJ177" s="50"/>
      <c r="GK177" s="50"/>
      <c r="GL177" s="50"/>
      <c r="GM177" s="50"/>
      <c r="GN177" s="50"/>
      <c r="GO177" s="50"/>
      <c r="GP177" s="50"/>
      <c r="GQ177" s="50"/>
      <c r="GR177" s="50"/>
      <c r="GS177" s="50"/>
      <c r="GT177" s="50"/>
      <c r="GU177" s="50"/>
      <c r="GV177" s="50"/>
      <c r="GW177" s="50"/>
      <c r="GX177" s="50"/>
      <c r="GY177" s="50"/>
      <c r="GZ177" s="50"/>
      <c r="HA177" s="50"/>
      <c r="HB177" s="50"/>
      <c r="HC177" s="50"/>
      <c r="HD177" s="50"/>
      <c r="HE177" s="50"/>
      <c r="HF177" s="50"/>
      <c r="HG177" s="50"/>
      <c r="HH177" s="50"/>
      <c r="HI177" s="50"/>
      <c r="HJ177" s="50"/>
      <c r="HK177" s="50"/>
      <c r="HL177" s="50"/>
      <c r="HM177" s="50"/>
      <c r="HN177" s="50"/>
      <c r="HO177" s="50"/>
      <c r="HP177" s="50"/>
      <c r="HQ177" s="50"/>
      <c r="HR177" s="50"/>
      <c r="HS177" s="50"/>
      <c r="HT177" s="50"/>
      <c r="HU177" s="50"/>
      <c r="HV177" s="50"/>
      <c r="HW177" s="50"/>
      <c r="HX177" s="50"/>
      <c r="HY177" s="50"/>
      <c r="HZ177" s="50"/>
      <c r="IA177" s="50"/>
      <c r="IB177" s="50"/>
      <c r="IC177" s="50"/>
      <c r="ID177" s="50"/>
      <c r="IE177" s="50"/>
      <c r="IF177" s="50"/>
      <c r="IG177" s="50"/>
      <c r="IH177" s="50"/>
      <c r="II177" s="50"/>
      <c r="IJ177" s="50"/>
      <c r="IK177" s="50"/>
      <c r="IL177" s="50"/>
      <c r="IM177" s="50"/>
      <c r="IN177" s="50"/>
      <c r="IO177" s="50"/>
      <c r="IP177" s="50"/>
      <c r="IQ177" s="50"/>
      <c r="IR177" s="50"/>
      <c r="IS177" s="50"/>
      <c r="IT177" s="50"/>
      <c r="IU177" s="50"/>
    </row>
    <row r="178" spans="1:255" s="94" customFormat="1" ht="18.75" customHeight="1">
      <c r="A178" s="59"/>
      <c r="B178" s="75"/>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4"/>
      <c r="AA178" s="74"/>
      <c r="AB178" s="74"/>
      <c r="AC178" s="74"/>
      <c r="AD178" s="74"/>
      <c r="AE178" s="199"/>
      <c r="AF178" s="290"/>
      <c r="AG178" s="290"/>
      <c r="AH178" s="290"/>
      <c r="AI178" s="290"/>
      <c r="AJ178" s="290"/>
      <c r="AK178" s="290"/>
      <c r="AL178" s="290"/>
      <c r="AM178" s="291"/>
      <c r="AN178" s="199"/>
      <c r="AO178" s="260"/>
      <c r="AP178" s="260"/>
      <c r="AQ178" s="260"/>
      <c r="AR178" s="260"/>
      <c r="AS178" s="260"/>
      <c r="AT178" s="260"/>
      <c r="AU178" s="260"/>
      <c r="AV178" s="261"/>
      <c r="AW178" s="199"/>
      <c r="AX178" s="260"/>
      <c r="AY178" s="260"/>
      <c r="AZ178" s="260"/>
      <c r="BA178" s="260"/>
      <c r="BB178" s="262"/>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c r="CB178" s="50"/>
      <c r="CC178" s="50"/>
      <c r="CD178" s="50"/>
      <c r="CE178" s="50"/>
      <c r="CF178" s="50"/>
      <c r="CG178" s="50"/>
      <c r="CH178" s="50"/>
      <c r="CI178" s="50"/>
      <c r="CJ178" s="50"/>
      <c r="CK178" s="50"/>
      <c r="CL178" s="50"/>
      <c r="CM178" s="50"/>
      <c r="CN178" s="50"/>
      <c r="CO178" s="50"/>
      <c r="CP178" s="50"/>
      <c r="CQ178" s="50"/>
      <c r="CR178" s="50"/>
      <c r="CS178" s="50"/>
      <c r="CT178" s="50"/>
      <c r="CU178" s="50"/>
      <c r="CV178" s="50"/>
      <c r="CW178" s="50"/>
      <c r="CX178" s="50"/>
      <c r="CY178" s="50"/>
      <c r="CZ178" s="50"/>
      <c r="DA178" s="50"/>
      <c r="DB178" s="50"/>
      <c r="DC178" s="50"/>
      <c r="DD178" s="50"/>
      <c r="DE178" s="50"/>
      <c r="DF178" s="50"/>
      <c r="DG178" s="50"/>
      <c r="DH178" s="50"/>
      <c r="DI178" s="50"/>
      <c r="DJ178" s="50"/>
      <c r="DK178" s="50"/>
      <c r="DL178" s="50"/>
      <c r="DM178" s="50"/>
      <c r="DN178" s="50"/>
      <c r="DO178" s="50"/>
      <c r="DP178" s="50"/>
      <c r="DQ178" s="50"/>
      <c r="DR178" s="50"/>
      <c r="DS178" s="50"/>
      <c r="DT178" s="50"/>
      <c r="DU178" s="50"/>
      <c r="DV178" s="50"/>
      <c r="DW178" s="50"/>
      <c r="DX178" s="50"/>
      <c r="DY178" s="50"/>
      <c r="DZ178" s="50"/>
      <c r="EA178" s="50"/>
      <c r="EB178" s="50"/>
      <c r="EC178" s="50"/>
      <c r="ED178" s="50"/>
      <c r="EE178" s="50"/>
      <c r="EF178" s="50"/>
      <c r="EG178" s="50"/>
      <c r="EH178" s="50"/>
      <c r="EI178" s="50"/>
      <c r="EJ178" s="50"/>
      <c r="EK178" s="50"/>
      <c r="EL178" s="50"/>
      <c r="EM178" s="50"/>
      <c r="EN178" s="50"/>
      <c r="EO178" s="50"/>
      <c r="EP178" s="50"/>
      <c r="EQ178" s="50"/>
      <c r="ER178" s="50"/>
      <c r="ES178" s="50"/>
      <c r="ET178" s="50"/>
      <c r="EU178" s="50"/>
      <c r="EV178" s="50"/>
      <c r="EW178" s="50"/>
      <c r="EX178" s="50"/>
      <c r="EY178" s="50"/>
      <c r="EZ178" s="50"/>
      <c r="FA178" s="50"/>
      <c r="FB178" s="50"/>
      <c r="FC178" s="50"/>
      <c r="FD178" s="50"/>
      <c r="FE178" s="50"/>
      <c r="FF178" s="50"/>
      <c r="FG178" s="50"/>
      <c r="FH178" s="50"/>
      <c r="FI178" s="50"/>
      <c r="FJ178" s="50"/>
      <c r="FK178" s="50"/>
      <c r="FL178" s="50"/>
      <c r="FM178" s="50"/>
      <c r="FN178" s="50"/>
      <c r="FO178" s="50"/>
      <c r="FP178" s="50"/>
      <c r="FQ178" s="50"/>
      <c r="FR178" s="50"/>
      <c r="FS178" s="50"/>
      <c r="FT178" s="50"/>
      <c r="FU178" s="50"/>
      <c r="FV178" s="50"/>
      <c r="FW178" s="50"/>
      <c r="FX178" s="50"/>
      <c r="FY178" s="50"/>
      <c r="FZ178" s="50"/>
      <c r="GA178" s="50"/>
      <c r="GB178" s="50"/>
      <c r="GC178" s="50"/>
      <c r="GD178" s="50"/>
      <c r="GE178" s="50"/>
      <c r="GF178" s="50"/>
      <c r="GG178" s="50"/>
      <c r="GH178" s="50"/>
      <c r="GI178" s="50"/>
      <c r="GJ178" s="50"/>
      <c r="GK178" s="50"/>
      <c r="GL178" s="50"/>
      <c r="GM178" s="50"/>
      <c r="GN178" s="50"/>
      <c r="GO178" s="50"/>
      <c r="GP178" s="50"/>
      <c r="GQ178" s="50"/>
      <c r="GR178" s="50"/>
      <c r="GS178" s="50"/>
      <c r="GT178" s="50"/>
      <c r="GU178" s="50"/>
      <c r="GV178" s="50"/>
      <c r="GW178" s="50"/>
      <c r="GX178" s="50"/>
      <c r="GY178" s="50"/>
      <c r="GZ178" s="50"/>
      <c r="HA178" s="50"/>
      <c r="HB178" s="50"/>
      <c r="HC178" s="50"/>
      <c r="HD178" s="50"/>
      <c r="HE178" s="50"/>
      <c r="HF178" s="50"/>
      <c r="HG178" s="50"/>
      <c r="HH178" s="50"/>
      <c r="HI178" s="50"/>
      <c r="HJ178" s="50"/>
      <c r="HK178" s="50"/>
      <c r="HL178" s="50"/>
      <c r="HM178" s="50"/>
      <c r="HN178" s="50"/>
      <c r="HO178" s="50"/>
      <c r="HP178" s="50"/>
      <c r="HQ178" s="50"/>
      <c r="HR178" s="50"/>
      <c r="HS178" s="50"/>
      <c r="HT178" s="50"/>
      <c r="HU178" s="50"/>
      <c r="HV178" s="50"/>
      <c r="HW178" s="50"/>
      <c r="HX178" s="50"/>
      <c r="HY178" s="50"/>
      <c r="HZ178" s="50"/>
      <c r="IA178" s="50"/>
      <c r="IB178" s="50"/>
      <c r="IC178" s="50"/>
      <c r="ID178" s="50"/>
      <c r="IE178" s="50"/>
      <c r="IF178" s="50"/>
      <c r="IG178" s="50"/>
      <c r="IH178" s="50"/>
      <c r="II178" s="50"/>
      <c r="IJ178" s="50"/>
      <c r="IK178" s="50"/>
      <c r="IL178" s="50"/>
      <c r="IM178" s="50"/>
      <c r="IN178" s="50"/>
      <c r="IO178" s="50"/>
      <c r="IP178" s="50"/>
      <c r="IQ178" s="50"/>
      <c r="IR178" s="50"/>
      <c r="IS178" s="50"/>
      <c r="IT178" s="50"/>
      <c r="IU178" s="50"/>
    </row>
    <row r="179" spans="1:255" s="94" customFormat="1" ht="18.75" customHeight="1">
      <c r="A179" s="59"/>
      <c r="B179" s="75"/>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4"/>
      <c r="AA179" s="74"/>
      <c r="AB179" s="74"/>
      <c r="AC179" s="74"/>
      <c r="AD179" s="74"/>
      <c r="AE179" s="199"/>
      <c r="AF179" s="290"/>
      <c r="AG179" s="290"/>
      <c r="AH179" s="290"/>
      <c r="AI179" s="290"/>
      <c r="AJ179" s="290"/>
      <c r="AK179" s="290"/>
      <c r="AL179" s="290"/>
      <c r="AM179" s="291"/>
      <c r="AN179" s="199"/>
      <c r="AO179" s="260"/>
      <c r="AP179" s="260"/>
      <c r="AQ179" s="260"/>
      <c r="AR179" s="260"/>
      <c r="AS179" s="260"/>
      <c r="AT179" s="260"/>
      <c r="AU179" s="260"/>
      <c r="AV179" s="261"/>
      <c r="AW179" s="199"/>
      <c r="AX179" s="260"/>
      <c r="AY179" s="260"/>
      <c r="AZ179" s="260"/>
      <c r="BA179" s="260"/>
      <c r="BB179" s="262"/>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c r="CF179" s="50"/>
      <c r="CG179" s="50"/>
      <c r="CH179" s="50"/>
      <c r="CI179" s="50"/>
      <c r="CJ179" s="50"/>
      <c r="CK179" s="50"/>
      <c r="CL179" s="50"/>
      <c r="CM179" s="50"/>
      <c r="CN179" s="50"/>
      <c r="CO179" s="50"/>
      <c r="CP179" s="50"/>
      <c r="CQ179" s="50"/>
      <c r="CR179" s="50"/>
      <c r="CS179" s="50"/>
      <c r="CT179" s="50"/>
      <c r="CU179" s="50"/>
      <c r="CV179" s="50"/>
      <c r="CW179" s="50"/>
      <c r="CX179" s="50"/>
      <c r="CY179" s="50"/>
      <c r="CZ179" s="50"/>
      <c r="DA179" s="50"/>
      <c r="DB179" s="50"/>
      <c r="DC179" s="50"/>
      <c r="DD179" s="50"/>
      <c r="DE179" s="50"/>
      <c r="DF179" s="50"/>
      <c r="DG179" s="50"/>
      <c r="DH179" s="50"/>
      <c r="DI179" s="50"/>
      <c r="DJ179" s="50"/>
      <c r="DK179" s="50"/>
      <c r="DL179" s="50"/>
      <c r="DM179" s="50"/>
      <c r="DN179" s="50"/>
      <c r="DO179" s="50"/>
      <c r="DP179" s="50"/>
      <c r="DQ179" s="50"/>
      <c r="DR179" s="50"/>
      <c r="DS179" s="50"/>
      <c r="DT179" s="50"/>
      <c r="DU179" s="50"/>
      <c r="DV179" s="50"/>
      <c r="DW179" s="50"/>
      <c r="DX179" s="50"/>
      <c r="DY179" s="50"/>
      <c r="DZ179" s="50"/>
      <c r="EA179" s="50"/>
      <c r="EB179" s="50"/>
      <c r="EC179" s="50"/>
      <c r="ED179" s="50"/>
      <c r="EE179" s="50"/>
      <c r="EF179" s="50"/>
      <c r="EG179" s="50"/>
      <c r="EH179" s="50"/>
      <c r="EI179" s="50"/>
      <c r="EJ179" s="50"/>
      <c r="EK179" s="50"/>
      <c r="EL179" s="50"/>
      <c r="EM179" s="50"/>
      <c r="EN179" s="50"/>
      <c r="EO179" s="50"/>
      <c r="EP179" s="50"/>
      <c r="EQ179" s="50"/>
      <c r="ER179" s="50"/>
      <c r="ES179" s="50"/>
      <c r="ET179" s="50"/>
      <c r="EU179" s="50"/>
      <c r="EV179" s="50"/>
      <c r="EW179" s="50"/>
      <c r="EX179" s="50"/>
      <c r="EY179" s="50"/>
      <c r="EZ179" s="50"/>
      <c r="FA179" s="50"/>
      <c r="FB179" s="50"/>
      <c r="FC179" s="50"/>
      <c r="FD179" s="50"/>
      <c r="FE179" s="50"/>
      <c r="FF179" s="50"/>
      <c r="FG179" s="50"/>
      <c r="FH179" s="50"/>
      <c r="FI179" s="50"/>
      <c r="FJ179" s="50"/>
      <c r="FK179" s="50"/>
      <c r="FL179" s="50"/>
      <c r="FM179" s="50"/>
      <c r="FN179" s="50"/>
      <c r="FO179" s="50"/>
      <c r="FP179" s="50"/>
      <c r="FQ179" s="50"/>
      <c r="FR179" s="50"/>
      <c r="FS179" s="50"/>
      <c r="FT179" s="50"/>
      <c r="FU179" s="50"/>
      <c r="FV179" s="50"/>
      <c r="FW179" s="50"/>
      <c r="FX179" s="50"/>
      <c r="FY179" s="50"/>
      <c r="FZ179" s="50"/>
      <c r="GA179" s="50"/>
      <c r="GB179" s="50"/>
      <c r="GC179" s="50"/>
      <c r="GD179" s="50"/>
      <c r="GE179" s="50"/>
      <c r="GF179" s="50"/>
      <c r="GG179" s="50"/>
      <c r="GH179" s="50"/>
      <c r="GI179" s="50"/>
      <c r="GJ179" s="50"/>
      <c r="GK179" s="50"/>
      <c r="GL179" s="50"/>
      <c r="GM179" s="50"/>
      <c r="GN179" s="50"/>
      <c r="GO179" s="50"/>
      <c r="GP179" s="50"/>
      <c r="GQ179" s="50"/>
      <c r="GR179" s="50"/>
      <c r="GS179" s="50"/>
      <c r="GT179" s="50"/>
      <c r="GU179" s="50"/>
      <c r="GV179" s="50"/>
      <c r="GW179" s="50"/>
      <c r="GX179" s="50"/>
      <c r="GY179" s="50"/>
      <c r="GZ179" s="50"/>
      <c r="HA179" s="50"/>
      <c r="HB179" s="50"/>
      <c r="HC179" s="50"/>
      <c r="HD179" s="50"/>
      <c r="HE179" s="50"/>
      <c r="HF179" s="50"/>
      <c r="HG179" s="50"/>
      <c r="HH179" s="50"/>
      <c r="HI179" s="50"/>
      <c r="HJ179" s="50"/>
      <c r="HK179" s="50"/>
      <c r="HL179" s="50"/>
      <c r="HM179" s="50"/>
      <c r="HN179" s="50"/>
      <c r="HO179" s="50"/>
      <c r="HP179" s="50"/>
      <c r="HQ179" s="50"/>
      <c r="HR179" s="50"/>
      <c r="HS179" s="50"/>
      <c r="HT179" s="50"/>
      <c r="HU179" s="50"/>
      <c r="HV179" s="50"/>
      <c r="HW179" s="50"/>
      <c r="HX179" s="50"/>
      <c r="HY179" s="50"/>
      <c r="HZ179" s="50"/>
      <c r="IA179" s="50"/>
      <c r="IB179" s="50"/>
      <c r="IC179" s="50"/>
      <c r="ID179" s="50"/>
      <c r="IE179" s="50"/>
      <c r="IF179" s="50"/>
      <c r="IG179" s="50"/>
      <c r="IH179" s="50"/>
      <c r="II179" s="50"/>
      <c r="IJ179" s="50"/>
      <c r="IK179" s="50"/>
      <c r="IL179" s="50"/>
      <c r="IM179" s="50"/>
      <c r="IN179" s="50"/>
      <c r="IO179" s="50"/>
      <c r="IP179" s="50"/>
      <c r="IQ179" s="50"/>
      <c r="IR179" s="50"/>
      <c r="IS179" s="50"/>
      <c r="IT179" s="50"/>
      <c r="IU179" s="50"/>
    </row>
    <row r="180" spans="1:255" s="94" customFormat="1" ht="18.75" customHeight="1">
      <c r="A180" s="59"/>
      <c r="B180" s="80"/>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9"/>
      <c r="AA180" s="79"/>
      <c r="AB180" s="79"/>
      <c r="AC180" s="79"/>
      <c r="AD180" s="79"/>
      <c r="AE180" s="199"/>
      <c r="AF180" s="290"/>
      <c r="AG180" s="290"/>
      <c r="AH180" s="290"/>
      <c r="AI180" s="290"/>
      <c r="AJ180" s="290"/>
      <c r="AK180" s="290"/>
      <c r="AL180" s="290"/>
      <c r="AM180" s="291"/>
      <c r="AN180" s="199"/>
      <c r="AO180" s="260"/>
      <c r="AP180" s="260"/>
      <c r="AQ180" s="260"/>
      <c r="AR180" s="260"/>
      <c r="AS180" s="260"/>
      <c r="AT180" s="260"/>
      <c r="AU180" s="260"/>
      <c r="AV180" s="261"/>
      <c r="AW180" s="205"/>
      <c r="AX180" s="279"/>
      <c r="AY180" s="279"/>
      <c r="AZ180" s="279"/>
      <c r="BA180" s="279"/>
      <c r="BB180" s="28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c r="CB180" s="50"/>
      <c r="CC180" s="50"/>
      <c r="CD180" s="50"/>
      <c r="CE180" s="50"/>
      <c r="CF180" s="50"/>
      <c r="CG180" s="50"/>
      <c r="CH180" s="50"/>
      <c r="CI180" s="50"/>
      <c r="CJ180" s="50"/>
      <c r="CK180" s="50"/>
      <c r="CL180" s="50"/>
      <c r="CM180" s="50"/>
      <c r="CN180" s="50"/>
      <c r="CO180" s="50"/>
      <c r="CP180" s="50"/>
      <c r="CQ180" s="50"/>
      <c r="CR180" s="50"/>
      <c r="CS180" s="50"/>
      <c r="CT180" s="50"/>
      <c r="CU180" s="50"/>
      <c r="CV180" s="50"/>
      <c r="CW180" s="50"/>
      <c r="CX180" s="50"/>
      <c r="CY180" s="50"/>
      <c r="CZ180" s="50"/>
      <c r="DA180" s="50"/>
      <c r="DB180" s="50"/>
      <c r="DC180" s="50"/>
      <c r="DD180" s="50"/>
      <c r="DE180" s="50"/>
      <c r="DF180" s="50"/>
      <c r="DG180" s="50"/>
      <c r="DH180" s="50"/>
      <c r="DI180" s="50"/>
      <c r="DJ180" s="50"/>
      <c r="DK180" s="50"/>
      <c r="DL180" s="50"/>
      <c r="DM180" s="50"/>
      <c r="DN180" s="50"/>
      <c r="DO180" s="50"/>
      <c r="DP180" s="50"/>
      <c r="DQ180" s="50"/>
      <c r="DR180" s="50"/>
      <c r="DS180" s="50"/>
      <c r="DT180" s="50"/>
      <c r="DU180" s="50"/>
      <c r="DV180" s="50"/>
      <c r="DW180" s="50"/>
      <c r="DX180" s="50"/>
      <c r="DY180" s="50"/>
      <c r="DZ180" s="50"/>
      <c r="EA180" s="50"/>
      <c r="EB180" s="50"/>
      <c r="EC180" s="50"/>
      <c r="ED180" s="50"/>
      <c r="EE180" s="50"/>
      <c r="EF180" s="50"/>
      <c r="EG180" s="50"/>
      <c r="EH180" s="50"/>
      <c r="EI180" s="50"/>
      <c r="EJ180" s="50"/>
      <c r="EK180" s="50"/>
      <c r="EL180" s="50"/>
      <c r="EM180" s="50"/>
      <c r="EN180" s="50"/>
      <c r="EO180" s="50"/>
      <c r="EP180" s="50"/>
      <c r="EQ180" s="50"/>
      <c r="ER180" s="50"/>
      <c r="ES180" s="50"/>
      <c r="ET180" s="50"/>
      <c r="EU180" s="50"/>
      <c r="EV180" s="50"/>
      <c r="EW180" s="50"/>
      <c r="EX180" s="50"/>
      <c r="EY180" s="50"/>
      <c r="EZ180" s="50"/>
      <c r="FA180" s="50"/>
      <c r="FB180" s="50"/>
      <c r="FC180" s="50"/>
      <c r="FD180" s="50"/>
      <c r="FE180" s="50"/>
      <c r="FF180" s="50"/>
      <c r="FG180" s="50"/>
      <c r="FH180" s="50"/>
      <c r="FI180" s="50"/>
      <c r="FJ180" s="50"/>
      <c r="FK180" s="50"/>
      <c r="FL180" s="50"/>
      <c r="FM180" s="50"/>
      <c r="FN180" s="50"/>
      <c r="FO180" s="50"/>
      <c r="FP180" s="50"/>
      <c r="FQ180" s="50"/>
      <c r="FR180" s="50"/>
      <c r="FS180" s="50"/>
      <c r="FT180" s="50"/>
      <c r="FU180" s="50"/>
      <c r="FV180" s="50"/>
      <c r="FW180" s="50"/>
      <c r="FX180" s="50"/>
      <c r="FY180" s="50"/>
      <c r="FZ180" s="50"/>
      <c r="GA180" s="50"/>
      <c r="GB180" s="50"/>
      <c r="GC180" s="50"/>
      <c r="GD180" s="50"/>
      <c r="GE180" s="50"/>
      <c r="GF180" s="50"/>
      <c r="GG180" s="50"/>
      <c r="GH180" s="50"/>
      <c r="GI180" s="50"/>
      <c r="GJ180" s="50"/>
      <c r="GK180" s="50"/>
      <c r="GL180" s="50"/>
      <c r="GM180" s="50"/>
      <c r="GN180" s="50"/>
      <c r="GO180" s="50"/>
      <c r="GP180" s="50"/>
      <c r="GQ180" s="50"/>
      <c r="GR180" s="50"/>
      <c r="GS180" s="50"/>
      <c r="GT180" s="50"/>
      <c r="GU180" s="50"/>
      <c r="GV180" s="50"/>
      <c r="GW180" s="50"/>
      <c r="GX180" s="50"/>
      <c r="GY180" s="50"/>
      <c r="GZ180" s="50"/>
      <c r="HA180" s="50"/>
      <c r="HB180" s="50"/>
      <c r="HC180" s="50"/>
      <c r="HD180" s="50"/>
      <c r="HE180" s="50"/>
      <c r="HF180" s="50"/>
      <c r="HG180" s="50"/>
      <c r="HH180" s="50"/>
      <c r="HI180" s="50"/>
      <c r="HJ180" s="50"/>
      <c r="HK180" s="50"/>
      <c r="HL180" s="50"/>
      <c r="HM180" s="50"/>
      <c r="HN180" s="50"/>
      <c r="HO180" s="50"/>
      <c r="HP180" s="50"/>
      <c r="HQ180" s="50"/>
      <c r="HR180" s="50"/>
      <c r="HS180" s="50"/>
      <c r="HT180" s="50"/>
      <c r="HU180" s="50"/>
      <c r="HV180" s="50"/>
      <c r="HW180" s="50"/>
      <c r="HX180" s="50"/>
      <c r="HY180" s="50"/>
      <c r="HZ180" s="50"/>
      <c r="IA180" s="50"/>
      <c r="IB180" s="50"/>
      <c r="IC180" s="50"/>
      <c r="ID180" s="50"/>
      <c r="IE180" s="50"/>
      <c r="IF180" s="50"/>
      <c r="IG180" s="50"/>
      <c r="IH180" s="50"/>
      <c r="II180" s="50"/>
      <c r="IJ180" s="50"/>
      <c r="IK180" s="50"/>
      <c r="IL180" s="50"/>
      <c r="IM180" s="50"/>
      <c r="IN180" s="50"/>
      <c r="IO180" s="50"/>
      <c r="IP180" s="50"/>
      <c r="IQ180" s="50"/>
      <c r="IR180" s="50"/>
      <c r="IS180" s="50"/>
      <c r="IT180" s="50"/>
      <c r="IU180" s="50"/>
    </row>
    <row r="181" spans="1:255" s="94" customFormat="1" ht="18.75" customHeight="1">
      <c r="A181" s="59"/>
      <c r="B181" s="75"/>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4"/>
      <c r="AA181" s="74"/>
      <c r="AB181" s="74"/>
      <c r="AC181" s="74"/>
      <c r="AD181" s="74"/>
      <c r="AE181" s="199"/>
      <c r="AF181" s="290"/>
      <c r="AG181" s="290"/>
      <c r="AH181" s="290"/>
      <c r="AI181" s="290"/>
      <c r="AJ181" s="290"/>
      <c r="AK181" s="290"/>
      <c r="AL181" s="290"/>
      <c r="AM181" s="291"/>
      <c r="AN181" s="199"/>
      <c r="AO181" s="260"/>
      <c r="AP181" s="260"/>
      <c r="AQ181" s="260"/>
      <c r="AR181" s="260"/>
      <c r="AS181" s="260"/>
      <c r="AT181" s="260"/>
      <c r="AU181" s="260"/>
      <c r="AV181" s="261"/>
      <c r="AW181" s="199"/>
      <c r="AX181" s="260"/>
      <c r="AY181" s="260"/>
      <c r="AZ181" s="260"/>
      <c r="BA181" s="260"/>
      <c r="BB181" s="262"/>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c r="CB181" s="50"/>
      <c r="CC181" s="50"/>
      <c r="CD181" s="50"/>
      <c r="CE181" s="50"/>
      <c r="CF181" s="50"/>
      <c r="CG181" s="50"/>
      <c r="CH181" s="50"/>
      <c r="CI181" s="50"/>
      <c r="CJ181" s="50"/>
      <c r="CK181" s="50"/>
      <c r="CL181" s="50"/>
      <c r="CM181" s="50"/>
      <c r="CN181" s="50"/>
      <c r="CO181" s="50"/>
      <c r="CP181" s="50"/>
      <c r="CQ181" s="50"/>
      <c r="CR181" s="50"/>
      <c r="CS181" s="50"/>
      <c r="CT181" s="50"/>
      <c r="CU181" s="50"/>
      <c r="CV181" s="50"/>
      <c r="CW181" s="50"/>
      <c r="CX181" s="50"/>
      <c r="CY181" s="50"/>
      <c r="CZ181" s="50"/>
      <c r="DA181" s="50"/>
      <c r="DB181" s="50"/>
      <c r="DC181" s="50"/>
      <c r="DD181" s="50"/>
      <c r="DE181" s="50"/>
      <c r="DF181" s="50"/>
      <c r="DG181" s="50"/>
      <c r="DH181" s="50"/>
      <c r="DI181" s="50"/>
      <c r="DJ181" s="50"/>
      <c r="DK181" s="50"/>
      <c r="DL181" s="50"/>
      <c r="DM181" s="50"/>
      <c r="DN181" s="50"/>
      <c r="DO181" s="50"/>
      <c r="DP181" s="50"/>
      <c r="DQ181" s="50"/>
      <c r="DR181" s="50"/>
      <c r="DS181" s="50"/>
      <c r="DT181" s="50"/>
      <c r="DU181" s="50"/>
      <c r="DV181" s="50"/>
      <c r="DW181" s="50"/>
      <c r="DX181" s="50"/>
      <c r="DY181" s="50"/>
      <c r="DZ181" s="50"/>
      <c r="EA181" s="50"/>
      <c r="EB181" s="50"/>
      <c r="EC181" s="50"/>
      <c r="ED181" s="50"/>
      <c r="EE181" s="50"/>
      <c r="EF181" s="50"/>
      <c r="EG181" s="50"/>
      <c r="EH181" s="50"/>
      <c r="EI181" s="50"/>
      <c r="EJ181" s="50"/>
      <c r="EK181" s="50"/>
      <c r="EL181" s="50"/>
      <c r="EM181" s="50"/>
      <c r="EN181" s="50"/>
      <c r="EO181" s="50"/>
      <c r="EP181" s="50"/>
      <c r="EQ181" s="50"/>
      <c r="ER181" s="50"/>
      <c r="ES181" s="50"/>
      <c r="ET181" s="50"/>
      <c r="EU181" s="50"/>
      <c r="EV181" s="50"/>
      <c r="EW181" s="50"/>
      <c r="EX181" s="50"/>
      <c r="EY181" s="50"/>
      <c r="EZ181" s="50"/>
      <c r="FA181" s="50"/>
      <c r="FB181" s="50"/>
      <c r="FC181" s="50"/>
      <c r="FD181" s="50"/>
      <c r="FE181" s="50"/>
      <c r="FF181" s="50"/>
      <c r="FG181" s="50"/>
      <c r="FH181" s="50"/>
      <c r="FI181" s="50"/>
      <c r="FJ181" s="50"/>
      <c r="FK181" s="50"/>
      <c r="FL181" s="50"/>
      <c r="FM181" s="50"/>
      <c r="FN181" s="50"/>
      <c r="FO181" s="50"/>
      <c r="FP181" s="50"/>
      <c r="FQ181" s="50"/>
      <c r="FR181" s="50"/>
      <c r="FS181" s="50"/>
      <c r="FT181" s="50"/>
      <c r="FU181" s="50"/>
      <c r="FV181" s="50"/>
      <c r="FW181" s="50"/>
      <c r="FX181" s="50"/>
      <c r="FY181" s="50"/>
      <c r="FZ181" s="50"/>
      <c r="GA181" s="50"/>
      <c r="GB181" s="50"/>
      <c r="GC181" s="50"/>
      <c r="GD181" s="50"/>
      <c r="GE181" s="50"/>
      <c r="GF181" s="50"/>
      <c r="GG181" s="50"/>
      <c r="GH181" s="50"/>
      <c r="GI181" s="50"/>
      <c r="GJ181" s="50"/>
      <c r="GK181" s="50"/>
      <c r="GL181" s="50"/>
      <c r="GM181" s="50"/>
      <c r="GN181" s="50"/>
      <c r="GO181" s="50"/>
      <c r="GP181" s="50"/>
      <c r="GQ181" s="50"/>
      <c r="GR181" s="50"/>
      <c r="GS181" s="50"/>
      <c r="GT181" s="50"/>
      <c r="GU181" s="50"/>
      <c r="GV181" s="50"/>
      <c r="GW181" s="50"/>
      <c r="GX181" s="50"/>
      <c r="GY181" s="50"/>
      <c r="GZ181" s="50"/>
      <c r="HA181" s="50"/>
      <c r="HB181" s="50"/>
      <c r="HC181" s="50"/>
      <c r="HD181" s="50"/>
      <c r="HE181" s="50"/>
      <c r="HF181" s="50"/>
      <c r="HG181" s="50"/>
      <c r="HH181" s="50"/>
      <c r="HI181" s="50"/>
      <c r="HJ181" s="50"/>
      <c r="HK181" s="50"/>
      <c r="HL181" s="50"/>
      <c r="HM181" s="50"/>
      <c r="HN181" s="50"/>
      <c r="HO181" s="50"/>
      <c r="HP181" s="50"/>
      <c r="HQ181" s="50"/>
      <c r="HR181" s="50"/>
      <c r="HS181" s="50"/>
      <c r="HT181" s="50"/>
      <c r="HU181" s="50"/>
      <c r="HV181" s="50"/>
      <c r="HW181" s="50"/>
      <c r="HX181" s="50"/>
      <c r="HY181" s="50"/>
      <c r="HZ181" s="50"/>
      <c r="IA181" s="50"/>
      <c r="IB181" s="50"/>
      <c r="IC181" s="50"/>
      <c r="ID181" s="50"/>
      <c r="IE181" s="50"/>
      <c r="IF181" s="50"/>
      <c r="IG181" s="50"/>
      <c r="IH181" s="50"/>
      <c r="II181" s="50"/>
      <c r="IJ181" s="50"/>
      <c r="IK181" s="50"/>
      <c r="IL181" s="50"/>
      <c r="IM181" s="50"/>
      <c r="IN181" s="50"/>
      <c r="IO181" s="50"/>
      <c r="IP181" s="50"/>
      <c r="IQ181" s="50"/>
      <c r="IR181" s="50"/>
      <c r="IS181" s="50"/>
      <c r="IT181" s="50"/>
      <c r="IU181" s="50"/>
    </row>
    <row r="182" spans="1:255" s="94" customFormat="1" ht="18.75" customHeight="1">
      <c r="A182" s="59"/>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199"/>
      <c r="AF182" s="290"/>
      <c r="AG182" s="290"/>
      <c r="AH182" s="290"/>
      <c r="AI182" s="290"/>
      <c r="AJ182" s="290"/>
      <c r="AK182" s="290"/>
      <c r="AL182" s="290"/>
      <c r="AM182" s="291"/>
      <c r="AN182" s="199"/>
      <c r="AO182" s="208"/>
      <c r="AP182" s="208"/>
      <c r="AQ182" s="208"/>
      <c r="AR182" s="208"/>
      <c r="AS182" s="208"/>
      <c r="AT182" s="208"/>
      <c r="AU182" s="208"/>
      <c r="AV182" s="209"/>
      <c r="AW182" s="199"/>
      <c r="AX182" s="260"/>
      <c r="AY182" s="260"/>
      <c r="AZ182" s="260"/>
      <c r="BA182" s="260"/>
      <c r="BB182" s="262"/>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c r="CB182" s="50"/>
      <c r="CC182" s="50"/>
      <c r="CD182" s="50"/>
      <c r="CE182" s="50"/>
      <c r="CF182" s="50"/>
      <c r="CG182" s="50"/>
      <c r="CH182" s="50"/>
      <c r="CI182" s="50"/>
      <c r="CJ182" s="50"/>
      <c r="CK182" s="50"/>
      <c r="CL182" s="50"/>
      <c r="CM182" s="50"/>
      <c r="CN182" s="50"/>
      <c r="CO182" s="50"/>
      <c r="CP182" s="50"/>
      <c r="CQ182" s="50"/>
      <c r="CR182" s="50"/>
      <c r="CS182" s="50"/>
      <c r="CT182" s="50"/>
      <c r="CU182" s="50"/>
      <c r="CV182" s="50"/>
      <c r="CW182" s="50"/>
      <c r="CX182" s="50"/>
      <c r="CY182" s="50"/>
      <c r="CZ182" s="50"/>
      <c r="DA182" s="50"/>
      <c r="DB182" s="50"/>
      <c r="DC182" s="50"/>
      <c r="DD182" s="50"/>
      <c r="DE182" s="50"/>
      <c r="DF182" s="50"/>
      <c r="DG182" s="50"/>
      <c r="DH182" s="50"/>
      <c r="DI182" s="50"/>
      <c r="DJ182" s="50"/>
      <c r="DK182" s="50"/>
      <c r="DL182" s="50"/>
      <c r="DM182" s="50"/>
      <c r="DN182" s="50"/>
      <c r="DO182" s="50"/>
      <c r="DP182" s="50"/>
      <c r="DQ182" s="50"/>
      <c r="DR182" s="50"/>
      <c r="DS182" s="50"/>
      <c r="DT182" s="50"/>
      <c r="DU182" s="50"/>
      <c r="DV182" s="50"/>
      <c r="DW182" s="50"/>
      <c r="DX182" s="50"/>
      <c r="DY182" s="50"/>
      <c r="DZ182" s="50"/>
      <c r="EA182" s="50"/>
      <c r="EB182" s="50"/>
      <c r="EC182" s="50"/>
      <c r="ED182" s="50"/>
      <c r="EE182" s="50"/>
      <c r="EF182" s="50"/>
      <c r="EG182" s="50"/>
      <c r="EH182" s="50"/>
      <c r="EI182" s="50"/>
      <c r="EJ182" s="50"/>
      <c r="EK182" s="50"/>
      <c r="EL182" s="50"/>
      <c r="EM182" s="50"/>
      <c r="EN182" s="50"/>
      <c r="EO182" s="50"/>
      <c r="EP182" s="50"/>
      <c r="EQ182" s="50"/>
      <c r="ER182" s="50"/>
      <c r="ES182" s="50"/>
      <c r="ET182" s="50"/>
      <c r="EU182" s="50"/>
      <c r="EV182" s="50"/>
      <c r="EW182" s="50"/>
      <c r="EX182" s="50"/>
      <c r="EY182" s="50"/>
      <c r="EZ182" s="50"/>
      <c r="FA182" s="50"/>
      <c r="FB182" s="50"/>
      <c r="FC182" s="50"/>
      <c r="FD182" s="50"/>
      <c r="FE182" s="50"/>
      <c r="FF182" s="50"/>
      <c r="FG182" s="50"/>
      <c r="FH182" s="50"/>
      <c r="FI182" s="50"/>
      <c r="FJ182" s="50"/>
      <c r="FK182" s="50"/>
      <c r="FL182" s="50"/>
      <c r="FM182" s="50"/>
      <c r="FN182" s="50"/>
      <c r="FO182" s="50"/>
      <c r="FP182" s="50"/>
      <c r="FQ182" s="50"/>
      <c r="FR182" s="50"/>
      <c r="FS182" s="50"/>
      <c r="FT182" s="50"/>
      <c r="FU182" s="50"/>
      <c r="FV182" s="50"/>
      <c r="FW182" s="50"/>
      <c r="FX182" s="50"/>
      <c r="FY182" s="50"/>
      <c r="FZ182" s="50"/>
      <c r="GA182" s="50"/>
      <c r="GB182" s="50"/>
      <c r="GC182" s="50"/>
      <c r="GD182" s="50"/>
      <c r="GE182" s="50"/>
      <c r="GF182" s="50"/>
      <c r="GG182" s="50"/>
      <c r="GH182" s="50"/>
      <c r="GI182" s="50"/>
      <c r="GJ182" s="50"/>
      <c r="GK182" s="50"/>
      <c r="GL182" s="50"/>
      <c r="GM182" s="50"/>
      <c r="GN182" s="50"/>
      <c r="GO182" s="50"/>
      <c r="GP182" s="50"/>
      <c r="GQ182" s="50"/>
      <c r="GR182" s="50"/>
      <c r="GS182" s="50"/>
      <c r="GT182" s="50"/>
      <c r="GU182" s="50"/>
      <c r="GV182" s="50"/>
      <c r="GW182" s="50"/>
      <c r="GX182" s="50"/>
      <c r="GY182" s="50"/>
      <c r="GZ182" s="50"/>
      <c r="HA182" s="50"/>
      <c r="HB182" s="50"/>
      <c r="HC182" s="50"/>
      <c r="HD182" s="50"/>
      <c r="HE182" s="50"/>
      <c r="HF182" s="50"/>
      <c r="HG182" s="50"/>
      <c r="HH182" s="50"/>
      <c r="HI182" s="50"/>
      <c r="HJ182" s="50"/>
      <c r="HK182" s="50"/>
      <c r="HL182" s="50"/>
      <c r="HM182" s="50"/>
      <c r="HN182" s="50"/>
      <c r="HO182" s="50"/>
      <c r="HP182" s="50"/>
      <c r="HQ182" s="50"/>
      <c r="HR182" s="50"/>
      <c r="HS182" s="50"/>
      <c r="HT182" s="50"/>
      <c r="HU182" s="50"/>
      <c r="HV182" s="50"/>
      <c r="HW182" s="50"/>
      <c r="HX182" s="50"/>
      <c r="HY182" s="50"/>
      <c r="HZ182" s="50"/>
      <c r="IA182" s="50"/>
      <c r="IB182" s="50"/>
      <c r="IC182" s="50"/>
      <c r="ID182" s="50"/>
      <c r="IE182" s="50"/>
      <c r="IF182" s="50"/>
      <c r="IG182" s="50"/>
      <c r="IH182" s="50"/>
      <c r="II182" s="50"/>
      <c r="IJ182" s="50"/>
      <c r="IK182" s="50"/>
      <c r="IL182" s="50"/>
      <c r="IM182" s="50"/>
      <c r="IN182" s="50"/>
      <c r="IO182" s="50"/>
      <c r="IP182" s="50"/>
      <c r="IQ182" s="50"/>
      <c r="IR182" s="50"/>
      <c r="IS182" s="50"/>
      <c r="IT182" s="50"/>
      <c r="IU182" s="50"/>
    </row>
    <row r="183" spans="1:255" s="94" customFormat="1" ht="18.75" customHeight="1" thickBot="1">
      <c r="A183" s="59"/>
      <c r="B183" s="87"/>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210"/>
      <c r="AF183" s="292"/>
      <c r="AG183" s="292"/>
      <c r="AH183" s="292"/>
      <c r="AI183" s="292"/>
      <c r="AJ183" s="292"/>
      <c r="AK183" s="292"/>
      <c r="AL183" s="292"/>
      <c r="AM183" s="293"/>
      <c r="AN183" s="210"/>
      <c r="AO183" s="213"/>
      <c r="AP183" s="213"/>
      <c r="AQ183" s="213"/>
      <c r="AR183" s="213"/>
      <c r="AS183" s="213"/>
      <c r="AT183" s="213"/>
      <c r="AU183" s="213"/>
      <c r="AV183" s="214"/>
      <c r="AW183" s="215"/>
      <c r="AX183" s="281"/>
      <c r="AY183" s="281"/>
      <c r="AZ183" s="281"/>
      <c r="BA183" s="281"/>
      <c r="BB183" s="282"/>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c r="CB183" s="50"/>
      <c r="CC183" s="50"/>
      <c r="CD183" s="50"/>
      <c r="CE183" s="50"/>
      <c r="CF183" s="50"/>
      <c r="CG183" s="50"/>
      <c r="CH183" s="50"/>
      <c r="CI183" s="50"/>
      <c r="CJ183" s="50"/>
      <c r="CK183" s="50"/>
      <c r="CL183" s="50"/>
      <c r="CM183" s="50"/>
      <c r="CN183" s="50"/>
      <c r="CO183" s="50"/>
      <c r="CP183" s="50"/>
      <c r="CQ183" s="50"/>
      <c r="CR183" s="50"/>
      <c r="CS183" s="50"/>
      <c r="CT183" s="50"/>
      <c r="CU183" s="50"/>
      <c r="CV183" s="50"/>
      <c r="CW183" s="50"/>
      <c r="CX183" s="50"/>
      <c r="CY183" s="50"/>
      <c r="CZ183" s="50"/>
      <c r="DA183" s="50"/>
      <c r="DB183" s="50"/>
      <c r="DC183" s="50"/>
      <c r="DD183" s="50"/>
      <c r="DE183" s="50"/>
      <c r="DF183" s="50"/>
      <c r="DG183" s="50"/>
      <c r="DH183" s="50"/>
      <c r="DI183" s="50"/>
      <c r="DJ183" s="50"/>
      <c r="DK183" s="50"/>
      <c r="DL183" s="50"/>
      <c r="DM183" s="50"/>
      <c r="DN183" s="50"/>
      <c r="DO183" s="50"/>
      <c r="DP183" s="50"/>
      <c r="DQ183" s="50"/>
      <c r="DR183" s="50"/>
      <c r="DS183" s="50"/>
      <c r="DT183" s="50"/>
      <c r="DU183" s="50"/>
      <c r="DV183" s="50"/>
      <c r="DW183" s="50"/>
      <c r="DX183" s="50"/>
      <c r="DY183" s="50"/>
      <c r="DZ183" s="50"/>
      <c r="EA183" s="50"/>
      <c r="EB183" s="50"/>
      <c r="EC183" s="50"/>
      <c r="ED183" s="50"/>
      <c r="EE183" s="50"/>
      <c r="EF183" s="50"/>
      <c r="EG183" s="50"/>
      <c r="EH183" s="50"/>
      <c r="EI183" s="50"/>
      <c r="EJ183" s="50"/>
      <c r="EK183" s="50"/>
      <c r="EL183" s="50"/>
      <c r="EM183" s="50"/>
      <c r="EN183" s="50"/>
      <c r="EO183" s="50"/>
      <c r="EP183" s="50"/>
      <c r="EQ183" s="50"/>
      <c r="ER183" s="50"/>
      <c r="ES183" s="50"/>
      <c r="ET183" s="50"/>
      <c r="EU183" s="50"/>
      <c r="EV183" s="50"/>
      <c r="EW183" s="50"/>
      <c r="EX183" s="50"/>
      <c r="EY183" s="50"/>
      <c r="EZ183" s="50"/>
      <c r="FA183" s="50"/>
      <c r="FB183" s="50"/>
      <c r="FC183" s="50"/>
      <c r="FD183" s="50"/>
      <c r="FE183" s="50"/>
      <c r="FF183" s="50"/>
      <c r="FG183" s="50"/>
      <c r="FH183" s="50"/>
      <c r="FI183" s="50"/>
      <c r="FJ183" s="50"/>
      <c r="FK183" s="50"/>
      <c r="FL183" s="50"/>
      <c r="FM183" s="50"/>
      <c r="FN183" s="50"/>
      <c r="FO183" s="50"/>
      <c r="FP183" s="50"/>
      <c r="FQ183" s="50"/>
      <c r="FR183" s="50"/>
      <c r="FS183" s="50"/>
      <c r="FT183" s="50"/>
      <c r="FU183" s="50"/>
      <c r="FV183" s="50"/>
      <c r="FW183" s="50"/>
      <c r="FX183" s="50"/>
      <c r="FY183" s="50"/>
      <c r="FZ183" s="50"/>
      <c r="GA183" s="50"/>
      <c r="GB183" s="50"/>
      <c r="GC183" s="50"/>
      <c r="GD183" s="50"/>
      <c r="GE183" s="50"/>
      <c r="GF183" s="50"/>
      <c r="GG183" s="50"/>
      <c r="GH183" s="50"/>
      <c r="GI183" s="50"/>
      <c r="GJ183" s="50"/>
      <c r="GK183" s="50"/>
      <c r="GL183" s="50"/>
      <c r="GM183" s="50"/>
      <c r="GN183" s="50"/>
      <c r="GO183" s="50"/>
      <c r="GP183" s="50"/>
      <c r="GQ183" s="50"/>
      <c r="GR183" s="50"/>
      <c r="GS183" s="50"/>
      <c r="GT183" s="50"/>
      <c r="GU183" s="50"/>
      <c r="GV183" s="50"/>
      <c r="GW183" s="50"/>
      <c r="GX183" s="50"/>
      <c r="GY183" s="50"/>
      <c r="GZ183" s="50"/>
      <c r="HA183" s="50"/>
      <c r="HB183" s="50"/>
      <c r="HC183" s="50"/>
      <c r="HD183" s="50"/>
      <c r="HE183" s="50"/>
      <c r="HF183" s="50"/>
      <c r="HG183" s="50"/>
      <c r="HH183" s="50"/>
      <c r="HI183" s="50"/>
      <c r="HJ183" s="50"/>
      <c r="HK183" s="50"/>
      <c r="HL183" s="50"/>
      <c r="HM183" s="50"/>
      <c r="HN183" s="50"/>
      <c r="HO183" s="50"/>
      <c r="HP183" s="50"/>
      <c r="HQ183" s="50"/>
      <c r="HR183" s="50"/>
      <c r="HS183" s="50"/>
      <c r="HT183" s="50"/>
      <c r="HU183" s="50"/>
      <c r="HV183" s="50"/>
      <c r="HW183" s="50"/>
      <c r="HX183" s="50"/>
      <c r="HY183" s="50"/>
      <c r="HZ183" s="50"/>
      <c r="IA183" s="50"/>
      <c r="IB183" s="50"/>
      <c r="IC183" s="50"/>
      <c r="ID183" s="50"/>
      <c r="IE183" s="50"/>
      <c r="IF183" s="50"/>
      <c r="IG183" s="50"/>
      <c r="IH183" s="50"/>
      <c r="II183" s="50"/>
      <c r="IJ183" s="50"/>
      <c r="IK183" s="50"/>
      <c r="IL183" s="50"/>
      <c r="IM183" s="50"/>
      <c r="IN183" s="50"/>
      <c r="IO183" s="50"/>
      <c r="IP183" s="50"/>
      <c r="IQ183" s="50"/>
      <c r="IR183" s="50"/>
      <c r="IS183" s="50"/>
      <c r="IT183" s="50"/>
      <c r="IU183" s="50"/>
    </row>
    <row r="184" spans="1:255" s="94" customFormat="1" ht="18.75" customHeight="1" thickTop="1" thickBot="1">
      <c r="A184" s="64"/>
      <c r="B184" s="218" t="s">
        <v>90</v>
      </c>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4"/>
      <c r="AE184" s="221">
        <f>SUM(AE176:AM183)</f>
        <v>363881</v>
      </c>
      <c r="AF184" s="287"/>
      <c r="AG184" s="287"/>
      <c r="AH184" s="287"/>
      <c r="AI184" s="287"/>
      <c r="AJ184" s="287"/>
      <c r="AK184" s="287"/>
      <c r="AL184" s="287"/>
      <c r="AM184" s="288"/>
      <c r="AN184" s="221">
        <f>SUM(AN176:AW183)</f>
        <v>440403</v>
      </c>
      <c r="AO184" s="287"/>
      <c r="AP184" s="287"/>
      <c r="AQ184" s="287"/>
      <c r="AR184" s="287"/>
      <c r="AS184" s="287"/>
      <c r="AT184" s="287"/>
      <c r="AU184" s="287"/>
      <c r="AV184" s="288"/>
      <c r="AW184" s="221"/>
      <c r="AX184" s="287"/>
      <c r="AY184" s="287"/>
      <c r="AZ184" s="287"/>
      <c r="BA184" s="287"/>
      <c r="BB184" s="289"/>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c r="CP184" s="50"/>
      <c r="CQ184" s="50"/>
      <c r="CR184" s="50"/>
      <c r="CS184" s="50"/>
      <c r="CT184" s="50"/>
      <c r="CU184" s="50"/>
      <c r="CV184" s="50"/>
      <c r="CW184" s="50"/>
      <c r="CX184" s="50"/>
      <c r="CY184" s="50"/>
      <c r="CZ184" s="50"/>
      <c r="DA184" s="50"/>
      <c r="DB184" s="50"/>
      <c r="DC184" s="50"/>
      <c r="DD184" s="50"/>
      <c r="DE184" s="50"/>
      <c r="DF184" s="50"/>
      <c r="DG184" s="50"/>
      <c r="DH184" s="50"/>
      <c r="DI184" s="50"/>
      <c r="DJ184" s="50"/>
      <c r="DK184" s="50"/>
      <c r="DL184" s="50"/>
      <c r="DM184" s="50"/>
      <c r="DN184" s="50"/>
      <c r="DO184" s="50"/>
      <c r="DP184" s="50"/>
      <c r="DQ184" s="50"/>
      <c r="DR184" s="50"/>
      <c r="DS184" s="50"/>
      <c r="DT184" s="50"/>
      <c r="DU184" s="50"/>
      <c r="DV184" s="50"/>
      <c r="DW184" s="50"/>
      <c r="DX184" s="50"/>
      <c r="DY184" s="50"/>
      <c r="DZ184" s="50"/>
      <c r="EA184" s="50"/>
      <c r="EB184" s="50"/>
      <c r="EC184" s="50"/>
      <c r="ED184" s="50"/>
      <c r="EE184" s="50"/>
      <c r="EF184" s="50"/>
      <c r="EG184" s="50"/>
      <c r="EH184" s="50"/>
      <c r="EI184" s="50"/>
      <c r="EJ184" s="50"/>
      <c r="EK184" s="50"/>
      <c r="EL184" s="50"/>
      <c r="EM184" s="50"/>
      <c r="EN184" s="50"/>
      <c r="EO184" s="50"/>
      <c r="EP184" s="50"/>
      <c r="EQ184" s="50"/>
      <c r="ER184" s="50"/>
      <c r="ES184" s="50"/>
      <c r="ET184" s="50"/>
      <c r="EU184" s="50"/>
      <c r="EV184" s="50"/>
      <c r="EW184" s="50"/>
      <c r="EX184" s="50"/>
      <c r="EY184" s="50"/>
      <c r="EZ184" s="50"/>
      <c r="FA184" s="50"/>
      <c r="FB184" s="50"/>
      <c r="FC184" s="50"/>
      <c r="FD184" s="50"/>
      <c r="FE184" s="50"/>
      <c r="FF184" s="50"/>
      <c r="FG184" s="50"/>
      <c r="FH184" s="50"/>
      <c r="FI184" s="50"/>
      <c r="FJ184" s="50"/>
      <c r="FK184" s="50"/>
      <c r="FL184" s="50"/>
      <c r="FM184" s="50"/>
      <c r="FN184" s="50"/>
      <c r="FO184" s="50"/>
      <c r="FP184" s="50"/>
      <c r="FQ184" s="50"/>
      <c r="FR184" s="50"/>
      <c r="FS184" s="50"/>
      <c r="FT184" s="50"/>
      <c r="FU184" s="50"/>
      <c r="FV184" s="50"/>
      <c r="FW184" s="50"/>
      <c r="FX184" s="50"/>
      <c r="FY184" s="50"/>
      <c r="FZ184" s="50"/>
      <c r="GA184" s="50"/>
      <c r="GB184" s="50"/>
      <c r="GC184" s="50"/>
      <c r="GD184" s="50"/>
      <c r="GE184" s="50"/>
      <c r="GF184" s="50"/>
      <c r="GG184" s="50"/>
      <c r="GH184" s="50"/>
      <c r="GI184" s="50"/>
      <c r="GJ184" s="50"/>
      <c r="GK184" s="50"/>
      <c r="GL184" s="50"/>
      <c r="GM184" s="50"/>
      <c r="GN184" s="50"/>
      <c r="GO184" s="50"/>
      <c r="GP184" s="50"/>
      <c r="GQ184" s="50"/>
      <c r="GR184" s="50"/>
      <c r="GS184" s="50"/>
      <c r="GT184" s="50"/>
      <c r="GU184" s="50"/>
      <c r="GV184" s="50"/>
      <c r="GW184" s="50"/>
      <c r="GX184" s="50"/>
      <c r="GY184" s="50"/>
      <c r="GZ184" s="50"/>
      <c r="HA184" s="50"/>
      <c r="HB184" s="50"/>
      <c r="HC184" s="50"/>
      <c r="HD184" s="50"/>
      <c r="HE184" s="50"/>
      <c r="HF184" s="50"/>
      <c r="HG184" s="50"/>
      <c r="HH184" s="50"/>
      <c r="HI184" s="50"/>
      <c r="HJ184" s="50"/>
      <c r="HK184" s="50"/>
      <c r="HL184" s="50"/>
      <c r="HM184" s="50"/>
      <c r="HN184" s="50"/>
      <c r="HO184" s="50"/>
      <c r="HP184" s="50"/>
      <c r="HQ184" s="50"/>
      <c r="HR184" s="50"/>
      <c r="HS184" s="50"/>
      <c r="HT184" s="50"/>
      <c r="HU184" s="50"/>
      <c r="HV184" s="50"/>
      <c r="HW184" s="50"/>
      <c r="HX184" s="50"/>
      <c r="HY184" s="50"/>
      <c r="HZ184" s="50"/>
      <c r="IA184" s="50"/>
      <c r="IB184" s="50"/>
      <c r="IC184" s="50"/>
      <c r="ID184" s="50"/>
      <c r="IE184" s="50"/>
      <c r="IF184" s="50"/>
      <c r="IG184" s="50"/>
      <c r="IH184" s="50"/>
      <c r="II184" s="50"/>
      <c r="IJ184" s="50"/>
      <c r="IK184" s="50"/>
      <c r="IL184" s="50"/>
      <c r="IM184" s="50"/>
      <c r="IN184" s="50"/>
      <c r="IO184" s="50"/>
      <c r="IP184" s="50"/>
      <c r="IQ184" s="50"/>
      <c r="IR184" s="50"/>
      <c r="IS184" s="50"/>
      <c r="IT184" s="50"/>
      <c r="IU184" s="50"/>
    </row>
    <row r="185" spans="1:255" ht="13.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row>
    <row r="186" spans="1:255" ht="14.25">
      <c r="A186" s="49" t="s">
        <v>72</v>
      </c>
      <c r="BA186" s="51"/>
      <c r="BB186" s="93" t="s">
        <v>73</v>
      </c>
      <c r="BC186" s="51"/>
    </row>
    <row r="188" spans="1:255">
      <c r="AD188" s="52"/>
      <c r="AH188" s="52"/>
      <c r="AI188" s="52"/>
      <c r="AJ188" s="52"/>
      <c r="AK188" s="52"/>
      <c r="AL188" s="52"/>
      <c r="AM188" s="52"/>
      <c r="AS188" s="52"/>
      <c r="BB188" s="53" t="s">
        <v>107</v>
      </c>
    </row>
    <row r="189" spans="1:255">
      <c r="AD189" s="52"/>
      <c r="AH189" s="52"/>
      <c r="AI189" s="52"/>
      <c r="AJ189" s="52"/>
      <c r="AK189" s="52"/>
      <c r="AL189" s="52"/>
      <c r="AM189" s="52"/>
      <c r="AS189" s="52"/>
    </row>
    <row r="190" spans="1:255" ht="13.5" thickBot="1">
      <c r="AD190" s="52"/>
      <c r="AH190" s="52"/>
      <c r="AI190" s="52"/>
      <c r="AJ190" s="52"/>
      <c r="AK190" s="52"/>
      <c r="AL190" s="52"/>
      <c r="AM190" s="52"/>
      <c r="AS190" s="52"/>
      <c r="DM190" s="96"/>
    </row>
    <row r="191" spans="1:255" ht="15" thickBot="1">
      <c r="A191" s="178" t="s">
        <v>75</v>
      </c>
      <c r="B191" s="179"/>
      <c r="C191" s="179"/>
      <c r="D191" s="179"/>
      <c r="E191" s="179"/>
      <c r="F191" s="179"/>
      <c r="G191" s="179"/>
      <c r="H191" s="179"/>
      <c r="I191" s="179"/>
      <c r="J191" s="179"/>
      <c r="K191" s="180"/>
      <c r="L191" s="181">
        <v>6</v>
      </c>
      <c r="M191" s="182"/>
      <c r="N191" s="182"/>
      <c r="O191" s="183"/>
      <c r="P191" s="178" t="s">
        <v>76</v>
      </c>
      <c r="Q191" s="179"/>
      <c r="R191" s="179"/>
      <c r="S191" s="179"/>
      <c r="T191" s="179"/>
      <c r="U191" s="180"/>
      <c r="V191" s="184" t="s">
        <v>111</v>
      </c>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4"/>
      <c r="AY191" s="184"/>
      <c r="AZ191" s="184"/>
      <c r="BA191" s="184"/>
      <c r="BB191" s="185"/>
      <c r="DM191" s="96"/>
    </row>
    <row r="192" spans="1:255" ht="14.25">
      <c r="A192" s="54"/>
      <c r="B192" s="54"/>
      <c r="C192" s="54"/>
      <c r="D192" s="54"/>
      <c r="E192" s="54"/>
      <c r="F192" s="54"/>
      <c r="G192" s="54"/>
      <c r="H192" s="54"/>
      <c r="I192" s="54"/>
      <c r="J192" s="54"/>
      <c r="K192" s="54"/>
      <c r="L192" s="55"/>
      <c r="M192" s="55"/>
      <c r="N192" s="55"/>
      <c r="O192" s="55"/>
      <c r="P192" s="54"/>
      <c r="Q192" s="54"/>
      <c r="R192" s="54"/>
      <c r="S192" s="54"/>
      <c r="T192" s="54"/>
      <c r="U192" s="54"/>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DM192" s="96"/>
    </row>
    <row r="193" spans="1:117" ht="14.25">
      <c r="A193" s="57"/>
      <c r="B193" s="58" t="s">
        <v>78</v>
      </c>
      <c r="C193" s="59"/>
      <c r="D193" s="59"/>
      <c r="E193" s="59"/>
      <c r="F193" s="59"/>
      <c r="G193" s="59"/>
      <c r="H193" s="59"/>
      <c r="I193" s="59"/>
      <c r="J193" s="59"/>
      <c r="K193" s="59"/>
      <c r="L193" s="60"/>
      <c r="M193" s="60"/>
      <c r="N193" s="60"/>
      <c r="O193" s="60"/>
      <c r="P193" s="59"/>
      <c r="Q193" s="59"/>
      <c r="R193" s="59"/>
      <c r="S193" s="59"/>
      <c r="T193" s="59"/>
      <c r="U193" s="59"/>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DM193" s="96"/>
    </row>
    <row r="194" spans="1:117" ht="15" thickBot="1">
      <c r="A194" s="59"/>
      <c r="B194" s="59"/>
      <c r="C194" s="59"/>
      <c r="D194" s="59"/>
      <c r="E194" s="59"/>
      <c r="F194" s="59"/>
      <c r="G194" s="59"/>
      <c r="H194" s="59"/>
      <c r="I194" s="59"/>
      <c r="J194" s="59"/>
      <c r="K194" s="59"/>
      <c r="L194" s="60"/>
      <c r="M194" s="60"/>
      <c r="N194" s="60"/>
      <c r="O194" s="60"/>
      <c r="P194" s="59"/>
      <c r="Q194" s="59"/>
      <c r="R194" s="59"/>
      <c r="S194" s="59"/>
      <c r="T194" s="59"/>
      <c r="U194" s="59"/>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DM194" s="96"/>
    </row>
    <row r="195" spans="1:117" ht="14.25">
      <c r="A195" s="59"/>
      <c r="B195" s="61"/>
      <c r="C195" s="54"/>
      <c r="D195" s="54"/>
      <c r="E195" s="54"/>
      <c r="F195" s="54"/>
      <c r="G195" s="54"/>
      <c r="H195" s="54"/>
      <c r="I195" s="54"/>
      <c r="J195" s="54"/>
      <c r="K195" s="54"/>
      <c r="L195" s="55"/>
      <c r="M195" s="55"/>
      <c r="N195" s="55"/>
      <c r="O195" s="55"/>
      <c r="P195" s="54"/>
      <c r="Q195" s="54"/>
      <c r="R195" s="54"/>
      <c r="S195" s="54"/>
      <c r="T195" s="54"/>
      <c r="U195" s="54"/>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62"/>
    </row>
    <row r="196" spans="1:117">
      <c r="A196" s="59"/>
      <c r="B196" s="186" t="s">
        <v>112</v>
      </c>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187"/>
      <c r="AM196" s="187"/>
      <c r="AN196" s="187"/>
      <c r="AO196" s="187"/>
      <c r="AP196" s="187"/>
      <c r="AQ196" s="187"/>
      <c r="AR196" s="187"/>
      <c r="AS196" s="187"/>
      <c r="AT196" s="187"/>
      <c r="AU196" s="187"/>
      <c r="AV196" s="187"/>
      <c r="AW196" s="187"/>
      <c r="AX196" s="187"/>
      <c r="AY196" s="187"/>
      <c r="AZ196" s="187"/>
      <c r="BA196" s="187"/>
      <c r="BB196" s="188"/>
    </row>
    <row r="197" spans="1:117" ht="13.5">
      <c r="A197" s="59"/>
      <c r="B197" s="186"/>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8"/>
      <c r="BG197" s="94"/>
    </row>
    <row r="198" spans="1:117">
      <c r="A198" s="59"/>
      <c r="B198" s="186"/>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c r="AG198" s="187"/>
      <c r="AH198" s="187"/>
      <c r="AI198" s="187"/>
      <c r="AJ198" s="187"/>
      <c r="AK198" s="187"/>
      <c r="AL198" s="187"/>
      <c r="AM198" s="187"/>
      <c r="AN198" s="187"/>
      <c r="AO198" s="187"/>
      <c r="AP198" s="187"/>
      <c r="AQ198" s="187"/>
      <c r="AR198" s="187"/>
      <c r="AS198" s="187"/>
      <c r="AT198" s="187"/>
      <c r="AU198" s="187"/>
      <c r="AV198" s="187"/>
      <c r="AW198" s="187"/>
      <c r="AX198" s="187"/>
      <c r="AY198" s="187"/>
      <c r="AZ198" s="187"/>
      <c r="BA198" s="187"/>
      <c r="BB198" s="188"/>
    </row>
    <row r="199" spans="1:117">
      <c r="A199" s="59"/>
      <c r="B199" s="186"/>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8"/>
    </row>
    <row r="200" spans="1:117">
      <c r="A200" s="59"/>
      <c r="B200" s="186"/>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8"/>
    </row>
    <row r="201" spans="1:117">
      <c r="A201" s="59"/>
      <c r="B201" s="186"/>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8"/>
    </row>
    <row r="202" spans="1:117">
      <c r="A202" s="59"/>
      <c r="B202" s="186"/>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8"/>
    </row>
    <row r="203" spans="1:117">
      <c r="A203" s="59"/>
      <c r="B203" s="186"/>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8"/>
    </row>
    <row r="204" spans="1:117">
      <c r="A204" s="59"/>
      <c r="B204" s="186"/>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c r="BA204" s="187"/>
      <c r="BB204" s="188"/>
    </row>
    <row r="205" spans="1:117">
      <c r="A205" s="59"/>
      <c r="B205" s="186"/>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c r="AG205" s="187"/>
      <c r="AH205" s="187"/>
      <c r="AI205" s="187"/>
      <c r="AJ205" s="187"/>
      <c r="AK205" s="187"/>
      <c r="AL205" s="187"/>
      <c r="AM205" s="187"/>
      <c r="AN205" s="187"/>
      <c r="AO205" s="187"/>
      <c r="AP205" s="187"/>
      <c r="AQ205" s="187"/>
      <c r="AR205" s="187"/>
      <c r="AS205" s="187"/>
      <c r="AT205" s="187"/>
      <c r="AU205" s="187"/>
      <c r="AV205" s="187"/>
      <c r="AW205" s="187"/>
      <c r="AX205" s="187"/>
      <c r="AY205" s="187"/>
      <c r="AZ205" s="187"/>
      <c r="BA205" s="187"/>
      <c r="BB205" s="188"/>
    </row>
    <row r="206" spans="1:117" ht="15" thickBot="1">
      <c r="A206" s="64"/>
      <c r="B206" s="65"/>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7"/>
    </row>
    <row r="207" spans="1:117">
      <c r="B207" s="68"/>
    </row>
    <row r="208" spans="1:117">
      <c r="B208" s="68"/>
    </row>
    <row r="209" spans="1:255" ht="14.25">
      <c r="B209" s="58" t="s">
        <v>80</v>
      </c>
      <c r="C209" s="59"/>
      <c r="D209" s="59"/>
      <c r="E209" s="59"/>
      <c r="F209" s="59"/>
      <c r="G209" s="59"/>
      <c r="H209" s="59"/>
      <c r="I209" s="59"/>
      <c r="J209" s="59"/>
      <c r="K209" s="59"/>
      <c r="L209" s="60"/>
      <c r="M209" s="60"/>
      <c r="N209" s="60"/>
      <c r="O209" s="60"/>
      <c r="P209" s="59"/>
      <c r="Q209" s="59"/>
      <c r="R209" s="59"/>
      <c r="S209" s="59"/>
      <c r="T209" s="59"/>
      <c r="U209" s="59"/>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row>
    <row r="210" spans="1:255" ht="15" thickBot="1">
      <c r="B210" s="59"/>
      <c r="C210" s="59"/>
      <c r="D210" s="59"/>
      <c r="E210" s="59"/>
      <c r="F210" s="59"/>
      <c r="G210" s="59"/>
      <c r="H210" s="59"/>
      <c r="I210" s="59"/>
      <c r="J210" s="59"/>
      <c r="K210" s="59"/>
      <c r="L210" s="60"/>
      <c r="M210" s="60"/>
      <c r="N210" s="60"/>
      <c r="O210" s="60"/>
      <c r="P210" s="59"/>
      <c r="Q210" s="59"/>
      <c r="R210" s="59"/>
      <c r="S210" s="59"/>
      <c r="T210" s="59"/>
      <c r="U210" s="59"/>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294" t="s">
        <v>81</v>
      </c>
      <c r="AV210" s="294"/>
      <c r="AW210" s="294"/>
      <c r="AX210" s="294"/>
      <c r="AY210" s="294"/>
      <c r="AZ210" s="294"/>
      <c r="BA210" s="294"/>
      <c r="BB210" s="294"/>
    </row>
    <row r="211" spans="1:255" s="94" customFormat="1" ht="13.5" customHeight="1">
      <c r="A211" s="59"/>
      <c r="B211" s="189" t="s">
        <v>82</v>
      </c>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3"/>
      <c r="AE211" s="195" t="s">
        <v>105</v>
      </c>
      <c r="AF211" s="252"/>
      <c r="AG211" s="252"/>
      <c r="AH211" s="252"/>
      <c r="AI211" s="252"/>
      <c r="AJ211" s="252"/>
      <c r="AK211" s="252"/>
      <c r="AL211" s="252"/>
      <c r="AM211" s="253"/>
      <c r="AN211" s="195" t="s">
        <v>93</v>
      </c>
      <c r="AO211" s="252"/>
      <c r="AP211" s="252"/>
      <c r="AQ211" s="252"/>
      <c r="AR211" s="252"/>
      <c r="AS211" s="252"/>
      <c r="AT211" s="252"/>
      <c r="AU211" s="252"/>
      <c r="AV211" s="253"/>
      <c r="AW211" s="195" t="s">
        <v>85</v>
      </c>
      <c r="AX211" s="252"/>
      <c r="AY211" s="252"/>
      <c r="AZ211" s="252"/>
      <c r="BA211" s="252"/>
      <c r="BB211" s="258"/>
      <c r="BC211" s="50"/>
      <c r="BD211" s="50"/>
      <c r="BE211" s="50"/>
      <c r="BF211" s="50"/>
      <c r="BG211" s="50"/>
      <c r="BH211" s="50"/>
      <c r="BI211" s="50"/>
      <c r="BJ211" s="50"/>
      <c r="BK211" s="50"/>
      <c r="BL211" s="50"/>
      <c r="BM211" s="50"/>
      <c r="BN211" s="50"/>
      <c r="BO211" s="50"/>
      <c r="BP211" s="50"/>
      <c r="BQ211" s="50"/>
      <c r="BR211" s="50"/>
      <c r="BS211" s="50"/>
      <c r="BT211" s="50"/>
      <c r="BU211" s="50"/>
      <c r="BV211" s="50"/>
      <c r="BW211" s="50"/>
      <c r="BX211" s="50"/>
      <c r="BY211" s="50"/>
      <c r="BZ211" s="50"/>
      <c r="CA211" s="50"/>
      <c r="CB211" s="50"/>
      <c r="CC211" s="50"/>
      <c r="CD211" s="50"/>
      <c r="CE211" s="50"/>
      <c r="CF211" s="50"/>
      <c r="CG211" s="50"/>
      <c r="CH211" s="50"/>
      <c r="CI211" s="50"/>
      <c r="CJ211" s="50"/>
      <c r="CK211" s="50"/>
      <c r="CL211" s="50"/>
      <c r="CM211" s="50"/>
      <c r="CN211" s="50"/>
      <c r="CO211" s="50"/>
      <c r="CP211" s="50"/>
      <c r="CQ211" s="50"/>
      <c r="CR211" s="50"/>
      <c r="CS211" s="50"/>
      <c r="CT211" s="50"/>
      <c r="CU211" s="50"/>
      <c r="CV211" s="50"/>
      <c r="CW211" s="50"/>
      <c r="CX211" s="50"/>
      <c r="CY211" s="50"/>
      <c r="CZ211" s="50"/>
      <c r="DA211" s="50"/>
      <c r="DB211" s="50"/>
      <c r="DC211" s="50"/>
      <c r="DD211" s="50"/>
      <c r="DE211" s="50"/>
      <c r="DF211" s="50"/>
      <c r="DG211" s="50"/>
      <c r="DH211" s="50"/>
      <c r="DI211" s="50"/>
      <c r="DJ211" s="50"/>
      <c r="DK211" s="50"/>
      <c r="DL211" s="50"/>
      <c r="DM211" s="50"/>
      <c r="DN211" s="50"/>
      <c r="DO211" s="50"/>
      <c r="DP211" s="50"/>
      <c r="DQ211" s="50"/>
      <c r="DR211" s="50"/>
      <c r="DS211" s="50"/>
      <c r="DT211" s="50"/>
      <c r="DU211" s="50"/>
      <c r="DV211" s="50"/>
      <c r="DW211" s="50"/>
      <c r="DX211" s="50"/>
      <c r="DY211" s="50"/>
      <c r="DZ211" s="50"/>
      <c r="EA211" s="50"/>
      <c r="EB211" s="50"/>
      <c r="EC211" s="50"/>
      <c r="ED211" s="50"/>
      <c r="EE211" s="50"/>
      <c r="EF211" s="50"/>
      <c r="EG211" s="50"/>
      <c r="EH211" s="50"/>
      <c r="EI211" s="50"/>
      <c r="EJ211" s="50"/>
      <c r="EK211" s="50"/>
      <c r="EL211" s="50"/>
      <c r="EM211" s="50"/>
      <c r="EN211" s="50"/>
      <c r="EO211" s="50"/>
      <c r="EP211" s="50"/>
      <c r="EQ211" s="50"/>
      <c r="ER211" s="50"/>
      <c r="ES211" s="50"/>
      <c r="ET211" s="50"/>
      <c r="EU211" s="50"/>
      <c r="EV211" s="50"/>
      <c r="EW211" s="50"/>
      <c r="EX211" s="50"/>
      <c r="EY211" s="50"/>
      <c r="EZ211" s="50"/>
      <c r="FA211" s="50"/>
      <c r="FB211" s="50"/>
      <c r="FC211" s="50"/>
      <c r="FD211" s="50"/>
      <c r="FE211" s="50"/>
      <c r="FF211" s="50"/>
      <c r="FG211" s="50"/>
      <c r="FH211" s="50"/>
      <c r="FI211" s="50"/>
      <c r="FJ211" s="50"/>
      <c r="FK211" s="50"/>
      <c r="FL211" s="50"/>
      <c r="FM211" s="50"/>
      <c r="FN211" s="50"/>
      <c r="FO211" s="50"/>
      <c r="FP211" s="50"/>
      <c r="FQ211" s="50"/>
      <c r="FR211" s="50"/>
      <c r="FS211" s="50"/>
      <c r="FT211" s="50"/>
      <c r="FU211" s="50"/>
      <c r="FV211" s="50"/>
      <c r="FW211" s="50"/>
      <c r="FX211" s="50"/>
      <c r="FY211" s="50"/>
      <c r="FZ211" s="50"/>
      <c r="GA211" s="50"/>
      <c r="GB211" s="50"/>
      <c r="GC211" s="50"/>
      <c r="GD211" s="50"/>
      <c r="GE211" s="50"/>
      <c r="GF211" s="50"/>
      <c r="GG211" s="50"/>
      <c r="GH211" s="50"/>
      <c r="GI211" s="50"/>
      <c r="GJ211" s="50"/>
      <c r="GK211" s="50"/>
      <c r="GL211" s="50"/>
      <c r="GM211" s="50"/>
      <c r="GN211" s="50"/>
      <c r="GO211" s="50"/>
      <c r="GP211" s="50"/>
      <c r="GQ211" s="50"/>
      <c r="GR211" s="50"/>
      <c r="GS211" s="50"/>
      <c r="GT211" s="50"/>
      <c r="GU211" s="50"/>
      <c r="GV211" s="50"/>
      <c r="GW211" s="50"/>
      <c r="GX211" s="50"/>
      <c r="GY211" s="50"/>
      <c r="GZ211" s="50"/>
      <c r="HA211" s="50"/>
      <c r="HB211" s="50"/>
      <c r="HC211" s="50"/>
      <c r="HD211" s="50"/>
      <c r="HE211" s="50"/>
      <c r="HF211" s="50"/>
      <c r="HG211" s="50"/>
      <c r="HH211" s="50"/>
      <c r="HI211" s="50"/>
      <c r="HJ211" s="50"/>
      <c r="HK211" s="50"/>
      <c r="HL211" s="50"/>
      <c r="HM211" s="50"/>
      <c r="HN211" s="50"/>
      <c r="HO211" s="50"/>
      <c r="HP211" s="50"/>
      <c r="HQ211" s="50"/>
      <c r="HR211" s="50"/>
      <c r="HS211" s="50"/>
      <c r="HT211" s="50"/>
      <c r="HU211" s="50"/>
      <c r="HV211" s="50"/>
      <c r="HW211" s="50"/>
      <c r="HX211" s="50"/>
      <c r="HY211" s="50"/>
      <c r="HZ211" s="50"/>
      <c r="IA211" s="50"/>
      <c r="IB211" s="50"/>
      <c r="IC211" s="50"/>
      <c r="ID211" s="50"/>
      <c r="IE211" s="50"/>
      <c r="IF211" s="50"/>
      <c r="IG211" s="50"/>
      <c r="IH211" s="50"/>
      <c r="II211" s="50"/>
      <c r="IJ211" s="50"/>
      <c r="IK211" s="50"/>
      <c r="IL211" s="50"/>
      <c r="IM211" s="50"/>
      <c r="IN211" s="50"/>
      <c r="IO211" s="50"/>
      <c r="IP211" s="50"/>
      <c r="IQ211" s="50"/>
      <c r="IR211" s="50"/>
      <c r="IS211" s="50"/>
      <c r="IT211" s="50"/>
      <c r="IU211" s="50"/>
    </row>
    <row r="212" spans="1:255" s="94" customFormat="1" ht="13.5">
      <c r="A212" s="59"/>
      <c r="B212" s="254"/>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6"/>
      <c r="AE212" s="257"/>
      <c r="AF212" s="255"/>
      <c r="AG212" s="255"/>
      <c r="AH212" s="255"/>
      <c r="AI212" s="255"/>
      <c r="AJ212" s="255"/>
      <c r="AK212" s="255"/>
      <c r="AL212" s="255"/>
      <c r="AM212" s="256"/>
      <c r="AN212" s="257"/>
      <c r="AO212" s="255"/>
      <c r="AP212" s="255"/>
      <c r="AQ212" s="255"/>
      <c r="AR212" s="255"/>
      <c r="AS212" s="255"/>
      <c r="AT212" s="255"/>
      <c r="AU212" s="255"/>
      <c r="AV212" s="256"/>
      <c r="AW212" s="257"/>
      <c r="AX212" s="255"/>
      <c r="AY212" s="255"/>
      <c r="AZ212" s="255"/>
      <c r="BA212" s="255"/>
      <c r="BB212" s="259"/>
      <c r="BC212" s="50"/>
      <c r="BD212" s="50"/>
      <c r="BE212" s="50"/>
      <c r="BF212" s="97"/>
      <c r="BG212" s="98"/>
      <c r="BI212" s="50"/>
      <c r="BJ212" s="50"/>
      <c r="BK212" s="50"/>
      <c r="BL212" s="50"/>
      <c r="BM212" s="50"/>
      <c r="BN212" s="50"/>
      <c r="BO212" s="50"/>
      <c r="BP212" s="50"/>
      <c r="BQ212" s="50"/>
      <c r="BR212" s="50"/>
      <c r="BS212" s="50"/>
      <c r="BT212" s="50"/>
      <c r="BU212" s="50"/>
      <c r="BV212" s="50"/>
      <c r="BW212" s="50"/>
      <c r="BX212" s="50"/>
      <c r="BY212" s="50"/>
      <c r="BZ212" s="50"/>
      <c r="CA212" s="50"/>
      <c r="CB212" s="50"/>
      <c r="CC212" s="50"/>
      <c r="CD212" s="50"/>
      <c r="CE212" s="50"/>
      <c r="CF212" s="50"/>
      <c r="CG212" s="50"/>
      <c r="CH212" s="50"/>
      <c r="CI212" s="50"/>
      <c r="CJ212" s="50"/>
      <c r="CK212" s="50"/>
      <c r="CL212" s="50"/>
      <c r="CM212" s="50"/>
      <c r="CN212" s="50"/>
      <c r="CO212" s="50"/>
      <c r="CP212" s="50"/>
      <c r="CQ212" s="50"/>
      <c r="CR212" s="50"/>
      <c r="CS212" s="50"/>
      <c r="CT212" s="50"/>
      <c r="CU212" s="50"/>
      <c r="CV212" s="50"/>
      <c r="CW212" s="50"/>
      <c r="CX212" s="50"/>
      <c r="CY212" s="50"/>
      <c r="CZ212" s="50"/>
      <c r="DA212" s="50"/>
      <c r="DB212" s="50"/>
      <c r="DC212" s="50"/>
      <c r="DD212" s="50"/>
      <c r="DE212" s="50"/>
      <c r="DF212" s="50"/>
      <c r="DG212" s="50"/>
      <c r="DH212" s="50"/>
      <c r="DI212" s="50"/>
      <c r="DJ212" s="50"/>
      <c r="DK212" s="50"/>
      <c r="DL212" s="50"/>
      <c r="DM212" s="50"/>
      <c r="DN212" s="50"/>
      <c r="DO212" s="50"/>
      <c r="DP212" s="50"/>
      <c r="DQ212" s="50"/>
      <c r="DR212" s="50"/>
      <c r="DS212" s="50"/>
      <c r="DT212" s="50"/>
      <c r="DU212" s="50"/>
      <c r="DV212" s="50"/>
      <c r="DW212" s="50"/>
      <c r="DX212" s="50"/>
      <c r="DY212" s="50"/>
      <c r="DZ212" s="50"/>
      <c r="EA212" s="50"/>
      <c r="EB212" s="50"/>
      <c r="EC212" s="50"/>
      <c r="ED212" s="50"/>
      <c r="EE212" s="50"/>
      <c r="EF212" s="50"/>
      <c r="EG212" s="50"/>
      <c r="EH212" s="50"/>
      <c r="EI212" s="50"/>
      <c r="EJ212" s="50"/>
      <c r="EK212" s="50"/>
      <c r="EL212" s="50"/>
      <c r="EM212" s="50"/>
      <c r="EN212" s="50"/>
      <c r="EO212" s="50"/>
      <c r="EP212" s="50"/>
      <c r="EQ212" s="50"/>
      <c r="ER212" s="50"/>
      <c r="ES212" s="50"/>
      <c r="ET212" s="50"/>
      <c r="EU212" s="50"/>
      <c r="EV212" s="50"/>
      <c r="EW212" s="50"/>
      <c r="EX212" s="50"/>
      <c r="EY212" s="50"/>
      <c r="EZ212" s="50"/>
      <c r="FA212" s="50"/>
      <c r="FB212" s="50"/>
      <c r="FC212" s="50"/>
      <c r="FD212" s="50"/>
      <c r="FE212" s="50"/>
      <c r="FF212" s="50"/>
      <c r="FG212" s="50"/>
      <c r="FH212" s="50"/>
      <c r="FI212" s="50"/>
      <c r="FJ212" s="50"/>
      <c r="FK212" s="50"/>
      <c r="FL212" s="50"/>
      <c r="FM212" s="50"/>
      <c r="FN212" s="50"/>
      <c r="FO212" s="50"/>
      <c r="FP212" s="50"/>
      <c r="FQ212" s="50"/>
      <c r="FR212" s="50"/>
      <c r="FS212" s="50"/>
      <c r="FT212" s="50"/>
      <c r="FU212" s="50"/>
      <c r="FV212" s="50"/>
      <c r="FW212" s="50"/>
      <c r="FX212" s="50"/>
      <c r="FY212" s="50"/>
      <c r="FZ212" s="50"/>
      <c r="GA212" s="50"/>
      <c r="GB212" s="50"/>
      <c r="GC212" s="50"/>
      <c r="GD212" s="50"/>
      <c r="GE212" s="50"/>
      <c r="GF212" s="50"/>
      <c r="GG212" s="50"/>
      <c r="GH212" s="50"/>
      <c r="GI212" s="50"/>
      <c r="GJ212" s="50"/>
      <c r="GK212" s="50"/>
      <c r="GL212" s="50"/>
      <c r="GM212" s="50"/>
      <c r="GN212" s="50"/>
      <c r="GO212" s="50"/>
      <c r="GP212" s="50"/>
      <c r="GQ212" s="50"/>
      <c r="GR212" s="50"/>
      <c r="GS212" s="50"/>
      <c r="GT212" s="50"/>
      <c r="GU212" s="50"/>
      <c r="GV212" s="50"/>
      <c r="GW212" s="50"/>
      <c r="GX212" s="50"/>
      <c r="GY212" s="50"/>
      <c r="GZ212" s="50"/>
      <c r="HA212" s="50"/>
      <c r="HB212" s="50"/>
      <c r="HC212" s="50"/>
      <c r="HD212" s="50"/>
      <c r="HE212" s="50"/>
      <c r="HF212" s="50"/>
      <c r="HG212" s="50"/>
      <c r="HH212" s="50"/>
      <c r="HI212" s="50"/>
      <c r="HJ212" s="50"/>
      <c r="HK212" s="50"/>
      <c r="HL212" s="50"/>
      <c r="HM212" s="50"/>
      <c r="HN212" s="50"/>
      <c r="HO212" s="50"/>
      <c r="HP212" s="50"/>
      <c r="HQ212" s="50"/>
      <c r="HR212" s="50"/>
      <c r="HS212" s="50"/>
      <c r="HT212" s="50"/>
      <c r="HU212" s="50"/>
      <c r="HV212" s="50"/>
      <c r="HW212" s="50"/>
      <c r="HX212" s="50"/>
      <c r="HY212" s="50"/>
      <c r="HZ212" s="50"/>
      <c r="IA212" s="50"/>
      <c r="IB212" s="50"/>
      <c r="IC212" s="50"/>
      <c r="ID212" s="50"/>
      <c r="IE212" s="50"/>
      <c r="IF212" s="50"/>
      <c r="IG212" s="50"/>
      <c r="IH212" s="50"/>
      <c r="II212" s="50"/>
      <c r="IJ212" s="50"/>
      <c r="IK212" s="50"/>
      <c r="IL212" s="50"/>
      <c r="IM212" s="50"/>
      <c r="IN212" s="50"/>
      <c r="IO212" s="50"/>
      <c r="IP212" s="50"/>
      <c r="IQ212" s="50"/>
      <c r="IR212" s="50"/>
      <c r="IS212" s="50"/>
      <c r="IT212" s="50"/>
      <c r="IU212" s="50"/>
    </row>
    <row r="213" spans="1:255" s="94" customFormat="1" ht="18.75" customHeight="1">
      <c r="A213" s="59"/>
      <c r="B213" s="76" t="s">
        <v>87</v>
      </c>
      <c r="C213" s="71" t="s">
        <v>113</v>
      </c>
      <c r="D213" s="71"/>
      <c r="E213" s="71"/>
      <c r="F213" s="71"/>
      <c r="G213" s="71"/>
      <c r="H213" s="71"/>
      <c r="I213" s="71"/>
      <c r="J213" s="71"/>
      <c r="K213" s="71"/>
      <c r="L213" s="71"/>
      <c r="M213" s="71"/>
      <c r="N213" s="71"/>
      <c r="O213" s="71"/>
      <c r="P213" s="71"/>
      <c r="Q213" s="71"/>
      <c r="R213" s="71"/>
      <c r="S213" s="71"/>
      <c r="T213" s="71"/>
      <c r="U213" s="71"/>
      <c r="V213" s="71"/>
      <c r="W213" s="71"/>
      <c r="X213" s="71"/>
      <c r="Y213" s="71"/>
      <c r="Z213" s="72"/>
      <c r="AA213" s="72"/>
      <c r="AB213" s="72"/>
      <c r="AC213" s="72"/>
      <c r="AD213" s="72"/>
      <c r="AE213" s="199">
        <f>471564</f>
        <v>471564</v>
      </c>
      <c r="AF213" s="260"/>
      <c r="AG213" s="260"/>
      <c r="AH213" s="260"/>
      <c r="AI213" s="260"/>
      <c r="AJ213" s="260"/>
      <c r="AK213" s="260"/>
      <c r="AL213" s="260"/>
      <c r="AM213" s="261"/>
      <c r="AN213" s="199">
        <v>753387</v>
      </c>
      <c r="AO213" s="260"/>
      <c r="AP213" s="260"/>
      <c r="AQ213" s="260"/>
      <c r="AR213" s="260"/>
      <c r="AS213" s="260"/>
      <c r="AT213" s="260"/>
      <c r="AU213" s="260"/>
      <c r="AV213" s="261"/>
      <c r="AW213" s="199"/>
      <c r="AX213" s="260"/>
      <c r="AY213" s="260"/>
      <c r="AZ213" s="260"/>
      <c r="BA213" s="260"/>
      <c r="BB213" s="262"/>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c r="CB213" s="50"/>
      <c r="CC213" s="50"/>
      <c r="CD213" s="50"/>
      <c r="CE213" s="50"/>
      <c r="CF213" s="50"/>
      <c r="CG213" s="50"/>
      <c r="CH213" s="50"/>
      <c r="CI213" s="50"/>
      <c r="CJ213" s="50"/>
      <c r="CK213" s="50"/>
      <c r="CL213" s="50"/>
      <c r="CM213" s="50"/>
      <c r="CN213" s="50"/>
      <c r="CO213" s="50"/>
      <c r="CP213" s="50"/>
      <c r="CQ213" s="50"/>
      <c r="CR213" s="50"/>
      <c r="CS213" s="50"/>
      <c r="CT213" s="50"/>
      <c r="CU213" s="50"/>
      <c r="CV213" s="50"/>
      <c r="CW213" s="50"/>
      <c r="CX213" s="50"/>
      <c r="CY213" s="50"/>
      <c r="CZ213" s="50"/>
      <c r="DA213" s="50"/>
      <c r="DB213" s="50"/>
      <c r="DC213" s="50"/>
      <c r="DD213" s="50"/>
      <c r="DE213" s="50"/>
      <c r="DF213" s="50"/>
      <c r="DG213" s="50"/>
      <c r="DH213" s="50"/>
      <c r="DI213" s="50"/>
      <c r="DJ213" s="50"/>
      <c r="DK213" s="50"/>
      <c r="DL213" s="50"/>
      <c r="DM213" s="50"/>
      <c r="DN213" s="50"/>
      <c r="DO213" s="50"/>
      <c r="DP213" s="50"/>
      <c r="DQ213" s="50"/>
      <c r="DR213" s="50"/>
      <c r="DS213" s="50"/>
      <c r="DT213" s="50"/>
      <c r="DU213" s="50"/>
      <c r="DV213" s="50"/>
      <c r="DW213" s="50"/>
      <c r="DX213" s="50"/>
      <c r="DY213" s="50"/>
      <c r="DZ213" s="50"/>
      <c r="EA213" s="50"/>
      <c r="EB213" s="50"/>
      <c r="EC213" s="50"/>
      <c r="ED213" s="50"/>
      <c r="EE213" s="50"/>
      <c r="EF213" s="50"/>
      <c r="EG213" s="50"/>
      <c r="EH213" s="50"/>
      <c r="EI213" s="50"/>
      <c r="EJ213" s="50"/>
      <c r="EK213" s="50"/>
      <c r="EL213" s="50"/>
      <c r="EM213" s="50"/>
      <c r="EN213" s="50"/>
      <c r="EO213" s="50"/>
      <c r="EP213" s="50"/>
      <c r="EQ213" s="50"/>
      <c r="ER213" s="50"/>
      <c r="ES213" s="50"/>
      <c r="ET213" s="50"/>
      <c r="EU213" s="50"/>
      <c r="EV213" s="50"/>
      <c r="EW213" s="50"/>
      <c r="EX213" s="50"/>
      <c r="EY213" s="50"/>
      <c r="EZ213" s="50"/>
      <c r="FA213" s="50"/>
      <c r="FB213" s="50"/>
      <c r="FC213" s="50"/>
      <c r="FD213" s="50"/>
      <c r="FE213" s="50"/>
      <c r="FF213" s="50"/>
      <c r="FG213" s="50"/>
      <c r="FH213" s="50"/>
      <c r="FI213" s="50"/>
      <c r="FJ213" s="50"/>
      <c r="FK213" s="50"/>
      <c r="FL213" s="50"/>
      <c r="FM213" s="50"/>
      <c r="FN213" s="50"/>
      <c r="FO213" s="50"/>
      <c r="FP213" s="50"/>
      <c r="FQ213" s="50"/>
      <c r="FR213" s="50"/>
      <c r="FS213" s="50"/>
      <c r="FT213" s="50"/>
      <c r="FU213" s="50"/>
      <c r="FV213" s="50"/>
      <c r="FW213" s="50"/>
      <c r="FX213" s="50"/>
      <c r="FY213" s="50"/>
      <c r="FZ213" s="50"/>
      <c r="GA213" s="50"/>
      <c r="GB213" s="50"/>
      <c r="GC213" s="50"/>
      <c r="GD213" s="50"/>
      <c r="GE213" s="50"/>
      <c r="GF213" s="50"/>
      <c r="GG213" s="50"/>
      <c r="GH213" s="50"/>
      <c r="GI213" s="50"/>
      <c r="GJ213" s="50"/>
      <c r="GK213" s="50"/>
      <c r="GL213" s="50"/>
      <c r="GM213" s="50"/>
      <c r="GN213" s="50"/>
      <c r="GO213" s="50"/>
      <c r="GP213" s="50"/>
      <c r="GQ213" s="50"/>
      <c r="GR213" s="50"/>
      <c r="GS213" s="50"/>
      <c r="GT213" s="50"/>
      <c r="GU213" s="50"/>
      <c r="GV213" s="50"/>
      <c r="GW213" s="50"/>
      <c r="GX213" s="50"/>
      <c r="GY213" s="50"/>
      <c r="GZ213" s="50"/>
      <c r="HA213" s="50"/>
      <c r="HB213" s="50"/>
      <c r="HC213" s="50"/>
      <c r="HD213" s="50"/>
      <c r="HE213" s="50"/>
      <c r="HF213" s="50"/>
      <c r="HG213" s="50"/>
      <c r="HH213" s="50"/>
      <c r="HI213" s="50"/>
      <c r="HJ213" s="50"/>
      <c r="HK213" s="50"/>
      <c r="HL213" s="50"/>
      <c r="HM213" s="50"/>
      <c r="HN213" s="50"/>
      <c r="HO213" s="50"/>
      <c r="HP213" s="50"/>
      <c r="HQ213" s="50"/>
      <c r="HR213" s="50"/>
      <c r="HS213" s="50"/>
      <c r="HT213" s="50"/>
      <c r="HU213" s="50"/>
      <c r="HV213" s="50"/>
      <c r="HW213" s="50"/>
      <c r="HX213" s="50"/>
      <c r="HY213" s="50"/>
      <c r="HZ213" s="50"/>
      <c r="IA213" s="50"/>
      <c r="IB213" s="50"/>
      <c r="IC213" s="50"/>
      <c r="ID213" s="50"/>
      <c r="IE213" s="50"/>
      <c r="IF213" s="50"/>
      <c r="IG213" s="50"/>
      <c r="IH213" s="50"/>
      <c r="II213" s="50"/>
      <c r="IJ213" s="50"/>
      <c r="IK213" s="50"/>
      <c r="IL213" s="50"/>
      <c r="IM213" s="50"/>
      <c r="IN213" s="50"/>
      <c r="IO213" s="50"/>
      <c r="IP213" s="50"/>
      <c r="IQ213" s="50"/>
      <c r="IR213" s="50"/>
      <c r="IS213" s="50"/>
      <c r="IT213" s="50"/>
      <c r="IU213" s="50"/>
    </row>
    <row r="214" spans="1:255" s="94" customFormat="1" ht="18.75" customHeight="1">
      <c r="A214" s="59"/>
      <c r="B214" s="75"/>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4"/>
      <c r="AA214" s="74"/>
      <c r="AB214" s="74"/>
      <c r="AC214" s="74"/>
      <c r="AD214" s="74"/>
      <c r="AE214" s="199"/>
      <c r="AF214" s="260"/>
      <c r="AG214" s="260"/>
      <c r="AH214" s="260"/>
      <c r="AI214" s="260"/>
      <c r="AJ214" s="260"/>
      <c r="AK214" s="260"/>
      <c r="AL214" s="260"/>
      <c r="AM214" s="261"/>
      <c r="AN214" s="199"/>
      <c r="AO214" s="260"/>
      <c r="AP214" s="260"/>
      <c r="AQ214" s="260"/>
      <c r="AR214" s="260"/>
      <c r="AS214" s="260"/>
      <c r="AT214" s="260"/>
      <c r="AU214" s="260"/>
      <c r="AV214" s="261"/>
      <c r="AW214" s="199"/>
      <c r="AX214" s="260"/>
      <c r="AY214" s="260"/>
      <c r="AZ214" s="260"/>
      <c r="BA214" s="260"/>
      <c r="BB214" s="262"/>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row>
    <row r="215" spans="1:255" s="94" customFormat="1" ht="18.75" customHeight="1">
      <c r="A215" s="59"/>
      <c r="B215" s="75"/>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4"/>
      <c r="AA215" s="74"/>
      <c r="AB215" s="74"/>
      <c r="AC215" s="74"/>
      <c r="AD215" s="74"/>
      <c r="AE215" s="199"/>
      <c r="AF215" s="290"/>
      <c r="AG215" s="290"/>
      <c r="AH215" s="290"/>
      <c r="AI215" s="290"/>
      <c r="AJ215" s="290"/>
      <c r="AK215" s="290"/>
      <c r="AL215" s="290"/>
      <c r="AM215" s="291"/>
      <c r="AN215" s="199"/>
      <c r="AO215" s="260"/>
      <c r="AP215" s="260"/>
      <c r="AQ215" s="260"/>
      <c r="AR215" s="260"/>
      <c r="AS215" s="260"/>
      <c r="AT215" s="260"/>
      <c r="AU215" s="260"/>
      <c r="AV215" s="261"/>
      <c r="AW215" s="199"/>
      <c r="AX215" s="260"/>
      <c r="AY215" s="260"/>
      <c r="AZ215" s="260"/>
      <c r="BA215" s="260"/>
      <c r="BB215" s="262"/>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row>
    <row r="216" spans="1:255" s="94" customFormat="1" ht="18.75" customHeight="1">
      <c r="A216" s="59"/>
      <c r="B216" s="75"/>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4"/>
      <c r="AA216" s="74"/>
      <c r="AB216" s="74"/>
      <c r="AC216" s="74"/>
      <c r="AD216" s="74"/>
      <c r="AE216" s="199"/>
      <c r="AF216" s="290"/>
      <c r="AG216" s="290"/>
      <c r="AH216" s="290"/>
      <c r="AI216" s="290"/>
      <c r="AJ216" s="290"/>
      <c r="AK216" s="290"/>
      <c r="AL216" s="290"/>
      <c r="AM216" s="291"/>
      <c r="AN216" s="199"/>
      <c r="AO216" s="260"/>
      <c r="AP216" s="260"/>
      <c r="AQ216" s="260"/>
      <c r="AR216" s="260"/>
      <c r="AS216" s="260"/>
      <c r="AT216" s="260"/>
      <c r="AU216" s="260"/>
      <c r="AV216" s="261"/>
      <c r="AW216" s="199"/>
      <c r="AX216" s="260"/>
      <c r="AY216" s="260"/>
      <c r="AZ216" s="260"/>
      <c r="BA216" s="260"/>
      <c r="BB216" s="262"/>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row>
    <row r="217" spans="1:255" s="94" customFormat="1" ht="18.75" customHeight="1">
      <c r="A217" s="59"/>
      <c r="B217" s="80"/>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9"/>
      <c r="AA217" s="79"/>
      <c r="AB217" s="79"/>
      <c r="AC217" s="79"/>
      <c r="AD217" s="79"/>
      <c r="AE217" s="199"/>
      <c r="AF217" s="290"/>
      <c r="AG217" s="290"/>
      <c r="AH217" s="290"/>
      <c r="AI217" s="290"/>
      <c r="AJ217" s="290"/>
      <c r="AK217" s="290"/>
      <c r="AL217" s="290"/>
      <c r="AM217" s="291"/>
      <c r="AN217" s="199"/>
      <c r="AO217" s="260"/>
      <c r="AP217" s="260"/>
      <c r="AQ217" s="260"/>
      <c r="AR217" s="260"/>
      <c r="AS217" s="260"/>
      <c r="AT217" s="260"/>
      <c r="AU217" s="260"/>
      <c r="AV217" s="261"/>
      <c r="AW217" s="205"/>
      <c r="AX217" s="279"/>
      <c r="AY217" s="279"/>
      <c r="AZ217" s="279"/>
      <c r="BA217" s="279"/>
      <c r="BB217" s="28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row>
    <row r="218" spans="1:255" s="94" customFormat="1" ht="18.75" customHeight="1">
      <c r="A218" s="59"/>
      <c r="B218" s="75"/>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4"/>
      <c r="AA218" s="74"/>
      <c r="AB218" s="74"/>
      <c r="AC218" s="74"/>
      <c r="AD218" s="74"/>
      <c r="AE218" s="199"/>
      <c r="AF218" s="290"/>
      <c r="AG218" s="290"/>
      <c r="AH218" s="290"/>
      <c r="AI218" s="290"/>
      <c r="AJ218" s="290"/>
      <c r="AK218" s="290"/>
      <c r="AL218" s="290"/>
      <c r="AM218" s="291"/>
      <c r="AN218" s="199"/>
      <c r="AO218" s="260"/>
      <c r="AP218" s="260"/>
      <c r="AQ218" s="260"/>
      <c r="AR218" s="260"/>
      <c r="AS218" s="260"/>
      <c r="AT218" s="260"/>
      <c r="AU218" s="260"/>
      <c r="AV218" s="261"/>
      <c r="AW218" s="199"/>
      <c r="AX218" s="260"/>
      <c r="AY218" s="260"/>
      <c r="AZ218" s="260"/>
      <c r="BA218" s="260"/>
      <c r="BB218" s="262"/>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row>
    <row r="219" spans="1:255" s="94" customFormat="1" ht="18.75" customHeight="1">
      <c r="A219" s="59"/>
      <c r="B219" s="80"/>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199"/>
      <c r="AF219" s="290"/>
      <c r="AG219" s="290"/>
      <c r="AH219" s="290"/>
      <c r="AI219" s="290"/>
      <c r="AJ219" s="290"/>
      <c r="AK219" s="290"/>
      <c r="AL219" s="290"/>
      <c r="AM219" s="291"/>
      <c r="AN219" s="199"/>
      <c r="AO219" s="208"/>
      <c r="AP219" s="208"/>
      <c r="AQ219" s="208"/>
      <c r="AR219" s="208"/>
      <c r="AS219" s="208"/>
      <c r="AT219" s="208"/>
      <c r="AU219" s="208"/>
      <c r="AV219" s="209"/>
      <c r="AW219" s="199"/>
      <c r="AX219" s="260"/>
      <c r="AY219" s="260"/>
      <c r="AZ219" s="260"/>
      <c r="BA219" s="260"/>
      <c r="BB219" s="262"/>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row>
    <row r="220" spans="1:255" s="94" customFormat="1" ht="18.75" customHeight="1" thickBot="1">
      <c r="A220" s="59"/>
      <c r="B220" s="87"/>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210"/>
      <c r="AF220" s="292"/>
      <c r="AG220" s="292"/>
      <c r="AH220" s="292"/>
      <c r="AI220" s="292"/>
      <c r="AJ220" s="292"/>
      <c r="AK220" s="292"/>
      <c r="AL220" s="292"/>
      <c r="AM220" s="293"/>
      <c r="AN220" s="210"/>
      <c r="AO220" s="213"/>
      <c r="AP220" s="213"/>
      <c r="AQ220" s="213"/>
      <c r="AR220" s="213"/>
      <c r="AS220" s="213"/>
      <c r="AT220" s="213"/>
      <c r="AU220" s="213"/>
      <c r="AV220" s="214"/>
      <c r="AW220" s="215"/>
      <c r="AX220" s="281"/>
      <c r="AY220" s="281"/>
      <c r="AZ220" s="281"/>
      <c r="BA220" s="281"/>
      <c r="BB220" s="282"/>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row>
    <row r="221" spans="1:255" s="94" customFormat="1" ht="18.75" customHeight="1" thickTop="1" thickBot="1">
      <c r="A221" s="64"/>
      <c r="B221" s="218" t="s">
        <v>90</v>
      </c>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4"/>
      <c r="AE221" s="221">
        <f>SUM(AE213:AM220)</f>
        <v>471564</v>
      </c>
      <c r="AF221" s="287"/>
      <c r="AG221" s="287"/>
      <c r="AH221" s="287"/>
      <c r="AI221" s="287"/>
      <c r="AJ221" s="287"/>
      <c r="AK221" s="287"/>
      <c r="AL221" s="287"/>
      <c r="AM221" s="288"/>
      <c r="AN221" s="221">
        <f>SUM(AN213:AW220)</f>
        <v>753387</v>
      </c>
      <c r="AO221" s="287"/>
      <c r="AP221" s="287"/>
      <c r="AQ221" s="287"/>
      <c r="AR221" s="287"/>
      <c r="AS221" s="287"/>
      <c r="AT221" s="287"/>
      <c r="AU221" s="287"/>
      <c r="AV221" s="288"/>
      <c r="AW221" s="221"/>
      <c r="AX221" s="287"/>
      <c r="AY221" s="287"/>
      <c r="AZ221" s="287"/>
      <c r="BA221" s="287"/>
      <c r="BB221" s="289"/>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row>
    <row r="223" spans="1:255" ht="14.25">
      <c r="A223" s="49" t="s">
        <v>72</v>
      </c>
      <c r="BA223" s="51"/>
      <c r="BB223" s="93" t="s">
        <v>73</v>
      </c>
      <c r="BC223" s="51"/>
    </row>
    <row r="225" spans="1:117">
      <c r="AD225" s="52"/>
      <c r="AH225" s="52"/>
      <c r="AI225" s="52"/>
      <c r="AJ225" s="52"/>
      <c r="AK225" s="52"/>
      <c r="AL225" s="52"/>
      <c r="AM225" s="52"/>
      <c r="AS225" s="52"/>
      <c r="BB225" s="53" t="s">
        <v>107</v>
      </c>
    </row>
    <row r="226" spans="1:117">
      <c r="AD226" s="52"/>
      <c r="AH226" s="52"/>
      <c r="AI226" s="52"/>
      <c r="AJ226" s="52"/>
      <c r="AK226" s="52"/>
      <c r="AL226" s="52"/>
      <c r="AM226" s="52"/>
      <c r="AS226" s="52"/>
    </row>
    <row r="227" spans="1:117" ht="13.5" thickBot="1">
      <c r="AD227" s="52"/>
      <c r="AH227" s="52"/>
      <c r="AI227" s="52"/>
      <c r="AJ227" s="52"/>
      <c r="AK227" s="52"/>
      <c r="AL227" s="52"/>
      <c r="AM227" s="52"/>
      <c r="AS227" s="52"/>
      <c r="DM227" s="96"/>
    </row>
    <row r="228" spans="1:117" ht="15" thickBot="1">
      <c r="A228" s="178" t="s">
        <v>75</v>
      </c>
      <c r="B228" s="179"/>
      <c r="C228" s="179"/>
      <c r="D228" s="179"/>
      <c r="E228" s="179"/>
      <c r="F228" s="179"/>
      <c r="G228" s="179"/>
      <c r="H228" s="179"/>
      <c r="I228" s="179"/>
      <c r="J228" s="179"/>
      <c r="K228" s="180"/>
      <c r="L228" s="181">
        <v>7</v>
      </c>
      <c r="M228" s="182"/>
      <c r="N228" s="182"/>
      <c r="O228" s="183"/>
      <c r="P228" s="178" t="s">
        <v>76</v>
      </c>
      <c r="Q228" s="179"/>
      <c r="R228" s="179"/>
      <c r="S228" s="179"/>
      <c r="T228" s="179"/>
      <c r="U228" s="180"/>
      <c r="V228" s="184" t="s">
        <v>116</v>
      </c>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184"/>
      <c r="AR228" s="184"/>
      <c r="AS228" s="184"/>
      <c r="AT228" s="184"/>
      <c r="AU228" s="184"/>
      <c r="AV228" s="184"/>
      <c r="AW228" s="184"/>
      <c r="AX228" s="184"/>
      <c r="AY228" s="184"/>
      <c r="AZ228" s="184"/>
      <c r="BA228" s="184"/>
      <c r="BB228" s="185"/>
      <c r="DM228" s="96"/>
    </row>
    <row r="229" spans="1:117" ht="14.25">
      <c r="A229" s="54"/>
      <c r="B229" s="54"/>
      <c r="C229" s="54"/>
      <c r="D229" s="54"/>
      <c r="E229" s="54"/>
      <c r="F229" s="54"/>
      <c r="G229" s="54"/>
      <c r="H229" s="54"/>
      <c r="I229" s="54"/>
      <c r="J229" s="54"/>
      <c r="K229" s="54"/>
      <c r="L229" s="55"/>
      <c r="M229" s="55"/>
      <c r="N229" s="55"/>
      <c r="O229" s="55"/>
      <c r="P229" s="54"/>
      <c r="Q229" s="54"/>
      <c r="R229" s="54"/>
      <c r="S229" s="54"/>
      <c r="T229" s="54"/>
      <c r="U229" s="54"/>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DM229" s="96"/>
    </row>
    <row r="230" spans="1:117" ht="14.25">
      <c r="A230" s="57"/>
      <c r="B230" s="58" t="s">
        <v>78</v>
      </c>
      <c r="C230" s="59"/>
      <c r="D230" s="59"/>
      <c r="E230" s="59"/>
      <c r="F230" s="59"/>
      <c r="G230" s="59"/>
      <c r="H230" s="59"/>
      <c r="I230" s="59"/>
      <c r="J230" s="59"/>
      <c r="K230" s="59"/>
      <c r="L230" s="60"/>
      <c r="M230" s="60"/>
      <c r="N230" s="60"/>
      <c r="O230" s="60"/>
      <c r="P230" s="59"/>
      <c r="Q230" s="59"/>
      <c r="R230" s="59"/>
      <c r="S230" s="59"/>
      <c r="T230" s="59"/>
      <c r="U230" s="59"/>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DM230" s="96"/>
    </row>
    <row r="231" spans="1:117" ht="15" thickBot="1">
      <c r="A231" s="59"/>
      <c r="B231" s="59"/>
      <c r="C231" s="59"/>
      <c r="D231" s="59"/>
      <c r="E231" s="59"/>
      <c r="F231" s="59"/>
      <c r="G231" s="59"/>
      <c r="H231" s="59"/>
      <c r="I231" s="59"/>
      <c r="J231" s="59"/>
      <c r="K231" s="59"/>
      <c r="L231" s="60"/>
      <c r="M231" s="60"/>
      <c r="N231" s="60"/>
      <c r="O231" s="60"/>
      <c r="P231" s="59"/>
      <c r="Q231" s="59"/>
      <c r="R231" s="59"/>
      <c r="S231" s="59"/>
      <c r="T231" s="59"/>
      <c r="U231" s="59"/>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DM231" s="96"/>
    </row>
    <row r="232" spans="1:117" ht="14.25">
      <c r="A232" s="59"/>
      <c r="B232" s="61"/>
      <c r="C232" s="54"/>
      <c r="D232" s="54"/>
      <c r="E232" s="54"/>
      <c r="F232" s="54"/>
      <c r="G232" s="54"/>
      <c r="H232" s="54"/>
      <c r="I232" s="54"/>
      <c r="J232" s="54"/>
      <c r="K232" s="54"/>
      <c r="L232" s="55"/>
      <c r="M232" s="55"/>
      <c r="N232" s="55"/>
      <c r="O232" s="55"/>
      <c r="P232" s="54"/>
      <c r="Q232" s="54"/>
      <c r="R232" s="54"/>
      <c r="S232" s="54"/>
      <c r="T232" s="54"/>
      <c r="U232" s="54"/>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62"/>
    </row>
    <row r="233" spans="1:117">
      <c r="A233" s="59"/>
      <c r="B233" s="297" t="s">
        <v>115</v>
      </c>
      <c r="C233" s="298"/>
      <c r="D233" s="298"/>
      <c r="E233" s="298"/>
      <c r="F233" s="298"/>
      <c r="G233" s="298"/>
      <c r="H233" s="298"/>
      <c r="I233" s="298"/>
      <c r="J233" s="298"/>
      <c r="K233" s="298"/>
      <c r="L233" s="298"/>
      <c r="M233" s="298"/>
      <c r="N233" s="298"/>
      <c r="O233" s="298"/>
      <c r="P233" s="298"/>
      <c r="Q233" s="298"/>
      <c r="R233" s="298"/>
      <c r="S233" s="298"/>
      <c r="T233" s="298"/>
      <c r="U233" s="298"/>
      <c r="V233" s="298"/>
      <c r="W233" s="298"/>
      <c r="X233" s="298"/>
      <c r="Y233" s="298"/>
      <c r="Z233" s="298"/>
      <c r="AA233" s="298"/>
      <c r="AB233" s="298"/>
      <c r="AC233" s="298"/>
      <c r="AD233" s="298"/>
      <c r="AE233" s="298"/>
      <c r="AF233" s="298"/>
      <c r="AG233" s="298"/>
      <c r="AH233" s="298"/>
      <c r="AI233" s="298"/>
      <c r="AJ233" s="298"/>
      <c r="AK233" s="298"/>
      <c r="AL233" s="298"/>
      <c r="AM233" s="298"/>
      <c r="AN233" s="298"/>
      <c r="AO233" s="298"/>
      <c r="AP233" s="298"/>
      <c r="AQ233" s="298"/>
      <c r="AR233" s="298"/>
      <c r="AS233" s="298"/>
      <c r="AT233" s="298"/>
      <c r="AU233" s="298"/>
      <c r="AV233" s="298"/>
      <c r="AW233" s="298"/>
      <c r="AX233" s="298"/>
      <c r="AY233" s="298"/>
      <c r="AZ233" s="298"/>
      <c r="BA233" s="298"/>
      <c r="BB233" s="299"/>
    </row>
    <row r="234" spans="1:117" ht="13.5">
      <c r="A234" s="59"/>
      <c r="B234" s="297"/>
      <c r="C234" s="298"/>
      <c r="D234" s="298"/>
      <c r="E234" s="298"/>
      <c r="F234" s="298"/>
      <c r="G234" s="298"/>
      <c r="H234" s="298"/>
      <c r="I234" s="298"/>
      <c r="J234" s="298"/>
      <c r="K234" s="298"/>
      <c r="L234" s="298"/>
      <c r="M234" s="298"/>
      <c r="N234" s="298"/>
      <c r="O234" s="298"/>
      <c r="P234" s="298"/>
      <c r="Q234" s="298"/>
      <c r="R234" s="298"/>
      <c r="S234" s="298"/>
      <c r="T234" s="298"/>
      <c r="U234" s="298"/>
      <c r="V234" s="298"/>
      <c r="W234" s="298"/>
      <c r="X234" s="298"/>
      <c r="Y234" s="298"/>
      <c r="Z234" s="298"/>
      <c r="AA234" s="298"/>
      <c r="AB234" s="298"/>
      <c r="AC234" s="298"/>
      <c r="AD234" s="298"/>
      <c r="AE234" s="298"/>
      <c r="AF234" s="298"/>
      <c r="AG234" s="298"/>
      <c r="AH234" s="298"/>
      <c r="AI234" s="298"/>
      <c r="AJ234" s="298"/>
      <c r="AK234" s="298"/>
      <c r="AL234" s="298"/>
      <c r="AM234" s="298"/>
      <c r="AN234" s="298"/>
      <c r="AO234" s="298"/>
      <c r="AP234" s="298"/>
      <c r="AQ234" s="298"/>
      <c r="AR234" s="298"/>
      <c r="AS234" s="298"/>
      <c r="AT234" s="298"/>
      <c r="AU234" s="298"/>
      <c r="AV234" s="298"/>
      <c r="AW234" s="298"/>
      <c r="AX234" s="298"/>
      <c r="AY234" s="298"/>
      <c r="AZ234" s="298"/>
      <c r="BA234" s="298"/>
      <c r="BB234" s="299"/>
      <c r="BG234" s="94"/>
    </row>
    <row r="235" spans="1:117">
      <c r="A235" s="59"/>
      <c r="B235" s="297"/>
      <c r="C235" s="298"/>
      <c r="D235" s="298"/>
      <c r="E235" s="298"/>
      <c r="F235" s="298"/>
      <c r="G235" s="298"/>
      <c r="H235" s="298"/>
      <c r="I235" s="298"/>
      <c r="J235" s="298"/>
      <c r="K235" s="298"/>
      <c r="L235" s="298"/>
      <c r="M235" s="298"/>
      <c r="N235" s="298"/>
      <c r="O235" s="298"/>
      <c r="P235" s="298"/>
      <c r="Q235" s="298"/>
      <c r="R235" s="298"/>
      <c r="S235" s="298"/>
      <c r="T235" s="298"/>
      <c r="U235" s="298"/>
      <c r="V235" s="298"/>
      <c r="W235" s="298"/>
      <c r="X235" s="298"/>
      <c r="Y235" s="298"/>
      <c r="Z235" s="298"/>
      <c r="AA235" s="298"/>
      <c r="AB235" s="298"/>
      <c r="AC235" s="298"/>
      <c r="AD235" s="298"/>
      <c r="AE235" s="298"/>
      <c r="AF235" s="298"/>
      <c r="AG235" s="298"/>
      <c r="AH235" s="298"/>
      <c r="AI235" s="298"/>
      <c r="AJ235" s="298"/>
      <c r="AK235" s="298"/>
      <c r="AL235" s="298"/>
      <c r="AM235" s="298"/>
      <c r="AN235" s="298"/>
      <c r="AO235" s="298"/>
      <c r="AP235" s="298"/>
      <c r="AQ235" s="298"/>
      <c r="AR235" s="298"/>
      <c r="AS235" s="298"/>
      <c r="AT235" s="298"/>
      <c r="AU235" s="298"/>
      <c r="AV235" s="298"/>
      <c r="AW235" s="298"/>
      <c r="AX235" s="298"/>
      <c r="AY235" s="298"/>
      <c r="AZ235" s="298"/>
      <c r="BA235" s="298"/>
      <c r="BB235" s="299"/>
    </row>
    <row r="236" spans="1:117">
      <c r="A236" s="59"/>
      <c r="B236" s="297"/>
      <c r="C236" s="298"/>
      <c r="D236" s="298"/>
      <c r="E236" s="298"/>
      <c r="F236" s="298"/>
      <c r="G236" s="298"/>
      <c r="H236" s="298"/>
      <c r="I236" s="298"/>
      <c r="J236" s="298"/>
      <c r="K236" s="298"/>
      <c r="L236" s="298"/>
      <c r="M236" s="298"/>
      <c r="N236" s="298"/>
      <c r="O236" s="298"/>
      <c r="P236" s="298"/>
      <c r="Q236" s="298"/>
      <c r="R236" s="298"/>
      <c r="S236" s="298"/>
      <c r="T236" s="298"/>
      <c r="U236" s="298"/>
      <c r="V236" s="298"/>
      <c r="W236" s="298"/>
      <c r="X236" s="298"/>
      <c r="Y236" s="298"/>
      <c r="Z236" s="298"/>
      <c r="AA236" s="298"/>
      <c r="AB236" s="298"/>
      <c r="AC236" s="298"/>
      <c r="AD236" s="298"/>
      <c r="AE236" s="298"/>
      <c r="AF236" s="298"/>
      <c r="AG236" s="298"/>
      <c r="AH236" s="298"/>
      <c r="AI236" s="298"/>
      <c r="AJ236" s="298"/>
      <c r="AK236" s="298"/>
      <c r="AL236" s="298"/>
      <c r="AM236" s="298"/>
      <c r="AN236" s="298"/>
      <c r="AO236" s="298"/>
      <c r="AP236" s="298"/>
      <c r="AQ236" s="298"/>
      <c r="AR236" s="298"/>
      <c r="AS236" s="298"/>
      <c r="AT236" s="298"/>
      <c r="AU236" s="298"/>
      <c r="AV236" s="298"/>
      <c r="AW236" s="298"/>
      <c r="AX236" s="298"/>
      <c r="AY236" s="298"/>
      <c r="AZ236" s="298"/>
      <c r="BA236" s="298"/>
      <c r="BB236" s="299"/>
    </row>
    <row r="237" spans="1:117">
      <c r="A237" s="59"/>
      <c r="B237" s="297"/>
      <c r="C237" s="298"/>
      <c r="D237" s="298"/>
      <c r="E237" s="298"/>
      <c r="F237" s="298"/>
      <c r="G237" s="298"/>
      <c r="H237" s="298"/>
      <c r="I237" s="298"/>
      <c r="J237" s="298"/>
      <c r="K237" s="298"/>
      <c r="L237" s="298"/>
      <c r="M237" s="298"/>
      <c r="N237" s="298"/>
      <c r="O237" s="298"/>
      <c r="P237" s="298"/>
      <c r="Q237" s="298"/>
      <c r="R237" s="298"/>
      <c r="S237" s="298"/>
      <c r="T237" s="298"/>
      <c r="U237" s="298"/>
      <c r="V237" s="298"/>
      <c r="W237" s="298"/>
      <c r="X237" s="298"/>
      <c r="Y237" s="298"/>
      <c r="Z237" s="298"/>
      <c r="AA237" s="298"/>
      <c r="AB237" s="298"/>
      <c r="AC237" s="298"/>
      <c r="AD237" s="298"/>
      <c r="AE237" s="298"/>
      <c r="AF237" s="298"/>
      <c r="AG237" s="298"/>
      <c r="AH237" s="298"/>
      <c r="AI237" s="298"/>
      <c r="AJ237" s="298"/>
      <c r="AK237" s="298"/>
      <c r="AL237" s="298"/>
      <c r="AM237" s="298"/>
      <c r="AN237" s="298"/>
      <c r="AO237" s="298"/>
      <c r="AP237" s="298"/>
      <c r="AQ237" s="298"/>
      <c r="AR237" s="298"/>
      <c r="AS237" s="298"/>
      <c r="AT237" s="298"/>
      <c r="AU237" s="298"/>
      <c r="AV237" s="298"/>
      <c r="AW237" s="298"/>
      <c r="AX237" s="298"/>
      <c r="AY237" s="298"/>
      <c r="AZ237" s="298"/>
      <c r="BA237" s="298"/>
      <c r="BB237" s="299"/>
    </row>
    <row r="238" spans="1:117">
      <c r="A238" s="59"/>
      <c r="B238" s="297"/>
      <c r="C238" s="298"/>
      <c r="D238" s="298"/>
      <c r="E238" s="298"/>
      <c r="F238" s="298"/>
      <c r="G238" s="298"/>
      <c r="H238" s="298"/>
      <c r="I238" s="298"/>
      <c r="J238" s="298"/>
      <c r="K238" s="298"/>
      <c r="L238" s="298"/>
      <c r="M238" s="298"/>
      <c r="N238" s="298"/>
      <c r="O238" s="298"/>
      <c r="P238" s="298"/>
      <c r="Q238" s="298"/>
      <c r="R238" s="298"/>
      <c r="S238" s="298"/>
      <c r="T238" s="298"/>
      <c r="U238" s="298"/>
      <c r="V238" s="298"/>
      <c r="W238" s="298"/>
      <c r="X238" s="298"/>
      <c r="Y238" s="298"/>
      <c r="Z238" s="298"/>
      <c r="AA238" s="298"/>
      <c r="AB238" s="298"/>
      <c r="AC238" s="298"/>
      <c r="AD238" s="298"/>
      <c r="AE238" s="298"/>
      <c r="AF238" s="298"/>
      <c r="AG238" s="298"/>
      <c r="AH238" s="298"/>
      <c r="AI238" s="298"/>
      <c r="AJ238" s="298"/>
      <c r="AK238" s="298"/>
      <c r="AL238" s="298"/>
      <c r="AM238" s="298"/>
      <c r="AN238" s="298"/>
      <c r="AO238" s="298"/>
      <c r="AP238" s="298"/>
      <c r="AQ238" s="298"/>
      <c r="AR238" s="298"/>
      <c r="AS238" s="298"/>
      <c r="AT238" s="298"/>
      <c r="AU238" s="298"/>
      <c r="AV238" s="298"/>
      <c r="AW238" s="298"/>
      <c r="AX238" s="298"/>
      <c r="AY238" s="298"/>
      <c r="AZ238" s="298"/>
      <c r="BA238" s="298"/>
      <c r="BB238" s="299"/>
    </row>
    <row r="239" spans="1:117">
      <c r="A239" s="59"/>
      <c r="B239" s="297"/>
      <c r="C239" s="298"/>
      <c r="D239" s="298"/>
      <c r="E239" s="298"/>
      <c r="F239" s="298"/>
      <c r="G239" s="298"/>
      <c r="H239" s="298"/>
      <c r="I239" s="298"/>
      <c r="J239" s="298"/>
      <c r="K239" s="298"/>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c r="AZ239" s="298"/>
      <c r="BA239" s="298"/>
      <c r="BB239" s="299"/>
    </row>
    <row r="240" spans="1:117">
      <c r="A240" s="59"/>
      <c r="B240" s="297"/>
      <c r="C240" s="298"/>
      <c r="D240" s="298"/>
      <c r="E240" s="298"/>
      <c r="F240" s="298"/>
      <c r="G240" s="298"/>
      <c r="H240" s="298"/>
      <c r="I240" s="298"/>
      <c r="J240" s="298"/>
      <c r="K240" s="298"/>
      <c r="L240" s="298"/>
      <c r="M240" s="298"/>
      <c r="N240" s="298"/>
      <c r="O240" s="298"/>
      <c r="P240" s="298"/>
      <c r="Q240" s="298"/>
      <c r="R240" s="298"/>
      <c r="S240" s="298"/>
      <c r="T240" s="298"/>
      <c r="U240" s="298"/>
      <c r="V240" s="298"/>
      <c r="W240" s="298"/>
      <c r="X240" s="298"/>
      <c r="Y240" s="298"/>
      <c r="Z240" s="298"/>
      <c r="AA240" s="298"/>
      <c r="AB240" s="298"/>
      <c r="AC240" s="298"/>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298"/>
      <c r="AY240" s="298"/>
      <c r="AZ240" s="298"/>
      <c r="BA240" s="298"/>
      <c r="BB240" s="299"/>
    </row>
    <row r="241" spans="1:255">
      <c r="A241" s="59"/>
      <c r="B241" s="297"/>
      <c r="C241" s="298"/>
      <c r="D241" s="298"/>
      <c r="E241" s="298"/>
      <c r="F241" s="298"/>
      <c r="G241" s="298"/>
      <c r="H241" s="298"/>
      <c r="I241" s="298"/>
      <c r="J241" s="298"/>
      <c r="K241" s="298"/>
      <c r="L241" s="298"/>
      <c r="M241" s="298"/>
      <c r="N241" s="298"/>
      <c r="O241" s="298"/>
      <c r="P241" s="298"/>
      <c r="Q241" s="298"/>
      <c r="R241" s="298"/>
      <c r="S241" s="298"/>
      <c r="T241" s="298"/>
      <c r="U241" s="298"/>
      <c r="V241" s="298"/>
      <c r="W241" s="298"/>
      <c r="X241" s="298"/>
      <c r="Y241" s="298"/>
      <c r="Z241" s="298"/>
      <c r="AA241" s="298"/>
      <c r="AB241" s="298"/>
      <c r="AC241" s="298"/>
      <c r="AD241" s="298"/>
      <c r="AE241" s="298"/>
      <c r="AF241" s="298"/>
      <c r="AG241" s="298"/>
      <c r="AH241" s="298"/>
      <c r="AI241" s="298"/>
      <c r="AJ241" s="298"/>
      <c r="AK241" s="298"/>
      <c r="AL241" s="298"/>
      <c r="AM241" s="298"/>
      <c r="AN241" s="298"/>
      <c r="AO241" s="298"/>
      <c r="AP241" s="298"/>
      <c r="AQ241" s="298"/>
      <c r="AR241" s="298"/>
      <c r="AS241" s="298"/>
      <c r="AT241" s="298"/>
      <c r="AU241" s="298"/>
      <c r="AV241" s="298"/>
      <c r="AW241" s="298"/>
      <c r="AX241" s="298"/>
      <c r="AY241" s="298"/>
      <c r="AZ241" s="298"/>
      <c r="BA241" s="298"/>
      <c r="BB241" s="299"/>
    </row>
    <row r="242" spans="1:255">
      <c r="A242" s="59"/>
      <c r="B242" s="297"/>
      <c r="C242" s="298"/>
      <c r="D242" s="298"/>
      <c r="E242" s="298"/>
      <c r="F242" s="298"/>
      <c r="G242" s="298"/>
      <c r="H242" s="298"/>
      <c r="I242" s="298"/>
      <c r="J242" s="298"/>
      <c r="K242" s="298"/>
      <c r="L242" s="298"/>
      <c r="M242" s="298"/>
      <c r="N242" s="298"/>
      <c r="O242" s="298"/>
      <c r="P242" s="298"/>
      <c r="Q242" s="298"/>
      <c r="R242" s="298"/>
      <c r="S242" s="298"/>
      <c r="T242" s="298"/>
      <c r="U242" s="298"/>
      <c r="V242" s="298"/>
      <c r="W242" s="298"/>
      <c r="X242" s="298"/>
      <c r="Y242" s="298"/>
      <c r="Z242" s="298"/>
      <c r="AA242" s="298"/>
      <c r="AB242" s="298"/>
      <c r="AC242" s="298"/>
      <c r="AD242" s="298"/>
      <c r="AE242" s="298"/>
      <c r="AF242" s="298"/>
      <c r="AG242" s="298"/>
      <c r="AH242" s="298"/>
      <c r="AI242" s="298"/>
      <c r="AJ242" s="298"/>
      <c r="AK242" s="298"/>
      <c r="AL242" s="298"/>
      <c r="AM242" s="298"/>
      <c r="AN242" s="298"/>
      <c r="AO242" s="298"/>
      <c r="AP242" s="298"/>
      <c r="AQ242" s="298"/>
      <c r="AR242" s="298"/>
      <c r="AS242" s="298"/>
      <c r="AT242" s="298"/>
      <c r="AU242" s="298"/>
      <c r="AV242" s="298"/>
      <c r="AW242" s="298"/>
      <c r="AX242" s="298"/>
      <c r="AY242" s="298"/>
      <c r="AZ242" s="298"/>
      <c r="BA242" s="298"/>
      <c r="BB242" s="299"/>
    </row>
    <row r="243" spans="1:255" ht="15" thickBot="1">
      <c r="A243" s="64"/>
      <c r="B243" s="65"/>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7"/>
    </row>
    <row r="244" spans="1:255">
      <c r="B244" s="68"/>
    </row>
    <row r="245" spans="1:255">
      <c r="B245" s="68"/>
    </row>
    <row r="246" spans="1:255" ht="14.25">
      <c r="B246" s="58" t="s">
        <v>80</v>
      </c>
      <c r="C246" s="59"/>
      <c r="D246" s="59"/>
      <c r="E246" s="59"/>
      <c r="F246" s="59"/>
      <c r="G246" s="59"/>
      <c r="H246" s="59"/>
      <c r="I246" s="59"/>
      <c r="J246" s="59"/>
      <c r="K246" s="59"/>
      <c r="L246" s="60"/>
      <c r="M246" s="60"/>
      <c r="N246" s="60"/>
      <c r="O246" s="60"/>
      <c r="P246" s="59"/>
      <c r="Q246" s="59"/>
      <c r="R246" s="59"/>
      <c r="S246" s="59"/>
      <c r="T246" s="59"/>
      <c r="U246" s="59"/>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row>
    <row r="247" spans="1:255" ht="15" thickBot="1">
      <c r="B247" s="59"/>
      <c r="C247" s="59"/>
      <c r="D247" s="59"/>
      <c r="E247" s="59"/>
      <c r="F247" s="59"/>
      <c r="G247" s="59"/>
      <c r="H247" s="59"/>
      <c r="I247" s="59"/>
      <c r="J247" s="59"/>
      <c r="K247" s="59"/>
      <c r="L247" s="60"/>
      <c r="M247" s="60"/>
      <c r="N247" s="60"/>
      <c r="O247" s="60"/>
      <c r="P247" s="59"/>
      <c r="Q247" s="59"/>
      <c r="R247" s="59"/>
      <c r="S247" s="59"/>
      <c r="T247" s="59"/>
      <c r="U247" s="59"/>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294" t="s">
        <v>81</v>
      </c>
      <c r="AV247" s="294"/>
      <c r="AW247" s="294"/>
      <c r="AX247" s="294"/>
      <c r="AY247" s="294"/>
      <c r="AZ247" s="294"/>
      <c r="BA247" s="294"/>
      <c r="BB247" s="294"/>
    </row>
    <row r="248" spans="1:255" s="94" customFormat="1" ht="13.5">
      <c r="A248" s="59"/>
      <c r="B248" s="189" t="s">
        <v>82</v>
      </c>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c r="AA248" s="252"/>
      <c r="AB248" s="252"/>
      <c r="AC248" s="252"/>
      <c r="AD248" s="253"/>
      <c r="AE248" s="195" t="s">
        <v>105</v>
      </c>
      <c r="AF248" s="252"/>
      <c r="AG248" s="252"/>
      <c r="AH248" s="252"/>
      <c r="AI248" s="252"/>
      <c r="AJ248" s="252"/>
      <c r="AK248" s="252"/>
      <c r="AL248" s="252"/>
      <c r="AM248" s="253"/>
      <c r="AN248" s="195" t="s">
        <v>93</v>
      </c>
      <c r="AO248" s="252"/>
      <c r="AP248" s="252"/>
      <c r="AQ248" s="252"/>
      <c r="AR248" s="252"/>
      <c r="AS248" s="252"/>
      <c r="AT248" s="252"/>
      <c r="AU248" s="252"/>
      <c r="AV248" s="253"/>
      <c r="AW248" s="195" t="s">
        <v>85</v>
      </c>
      <c r="AX248" s="252"/>
      <c r="AY248" s="252"/>
      <c r="AZ248" s="252"/>
      <c r="BA248" s="252"/>
      <c r="BB248" s="258"/>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row>
    <row r="249" spans="1:255" s="94" customFormat="1" ht="13.5">
      <c r="A249" s="59"/>
      <c r="B249" s="254"/>
      <c r="C249" s="255"/>
      <c r="D249" s="255"/>
      <c r="E249" s="255"/>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6"/>
      <c r="AE249" s="257"/>
      <c r="AF249" s="255"/>
      <c r="AG249" s="255"/>
      <c r="AH249" s="255"/>
      <c r="AI249" s="255"/>
      <c r="AJ249" s="255"/>
      <c r="AK249" s="255"/>
      <c r="AL249" s="255"/>
      <c r="AM249" s="256"/>
      <c r="AN249" s="257"/>
      <c r="AO249" s="255"/>
      <c r="AP249" s="255"/>
      <c r="AQ249" s="255"/>
      <c r="AR249" s="255"/>
      <c r="AS249" s="255"/>
      <c r="AT249" s="255"/>
      <c r="AU249" s="255"/>
      <c r="AV249" s="256"/>
      <c r="AW249" s="257"/>
      <c r="AX249" s="255"/>
      <c r="AY249" s="255"/>
      <c r="AZ249" s="255"/>
      <c r="BA249" s="255"/>
      <c r="BB249" s="259"/>
      <c r="BC249" s="50"/>
      <c r="BD249" s="50"/>
      <c r="BE249" s="50"/>
      <c r="BF249" s="97"/>
      <c r="BG249" s="98"/>
      <c r="BI249" s="50"/>
      <c r="BJ249" s="50"/>
      <c r="BK249" s="50"/>
      <c r="BL249" s="50"/>
      <c r="BM249" s="50"/>
      <c r="BN249" s="50"/>
      <c r="BO249" s="50"/>
      <c r="BP249" s="50"/>
      <c r="BQ249" s="50"/>
      <c r="BR249" s="50"/>
      <c r="BS249" s="50"/>
      <c r="BT249" s="50"/>
      <c r="BU249" s="50"/>
      <c r="BV249" s="50"/>
      <c r="BW249" s="50"/>
      <c r="BX249" s="50"/>
      <c r="BY249" s="50"/>
      <c r="BZ249" s="50"/>
      <c r="CA249" s="50"/>
      <c r="CB249" s="50"/>
      <c r="CC249" s="50"/>
      <c r="CD249" s="50"/>
      <c r="CE249" s="50"/>
      <c r="CF249" s="50"/>
      <c r="CG249" s="50"/>
      <c r="CH249" s="50"/>
      <c r="CI249" s="50"/>
      <c r="CJ249" s="50"/>
      <c r="CK249" s="50"/>
      <c r="CL249" s="50"/>
      <c r="CM249" s="50"/>
      <c r="CN249" s="50"/>
      <c r="CO249" s="50"/>
      <c r="CP249" s="50"/>
      <c r="CQ249" s="50"/>
      <c r="CR249" s="50"/>
      <c r="CS249" s="50"/>
      <c r="CT249" s="50"/>
      <c r="CU249" s="50"/>
      <c r="CV249" s="50"/>
      <c r="CW249" s="50"/>
      <c r="CX249" s="50"/>
      <c r="CY249" s="50"/>
      <c r="CZ249" s="50"/>
      <c r="DA249" s="50"/>
      <c r="DB249" s="50"/>
      <c r="DC249" s="50"/>
      <c r="DD249" s="50"/>
      <c r="DE249" s="50"/>
      <c r="DF249" s="50"/>
      <c r="DG249" s="50"/>
      <c r="DH249" s="50"/>
      <c r="DI249" s="50"/>
      <c r="DJ249" s="50"/>
      <c r="DK249" s="50"/>
      <c r="DL249" s="50"/>
      <c r="DM249" s="50"/>
      <c r="DN249" s="50"/>
      <c r="DO249" s="50"/>
      <c r="DP249" s="50"/>
      <c r="DQ249" s="50"/>
      <c r="DR249" s="50"/>
      <c r="DS249" s="50"/>
      <c r="DT249" s="50"/>
      <c r="DU249" s="50"/>
      <c r="DV249" s="50"/>
      <c r="DW249" s="50"/>
      <c r="DX249" s="50"/>
      <c r="DY249" s="50"/>
      <c r="DZ249" s="50"/>
      <c r="EA249" s="50"/>
      <c r="EB249" s="50"/>
      <c r="EC249" s="50"/>
      <c r="ED249" s="50"/>
      <c r="EE249" s="50"/>
      <c r="EF249" s="50"/>
      <c r="EG249" s="50"/>
      <c r="EH249" s="50"/>
      <c r="EI249" s="50"/>
      <c r="EJ249" s="50"/>
      <c r="EK249" s="50"/>
      <c r="EL249" s="50"/>
      <c r="EM249" s="50"/>
      <c r="EN249" s="50"/>
      <c r="EO249" s="50"/>
      <c r="EP249" s="50"/>
      <c r="EQ249" s="50"/>
      <c r="ER249" s="50"/>
      <c r="ES249" s="50"/>
      <c r="ET249" s="50"/>
      <c r="EU249" s="50"/>
      <c r="EV249" s="50"/>
      <c r="EW249" s="50"/>
      <c r="EX249" s="50"/>
      <c r="EY249" s="50"/>
      <c r="EZ249" s="50"/>
      <c r="FA249" s="50"/>
      <c r="FB249" s="50"/>
      <c r="FC249" s="50"/>
      <c r="FD249" s="50"/>
      <c r="FE249" s="50"/>
      <c r="FF249" s="50"/>
      <c r="FG249" s="50"/>
      <c r="FH249" s="50"/>
      <c r="FI249" s="50"/>
      <c r="FJ249" s="50"/>
      <c r="FK249" s="50"/>
      <c r="FL249" s="50"/>
      <c r="FM249" s="50"/>
      <c r="FN249" s="50"/>
      <c r="FO249" s="50"/>
      <c r="FP249" s="50"/>
      <c r="FQ249" s="50"/>
      <c r="FR249" s="50"/>
      <c r="FS249" s="50"/>
      <c r="FT249" s="50"/>
      <c r="FU249" s="50"/>
      <c r="FV249" s="50"/>
      <c r="FW249" s="50"/>
      <c r="FX249" s="50"/>
      <c r="FY249" s="50"/>
      <c r="FZ249" s="50"/>
      <c r="GA249" s="50"/>
      <c r="GB249" s="50"/>
      <c r="GC249" s="50"/>
      <c r="GD249" s="50"/>
      <c r="GE249" s="50"/>
      <c r="GF249" s="50"/>
      <c r="GG249" s="50"/>
      <c r="GH249" s="50"/>
      <c r="GI249" s="50"/>
      <c r="GJ249" s="50"/>
      <c r="GK249" s="50"/>
      <c r="GL249" s="50"/>
      <c r="GM249" s="50"/>
      <c r="GN249" s="50"/>
      <c r="GO249" s="50"/>
      <c r="GP249" s="50"/>
      <c r="GQ249" s="50"/>
      <c r="GR249" s="50"/>
      <c r="GS249" s="50"/>
      <c r="GT249" s="50"/>
      <c r="GU249" s="50"/>
      <c r="GV249" s="50"/>
      <c r="GW249" s="50"/>
      <c r="GX249" s="50"/>
      <c r="GY249" s="50"/>
      <c r="GZ249" s="50"/>
      <c r="HA249" s="50"/>
      <c r="HB249" s="50"/>
      <c r="HC249" s="50"/>
      <c r="HD249" s="50"/>
      <c r="HE249" s="50"/>
      <c r="HF249" s="50"/>
      <c r="HG249" s="50"/>
      <c r="HH249" s="50"/>
      <c r="HI249" s="50"/>
      <c r="HJ249" s="50"/>
      <c r="HK249" s="50"/>
      <c r="HL249" s="50"/>
      <c r="HM249" s="50"/>
      <c r="HN249" s="50"/>
      <c r="HO249" s="50"/>
      <c r="HP249" s="50"/>
      <c r="HQ249" s="50"/>
      <c r="HR249" s="50"/>
      <c r="HS249" s="50"/>
      <c r="HT249" s="50"/>
      <c r="HU249" s="50"/>
      <c r="HV249" s="50"/>
      <c r="HW249" s="50"/>
      <c r="HX249" s="50"/>
      <c r="HY249" s="50"/>
      <c r="HZ249" s="50"/>
      <c r="IA249" s="50"/>
      <c r="IB249" s="50"/>
      <c r="IC249" s="50"/>
      <c r="ID249" s="50"/>
      <c r="IE249" s="50"/>
      <c r="IF249" s="50"/>
      <c r="IG249" s="50"/>
      <c r="IH249" s="50"/>
      <c r="II249" s="50"/>
      <c r="IJ249" s="50"/>
      <c r="IK249" s="50"/>
      <c r="IL249" s="50"/>
      <c r="IM249" s="50"/>
      <c r="IN249" s="50"/>
      <c r="IO249" s="50"/>
      <c r="IP249" s="50"/>
      <c r="IQ249" s="50"/>
      <c r="IR249" s="50"/>
      <c r="IS249" s="50"/>
      <c r="IT249" s="50"/>
      <c r="IU249" s="50"/>
    </row>
    <row r="250" spans="1:255" s="94" customFormat="1" ht="14.25">
      <c r="A250" s="59"/>
      <c r="B250" s="76" t="s">
        <v>87</v>
      </c>
      <c r="C250" s="295" t="s">
        <v>114</v>
      </c>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6"/>
      <c r="AE250" s="199">
        <v>629533</v>
      </c>
      <c r="AF250" s="260"/>
      <c r="AG250" s="260"/>
      <c r="AH250" s="260"/>
      <c r="AI250" s="260"/>
      <c r="AJ250" s="260"/>
      <c r="AK250" s="260"/>
      <c r="AL250" s="260"/>
      <c r="AM250" s="261"/>
      <c r="AN250" s="199">
        <v>398403</v>
      </c>
      <c r="AO250" s="260"/>
      <c r="AP250" s="260"/>
      <c r="AQ250" s="260"/>
      <c r="AR250" s="260"/>
      <c r="AS250" s="260"/>
      <c r="AT250" s="260"/>
      <c r="AU250" s="260"/>
      <c r="AV250" s="261"/>
      <c r="AW250" s="199"/>
      <c r="AX250" s="260"/>
      <c r="AY250" s="260"/>
      <c r="AZ250" s="260"/>
      <c r="BA250" s="260"/>
      <c r="BB250" s="262"/>
      <c r="BC250" s="50"/>
      <c r="BD250" s="50"/>
      <c r="BE250" s="50"/>
      <c r="BF250" s="50"/>
      <c r="BG250" s="50"/>
      <c r="BH250" s="50"/>
      <c r="BI250" s="50"/>
      <c r="BJ250" s="50"/>
      <c r="BK250" s="50"/>
      <c r="BL250" s="50"/>
      <c r="BM250" s="50"/>
      <c r="BN250" s="50"/>
      <c r="BO250" s="50"/>
      <c r="BP250" s="50"/>
      <c r="BQ250" s="50"/>
      <c r="BR250" s="50"/>
      <c r="BS250" s="50"/>
      <c r="BT250" s="50"/>
      <c r="BU250" s="50"/>
      <c r="BV250" s="50"/>
      <c r="BW250" s="50"/>
      <c r="BX250" s="50"/>
      <c r="BY250" s="50"/>
      <c r="BZ250" s="50"/>
      <c r="CA250" s="50"/>
      <c r="CB250" s="50"/>
      <c r="CC250" s="50"/>
      <c r="CD250" s="50"/>
      <c r="CE250" s="50"/>
      <c r="CF250" s="50"/>
      <c r="CG250" s="50"/>
      <c r="CH250" s="50"/>
      <c r="CI250" s="50"/>
      <c r="CJ250" s="50"/>
      <c r="CK250" s="50"/>
      <c r="CL250" s="50"/>
      <c r="CM250" s="50"/>
      <c r="CN250" s="50"/>
      <c r="CO250" s="50"/>
      <c r="CP250" s="50"/>
      <c r="CQ250" s="50"/>
      <c r="CR250" s="50"/>
      <c r="CS250" s="50"/>
      <c r="CT250" s="50"/>
      <c r="CU250" s="50"/>
      <c r="CV250" s="50"/>
      <c r="CW250" s="50"/>
      <c r="CX250" s="50"/>
      <c r="CY250" s="50"/>
      <c r="CZ250" s="50"/>
      <c r="DA250" s="50"/>
      <c r="DB250" s="50"/>
      <c r="DC250" s="50"/>
      <c r="DD250" s="50"/>
      <c r="DE250" s="50"/>
      <c r="DF250" s="50"/>
      <c r="DG250" s="50"/>
      <c r="DH250" s="50"/>
      <c r="DI250" s="50"/>
      <c r="DJ250" s="50"/>
      <c r="DK250" s="50"/>
      <c r="DL250" s="50"/>
      <c r="DM250" s="50"/>
      <c r="DN250" s="50"/>
      <c r="DO250" s="50"/>
      <c r="DP250" s="50"/>
      <c r="DQ250" s="50"/>
      <c r="DR250" s="50"/>
      <c r="DS250" s="50"/>
      <c r="DT250" s="50"/>
      <c r="DU250" s="50"/>
      <c r="DV250" s="50"/>
      <c r="DW250" s="50"/>
      <c r="DX250" s="50"/>
      <c r="DY250" s="50"/>
      <c r="DZ250" s="50"/>
      <c r="EA250" s="50"/>
      <c r="EB250" s="50"/>
      <c r="EC250" s="50"/>
      <c r="ED250" s="50"/>
      <c r="EE250" s="50"/>
      <c r="EF250" s="50"/>
      <c r="EG250" s="50"/>
      <c r="EH250" s="50"/>
      <c r="EI250" s="50"/>
      <c r="EJ250" s="50"/>
      <c r="EK250" s="50"/>
      <c r="EL250" s="50"/>
      <c r="EM250" s="50"/>
      <c r="EN250" s="50"/>
      <c r="EO250" s="50"/>
      <c r="EP250" s="50"/>
      <c r="EQ250" s="50"/>
      <c r="ER250" s="50"/>
      <c r="ES250" s="50"/>
      <c r="ET250" s="50"/>
      <c r="EU250" s="50"/>
      <c r="EV250" s="50"/>
      <c r="EW250" s="50"/>
      <c r="EX250" s="50"/>
      <c r="EY250" s="50"/>
      <c r="EZ250" s="50"/>
      <c r="FA250" s="50"/>
      <c r="FB250" s="50"/>
      <c r="FC250" s="50"/>
      <c r="FD250" s="50"/>
      <c r="FE250" s="50"/>
      <c r="FF250" s="50"/>
      <c r="FG250" s="50"/>
      <c r="FH250" s="50"/>
      <c r="FI250" s="50"/>
      <c r="FJ250" s="50"/>
      <c r="FK250" s="50"/>
      <c r="FL250" s="50"/>
      <c r="FM250" s="50"/>
      <c r="FN250" s="50"/>
      <c r="FO250" s="50"/>
      <c r="FP250" s="50"/>
      <c r="FQ250" s="50"/>
      <c r="FR250" s="50"/>
      <c r="FS250" s="50"/>
      <c r="FT250" s="50"/>
      <c r="FU250" s="50"/>
      <c r="FV250" s="50"/>
      <c r="FW250" s="50"/>
      <c r="FX250" s="50"/>
      <c r="FY250" s="50"/>
      <c r="FZ250" s="50"/>
      <c r="GA250" s="50"/>
      <c r="GB250" s="50"/>
      <c r="GC250" s="50"/>
      <c r="GD250" s="50"/>
      <c r="GE250" s="50"/>
      <c r="GF250" s="50"/>
      <c r="GG250" s="50"/>
      <c r="GH250" s="50"/>
      <c r="GI250" s="50"/>
      <c r="GJ250" s="50"/>
      <c r="GK250" s="50"/>
      <c r="GL250" s="50"/>
      <c r="GM250" s="50"/>
      <c r="GN250" s="50"/>
      <c r="GO250" s="50"/>
      <c r="GP250" s="50"/>
      <c r="GQ250" s="50"/>
      <c r="GR250" s="50"/>
      <c r="GS250" s="50"/>
      <c r="GT250" s="50"/>
      <c r="GU250" s="50"/>
      <c r="GV250" s="50"/>
      <c r="GW250" s="50"/>
      <c r="GX250" s="50"/>
      <c r="GY250" s="50"/>
      <c r="GZ250" s="50"/>
      <c r="HA250" s="50"/>
      <c r="HB250" s="50"/>
      <c r="HC250" s="50"/>
      <c r="HD250" s="50"/>
      <c r="HE250" s="50"/>
      <c r="HF250" s="50"/>
      <c r="HG250" s="50"/>
      <c r="HH250" s="50"/>
      <c r="HI250" s="50"/>
      <c r="HJ250" s="50"/>
      <c r="HK250" s="50"/>
      <c r="HL250" s="50"/>
      <c r="HM250" s="50"/>
      <c r="HN250" s="50"/>
      <c r="HO250" s="50"/>
      <c r="HP250" s="50"/>
      <c r="HQ250" s="50"/>
      <c r="HR250" s="50"/>
      <c r="HS250" s="50"/>
      <c r="HT250" s="50"/>
      <c r="HU250" s="50"/>
      <c r="HV250" s="50"/>
      <c r="HW250" s="50"/>
      <c r="HX250" s="50"/>
      <c r="HY250" s="50"/>
      <c r="HZ250" s="50"/>
      <c r="IA250" s="50"/>
      <c r="IB250" s="50"/>
      <c r="IC250" s="50"/>
      <c r="ID250" s="50"/>
      <c r="IE250" s="50"/>
      <c r="IF250" s="50"/>
      <c r="IG250" s="50"/>
      <c r="IH250" s="50"/>
      <c r="II250" s="50"/>
      <c r="IJ250" s="50"/>
      <c r="IK250" s="50"/>
      <c r="IL250" s="50"/>
      <c r="IM250" s="50"/>
      <c r="IN250" s="50"/>
      <c r="IO250" s="50"/>
      <c r="IP250" s="50"/>
      <c r="IQ250" s="50"/>
      <c r="IR250" s="50"/>
      <c r="IS250" s="50"/>
      <c r="IT250" s="50"/>
      <c r="IU250" s="50"/>
    </row>
    <row r="251" spans="1:255" s="94" customFormat="1" ht="14.25">
      <c r="A251" s="59"/>
      <c r="B251" s="75"/>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4"/>
      <c r="AA251" s="74"/>
      <c r="AB251" s="74"/>
      <c r="AC251" s="74"/>
      <c r="AD251" s="74"/>
      <c r="AE251" s="199"/>
      <c r="AF251" s="290"/>
      <c r="AG251" s="290"/>
      <c r="AH251" s="290"/>
      <c r="AI251" s="290"/>
      <c r="AJ251" s="290"/>
      <c r="AK251" s="290"/>
      <c r="AL251" s="290"/>
      <c r="AM251" s="291"/>
      <c r="AN251" s="199"/>
      <c r="AO251" s="260"/>
      <c r="AP251" s="260"/>
      <c r="AQ251" s="260"/>
      <c r="AR251" s="260"/>
      <c r="AS251" s="260"/>
      <c r="AT251" s="260"/>
      <c r="AU251" s="260"/>
      <c r="AV251" s="261"/>
      <c r="AW251" s="199"/>
      <c r="AX251" s="260"/>
      <c r="AY251" s="260"/>
      <c r="AZ251" s="260"/>
      <c r="BA251" s="260"/>
      <c r="BB251" s="262"/>
      <c r="BC251" s="50"/>
      <c r="BD251" s="50"/>
      <c r="BE251" s="50"/>
      <c r="BF251" s="50"/>
      <c r="BG251" s="50"/>
      <c r="BH251" s="50"/>
      <c r="BI251" s="50"/>
      <c r="BJ251" s="50"/>
      <c r="BK251" s="50"/>
      <c r="BL251" s="50"/>
      <c r="BM251" s="50"/>
      <c r="BN251" s="50"/>
      <c r="BO251" s="50"/>
      <c r="BP251" s="50"/>
      <c r="BQ251" s="50"/>
      <c r="BR251" s="50"/>
      <c r="BS251" s="50"/>
      <c r="BT251" s="50"/>
      <c r="BU251" s="50"/>
      <c r="BV251" s="50"/>
      <c r="BW251" s="50"/>
      <c r="BX251" s="50"/>
      <c r="BY251" s="50"/>
      <c r="BZ251" s="50"/>
      <c r="CA251" s="50"/>
      <c r="CB251" s="50"/>
      <c r="CC251" s="50"/>
      <c r="CD251" s="50"/>
      <c r="CE251" s="50"/>
      <c r="CF251" s="50"/>
      <c r="CG251" s="50"/>
      <c r="CH251" s="50"/>
      <c r="CI251" s="50"/>
      <c r="CJ251" s="50"/>
      <c r="CK251" s="50"/>
      <c r="CL251" s="50"/>
      <c r="CM251" s="50"/>
      <c r="CN251" s="50"/>
      <c r="CO251" s="50"/>
      <c r="CP251" s="50"/>
      <c r="CQ251" s="50"/>
      <c r="CR251" s="50"/>
      <c r="CS251" s="50"/>
      <c r="CT251" s="50"/>
      <c r="CU251" s="50"/>
      <c r="CV251" s="50"/>
      <c r="CW251" s="50"/>
      <c r="CX251" s="50"/>
      <c r="CY251" s="50"/>
      <c r="CZ251" s="50"/>
      <c r="DA251" s="50"/>
      <c r="DB251" s="50"/>
      <c r="DC251" s="50"/>
      <c r="DD251" s="50"/>
      <c r="DE251" s="50"/>
      <c r="DF251" s="50"/>
      <c r="DG251" s="50"/>
      <c r="DH251" s="50"/>
      <c r="DI251" s="50"/>
      <c r="DJ251" s="50"/>
      <c r="DK251" s="50"/>
      <c r="DL251" s="50"/>
      <c r="DM251" s="50"/>
      <c r="DN251" s="50"/>
      <c r="DO251" s="50"/>
      <c r="DP251" s="50"/>
      <c r="DQ251" s="50"/>
      <c r="DR251" s="50"/>
      <c r="DS251" s="50"/>
      <c r="DT251" s="50"/>
      <c r="DU251" s="50"/>
      <c r="DV251" s="50"/>
      <c r="DW251" s="50"/>
      <c r="DX251" s="50"/>
      <c r="DY251" s="50"/>
      <c r="DZ251" s="50"/>
      <c r="EA251" s="50"/>
      <c r="EB251" s="50"/>
      <c r="EC251" s="50"/>
      <c r="ED251" s="50"/>
      <c r="EE251" s="50"/>
      <c r="EF251" s="50"/>
      <c r="EG251" s="50"/>
      <c r="EH251" s="50"/>
      <c r="EI251" s="50"/>
      <c r="EJ251" s="50"/>
      <c r="EK251" s="50"/>
      <c r="EL251" s="50"/>
      <c r="EM251" s="50"/>
      <c r="EN251" s="50"/>
      <c r="EO251" s="50"/>
      <c r="EP251" s="50"/>
      <c r="EQ251" s="50"/>
      <c r="ER251" s="50"/>
      <c r="ES251" s="50"/>
      <c r="ET251" s="50"/>
      <c r="EU251" s="50"/>
      <c r="EV251" s="50"/>
      <c r="EW251" s="50"/>
      <c r="EX251" s="50"/>
      <c r="EY251" s="50"/>
      <c r="EZ251" s="50"/>
      <c r="FA251" s="50"/>
      <c r="FB251" s="50"/>
      <c r="FC251" s="50"/>
      <c r="FD251" s="50"/>
      <c r="FE251" s="50"/>
      <c r="FF251" s="50"/>
      <c r="FG251" s="50"/>
      <c r="FH251" s="50"/>
      <c r="FI251" s="50"/>
      <c r="FJ251" s="50"/>
      <c r="FK251" s="50"/>
      <c r="FL251" s="50"/>
      <c r="FM251" s="50"/>
      <c r="FN251" s="50"/>
      <c r="FO251" s="50"/>
      <c r="FP251" s="50"/>
      <c r="FQ251" s="50"/>
      <c r="FR251" s="50"/>
      <c r="FS251" s="50"/>
      <c r="FT251" s="50"/>
      <c r="FU251" s="50"/>
      <c r="FV251" s="50"/>
      <c r="FW251" s="50"/>
      <c r="FX251" s="50"/>
      <c r="FY251" s="50"/>
      <c r="FZ251" s="50"/>
      <c r="GA251" s="50"/>
      <c r="GB251" s="50"/>
      <c r="GC251" s="50"/>
      <c r="GD251" s="50"/>
      <c r="GE251" s="50"/>
      <c r="GF251" s="50"/>
      <c r="GG251" s="50"/>
      <c r="GH251" s="50"/>
      <c r="GI251" s="50"/>
      <c r="GJ251" s="50"/>
      <c r="GK251" s="50"/>
      <c r="GL251" s="50"/>
      <c r="GM251" s="50"/>
      <c r="GN251" s="50"/>
      <c r="GO251" s="50"/>
      <c r="GP251" s="50"/>
      <c r="GQ251" s="50"/>
      <c r="GR251" s="50"/>
      <c r="GS251" s="50"/>
      <c r="GT251" s="50"/>
      <c r="GU251" s="50"/>
      <c r="GV251" s="50"/>
      <c r="GW251" s="50"/>
      <c r="GX251" s="50"/>
      <c r="GY251" s="50"/>
      <c r="GZ251" s="50"/>
      <c r="HA251" s="50"/>
      <c r="HB251" s="50"/>
      <c r="HC251" s="50"/>
      <c r="HD251" s="50"/>
      <c r="HE251" s="50"/>
      <c r="HF251" s="50"/>
      <c r="HG251" s="50"/>
      <c r="HH251" s="50"/>
      <c r="HI251" s="50"/>
      <c r="HJ251" s="50"/>
      <c r="HK251" s="50"/>
      <c r="HL251" s="50"/>
      <c r="HM251" s="50"/>
      <c r="HN251" s="50"/>
      <c r="HO251" s="50"/>
      <c r="HP251" s="50"/>
      <c r="HQ251" s="50"/>
      <c r="HR251" s="50"/>
      <c r="HS251" s="50"/>
      <c r="HT251" s="50"/>
      <c r="HU251" s="50"/>
      <c r="HV251" s="50"/>
      <c r="HW251" s="50"/>
      <c r="HX251" s="50"/>
      <c r="HY251" s="50"/>
      <c r="HZ251" s="50"/>
      <c r="IA251" s="50"/>
      <c r="IB251" s="50"/>
      <c r="IC251" s="50"/>
      <c r="ID251" s="50"/>
      <c r="IE251" s="50"/>
      <c r="IF251" s="50"/>
      <c r="IG251" s="50"/>
      <c r="IH251" s="50"/>
      <c r="II251" s="50"/>
      <c r="IJ251" s="50"/>
      <c r="IK251" s="50"/>
      <c r="IL251" s="50"/>
      <c r="IM251" s="50"/>
      <c r="IN251" s="50"/>
      <c r="IO251" s="50"/>
      <c r="IP251" s="50"/>
      <c r="IQ251" s="50"/>
      <c r="IR251" s="50"/>
      <c r="IS251" s="50"/>
      <c r="IT251" s="50"/>
      <c r="IU251" s="50"/>
    </row>
    <row r="252" spans="1:255" s="94" customFormat="1" ht="14.25">
      <c r="A252" s="59"/>
      <c r="B252" s="75"/>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4"/>
      <c r="AA252" s="74"/>
      <c r="AB252" s="74"/>
      <c r="AC252" s="74"/>
      <c r="AD252" s="74"/>
      <c r="AE252" s="199"/>
      <c r="AF252" s="290"/>
      <c r="AG252" s="290"/>
      <c r="AH252" s="290"/>
      <c r="AI252" s="290"/>
      <c r="AJ252" s="290"/>
      <c r="AK252" s="290"/>
      <c r="AL252" s="290"/>
      <c r="AM252" s="291"/>
      <c r="AN252" s="199"/>
      <c r="AO252" s="260"/>
      <c r="AP252" s="260"/>
      <c r="AQ252" s="260"/>
      <c r="AR252" s="260"/>
      <c r="AS252" s="260"/>
      <c r="AT252" s="260"/>
      <c r="AU252" s="260"/>
      <c r="AV252" s="261"/>
      <c r="AW252" s="199"/>
      <c r="AX252" s="260"/>
      <c r="AY252" s="260"/>
      <c r="AZ252" s="260"/>
      <c r="BA252" s="260"/>
      <c r="BB252" s="262"/>
      <c r="BC252" s="50"/>
      <c r="BD252" s="50"/>
      <c r="BE252" s="50"/>
      <c r="BF252" s="50"/>
      <c r="BG252" s="50"/>
      <c r="BH252" s="50"/>
      <c r="BI252" s="50"/>
      <c r="BJ252" s="50"/>
      <c r="BK252" s="50"/>
      <c r="BL252" s="50"/>
      <c r="BM252" s="50"/>
      <c r="BN252" s="50"/>
      <c r="BO252" s="50"/>
      <c r="BP252" s="50"/>
      <c r="BQ252" s="50"/>
      <c r="BR252" s="50"/>
      <c r="BS252" s="50"/>
      <c r="BT252" s="50"/>
      <c r="BU252" s="50"/>
      <c r="BV252" s="50"/>
      <c r="BW252" s="50"/>
      <c r="BX252" s="50"/>
      <c r="BY252" s="50"/>
      <c r="BZ252" s="50"/>
      <c r="CA252" s="50"/>
      <c r="CB252" s="50"/>
      <c r="CC252" s="50"/>
      <c r="CD252" s="50"/>
      <c r="CE252" s="50"/>
      <c r="CF252" s="50"/>
      <c r="CG252" s="50"/>
      <c r="CH252" s="50"/>
      <c r="CI252" s="50"/>
      <c r="CJ252" s="50"/>
      <c r="CK252" s="50"/>
      <c r="CL252" s="50"/>
      <c r="CM252" s="50"/>
      <c r="CN252" s="50"/>
      <c r="CO252" s="50"/>
      <c r="CP252" s="50"/>
      <c r="CQ252" s="50"/>
      <c r="CR252" s="50"/>
      <c r="CS252" s="50"/>
      <c r="CT252" s="50"/>
      <c r="CU252" s="50"/>
      <c r="CV252" s="50"/>
      <c r="CW252" s="50"/>
      <c r="CX252" s="50"/>
      <c r="CY252" s="50"/>
      <c r="CZ252" s="50"/>
      <c r="DA252" s="50"/>
      <c r="DB252" s="50"/>
      <c r="DC252" s="50"/>
      <c r="DD252" s="50"/>
      <c r="DE252" s="50"/>
      <c r="DF252" s="50"/>
      <c r="DG252" s="50"/>
      <c r="DH252" s="50"/>
      <c r="DI252" s="50"/>
      <c r="DJ252" s="50"/>
      <c r="DK252" s="50"/>
      <c r="DL252" s="50"/>
      <c r="DM252" s="50"/>
      <c r="DN252" s="50"/>
      <c r="DO252" s="50"/>
      <c r="DP252" s="50"/>
      <c r="DQ252" s="50"/>
      <c r="DR252" s="50"/>
      <c r="DS252" s="50"/>
      <c r="DT252" s="50"/>
      <c r="DU252" s="50"/>
      <c r="DV252" s="50"/>
      <c r="DW252" s="50"/>
      <c r="DX252" s="50"/>
      <c r="DY252" s="50"/>
      <c r="DZ252" s="50"/>
      <c r="EA252" s="50"/>
      <c r="EB252" s="50"/>
      <c r="EC252" s="50"/>
      <c r="ED252" s="50"/>
      <c r="EE252" s="50"/>
      <c r="EF252" s="50"/>
      <c r="EG252" s="50"/>
      <c r="EH252" s="50"/>
      <c r="EI252" s="50"/>
      <c r="EJ252" s="50"/>
      <c r="EK252" s="50"/>
      <c r="EL252" s="50"/>
      <c r="EM252" s="50"/>
      <c r="EN252" s="50"/>
      <c r="EO252" s="50"/>
      <c r="EP252" s="50"/>
      <c r="EQ252" s="50"/>
      <c r="ER252" s="50"/>
      <c r="ES252" s="50"/>
      <c r="ET252" s="50"/>
      <c r="EU252" s="50"/>
      <c r="EV252" s="50"/>
      <c r="EW252" s="50"/>
      <c r="EX252" s="50"/>
      <c r="EY252" s="50"/>
      <c r="EZ252" s="50"/>
      <c r="FA252" s="50"/>
      <c r="FB252" s="50"/>
      <c r="FC252" s="50"/>
      <c r="FD252" s="50"/>
      <c r="FE252" s="50"/>
      <c r="FF252" s="50"/>
      <c r="FG252" s="50"/>
      <c r="FH252" s="50"/>
      <c r="FI252" s="50"/>
      <c r="FJ252" s="50"/>
      <c r="FK252" s="50"/>
      <c r="FL252" s="50"/>
      <c r="FM252" s="50"/>
      <c r="FN252" s="50"/>
      <c r="FO252" s="50"/>
      <c r="FP252" s="50"/>
      <c r="FQ252" s="50"/>
      <c r="FR252" s="50"/>
      <c r="FS252" s="50"/>
      <c r="FT252" s="50"/>
      <c r="FU252" s="50"/>
      <c r="FV252" s="50"/>
      <c r="FW252" s="50"/>
      <c r="FX252" s="50"/>
      <c r="FY252" s="50"/>
      <c r="FZ252" s="50"/>
      <c r="GA252" s="50"/>
      <c r="GB252" s="50"/>
      <c r="GC252" s="50"/>
      <c r="GD252" s="50"/>
      <c r="GE252" s="50"/>
      <c r="GF252" s="50"/>
      <c r="GG252" s="50"/>
      <c r="GH252" s="50"/>
      <c r="GI252" s="50"/>
      <c r="GJ252" s="50"/>
      <c r="GK252" s="50"/>
      <c r="GL252" s="50"/>
      <c r="GM252" s="50"/>
      <c r="GN252" s="50"/>
      <c r="GO252" s="50"/>
      <c r="GP252" s="50"/>
      <c r="GQ252" s="50"/>
      <c r="GR252" s="50"/>
      <c r="GS252" s="50"/>
      <c r="GT252" s="50"/>
      <c r="GU252" s="50"/>
      <c r="GV252" s="50"/>
      <c r="GW252" s="50"/>
      <c r="GX252" s="50"/>
      <c r="GY252" s="50"/>
      <c r="GZ252" s="50"/>
      <c r="HA252" s="50"/>
      <c r="HB252" s="50"/>
      <c r="HC252" s="50"/>
      <c r="HD252" s="50"/>
      <c r="HE252" s="50"/>
      <c r="HF252" s="50"/>
      <c r="HG252" s="50"/>
      <c r="HH252" s="50"/>
      <c r="HI252" s="50"/>
      <c r="HJ252" s="50"/>
      <c r="HK252" s="50"/>
      <c r="HL252" s="50"/>
      <c r="HM252" s="50"/>
      <c r="HN252" s="50"/>
      <c r="HO252" s="50"/>
      <c r="HP252" s="50"/>
      <c r="HQ252" s="50"/>
      <c r="HR252" s="50"/>
      <c r="HS252" s="50"/>
      <c r="HT252" s="50"/>
      <c r="HU252" s="50"/>
      <c r="HV252" s="50"/>
      <c r="HW252" s="50"/>
      <c r="HX252" s="50"/>
      <c r="HY252" s="50"/>
      <c r="HZ252" s="50"/>
      <c r="IA252" s="50"/>
      <c r="IB252" s="50"/>
      <c r="IC252" s="50"/>
      <c r="ID252" s="50"/>
      <c r="IE252" s="50"/>
      <c r="IF252" s="50"/>
      <c r="IG252" s="50"/>
      <c r="IH252" s="50"/>
      <c r="II252" s="50"/>
      <c r="IJ252" s="50"/>
      <c r="IK252" s="50"/>
      <c r="IL252" s="50"/>
      <c r="IM252" s="50"/>
      <c r="IN252" s="50"/>
      <c r="IO252" s="50"/>
      <c r="IP252" s="50"/>
      <c r="IQ252" s="50"/>
      <c r="IR252" s="50"/>
      <c r="IS252" s="50"/>
      <c r="IT252" s="50"/>
      <c r="IU252" s="50"/>
    </row>
    <row r="253" spans="1:255" s="94" customFormat="1" ht="14.25">
      <c r="A253" s="59"/>
      <c r="B253" s="75"/>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4"/>
      <c r="AA253" s="74"/>
      <c r="AB253" s="74"/>
      <c r="AC253" s="74"/>
      <c r="AD253" s="74"/>
      <c r="AE253" s="199"/>
      <c r="AF253" s="290"/>
      <c r="AG253" s="290"/>
      <c r="AH253" s="290"/>
      <c r="AI253" s="290"/>
      <c r="AJ253" s="290"/>
      <c r="AK253" s="290"/>
      <c r="AL253" s="290"/>
      <c r="AM253" s="291"/>
      <c r="AN253" s="199"/>
      <c r="AO253" s="260"/>
      <c r="AP253" s="260"/>
      <c r="AQ253" s="260"/>
      <c r="AR253" s="260"/>
      <c r="AS253" s="260"/>
      <c r="AT253" s="260"/>
      <c r="AU253" s="260"/>
      <c r="AV253" s="261"/>
      <c r="AW253" s="199"/>
      <c r="AX253" s="260"/>
      <c r="AY253" s="260"/>
      <c r="AZ253" s="260"/>
      <c r="BA253" s="260"/>
      <c r="BB253" s="262"/>
      <c r="BC253" s="50"/>
      <c r="BD253" s="50"/>
      <c r="BE253" s="50"/>
      <c r="BF253" s="50"/>
      <c r="BG253" s="50"/>
      <c r="BH253" s="50"/>
      <c r="BI253" s="50"/>
      <c r="BJ253" s="50"/>
      <c r="BK253" s="50"/>
      <c r="BL253" s="50"/>
      <c r="BM253" s="50"/>
      <c r="BN253" s="50"/>
      <c r="BO253" s="50"/>
      <c r="BP253" s="50"/>
      <c r="BQ253" s="50"/>
      <c r="BR253" s="50"/>
      <c r="BS253" s="50"/>
      <c r="BT253" s="50"/>
      <c r="BU253" s="50"/>
      <c r="BV253" s="50"/>
      <c r="BW253" s="50"/>
      <c r="BX253" s="50"/>
      <c r="BY253" s="50"/>
      <c r="BZ253" s="50"/>
      <c r="CA253" s="50"/>
      <c r="CB253" s="50"/>
      <c r="CC253" s="50"/>
      <c r="CD253" s="50"/>
      <c r="CE253" s="50"/>
      <c r="CF253" s="50"/>
      <c r="CG253" s="50"/>
      <c r="CH253" s="50"/>
      <c r="CI253" s="50"/>
      <c r="CJ253" s="50"/>
      <c r="CK253" s="50"/>
      <c r="CL253" s="50"/>
      <c r="CM253" s="50"/>
      <c r="CN253" s="50"/>
      <c r="CO253" s="50"/>
      <c r="CP253" s="50"/>
      <c r="CQ253" s="50"/>
      <c r="CR253" s="50"/>
      <c r="CS253" s="50"/>
      <c r="CT253" s="50"/>
      <c r="CU253" s="50"/>
      <c r="CV253" s="50"/>
      <c r="CW253" s="50"/>
      <c r="CX253" s="50"/>
      <c r="CY253" s="50"/>
      <c r="CZ253" s="50"/>
      <c r="DA253" s="50"/>
      <c r="DB253" s="50"/>
      <c r="DC253" s="50"/>
      <c r="DD253" s="50"/>
      <c r="DE253" s="50"/>
      <c r="DF253" s="50"/>
      <c r="DG253" s="50"/>
      <c r="DH253" s="50"/>
      <c r="DI253" s="50"/>
      <c r="DJ253" s="50"/>
      <c r="DK253" s="50"/>
      <c r="DL253" s="50"/>
      <c r="DM253" s="50"/>
      <c r="DN253" s="50"/>
      <c r="DO253" s="50"/>
      <c r="DP253" s="50"/>
      <c r="DQ253" s="50"/>
      <c r="DR253" s="50"/>
      <c r="DS253" s="50"/>
      <c r="DT253" s="50"/>
      <c r="DU253" s="50"/>
      <c r="DV253" s="50"/>
      <c r="DW253" s="50"/>
      <c r="DX253" s="50"/>
      <c r="DY253" s="50"/>
      <c r="DZ253" s="50"/>
      <c r="EA253" s="50"/>
      <c r="EB253" s="50"/>
      <c r="EC253" s="50"/>
      <c r="ED253" s="50"/>
      <c r="EE253" s="50"/>
      <c r="EF253" s="50"/>
      <c r="EG253" s="50"/>
      <c r="EH253" s="50"/>
      <c r="EI253" s="50"/>
      <c r="EJ253" s="50"/>
      <c r="EK253" s="50"/>
      <c r="EL253" s="50"/>
      <c r="EM253" s="50"/>
      <c r="EN253" s="50"/>
      <c r="EO253" s="50"/>
      <c r="EP253" s="50"/>
      <c r="EQ253" s="50"/>
      <c r="ER253" s="50"/>
      <c r="ES253" s="50"/>
      <c r="ET253" s="50"/>
      <c r="EU253" s="50"/>
      <c r="EV253" s="50"/>
      <c r="EW253" s="50"/>
      <c r="EX253" s="50"/>
      <c r="EY253" s="50"/>
      <c r="EZ253" s="50"/>
      <c r="FA253" s="50"/>
      <c r="FB253" s="50"/>
      <c r="FC253" s="50"/>
      <c r="FD253" s="50"/>
      <c r="FE253" s="50"/>
      <c r="FF253" s="50"/>
      <c r="FG253" s="50"/>
      <c r="FH253" s="50"/>
      <c r="FI253" s="50"/>
      <c r="FJ253" s="50"/>
      <c r="FK253" s="50"/>
      <c r="FL253" s="50"/>
      <c r="FM253" s="50"/>
      <c r="FN253" s="50"/>
      <c r="FO253" s="50"/>
      <c r="FP253" s="50"/>
      <c r="FQ253" s="50"/>
      <c r="FR253" s="50"/>
      <c r="FS253" s="50"/>
      <c r="FT253" s="50"/>
      <c r="FU253" s="50"/>
      <c r="FV253" s="50"/>
      <c r="FW253" s="50"/>
      <c r="FX253" s="50"/>
      <c r="FY253" s="50"/>
      <c r="FZ253" s="50"/>
      <c r="GA253" s="50"/>
      <c r="GB253" s="50"/>
      <c r="GC253" s="50"/>
      <c r="GD253" s="50"/>
      <c r="GE253" s="50"/>
      <c r="GF253" s="50"/>
      <c r="GG253" s="50"/>
      <c r="GH253" s="50"/>
      <c r="GI253" s="50"/>
      <c r="GJ253" s="50"/>
      <c r="GK253" s="50"/>
      <c r="GL253" s="50"/>
      <c r="GM253" s="50"/>
      <c r="GN253" s="50"/>
      <c r="GO253" s="50"/>
      <c r="GP253" s="50"/>
      <c r="GQ253" s="50"/>
      <c r="GR253" s="50"/>
      <c r="GS253" s="50"/>
      <c r="GT253" s="50"/>
      <c r="GU253" s="50"/>
      <c r="GV253" s="50"/>
      <c r="GW253" s="50"/>
      <c r="GX253" s="50"/>
      <c r="GY253" s="50"/>
      <c r="GZ253" s="50"/>
      <c r="HA253" s="50"/>
      <c r="HB253" s="50"/>
      <c r="HC253" s="50"/>
      <c r="HD253" s="50"/>
      <c r="HE253" s="50"/>
      <c r="HF253" s="50"/>
      <c r="HG253" s="50"/>
      <c r="HH253" s="50"/>
      <c r="HI253" s="50"/>
      <c r="HJ253" s="50"/>
      <c r="HK253" s="50"/>
      <c r="HL253" s="50"/>
      <c r="HM253" s="50"/>
      <c r="HN253" s="50"/>
      <c r="HO253" s="50"/>
      <c r="HP253" s="50"/>
      <c r="HQ253" s="50"/>
      <c r="HR253" s="50"/>
      <c r="HS253" s="50"/>
      <c r="HT253" s="50"/>
      <c r="HU253" s="50"/>
      <c r="HV253" s="50"/>
      <c r="HW253" s="50"/>
      <c r="HX253" s="50"/>
      <c r="HY253" s="50"/>
      <c r="HZ253" s="50"/>
      <c r="IA253" s="50"/>
      <c r="IB253" s="50"/>
      <c r="IC253" s="50"/>
      <c r="ID253" s="50"/>
      <c r="IE253" s="50"/>
      <c r="IF253" s="50"/>
      <c r="IG253" s="50"/>
      <c r="IH253" s="50"/>
      <c r="II253" s="50"/>
      <c r="IJ253" s="50"/>
      <c r="IK253" s="50"/>
      <c r="IL253" s="50"/>
      <c r="IM253" s="50"/>
      <c r="IN253" s="50"/>
      <c r="IO253" s="50"/>
      <c r="IP253" s="50"/>
      <c r="IQ253" s="50"/>
      <c r="IR253" s="50"/>
      <c r="IS253" s="50"/>
      <c r="IT253" s="50"/>
      <c r="IU253" s="50"/>
    </row>
    <row r="254" spans="1:255" s="94" customFormat="1" ht="14.25">
      <c r="A254" s="59"/>
      <c r="B254" s="80"/>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9"/>
      <c r="AA254" s="79"/>
      <c r="AB254" s="79"/>
      <c r="AC254" s="79"/>
      <c r="AD254" s="79"/>
      <c r="AE254" s="199"/>
      <c r="AF254" s="290"/>
      <c r="AG254" s="290"/>
      <c r="AH254" s="290"/>
      <c r="AI254" s="290"/>
      <c r="AJ254" s="290"/>
      <c r="AK254" s="290"/>
      <c r="AL254" s="290"/>
      <c r="AM254" s="291"/>
      <c r="AN254" s="199"/>
      <c r="AO254" s="260"/>
      <c r="AP254" s="260"/>
      <c r="AQ254" s="260"/>
      <c r="AR254" s="260"/>
      <c r="AS254" s="260"/>
      <c r="AT254" s="260"/>
      <c r="AU254" s="260"/>
      <c r="AV254" s="261"/>
      <c r="AW254" s="205"/>
      <c r="AX254" s="279"/>
      <c r="AY254" s="279"/>
      <c r="AZ254" s="279"/>
      <c r="BA254" s="279"/>
      <c r="BB254" s="280"/>
      <c r="BC254" s="50"/>
      <c r="BD254" s="50"/>
      <c r="BE254" s="50"/>
      <c r="BF254" s="50"/>
      <c r="BG254" s="50"/>
      <c r="BH254" s="50"/>
      <c r="BI254" s="50"/>
      <c r="BJ254" s="50"/>
      <c r="BK254" s="50"/>
      <c r="BL254" s="50"/>
      <c r="BM254" s="50"/>
      <c r="BN254" s="50"/>
      <c r="BO254" s="50"/>
      <c r="BP254" s="50"/>
      <c r="BQ254" s="50"/>
      <c r="BR254" s="50"/>
      <c r="BS254" s="50"/>
      <c r="BT254" s="50"/>
      <c r="BU254" s="50"/>
      <c r="BV254" s="50"/>
      <c r="BW254" s="50"/>
      <c r="BX254" s="50"/>
      <c r="BY254" s="50"/>
      <c r="BZ254" s="50"/>
      <c r="CA254" s="50"/>
      <c r="CB254" s="50"/>
      <c r="CC254" s="50"/>
      <c r="CD254" s="50"/>
      <c r="CE254" s="50"/>
      <c r="CF254" s="50"/>
      <c r="CG254" s="50"/>
      <c r="CH254" s="50"/>
      <c r="CI254" s="50"/>
      <c r="CJ254" s="50"/>
      <c r="CK254" s="50"/>
      <c r="CL254" s="50"/>
      <c r="CM254" s="50"/>
      <c r="CN254" s="50"/>
      <c r="CO254" s="50"/>
      <c r="CP254" s="50"/>
      <c r="CQ254" s="50"/>
      <c r="CR254" s="50"/>
      <c r="CS254" s="50"/>
      <c r="CT254" s="50"/>
      <c r="CU254" s="50"/>
      <c r="CV254" s="50"/>
      <c r="CW254" s="50"/>
      <c r="CX254" s="50"/>
      <c r="CY254" s="50"/>
      <c r="CZ254" s="50"/>
      <c r="DA254" s="50"/>
      <c r="DB254" s="50"/>
      <c r="DC254" s="50"/>
      <c r="DD254" s="50"/>
      <c r="DE254" s="50"/>
      <c r="DF254" s="50"/>
      <c r="DG254" s="50"/>
      <c r="DH254" s="50"/>
      <c r="DI254" s="50"/>
      <c r="DJ254" s="50"/>
      <c r="DK254" s="50"/>
      <c r="DL254" s="50"/>
      <c r="DM254" s="50"/>
      <c r="DN254" s="50"/>
      <c r="DO254" s="50"/>
      <c r="DP254" s="50"/>
      <c r="DQ254" s="50"/>
      <c r="DR254" s="50"/>
      <c r="DS254" s="50"/>
      <c r="DT254" s="50"/>
      <c r="DU254" s="50"/>
      <c r="DV254" s="50"/>
      <c r="DW254" s="50"/>
      <c r="DX254" s="50"/>
      <c r="DY254" s="50"/>
      <c r="DZ254" s="50"/>
      <c r="EA254" s="50"/>
      <c r="EB254" s="50"/>
      <c r="EC254" s="50"/>
      <c r="ED254" s="50"/>
      <c r="EE254" s="50"/>
      <c r="EF254" s="50"/>
      <c r="EG254" s="50"/>
      <c r="EH254" s="50"/>
      <c r="EI254" s="50"/>
      <c r="EJ254" s="50"/>
      <c r="EK254" s="50"/>
      <c r="EL254" s="50"/>
      <c r="EM254" s="50"/>
      <c r="EN254" s="50"/>
      <c r="EO254" s="50"/>
      <c r="EP254" s="50"/>
      <c r="EQ254" s="50"/>
      <c r="ER254" s="50"/>
      <c r="ES254" s="50"/>
      <c r="ET254" s="50"/>
      <c r="EU254" s="50"/>
      <c r="EV254" s="50"/>
      <c r="EW254" s="50"/>
      <c r="EX254" s="50"/>
      <c r="EY254" s="50"/>
      <c r="EZ254" s="50"/>
      <c r="FA254" s="50"/>
      <c r="FB254" s="50"/>
      <c r="FC254" s="50"/>
      <c r="FD254" s="50"/>
      <c r="FE254" s="50"/>
      <c r="FF254" s="50"/>
      <c r="FG254" s="50"/>
      <c r="FH254" s="50"/>
      <c r="FI254" s="50"/>
      <c r="FJ254" s="50"/>
      <c r="FK254" s="50"/>
      <c r="FL254" s="50"/>
      <c r="FM254" s="50"/>
      <c r="FN254" s="50"/>
      <c r="FO254" s="50"/>
      <c r="FP254" s="50"/>
      <c r="FQ254" s="50"/>
      <c r="FR254" s="50"/>
      <c r="FS254" s="50"/>
      <c r="FT254" s="50"/>
      <c r="FU254" s="50"/>
      <c r="FV254" s="50"/>
      <c r="FW254" s="50"/>
      <c r="FX254" s="50"/>
      <c r="FY254" s="50"/>
      <c r="FZ254" s="50"/>
      <c r="GA254" s="50"/>
      <c r="GB254" s="50"/>
      <c r="GC254" s="50"/>
      <c r="GD254" s="50"/>
      <c r="GE254" s="50"/>
      <c r="GF254" s="50"/>
      <c r="GG254" s="50"/>
      <c r="GH254" s="50"/>
      <c r="GI254" s="50"/>
      <c r="GJ254" s="50"/>
      <c r="GK254" s="50"/>
      <c r="GL254" s="50"/>
      <c r="GM254" s="50"/>
      <c r="GN254" s="50"/>
      <c r="GO254" s="50"/>
      <c r="GP254" s="50"/>
      <c r="GQ254" s="50"/>
      <c r="GR254" s="50"/>
      <c r="GS254" s="50"/>
      <c r="GT254" s="50"/>
      <c r="GU254" s="50"/>
      <c r="GV254" s="50"/>
      <c r="GW254" s="50"/>
      <c r="GX254" s="50"/>
      <c r="GY254" s="50"/>
      <c r="GZ254" s="50"/>
      <c r="HA254" s="50"/>
      <c r="HB254" s="50"/>
      <c r="HC254" s="50"/>
      <c r="HD254" s="50"/>
      <c r="HE254" s="50"/>
      <c r="HF254" s="50"/>
      <c r="HG254" s="50"/>
      <c r="HH254" s="50"/>
      <c r="HI254" s="50"/>
      <c r="HJ254" s="50"/>
      <c r="HK254" s="50"/>
      <c r="HL254" s="50"/>
      <c r="HM254" s="50"/>
      <c r="HN254" s="50"/>
      <c r="HO254" s="50"/>
      <c r="HP254" s="50"/>
      <c r="HQ254" s="50"/>
      <c r="HR254" s="50"/>
      <c r="HS254" s="50"/>
      <c r="HT254" s="50"/>
      <c r="HU254" s="50"/>
      <c r="HV254" s="50"/>
      <c r="HW254" s="50"/>
      <c r="HX254" s="50"/>
      <c r="HY254" s="50"/>
      <c r="HZ254" s="50"/>
      <c r="IA254" s="50"/>
      <c r="IB254" s="50"/>
      <c r="IC254" s="50"/>
      <c r="ID254" s="50"/>
      <c r="IE254" s="50"/>
      <c r="IF254" s="50"/>
      <c r="IG254" s="50"/>
      <c r="IH254" s="50"/>
      <c r="II254" s="50"/>
      <c r="IJ254" s="50"/>
      <c r="IK254" s="50"/>
      <c r="IL254" s="50"/>
      <c r="IM254" s="50"/>
      <c r="IN254" s="50"/>
      <c r="IO254" s="50"/>
      <c r="IP254" s="50"/>
      <c r="IQ254" s="50"/>
      <c r="IR254" s="50"/>
      <c r="IS254" s="50"/>
      <c r="IT254" s="50"/>
      <c r="IU254" s="50"/>
    </row>
    <row r="255" spans="1:255" s="94" customFormat="1" ht="14.25">
      <c r="A255" s="59"/>
      <c r="B255" s="75"/>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4"/>
      <c r="AA255" s="74"/>
      <c r="AB255" s="74"/>
      <c r="AC255" s="74"/>
      <c r="AD255" s="74"/>
      <c r="AE255" s="199"/>
      <c r="AF255" s="290"/>
      <c r="AG255" s="290"/>
      <c r="AH255" s="290"/>
      <c r="AI255" s="290"/>
      <c r="AJ255" s="290"/>
      <c r="AK255" s="290"/>
      <c r="AL255" s="290"/>
      <c r="AM255" s="291"/>
      <c r="AN255" s="199"/>
      <c r="AO255" s="260"/>
      <c r="AP255" s="260"/>
      <c r="AQ255" s="260"/>
      <c r="AR255" s="260"/>
      <c r="AS255" s="260"/>
      <c r="AT255" s="260"/>
      <c r="AU255" s="260"/>
      <c r="AV255" s="261"/>
      <c r="AW255" s="199"/>
      <c r="AX255" s="260"/>
      <c r="AY255" s="260"/>
      <c r="AZ255" s="260"/>
      <c r="BA255" s="260"/>
      <c r="BB255" s="262"/>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row>
    <row r="256" spans="1:255" s="94" customFormat="1" ht="14.25">
      <c r="A256" s="59"/>
      <c r="B256" s="80"/>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199"/>
      <c r="AF256" s="290"/>
      <c r="AG256" s="290"/>
      <c r="AH256" s="290"/>
      <c r="AI256" s="290"/>
      <c r="AJ256" s="290"/>
      <c r="AK256" s="290"/>
      <c r="AL256" s="290"/>
      <c r="AM256" s="291"/>
      <c r="AN256" s="199"/>
      <c r="AO256" s="208"/>
      <c r="AP256" s="208"/>
      <c r="AQ256" s="208"/>
      <c r="AR256" s="208"/>
      <c r="AS256" s="208"/>
      <c r="AT256" s="208"/>
      <c r="AU256" s="208"/>
      <c r="AV256" s="209"/>
      <c r="AW256" s="199"/>
      <c r="AX256" s="260"/>
      <c r="AY256" s="260"/>
      <c r="AZ256" s="260"/>
      <c r="BA256" s="260"/>
      <c r="BB256" s="262"/>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row>
    <row r="257" spans="1:255" s="94" customFormat="1" ht="15" thickBot="1">
      <c r="A257" s="59"/>
      <c r="B257" s="87"/>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210"/>
      <c r="AF257" s="292"/>
      <c r="AG257" s="292"/>
      <c r="AH257" s="292"/>
      <c r="AI257" s="292"/>
      <c r="AJ257" s="292"/>
      <c r="AK257" s="292"/>
      <c r="AL257" s="292"/>
      <c r="AM257" s="293"/>
      <c r="AN257" s="210"/>
      <c r="AO257" s="213"/>
      <c r="AP257" s="213"/>
      <c r="AQ257" s="213"/>
      <c r="AR257" s="213"/>
      <c r="AS257" s="213"/>
      <c r="AT257" s="213"/>
      <c r="AU257" s="213"/>
      <c r="AV257" s="214"/>
      <c r="AW257" s="215"/>
      <c r="AX257" s="281"/>
      <c r="AY257" s="281"/>
      <c r="AZ257" s="281"/>
      <c r="BA257" s="281"/>
      <c r="BB257" s="282"/>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row>
    <row r="258" spans="1:255" s="94" customFormat="1" ht="15.75" thickTop="1" thickBot="1">
      <c r="A258" s="64"/>
      <c r="B258" s="218" t="s">
        <v>90</v>
      </c>
      <c r="C258" s="283"/>
      <c r="D258" s="283"/>
      <c r="E258" s="283"/>
      <c r="F258" s="283"/>
      <c r="G258" s="283"/>
      <c r="H258" s="283"/>
      <c r="I258" s="283"/>
      <c r="J258" s="283"/>
      <c r="K258" s="283"/>
      <c r="L258" s="283"/>
      <c r="M258" s="283"/>
      <c r="N258" s="283"/>
      <c r="O258" s="283"/>
      <c r="P258" s="283"/>
      <c r="Q258" s="283"/>
      <c r="R258" s="283"/>
      <c r="S258" s="283"/>
      <c r="T258" s="283"/>
      <c r="U258" s="283"/>
      <c r="V258" s="283"/>
      <c r="W258" s="283"/>
      <c r="X258" s="283"/>
      <c r="Y258" s="283"/>
      <c r="Z258" s="283"/>
      <c r="AA258" s="283"/>
      <c r="AB258" s="283"/>
      <c r="AC258" s="283"/>
      <c r="AD258" s="284"/>
      <c r="AE258" s="221">
        <f>SUM(AE250:AM257)</f>
        <v>629533</v>
      </c>
      <c r="AF258" s="287"/>
      <c r="AG258" s="287"/>
      <c r="AH258" s="287"/>
      <c r="AI258" s="287"/>
      <c r="AJ258" s="287"/>
      <c r="AK258" s="287"/>
      <c r="AL258" s="287"/>
      <c r="AM258" s="288"/>
      <c r="AN258" s="221">
        <f>SUM(AN250:AW257)</f>
        <v>398403</v>
      </c>
      <c r="AO258" s="287"/>
      <c r="AP258" s="287"/>
      <c r="AQ258" s="287"/>
      <c r="AR258" s="287"/>
      <c r="AS258" s="287"/>
      <c r="AT258" s="287"/>
      <c r="AU258" s="287"/>
      <c r="AV258" s="288"/>
      <c r="AW258" s="221"/>
      <c r="AX258" s="287"/>
      <c r="AY258" s="287"/>
      <c r="AZ258" s="287"/>
      <c r="BA258" s="287"/>
      <c r="BB258" s="289"/>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row>
    <row r="259" spans="1:255" ht="13.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c r="AY259" s="85"/>
      <c r="AZ259" s="85"/>
      <c r="BA259" s="85"/>
      <c r="BB259" s="85"/>
    </row>
    <row r="260" spans="1:255" ht="14.25">
      <c r="A260" s="49" t="s">
        <v>72</v>
      </c>
      <c r="BA260" s="51"/>
      <c r="BB260" s="93" t="s">
        <v>73</v>
      </c>
      <c r="BC260" s="51"/>
    </row>
    <row r="262" spans="1:255">
      <c r="AD262" s="52"/>
      <c r="AH262" s="52"/>
      <c r="AI262" s="52"/>
      <c r="AJ262" s="52"/>
      <c r="AK262" s="52"/>
      <c r="AL262" s="52"/>
      <c r="AM262" s="52"/>
      <c r="AS262" s="52"/>
      <c r="BB262" s="53" t="s">
        <v>107</v>
      </c>
    </row>
    <row r="263" spans="1:255">
      <c r="AD263" s="52"/>
      <c r="AH263" s="52"/>
      <c r="AI263" s="52"/>
      <c r="AJ263" s="52"/>
      <c r="AK263" s="52"/>
      <c r="AL263" s="52"/>
      <c r="AM263" s="52"/>
      <c r="AS263" s="52"/>
    </row>
    <row r="264" spans="1:255" ht="13.5" thickBot="1">
      <c r="AD264" s="52"/>
      <c r="AH264" s="52"/>
      <c r="AI264" s="52"/>
      <c r="AJ264" s="52"/>
      <c r="AK264" s="52"/>
      <c r="AL264" s="52"/>
      <c r="AM264" s="52"/>
      <c r="AS264" s="52"/>
      <c r="DM264" s="96"/>
    </row>
    <row r="265" spans="1:255" ht="15" thickBot="1">
      <c r="A265" s="178" t="s">
        <v>75</v>
      </c>
      <c r="B265" s="179"/>
      <c r="C265" s="179"/>
      <c r="D265" s="179"/>
      <c r="E265" s="179"/>
      <c r="F265" s="179"/>
      <c r="G265" s="179"/>
      <c r="H265" s="179"/>
      <c r="I265" s="179"/>
      <c r="J265" s="179"/>
      <c r="K265" s="180"/>
      <c r="L265" s="181">
        <v>8</v>
      </c>
      <c r="M265" s="182"/>
      <c r="N265" s="182"/>
      <c r="O265" s="183"/>
      <c r="P265" s="178" t="s">
        <v>76</v>
      </c>
      <c r="Q265" s="179"/>
      <c r="R265" s="179"/>
      <c r="S265" s="179"/>
      <c r="T265" s="179"/>
      <c r="U265" s="180"/>
      <c r="V265" s="184" t="s">
        <v>117</v>
      </c>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184"/>
      <c r="AR265" s="184"/>
      <c r="AS265" s="184"/>
      <c r="AT265" s="184"/>
      <c r="AU265" s="184"/>
      <c r="AV265" s="184"/>
      <c r="AW265" s="184"/>
      <c r="AX265" s="184"/>
      <c r="AY265" s="184"/>
      <c r="AZ265" s="184"/>
      <c r="BA265" s="184"/>
      <c r="BB265" s="185"/>
      <c r="DM265" s="96"/>
    </row>
    <row r="266" spans="1:255" ht="14.25">
      <c r="A266" s="54"/>
      <c r="B266" s="54"/>
      <c r="C266" s="54"/>
      <c r="D266" s="54"/>
      <c r="E266" s="54"/>
      <c r="F266" s="54"/>
      <c r="G266" s="54"/>
      <c r="H266" s="54"/>
      <c r="I266" s="54"/>
      <c r="J266" s="54"/>
      <c r="K266" s="54"/>
      <c r="L266" s="55"/>
      <c r="M266" s="55"/>
      <c r="N266" s="55"/>
      <c r="O266" s="55"/>
      <c r="P266" s="54"/>
      <c r="Q266" s="54"/>
      <c r="R266" s="54"/>
      <c r="S266" s="54"/>
      <c r="T266" s="54"/>
      <c r="U266" s="54"/>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DM266" s="96"/>
    </row>
    <row r="267" spans="1:255" ht="14.25">
      <c r="A267" s="57"/>
      <c r="B267" s="58" t="s">
        <v>78</v>
      </c>
      <c r="C267" s="59"/>
      <c r="D267" s="59"/>
      <c r="E267" s="59"/>
      <c r="F267" s="59"/>
      <c r="G267" s="59"/>
      <c r="H267" s="59"/>
      <c r="I267" s="59"/>
      <c r="J267" s="59"/>
      <c r="K267" s="59"/>
      <c r="L267" s="60"/>
      <c r="M267" s="60"/>
      <c r="N267" s="60"/>
      <c r="O267" s="60"/>
      <c r="P267" s="59"/>
      <c r="Q267" s="59"/>
      <c r="R267" s="59"/>
      <c r="S267" s="59"/>
      <c r="T267" s="59"/>
      <c r="U267" s="59"/>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DM267" s="96"/>
    </row>
    <row r="268" spans="1:255" ht="15" thickBot="1">
      <c r="A268" s="59"/>
      <c r="B268" s="59"/>
      <c r="C268" s="59"/>
      <c r="D268" s="59"/>
      <c r="E268" s="59"/>
      <c r="F268" s="59"/>
      <c r="G268" s="59"/>
      <c r="H268" s="59"/>
      <c r="I268" s="59"/>
      <c r="J268" s="59"/>
      <c r="K268" s="59"/>
      <c r="L268" s="60"/>
      <c r="M268" s="60"/>
      <c r="N268" s="60"/>
      <c r="O268" s="60"/>
      <c r="P268" s="59"/>
      <c r="Q268" s="59"/>
      <c r="R268" s="59"/>
      <c r="S268" s="59"/>
      <c r="T268" s="59"/>
      <c r="U268" s="59"/>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DM268" s="96"/>
    </row>
    <row r="269" spans="1:255" ht="14.25">
      <c r="A269" s="59"/>
      <c r="B269" s="61"/>
      <c r="C269" s="54"/>
      <c r="D269" s="54"/>
      <c r="E269" s="54"/>
      <c r="F269" s="54"/>
      <c r="G269" s="54"/>
      <c r="H269" s="54"/>
      <c r="I269" s="54"/>
      <c r="J269" s="54"/>
      <c r="K269" s="54"/>
      <c r="L269" s="55"/>
      <c r="M269" s="55"/>
      <c r="N269" s="55"/>
      <c r="O269" s="55"/>
      <c r="P269" s="54"/>
      <c r="Q269" s="54"/>
      <c r="R269" s="54"/>
      <c r="S269" s="54"/>
      <c r="T269" s="54"/>
      <c r="U269" s="54"/>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62"/>
    </row>
    <row r="270" spans="1:255" ht="12.75" customHeight="1">
      <c r="A270" s="59"/>
      <c r="B270" s="297" t="s">
        <v>118</v>
      </c>
      <c r="C270" s="298"/>
      <c r="D270" s="298"/>
      <c r="E270" s="298"/>
      <c r="F270" s="298"/>
      <c r="G270" s="298"/>
      <c r="H270" s="298"/>
      <c r="I270" s="298"/>
      <c r="J270" s="298"/>
      <c r="K270" s="298"/>
      <c r="L270" s="298"/>
      <c r="M270" s="298"/>
      <c r="N270" s="298"/>
      <c r="O270" s="298"/>
      <c r="P270" s="298"/>
      <c r="Q270" s="298"/>
      <c r="R270" s="298"/>
      <c r="S270" s="298"/>
      <c r="T270" s="298"/>
      <c r="U270" s="298"/>
      <c r="V270" s="298"/>
      <c r="W270" s="298"/>
      <c r="X270" s="298"/>
      <c r="Y270" s="298"/>
      <c r="Z270" s="298"/>
      <c r="AA270" s="298"/>
      <c r="AB270" s="298"/>
      <c r="AC270" s="298"/>
      <c r="AD270" s="298"/>
      <c r="AE270" s="298"/>
      <c r="AF270" s="298"/>
      <c r="AG270" s="298"/>
      <c r="AH270" s="298"/>
      <c r="AI270" s="298"/>
      <c r="AJ270" s="298"/>
      <c r="AK270" s="298"/>
      <c r="AL270" s="298"/>
      <c r="AM270" s="298"/>
      <c r="AN270" s="298"/>
      <c r="AO270" s="298"/>
      <c r="AP270" s="298"/>
      <c r="AQ270" s="298"/>
      <c r="AR270" s="298"/>
      <c r="AS270" s="298"/>
      <c r="AT270" s="298"/>
      <c r="AU270" s="298"/>
      <c r="AV270" s="298"/>
      <c r="AW270" s="298"/>
      <c r="AX270" s="298"/>
      <c r="AY270" s="298"/>
      <c r="AZ270" s="298"/>
      <c r="BA270" s="298"/>
      <c r="BB270" s="299"/>
    </row>
    <row r="271" spans="1:255" ht="13.5" customHeight="1">
      <c r="A271" s="59"/>
      <c r="B271" s="297"/>
      <c r="C271" s="298"/>
      <c r="D271" s="298"/>
      <c r="E271" s="298"/>
      <c r="F271" s="298"/>
      <c r="G271" s="298"/>
      <c r="H271" s="298"/>
      <c r="I271" s="298"/>
      <c r="J271" s="298"/>
      <c r="K271" s="298"/>
      <c r="L271" s="298"/>
      <c r="M271" s="298"/>
      <c r="N271" s="298"/>
      <c r="O271" s="298"/>
      <c r="P271" s="298"/>
      <c r="Q271" s="298"/>
      <c r="R271" s="298"/>
      <c r="S271" s="298"/>
      <c r="T271" s="298"/>
      <c r="U271" s="298"/>
      <c r="V271" s="298"/>
      <c r="W271" s="298"/>
      <c r="X271" s="298"/>
      <c r="Y271" s="298"/>
      <c r="Z271" s="298"/>
      <c r="AA271" s="298"/>
      <c r="AB271" s="298"/>
      <c r="AC271" s="298"/>
      <c r="AD271" s="298"/>
      <c r="AE271" s="298"/>
      <c r="AF271" s="298"/>
      <c r="AG271" s="298"/>
      <c r="AH271" s="298"/>
      <c r="AI271" s="298"/>
      <c r="AJ271" s="298"/>
      <c r="AK271" s="298"/>
      <c r="AL271" s="298"/>
      <c r="AM271" s="298"/>
      <c r="AN271" s="298"/>
      <c r="AO271" s="298"/>
      <c r="AP271" s="298"/>
      <c r="AQ271" s="298"/>
      <c r="AR271" s="298"/>
      <c r="AS271" s="298"/>
      <c r="AT271" s="298"/>
      <c r="AU271" s="298"/>
      <c r="AV271" s="298"/>
      <c r="AW271" s="298"/>
      <c r="AX271" s="298"/>
      <c r="AY271" s="298"/>
      <c r="AZ271" s="298"/>
      <c r="BA271" s="298"/>
      <c r="BB271" s="299"/>
      <c r="BG271" s="94"/>
    </row>
    <row r="272" spans="1:255" ht="12.75" customHeight="1">
      <c r="A272" s="59"/>
      <c r="B272" s="297"/>
      <c r="C272" s="298"/>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8"/>
      <c r="Z272" s="298"/>
      <c r="AA272" s="298"/>
      <c r="AB272" s="298"/>
      <c r="AC272" s="298"/>
      <c r="AD272" s="298"/>
      <c r="AE272" s="298"/>
      <c r="AF272" s="298"/>
      <c r="AG272" s="298"/>
      <c r="AH272" s="298"/>
      <c r="AI272" s="298"/>
      <c r="AJ272" s="298"/>
      <c r="AK272" s="298"/>
      <c r="AL272" s="298"/>
      <c r="AM272" s="298"/>
      <c r="AN272" s="298"/>
      <c r="AO272" s="298"/>
      <c r="AP272" s="298"/>
      <c r="AQ272" s="298"/>
      <c r="AR272" s="298"/>
      <c r="AS272" s="298"/>
      <c r="AT272" s="298"/>
      <c r="AU272" s="298"/>
      <c r="AV272" s="298"/>
      <c r="AW272" s="298"/>
      <c r="AX272" s="298"/>
      <c r="AY272" s="298"/>
      <c r="AZ272" s="298"/>
      <c r="BA272" s="298"/>
      <c r="BB272" s="299"/>
    </row>
    <row r="273" spans="1:255" ht="12.75" customHeight="1">
      <c r="A273" s="59"/>
      <c r="B273" s="297"/>
      <c r="C273" s="298"/>
      <c r="D273" s="298"/>
      <c r="E273" s="298"/>
      <c r="F273" s="298"/>
      <c r="G273" s="298"/>
      <c r="H273" s="298"/>
      <c r="I273" s="298"/>
      <c r="J273" s="298"/>
      <c r="K273" s="298"/>
      <c r="L273" s="298"/>
      <c r="M273" s="298"/>
      <c r="N273" s="298"/>
      <c r="O273" s="298"/>
      <c r="P273" s="298"/>
      <c r="Q273" s="298"/>
      <c r="R273" s="298"/>
      <c r="S273" s="298"/>
      <c r="T273" s="298"/>
      <c r="U273" s="298"/>
      <c r="V273" s="298"/>
      <c r="W273" s="298"/>
      <c r="X273" s="298"/>
      <c r="Y273" s="298"/>
      <c r="Z273" s="298"/>
      <c r="AA273" s="298"/>
      <c r="AB273" s="298"/>
      <c r="AC273" s="298"/>
      <c r="AD273" s="298"/>
      <c r="AE273" s="298"/>
      <c r="AF273" s="298"/>
      <c r="AG273" s="298"/>
      <c r="AH273" s="298"/>
      <c r="AI273" s="298"/>
      <c r="AJ273" s="298"/>
      <c r="AK273" s="298"/>
      <c r="AL273" s="298"/>
      <c r="AM273" s="298"/>
      <c r="AN273" s="298"/>
      <c r="AO273" s="298"/>
      <c r="AP273" s="298"/>
      <c r="AQ273" s="298"/>
      <c r="AR273" s="298"/>
      <c r="AS273" s="298"/>
      <c r="AT273" s="298"/>
      <c r="AU273" s="298"/>
      <c r="AV273" s="298"/>
      <c r="AW273" s="298"/>
      <c r="AX273" s="298"/>
      <c r="AY273" s="298"/>
      <c r="AZ273" s="298"/>
      <c r="BA273" s="298"/>
      <c r="BB273" s="299"/>
    </row>
    <row r="274" spans="1:255" ht="12.75" customHeight="1">
      <c r="A274" s="59"/>
      <c r="B274" s="297"/>
      <c r="C274" s="298"/>
      <c r="D274" s="298"/>
      <c r="E274" s="298"/>
      <c r="F274" s="298"/>
      <c r="G274" s="298"/>
      <c r="H274" s="298"/>
      <c r="I274" s="298"/>
      <c r="J274" s="298"/>
      <c r="K274" s="298"/>
      <c r="L274" s="298"/>
      <c r="M274" s="298"/>
      <c r="N274" s="298"/>
      <c r="O274" s="298"/>
      <c r="P274" s="298"/>
      <c r="Q274" s="298"/>
      <c r="R274" s="298"/>
      <c r="S274" s="298"/>
      <c r="T274" s="298"/>
      <c r="U274" s="298"/>
      <c r="V274" s="298"/>
      <c r="W274" s="298"/>
      <c r="X274" s="298"/>
      <c r="Y274" s="298"/>
      <c r="Z274" s="298"/>
      <c r="AA274" s="298"/>
      <c r="AB274" s="298"/>
      <c r="AC274" s="298"/>
      <c r="AD274" s="298"/>
      <c r="AE274" s="298"/>
      <c r="AF274" s="298"/>
      <c r="AG274" s="298"/>
      <c r="AH274" s="298"/>
      <c r="AI274" s="298"/>
      <c r="AJ274" s="298"/>
      <c r="AK274" s="298"/>
      <c r="AL274" s="298"/>
      <c r="AM274" s="298"/>
      <c r="AN274" s="298"/>
      <c r="AO274" s="298"/>
      <c r="AP274" s="298"/>
      <c r="AQ274" s="298"/>
      <c r="AR274" s="298"/>
      <c r="AS274" s="298"/>
      <c r="AT274" s="298"/>
      <c r="AU274" s="298"/>
      <c r="AV274" s="298"/>
      <c r="AW274" s="298"/>
      <c r="AX274" s="298"/>
      <c r="AY274" s="298"/>
      <c r="AZ274" s="298"/>
      <c r="BA274" s="298"/>
      <c r="BB274" s="299"/>
    </row>
    <row r="275" spans="1:255" ht="12.75" customHeight="1">
      <c r="A275" s="59"/>
      <c r="B275" s="297"/>
      <c r="C275" s="298"/>
      <c r="D275" s="298"/>
      <c r="E275" s="298"/>
      <c r="F275" s="298"/>
      <c r="G275" s="298"/>
      <c r="H275" s="298"/>
      <c r="I275" s="298"/>
      <c r="J275" s="298"/>
      <c r="K275" s="298"/>
      <c r="L275" s="298"/>
      <c r="M275" s="298"/>
      <c r="N275" s="298"/>
      <c r="O275" s="298"/>
      <c r="P275" s="298"/>
      <c r="Q275" s="298"/>
      <c r="R275" s="298"/>
      <c r="S275" s="298"/>
      <c r="T275" s="298"/>
      <c r="U275" s="298"/>
      <c r="V275" s="298"/>
      <c r="W275" s="298"/>
      <c r="X275" s="298"/>
      <c r="Y275" s="298"/>
      <c r="Z275" s="298"/>
      <c r="AA275" s="298"/>
      <c r="AB275" s="298"/>
      <c r="AC275" s="298"/>
      <c r="AD275" s="298"/>
      <c r="AE275" s="298"/>
      <c r="AF275" s="298"/>
      <c r="AG275" s="298"/>
      <c r="AH275" s="298"/>
      <c r="AI275" s="298"/>
      <c r="AJ275" s="298"/>
      <c r="AK275" s="298"/>
      <c r="AL275" s="298"/>
      <c r="AM275" s="298"/>
      <c r="AN275" s="298"/>
      <c r="AO275" s="298"/>
      <c r="AP275" s="298"/>
      <c r="AQ275" s="298"/>
      <c r="AR275" s="298"/>
      <c r="AS275" s="298"/>
      <c r="AT275" s="298"/>
      <c r="AU275" s="298"/>
      <c r="AV275" s="298"/>
      <c r="AW275" s="298"/>
      <c r="AX275" s="298"/>
      <c r="AY275" s="298"/>
      <c r="AZ275" s="298"/>
      <c r="BA275" s="298"/>
      <c r="BB275" s="299"/>
    </row>
    <row r="276" spans="1:255" ht="12.75" customHeight="1">
      <c r="A276" s="59"/>
      <c r="B276" s="297"/>
      <c r="C276" s="298"/>
      <c r="D276" s="298"/>
      <c r="E276" s="298"/>
      <c r="F276" s="298"/>
      <c r="G276" s="298"/>
      <c r="H276" s="298"/>
      <c r="I276" s="298"/>
      <c r="J276" s="298"/>
      <c r="K276" s="298"/>
      <c r="L276" s="298"/>
      <c r="M276" s="298"/>
      <c r="N276" s="298"/>
      <c r="O276" s="298"/>
      <c r="P276" s="298"/>
      <c r="Q276" s="298"/>
      <c r="R276" s="298"/>
      <c r="S276" s="298"/>
      <c r="T276" s="298"/>
      <c r="U276" s="298"/>
      <c r="V276" s="298"/>
      <c r="W276" s="298"/>
      <c r="X276" s="298"/>
      <c r="Y276" s="298"/>
      <c r="Z276" s="298"/>
      <c r="AA276" s="298"/>
      <c r="AB276" s="298"/>
      <c r="AC276" s="298"/>
      <c r="AD276" s="298"/>
      <c r="AE276" s="298"/>
      <c r="AF276" s="298"/>
      <c r="AG276" s="298"/>
      <c r="AH276" s="298"/>
      <c r="AI276" s="298"/>
      <c r="AJ276" s="298"/>
      <c r="AK276" s="298"/>
      <c r="AL276" s="298"/>
      <c r="AM276" s="298"/>
      <c r="AN276" s="298"/>
      <c r="AO276" s="298"/>
      <c r="AP276" s="298"/>
      <c r="AQ276" s="298"/>
      <c r="AR276" s="298"/>
      <c r="AS276" s="298"/>
      <c r="AT276" s="298"/>
      <c r="AU276" s="298"/>
      <c r="AV276" s="298"/>
      <c r="AW276" s="298"/>
      <c r="AX276" s="298"/>
      <c r="AY276" s="298"/>
      <c r="AZ276" s="298"/>
      <c r="BA276" s="298"/>
      <c r="BB276" s="299"/>
    </row>
    <row r="277" spans="1:255" ht="12.75" customHeight="1">
      <c r="A277" s="59"/>
      <c r="B277" s="297"/>
      <c r="C277" s="298"/>
      <c r="D277" s="298"/>
      <c r="E277" s="298"/>
      <c r="F277" s="298"/>
      <c r="G277" s="298"/>
      <c r="H277" s="298"/>
      <c r="I277" s="298"/>
      <c r="J277" s="298"/>
      <c r="K277" s="298"/>
      <c r="L277" s="298"/>
      <c r="M277" s="298"/>
      <c r="N277" s="298"/>
      <c r="O277" s="298"/>
      <c r="P277" s="298"/>
      <c r="Q277" s="298"/>
      <c r="R277" s="298"/>
      <c r="S277" s="298"/>
      <c r="T277" s="298"/>
      <c r="U277" s="298"/>
      <c r="V277" s="298"/>
      <c r="W277" s="298"/>
      <c r="X277" s="298"/>
      <c r="Y277" s="298"/>
      <c r="Z277" s="298"/>
      <c r="AA277" s="298"/>
      <c r="AB277" s="298"/>
      <c r="AC277" s="298"/>
      <c r="AD277" s="298"/>
      <c r="AE277" s="298"/>
      <c r="AF277" s="298"/>
      <c r="AG277" s="298"/>
      <c r="AH277" s="298"/>
      <c r="AI277" s="298"/>
      <c r="AJ277" s="298"/>
      <c r="AK277" s="298"/>
      <c r="AL277" s="298"/>
      <c r="AM277" s="298"/>
      <c r="AN277" s="298"/>
      <c r="AO277" s="298"/>
      <c r="AP277" s="298"/>
      <c r="AQ277" s="298"/>
      <c r="AR277" s="298"/>
      <c r="AS277" s="298"/>
      <c r="AT277" s="298"/>
      <c r="AU277" s="298"/>
      <c r="AV277" s="298"/>
      <c r="AW277" s="298"/>
      <c r="AX277" s="298"/>
      <c r="AY277" s="298"/>
      <c r="AZ277" s="298"/>
      <c r="BA277" s="298"/>
      <c r="BB277" s="299"/>
    </row>
    <row r="278" spans="1:255" ht="12.75" customHeight="1">
      <c r="A278" s="59"/>
      <c r="B278" s="297"/>
      <c r="C278" s="298"/>
      <c r="D278" s="298"/>
      <c r="E278" s="298"/>
      <c r="F278" s="298"/>
      <c r="G278" s="298"/>
      <c r="H278" s="298"/>
      <c r="I278" s="298"/>
      <c r="J278" s="298"/>
      <c r="K278" s="298"/>
      <c r="L278" s="298"/>
      <c r="M278" s="298"/>
      <c r="N278" s="298"/>
      <c r="O278" s="298"/>
      <c r="P278" s="298"/>
      <c r="Q278" s="298"/>
      <c r="R278" s="298"/>
      <c r="S278" s="298"/>
      <c r="T278" s="298"/>
      <c r="U278" s="298"/>
      <c r="V278" s="298"/>
      <c r="W278" s="298"/>
      <c r="X278" s="298"/>
      <c r="Y278" s="298"/>
      <c r="Z278" s="298"/>
      <c r="AA278" s="298"/>
      <c r="AB278" s="298"/>
      <c r="AC278" s="298"/>
      <c r="AD278" s="298"/>
      <c r="AE278" s="298"/>
      <c r="AF278" s="298"/>
      <c r="AG278" s="298"/>
      <c r="AH278" s="298"/>
      <c r="AI278" s="298"/>
      <c r="AJ278" s="298"/>
      <c r="AK278" s="298"/>
      <c r="AL278" s="298"/>
      <c r="AM278" s="298"/>
      <c r="AN278" s="298"/>
      <c r="AO278" s="298"/>
      <c r="AP278" s="298"/>
      <c r="AQ278" s="298"/>
      <c r="AR278" s="298"/>
      <c r="AS278" s="298"/>
      <c r="AT278" s="298"/>
      <c r="AU278" s="298"/>
      <c r="AV278" s="298"/>
      <c r="AW278" s="298"/>
      <c r="AX278" s="298"/>
      <c r="AY278" s="298"/>
      <c r="AZ278" s="298"/>
      <c r="BA278" s="298"/>
      <c r="BB278" s="299"/>
    </row>
    <row r="279" spans="1:255" ht="12.75" customHeight="1">
      <c r="A279" s="59"/>
      <c r="B279" s="297"/>
      <c r="C279" s="298"/>
      <c r="D279" s="298"/>
      <c r="E279" s="298"/>
      <c r="F279" s="298"/>
      <c r="G279" s="298"/>
      <c r="H279" s="298"/>
      <c r="I279" s="298"/>
      <c r="J279" s="298"/>
      <c r="K279" s="298"/>
      <c r="L279" s="298"/>
      <c r="M279" s="298"/>
      <c r="N279" s="298"/>
      <c r="O279" s="298"/>
      <c r="P279" s="298"/>
      <c r="Q279" s="298"/>
      <c r="R279" s="298"/>
      <c r="S279" s="298"/>
      <c r="T279" s="298"/>
      <c r="U279" s="298"/>
      <c r="V279" s="298"/>
      <c r="W279" s="298"/>
      <c r="X279" s="298"/>
      <c r="Y279" s="298"/>
      <c r="Z279" s="298"/>
      <c r="AA279" s="298"/>
      <c r="AB279" s="298"/>
      <c r="AC279" s="298"/>
      <c r="AD279" s="298"/>
      <c r="AE279" s="298"/>
      <c r="AF279" s="298"/>
      <c r="AG279" s="298"/>
      <c r="AH279" s="298"/>
      <c r="AI279" s="298"/>
      <c r="AJ279" s="298"/>
      <c r="AK279" s="298"/>
      <c r="AL279" s="298"/>
      <c r="AM279" s="298"/>
      <c r="AN279" s="298"/>
      <c r="AO279" s="298"/>
      <c r="AP279" s="298"/>
      <c r="AQ279" s="298"/>
      <c r="AR279" s="298"/>
      <c r="AS279" s="298"/>
      <c r="AT279" s="298"/>
      <c r="AU279" s="298"/>
      <c r="AV279" s="298"/>
      <c r="AW279" s="298"/>
      <c r="AX279" s="298"/>
      <c r="AY279" s="298"/>
      <c r="AZ279" s="298"/>
      <c r="BA279" s="298"/>
      <c r="BB279" s="299"/>
    </row>
    <row r="280" spans="1:255" ht="15" thickBot="1">
      <c r="A280" s="64"/>
      <c r="B280" s="65"/>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7"/>
    </row>
    <row r="281" spans="1:255">
      <c r="B281" s="68"/>
    </row>
    <row r="282" spans="1:255">
      <c r="B282" s="68"/>
    </row>
    <row r="283" spans="1:255" ht="14.25">
      <c r="B283" s="58" t="s">
        <v>80</v>
      </c>
      <c r="C283" s="59"/>
      <c r="D283" s="59"/>
      <c r="E283" s="59"/>
      <c r="F283" s="59"/>
      <c r="G283" s="59"/>
      <c r="H283" s="59"/>
      <c r="I283" s="59"/>
      <c r="J283" s="59"/>
      <c r="K283" s="59"/>
      <c r="L283" s="60"/>
      <c r="M283" s="60"/>
      <c r="N283" s="60"/>
      <c r="O283" s="60"/>
      <c r="P283" s="59"/>
      <c r="Q283" s="59"/>
      <c r="R283" s="59"/>
      <c r="S283" s="59"/>
      <c r="T283" s="59"/>
      <c r="U283" s="59"/>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row>
    <row r="284" spans="1:255" ht="15" thickBot="1">
      <c r="B284" s="59"/>
      <c r="C284" s="59"/>
      <c r="D284" s="59"/>
      <c r="E284" s="59"/>
      <c r="F284" s="59"/>
      <c r="G284" s="59"/>
      <c r="H284" s="59"/>
      <c r="I284" s="59"/>
      <c r="J284" s="59"/>
      <c r="K284" s="59"/>
      <c r="L284" s="60"/>
      <c r="M284" s="60"/>
      <c r="N284" s="60"/>
      <c r="O284" s="60"/>
      <c r="P284" s="59"/>
      <c r="Q284" s="59"/>
      <c r="R284" s="59"/>
      <c r="S284" s="59"/>
      <c r="T284" s="59"/>
      <c r="U284" s="59"/>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294" t="s">
        <v>81</v>
      </c>
      <c r="AV284" s="294"/>
      <c r="AW284" s="294"/>
      <c r="AX284" s="294"/>
      <c r="AY284" s="294"/>
      <c r="AZ284" s="294"/>
      <c r="BA284" s="294"/>
      <c r="BB284" s="294"/>
    </row>
    <row r="285" spans="1:255" s="94" customFormat="1" ht="13.5" customHeight="1">
      <c r="A285" s="59"/>
      <c r="B285" s="189" t="s">
        <v>82</v>
      </c>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c r="AA285" s="252"/>
      <c r="AB285" s="252"/>
      <c r="AC285" s="252"/>
      <c r="AD285" s="253"/>
      <c r="AE285" s="195" t="s">
        <v>105</v>
      </c>
      <c r="AF285" s="252"/>
      <c r="AG285" s="252"/>
      <c r="AH285" s="252"/>
      <c r="AI285" s="252"/>
      <c r="AJ285" s="252"/>
      <c r="AK285" s="252"/>
      <c r="AL285" s="252"/>
      <c r="AM285" s="253"/>
      <c r="AN285" s="195" t="s">
        <v>93</v>
      </c>
      <c r="AO285" s="252"/>
      <c r="AP285" s="252"/>
      <c r="AQ285" s="252"/>
      <c r="AR285" s="252"/>
      <c r="AS285" s="252"/>
      <c r="AT285" s="252"/>
      <c r="AU285" s="252"/>
      <c r="AV285" s="253"/>
      <c r="AW285" s="195" t="s">
        <v>85</v>
      </c>
      <c r="AX285" s="252"/>
      <c r="AY285" s="252"/>
      <c r="AZ285" s="252"/>
      <c r="BA285" s="252"/>
      <c r="BB285" s="258"/>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row>
    <row r="286" spans="1:255" s="94" customFormat="1" ht="13.5">
      <c r="A286" s="59"/>
      <c r="B286" s="254"/>
      <c r="C286" s="255"/>
      <c r="D286" s="255"/>
      <c r="E286" s="255"/>
      <c r="F286" s="255"/>
      <c r="G286" s="255"/>
      <c r="H286" s="255"/>
      <c r="I286" s="255"/>
      <c r="J286" s="255"/>
      <c r="K286" s="255"/>
      <c r="L286" s="255"/>
      <c r="M286" s="255"/>
      <c r="N286" s="255"/>
      <c r="O286" s="255"/>
      <c r="P286" s="255"/>
      <c r="Q286" s="255"/>
      <c r="R286" s="255"/>
      <c r="S286" s="255"/>
      <c r="T286" s="255"/>
      <c r="U286" s="255"/>
      <c r="V286" s="255"/>
      <c r="W286" s="255"/>
      <c r="X286" s="255"/>
      <c r="Y286" s="255"/>
      <c r="Z286" s="255"/>
      <c r="AA286" s="255"/>
      <c r="AB286" s="255"/>
      <c r="AC286" s="255"/>
      <c r="AD286" s="256"/>
      <c r="AE286" s="257"/>
      <c r="AF286" s="255"/>
      <c r="AG286" s="255"/>
      <c r="AH286" s="255"/>
      <c r="AI286" s="255"/>
      <c r="AJ286" s="255"/>
      <c r="AK286" s="255"/>
      <c r="AL286" s="255"/>
      <c r="AM286" s="256"/>
      <c r="AN286" s="257"/>
      <c r="AO286" s="255"/>
      <c r="AP286" s="255"/>
      <c r="AQ286" s="255"/>
      <c r="AR286" s="255"/>
      <c r="AS286" s="255"/>
      <c r="AT286" s="255"/>
      <c r="AU286" s="255"/>
      <c r="AV286" s="256"/>
      <c r="AW286" s="257"/>
      <c r="AX286" s="255"/>
      <c r="AY286" s="255"/>
      <c r="AZ286" s="255"/>
      <c r="BA286" s="255"/>
      <c r="BB286" s="259"/>
      <c r="BC286" s="50"/>
      <c r="BD286" s="50"/>
      <c r="BE286" s="50"/>
      <c r="BF286" s="97"/>
      <c r="BG286" s="98"/>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row>
    <row r="287" spans="1:255" s="94" customFormat="1" ht="18.75" customHeight="1">
      <c r="A287" s="59"/>
      <c r="B287" s="69" t="s">
        <v>87</v>
      </c>
      <c r="C287" s="70" t="s">
        <v>119</v>
      </c>
      <c r="D287" s="71"/>
      <c r="E287" s="71"/>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100"/>
      <c r="AE287" s="300">
        <v>3232</v>
      </c>
      <c r="AF287" s="301"/>
      <c r="AG287" s="301"/>
      <c r="AH287" s="301"/>
      <c r="AI287" s="301"/>
      <c r="AJ287" s="301"/>
      <c r="AK287" s="301"/>
      <c r="AL287" s="301"/>
      <c r="AM287" s="302"/>
      <c r="AN287" s="300">
        <v>3484</v>
      </c>
      <c r="AO287" s="301"/>
      <c r="AP287" s="301"/>
      <c r="AQ287" s="301"/>
      <c r="AR287" s="301"/>
      <c r="AS287" s="301"/>
      <c r="AT287" s="301"/>
      <c r="AU287" s="301"/>
      <c r="AV287" s="302"/>
      <c r="AW287" s="199"/>
      <c r="AX287" s="260"/>
      <c r="AY287" s="260"/>
      <c r="AZ287" s="260"/>
      <c r="BA287" s="260"/>
      <c r="BB287" s="262"/>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row>
    <row r="288" spans="1:255" s="94" customFormat="1" ht="18.75" customHeight="1">
      <c r="A288" s="59"/>
      <c r="B288" s="73" t="s">
        <v>87</v>
      </c>
      <c r="C288" s="60" t="s">
        <v>120</v>
      </c>
      <c r="D288" s="70"/>
      <c r="E288" s="70"/>
      <c r="F288" s="70"/>
      <c r="G288" s="70"/>
      <c r="H288" s="70"/>
      <c r="I288" s="70"/>
      <c r="J288" s="70"/>
      <c r="K288" s="70"/>
      <c r="L288" s="70"/>
      <c r="M288" s="70"/>
      <c r="N288" s="70"/>
      <c r="O288" s="70"/>
      <c r="P288" s="70"/>
      <c r="Q288" s="70"/>
      <c r="R288" s="70"/>
      <c r="S288" s="70"/>
      <c r="T288" s="70"/>
      <c r="U288" s="70"/>
      <c r="V288" s="70"/>
      <c r="W288" s="70"/>
      <c r="X288" s="70"/>
      <c r="Y288" s="70"/>
      <c r="Z288" s="74"/>
      <c r="AA288" s="74"/>
      <c r="AB288" s="74"/>
      <c r="AC288" s="74"/>
      <c r="AD288" s="74"/>
      <c r="AE288" s="300">
        <v>78923</v>
      </c>
      <c r="AF288" s="301"/>
      <c r="AG288" s="301"/>
      <c r="AH288" s="301"/>
      <c r="AI288" s="301"/>
      <c r="AJ288" s="301"/>
      <c r="AK288" s="301"/>
      <c r="AL288" s="301"/>
      <c r="AM288" s="302"/>
      <c r="AN288" s="300">
        <v>79835</v>
      </c>
      <c r="AO288" s="301"/>
      <c r="AP288" s="301"/>
      <c r="AQ288" s="301"/>
      <c r="AR288" s="301"/>
      <c r="AS288" s="301"/>
      <c r="AT288" s="301"/>
      <c r="AU288" s="301"/>
      <c r="AV288" s="302"/>
      <c r="AW288" s="199"/>
      <c r="AX288" s="260"/>
      <c r="AY288" s="260"/>
      <c r="AZ288" s="260"/>
      <c r="BA288" s="260"/>
      <c r="BB288" s="262"/>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row>
    <row r="289" spans="1:255" s="94" customFormat="1" ht="18.75" customHeight="1">
      <c r="A289" s="59"/>
      <c r="B289" s="75" t="s">
        <v>87</v>
      </c>
      <c r="C289" s="71" t="s">
        <v>121</v>
      </c>
      <c r="D289" s="70"/>
      <c r="E289" s="70"/>
      <c r="F289" s="70"/>
      <c r="G289" s="70"/>
      <c r="H289" s="70"/>
      <c r="I289" s="70"/>
      <c r="J289" s="70"/>
      <c r="K289" s="70"/>
      <c r="L289" s="70"/>
      <c r="M289" s="70"/>
      <c r="N289" s="70"/>
      <c r="O289" s="70"/>
      <c r="P289" s="70"/>
      <c r="Q289" s="70"/>
      <c r="R289" s="70"/>
      <c r="S289" s="70"/>
      <c r="T289" s="70"/>
      <c r="U289" s="70"/>
      <c r="V289" s="70"/>
      <c r="W289" s="70"/>
      <c r="X289" s="70"/>
      <c r="Y289" s="70"/>
      <c r="Z289" s="74"/>
      <c r="AA289" s="74"/>
      <c r="AB289" s="74"/>
      <c r="AC289" s="74"/>
      <c r="AD289" s="74"/>
      <c r="AE289" s="300">
        <v>45975</v>
      </c>
      <c r="AF289" s="301"/>
      <c r="AG289" s="301"/>
      <c r="AH289" s="301"/>
      <c r="AI289" s="301"/>
      <c r="AJ289" s="301"/>
      <c r="AK289" s="301"/>
      <c r="AL289" s="301"/>
      <c r="AM289" s="302"/>
      <c r="AN289" s="300">
        <v>46035</v>
      </c>
      <c r="AO289" s="301"/>
      <c r="AP289" s="301"/>
      <c r="AQ289" s="301"/>
      <c r="AR289" s="301"/>
      <c r="AS289" s="301"/>
      <c r="AT289" s="301"/>
      <c r="AU289" s="301"/>
      <c r="AV289" s="302"/>
      <c r="AW289" s="199"/>
      <c r="AX289" s="260"/>
      <c r="AY289" s="260"/>
      <c r="AZ289" s="260"/>
      <c r="BA289" s="260"/>
      <c r="BB289" s="262"/>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row>
    <row r="290" spans="1:255" s="94" customFormat="1" ht="18.75" customHeight="1">
      <c r="A290" s="59"/>
      <c r="B290" s="76" t="s">
        <v>87</v>
      </c>
      <c r="C290" s="77" t="s">
        <v>122</v>
      </c>
      <c r="D290" s="70"/>
      <c r="E290" s="70"/>
      <c r="F290" s="70"/>
      <c r="G290" s="70"/>
      <c r="H290" s="70"/>
      <c r="I290" s="70"/>
      <c r="J290" s="70"/>
      <c r="K290" s="70"/>
      <c r="L290" s="70"/>
      <c r="M290" s="70"/>
      <c r="N290" s="70"/>
      <c r="O290" s="70"/>
      <c r="P290" s="70"/>
      <c r="Q290" s="70"/>
      <c r="R290" s="70"/>
      <c r="S290" s="70"/>
      <c r="T290" s="70"/>
      <c r="U290" s="70"/>
      <c r="V290" s="70"/>
      <c r="W290" s="70"/>
      <c r="X290" s="70"/>
      <c r="Y290" s="70"/>
      <c r="Z290" s="74"/>
      <c r="AA290" s="74"/>
      <c r="AB290" s="74"/>
      <c r="AC290" s="74"/>
      <c r="AD290" s="74"/>
      <c r="AE290" s="300">
        <v>58175</v>
      </c>
      <c r="AF290" s="301"/>
      <c r="AG290" s="301"/>
      <c r="AH290" s="301"/>
      <c r="AI290" s="301"/>
      <c r="AJ290" s="301"/>
      <c r="AK290" s="301"/>
      <c r="AL290" s="301"/>
      <c r="AM290" s="302"/>
      <c r="AN290" s="300">
        <v>65175</v>
      </c>
      <c r="AO290" s="301"/>
      <c r="AP290" s="301"/>
      <c r="AQ290" s="301"/>
      <c r="AR290" s="301"/>
      <c r="AS290" s="301"/>
      <c r="AT290" s="301"/>
      <c r="AU290" s="301"/>
      <c r="AV290" s="302"/>
      <c r="AW290" s="199"/>
      <c r="AX290" s="260"/>
      <c r="AY290" s="260"/>
      <c r="AZ290" s="260"/>
      <c r="BA290" s="260"/>
      <c r="BB290" s="262"/>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row>
    <row r="291" spans="1:255" s="94" customFormat="1" ht="18.75" customHeight="1">
      <c r="A291" s="59"/>
      <c r="B291" s="75" t="s">
        <v>87</v>
      </c>
      <c r="C291" s="70" t="s">
        <v>123</v>
      </c>
      <c r="D291" s="81"/>
      <c r="E291" s="81"/>
      <c r="F291" s="78"/>
      <c r="G291" s="78"/>
      <c r="H291" s="78"/>
      <c r="I291" s="78"/>
      <c r="J291" s="78"/>
      <c r="K291" s="78"/>
      <c r="L291" s="78"/>
      <c r="M291" s="78"/>
      <c r="N291" s="78"/>
      <c r="O291" s="78"/>
      <c r="P291" s="78"/>
      <c r="Q291" s="78"/>
      <c r="R291" s="78"/>
      <c r="S291" s="78"/>
      <c r="T291" s="78"/>
      <c r="U291" s="78"/>
      <c r="V291" s="78"/>
      <c r="W291" s="78"/>
      <c r="X291" s="78"/>
      <c r="Y291" s="78"/>
      <c r="Z291" s="79"/>
      <c r="AA291" s="79"/>
      <c r="AB291" s="79"/>
      <c r="AC291" s="79"/>
      <c r="AD291" s="79"/>
      <c r="AE291" s="199">
        <v>42</v>
      </c>
      <c r="AF291" s="208"/>
      <c r="AG291" s="208"/>
      <c r="AH291" s="208"/>
      <c r="AI291" s="208"/>
      <c r="AJ291" s="208"/>
      <c r="AK291" s="208"/>
      <c r="AL291" s="208"/>
      <c r="AM291" s="209"/>
      <c r="AN291" s="199">
        <v>60</v>
      </c>
      <c r="AO291" s="208"/>
      <c r="AP291" s="208"/>
      <c r="AQ291" s="208"/>
      <c r="AR291" s="208"/>
      <c r="AS291" s="208"/>
      <c r="AT291" s="208"/>
      <c r="AU291" s="208"/>
      <c r="AV291" s="209"/>
      <c r="AW291" s="205"/>
      <c r="AX291" s="279"/>
      <c r="AY291" s="279"/>
      <c r="AZ291" s="279"/>
      <c r="BA291" s="279"/>
      <c r="BB291" s="28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row>
    <row r="292" spans="1:255" s="94" customFormat="1" ht="18.75" customHeight="1">
      <c r="A292" s="59"/>
      <c r="B292" s="75" t="s">
        <v>87</v>
      </c>
      <c r="C292" s="70" t="s">
        <v>124</v>
      </c>
      <c r="D292" s="70"/>
      <c r="E292" s="70"/>
      <c r="F292" s="70"/>
      <c r="G292" s="70"/>
      <c r="H292" s="70"/>
      <c r="I292" s="70"/>
      <c r="J292" s="70"/>
      <c r="K292" s="70"/>
      <c r="L292" s="70"/>
      <c r="M292" s="70"/>
      <c r="N292" s="70"/>
      <c r="O292" s="70"/>
      <c r="P292" s="70"/>
      <c r="Q292" s="70"/>
      <c r="R292" s="70"/>
      <c r="S292" s="70"/>
      <c r="T292" s="70"/>
      <c r="U292" s="70"/>
      <c r="V292" s="70"/>
      <c r="W292" s="70"/>
      <c r="X292" s="70"/>
      <c r="Y292" s="70"/>
      <c r="Z292" s="74"/>
      <c r="AA292" s="74"/>
      <c r="AB292" s="74"/>
      <c r="AC292" s="74"/>
      <c r="AD292" s="74"/>
      <c r="AE292" s="300">
        <v>20053</v>
      </c>
      <c r="AF292" s="301"/>
      <c r="AG292" s="301"/>
      <c r="AH292" s="301"/>
      <c r="AI292" s="301"/>
      <c r="AJ292" s="301"/>
      <c r="AK292" s="301"/>
      <c r="AL292" s="301"/>
      <c r="AM292" s="302"/>
      <c r="AN292" s="300">
        <v>19613</v>
      </c>
      <c r="AO292" s="301"/>
      <c r="AP292" s="301"/>
      <c r="AQ292" s="301"/>
      <c r="AR292" s="301"/>
      <c r="AS292" s="301"/>
      <c r="AT292" s="301"/>
      <c r="AU292" s="301"/>
      <c r="AV292" s="302"/>
      <c r="AW292" s="199"/>
      <c r="AX292" s="260"/>
      <c r="AY292" s="260"/>
      <c r="AZ292" s="260"/>
      <c r="BA292" s="260"/>
      <c r="BB292" s="262"/>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row>
    <row r="293" spans="1:255" s="94" customFormat="1" ht="18.75" customHeight="1">
      <c r="A293" s="59"/>
      <c r="B293" s="80"/>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199"/>
      <c r="AF293" s="290"/>
      <c r="AG293" s="290"/>
      <c r="AH293" s="290"/>
      <c r="AI293" s="290"/>
      <c r="AJ293" s="290"/>
      <c r="AK293" s="290"/>
      <c r="AL293" s="290"/>
      <c r="AM293" s="291"/>
      <c r="AN293" s="199"/>
      <c r="AO293" s="208"/>
      <c r="AP293" s="208"/>
      <c r="AQ293" s="208"/>
      <c r="AR293" s="208"/>
      <c r="AS293" s="208"/>
      <c r="AT293" s="208"/>
      <c r="AU293" s="208"/>
      <c r="AV293" s="209"/>
      <c r="AW293" s="199"/>
      <c r="AX293" s="260"/>
      <c r="AY293" s="260"/>
      <c r="AZ293" s="260"/>
      <c r="BA293" s="260"/>
      <c r="BB293" s="262"/>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row>
    <row r="294" spans="1:255" s="94" customFormat="1" ht="18.75" customHeight="1" thickBot="1">
      <c r="A294" s="59"/>
      <c r="B294" s="87"/>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210"/>
      <c r="AF294" s="292"/>
      <c r="AG294" s="292"/>
      <c r="AH294" s="292"/>
      <c r="AI294" s="292"/>
      <c r="AJ294" s="292"/>
      <c r="AK294" s="292"/>
      <c r="AL294" s="292"/>
      <c r="AM294" s="293"/>
      <c r="AN294" s="210"/>
      <c r="AO294" s="213"/>
      <c r="AP294" s="213"/>
      <c r="AQ294" s="213"/>
      <c r="AR294" s="213"/>
      <c r="AS294" s="213"/>
      <c r="AT294" s="213"/>
      <c r="AU294" s="213"/>
      <c r="AV294" s="214"/>
      <c r="AW294" s="215"/>
      <c r="AX294" s="281"/>
      <c r="AY294" s="281"/>
      <c r="AZ294" s="281"/>
      <c r="BA294" s="281"/>
      <c r="BB294" s="282"/>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row>
    <row r="295" spans="1:255" s="94" customFormat="1" ht="18.75" customHeight="1" thickTop="1" thickBot="1">
      <c r="A295" s="64"/>
      <c r="B295" s="218" t="s">
        <v>90</v>
      </c>
      <c r="C295" s="283"/>
      <c r="D295" s="283"/>
      <c r="E295" s="283"/>
      <c r="F295" s="283"/>
      <c r="G295" s="283"/>
      <c r="H295" s="283"/>
      <c r="I295" s="283"/>
      <c r="J295" s="283"/>
      <c r="K295" s="283"/>
      <c r="L295" s="283"/>
      <c r="M295" s="283"/>
      <c r="N295" s="283"/>
      <c r="O295" s="283"/>
      <c r="P295" s="283"/>
      <c r="Q295" s="283"/>
      <c r="R295" s="283"/>
      <c r="S295" s="283"/>
      <c r="T295" s="283"/>
      <c r="U295" s="283"/>
      <c r="V295" s="283"/>
      <c r="W295" s="283"/>
      <c r="X295" s="283"/>
      <c r="Y295" s="283"/>
      <c r="Z295" s="283"/>
      <c r="AA295" s="283"/>
      <c r="AB295" s="283"/>
      <c r="AC295" s="283"/>
      <c r="AD295" s="284"/>
      <c r="AE295" s="221">
        <f>SUM(AE287:AM294)</f>
        <v>206400</v>
      </c>
      <c r="AF295" s="287"/>
      <c r="AG295" s="287"/>
      <c r="AH295" s="287"/>
      <c r="AI295" s="287"/>
      <c r="AJ295" s="287"/>
      <c r="AK295" s="287"/>
      <c r="AL295" s="287"/>
      <c r="AM295" s="288"/>
      <c r="AN295" s="221">
        <f>SUM(AN287:AW294)</f>
        <v>214202</v>
      </c>
      <c r="AO295" s="287"/>
      <c r="AP295" s="287"/>
      <c r="AQ295" s="287"/>
      <c r="AR295" s="287"/>
      <c r="AS295" s="287"/>
      <c r="AT295" s="287"/>
      <c r="AU295" s="287"/>
      <c r="AV295" s="288"/>
      <c r="AW295" s="221"/>
      <c r="AX295" s="287"/>
      <c r="AY295" s="287"/>
      <c r="AZ295" s="287"/>
      <c r="BA295" s="287"/>
      <c r="BB295" s="289"/>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row>
    <row r="296" spans="1:255" ht="13.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5"/>
      <c r="AY296" s="85"/>
      <c r="AZ296" s="85"/>
      <c r="BA296" s="85"/>
      <c r="BB296" s="85"/>
    </row>
    <row r="297" spans="1:255" ht="14.25">
      <c r="A297" s="49" t="s">
        <v>72</v>
      </c>
      <c r="BA297" s="51"/>
      <c r="BB297" s="93"/>
      <c r="BC297" s="51" t="s">
        <v>73</v>
      </c>
    </row>
    <row r="299" spans="1:255">
      <c r="AD299" s="52"/>
      <c r="AH299" s="52"/>
      <c r="AI299" s="52"/>
      <c r="AJ299" s="52"/>
      <c r="AK299" s="52"/>
      <c r="AL299" s="52"/>
      <c r="AM299" s="52"/>
      <c r="AS299" s="52"/>
      <c r="BB299" s="53" t="s">
        <v>74</v>
      </c>
    </row>
    <row r="300" spans="1:255">
      <c r="AD300" s="52"/>
      <c r="AH300" s="52"/>
      <c r="AI300" s="52"/>
      <c r="AJ300" s="52"/>
      <c r="AK300" s="52"/>
      <c r="AL300" s="52"/>
      <c r="AM300" s="52"/>
      <c r="AS300" s="52"/>
    </row>
    <row r="301" spans="1:255" ht="13.5" thickBot="1">
      <c r="AD301" s="52"/>
      <c r="AH301" s="52"/>
      <c r="AI301" s="52"/>
      <c r="AJ301" s="52"/>
      <c r="AK301" s="52"/>
      <c r="AL301" s="52"/>
      <c r="AM301" s="52"/>
      <c r="AS301" s="52"/>
    </row>
    <row r="302" spans="1:255" ht="15" thickBot="1">
      <c r="A302" s="178" t="s">
        <v>75</v>
      </c>
      <c r="B302" s="179"/>
      <c r="C302" s="179"/>
      <c r="D302" s="179"/>
      <c r="E302" s="179"/>
      <c r="F302" s="179"/>
      <c r="G302" s="179"/>
      <c r="H302" s="179"/>
      <c r="I302" s="179"/>
      <c r="J302" s="179"/>
      <c r="K302" s="180"/>
      <c r="L302" s="181">
        <v>9</v>
      </c>
      <c r="M302" s="182"/>
      <c r="N302" s="182"/>
      <c r="O302" s="183"/>
      <c r="P302" s="178" t="s">
        <v>76</v>
      </c>
      <c r="Q302" s="179"/>
      <c r="R302" s="179"/>
      <c r="S302" s="179"/>
      <c r="T302" s="179"/>
      <c r="U302" s="180"/>
      <c r="V302" s="184" t="s">
        <v>125</v>
      </c>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184"/>
      <c r="AR302" s="184"/>
      <c r="AS302" s="184"/>
      <c r="AT302" s="184"/>
      <c r="AU302" s="184"/>
      <c r="AV302" s="184"/>
      <c r="AW302" s="184"/>
      <c r="AX302" s="184"/>
      <c r="AY302" s="184"/>
      <c r="AZ302" s="184"/>
      <c r="BA302" s="184"/>
      <c r="BB302" s="185"/>
    </row>
    <row r="303" spans="1:255" ht="14.25">
      <c r="A303" s="54"/>
      <c r="B303" s="54"/>
      <c r="C303" s="54"/>
      <c r="D303" s="54"/>
      <c r="E303" s="54"/>
      <c r="F303" s="54"/>
      <c r="G303" s="54"/>
      <c r="H303" s="54"/>
      <c r="I303" s="54"/>
      <c r="J303" s="54"/>
      <c r="K303" s="54"/>
      <c r="L303" s="55"/>
      <c r="M303" s="55"/>
      <c r="N303" s="55"/>
      <c r="O303" s="55"/>
      <c r="P303" s="54"/>
      <c r="Q303" s="54"/>
      <c r="R303" s="54"/>
      <c r="S303" s="54"/>
      <c r="T303" s="54"/>
      <c r="U303" s="54"/>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row>
    <row r="304" spans="1:255" ht="14.25">
      <c r="A304" s="57"/>
      <c r="B304" s="58" t="s">
        <v>78</v>
      </c>
      <c r="C304" s="59"/>
      <c r="D304" s="59"/>
      <c r="E304" s="59"/>
      <c r="F304" s="59"/>
      <c r="G304" s="59"/>
      <c r="H304" s="59"/>
      <c r="I304" s="59"/>
      <c r="J304" s="59"/>
      <c r="K304" s="59"/>
      <c r="L304" s="60"/>
      <c r="M304" s="60"/>
      <c r="N304" s="60"/>
      <c r="O304" s="60"/>
      <c r="P304" s="59"/>
      <c r="Q304" s="59"/>
      <c r="R304" s="59"/>
      <c r="S304" s="59"/>
      <c r="T304" s="59"/>
      <c r="U304" s="59"/>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row>
    <row r="305" spans="1:59" ht="15" thickBot="1">
      <c r="A305" s="59"/>
      <c r="B305" s="59"/>
      <c r="C305" s="59"/>
      <c r="D305" s="59"/>
      <c r="E305" s="59"/>
      <c r="F305" s="59"/>
      <c r="G305" s="59"/>
      <c r="H305" s="59"/>
      <c r="I305" s="59"/>
      <c r="J305" s="59"/>
      <c r="K305" s="59"/>
      <c r="L305" s="60"/>
      <c r="M305" s="60"/>
      <c r="N305" s="60"/>
      <c r="O305" s="60"/>
      <c r="P305" s="59"/>
      <c r="Q305" s="59"/>
      <c r="R305" s="59"/>
      <c r="S305" s="59"/>
      <c r="T305" s="59"/>
      <c r="U305" s="59"/>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row>
    <row r="306" spans="1:59" ht="14.25">
      <c r="A306" s="59"/>
      <c r="B306" s="61"/>
      <c r="C306" s="54"/>
      <c r="D306" s="54"/>
      <c r="E306" s="54"/>
      <c r="F306" s="54"/>
      <c r="G306" s="54"/>
      <c r="H306" s="54"/>
      <c r="I306" s="54"/>
      <c r="J306" s="54"/>
      <c r="K306" s="54"/>
      <c r="L306" s="55"/>
      <c r="M306" s="55"/>
      <c r="N306" s="55"/>
      <c r="O306" s="55"/>
      <c r="P306" s="54"/>
      <c r="Q306" s="54"/>
      <c r="R306" s="54"/>
      <c r="S306" s="54"/>
      <c r="T306" s="54"/>
      <c r="U306" s="54"/>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62"/>
    </row>
    <row r="307" spans="1:59">
      <c r="A307" s="59"/>
      <c r="B307" s="186" t="s">
        <v>126</v>
      </c>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8"/>
    </row>
    <row r="308" spans="1:59" ht="13.5">
      <c r="A308" s="59"/>
      <c r="B308" s="186"/>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8"/>
      <c r="BG308" s="94"/>
    </row>
    <row r="309" spans="1:59">
      <c r="A309" s="59"/>
      <c r="B309" s="186"/>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c r="AA309" s="187"/>
      <c r="AB309" s="187"/>
      <c r="AC309" s="187"/>
      <c r="AD309" s="18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8"/>
    </row>
    <row r="310" spans="1:59">
      <c r="A310" s="59"/>
      <c r="B310" s="186"/>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8"/>
    </row>
    <row r="311" spans="1:59">
      <c r="A311" s="59"/>
      <c r="B311" s="186"/>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8"/>
    </row>
    <row r="312" spans="1:59">
      <c r="A312" s="59"/>
      <c r="B312" s="186"/>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c r="AA312" s="187"/>
      <c r="AB312" s="187"/>
      <c r="AC312" s="187"/>
      <c r="AD312" s="187"/>
      <c r="AE312" s="187"/>
      <c r="AF312" s="187"/>
      <c r="AG312" s="187"/>
      <c r="AH312" s="187"/>
      <c r="AI312" s="187"/>
      <c r="AJ312" s="187"/>
      <c r="AK312" s="187"/>
      <c r="AL312" s="187"/>
      <c r="AM312" s="187"/>
      <c r="AN312" s="187"/>
      <c r="AO312" s="187"/>
      <c r="AP312" s="187"/>
      <c r="AQ312" s="187"/>
      <c r="AR312" s="187"/>
      <c r="AS312" s="187"/>
      <c r="AT312" s="187"/>
      <c r="AU312" s="187"/>
      <c r="AV312" s="187"/>
      <c r="AW312" s="187"/>
      <c r="AX312" s="187"/>
      <c r="AY312" s="187"/>
      <c r="AZ312" s="187"/>
      <c r="BA312" s="187"/>
      <c r="BB312" s="188"/>
    </row>
    <row r="313" spans="1:59">
      <c r="A313" s="59"/>
      <c r="B313" s="186"/>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c r="AA313" s="187"/>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8"/>
    </row>
    <row r="314" spans="1:59">
      <c r="A314" s="59"/>
      <c r="B314" s="186"/>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c r="AA314" s="187"/>
      <c r="AB314" s="187"/>
      <c r="AC314" s="187"/>
      <c r="AD314" s="187"/>
      <c r="AE314" s="187"/>
      <c r="AF314" s="187"/>
      <c r="AG314" s="187"/>
      <c r="AH314" s="187"/>
      <c r="AI314" s="187"/>
      <c r="AJ314" s="187"/>
      <c r="AK314" s="187"/>
      <c r="AL314" s="187"/>
      <c r="AM314" s="187"/>
      <c r="AN314" s="187"/>
      <c r="AO314" s="187"/>
      <c r="AP314" s="187"/>
      <c r="AQ314" s="187"/>
      <c r="AR314" s="187"/>
      <c r="AS314" s="187"/>
      <c r="AT314" s="187"/>
      <c r="AU314" s="187"/>
      <c r="AV314" s="187"/>
      <c r="AW314" s="187"/>
      <c r="AX314" s="187"/>
      <c r="AY314" s="187"/>
      <c r="AZ314" s="187"/>
      <c r="BA314" s="187"/>
      <c r="BB314" s="188"/>
    </row>
    <row r="315" spans="1:59">
      <c r="A315" s="59"/>
      <c r="B315" s="186"/>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c r="AG315" s="187"/>
      <c r="AH315" s="187"/>
      <c r="AI315" s="187"/>
      <c r="AJ315" s="187"/>
      <c r="AK315" s="187"/>
      <c r="AL315" s="187"/>
      <c r="AM315" s="187"/>
      <c r="AN315" s="187"/>
      <c r="AO315" s="187"/>
      <c r="AP315" s="187"/>
      <c r="AQ315" s="187"/>
      <c r="AR315" s="187"/>
      <c r="AS315" s="187"/>
      <c r="AT315" s="187"/>
      <c r="AU315" s="187"/>
      <c r="AV315" s="187"/>
      <c r="AW315" s="187"/>
      <c r="AX315" s="187"/>
      <c r="AY315" s="187"/>
      <c r="AZ315" s="187"/>
      <c r="BA315" s="187"/>
      <c r="BB315" s="188"/>
    </row>
    <row r="316" spans="1:59">
      <c r="A316" s="59"/>
      <c r="B316" s="186"/>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c r="AG316" s="187"/>
      <c r="AH316" s="187"/>
      <c r="AI316" s="187"/>
      <c r="AJ316" s="187"/>
      <c r="AK316" s="187"/>
      <c r="AL316" s="187"/>
      <c r="AM316" s="187"/>
      <c r="AN316" s="187"/>
      <c r="AO316" s="187"/>
      <c r="AP316" s="187"/>
      <c r="AQ316" s="187"/>
      <c r="AR316" s="187"/>
      <c r="AS316" s="187"/>
      <c r="AT316" s="187"/>
      <c r="AU316" s="187"/>
      <c r="AV316" s="187"/>
      <c r="AW316" s="187"/>
      <c r="AX316" s="187"/>
      <c r="AY316" s="187"/>
      <c r="AZ316" s="187"/>
      <c r="BA316" s="187"/>
      <c r="BB316" s="188"/>
    </row>
    <row r="317" spans="1:59" ht="15" thickBot="1">
      <c r="A317" s="64"/>
      <c r="B317" s="65"/>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7"/>
    </row>
    <row r="318" spans="1:59">
      <c r="B318" s="68"/>
    </row>
    <row r="319" spans="1:59">
      <c r="B319" s="68"/>
    </row>
    <row r="320" spans="1:59" ht="14.25">
      <c r="B320" s="58" t="s">
        <v>80</v>
      </c>
      <c r="C320" s="59"/>
      <c r="D320" s="59"/>
      <c r="E320" s="59"/>
      <c r="F320" s="59"/>
      <c r="G320" s="59"/>
      <c r="H320" s="59"/>
      <c r="I320" s="59"/>
      <c r="J320" s="59"/>
      <c r="K320" s="59"/>
      <c r="L320" s="60"/>
      <c r="M320" s="60"/>
      <c r="N320" s="60"/>
      <c r="O320" s="60"/>
      <c r="P320" s="59"/>
      <c r="Q320" s="59"/>
      <c r="R320" s="59"/>
      <c r="S320" s="59"/>
      <c r="T320" s="59"/>
      <c r="U320" s="59"/>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row>
    <row r="321" spans="1:255" ht="15" thickBot="1">
      <c r="B321" s="59"/>
      <c r="C321" s="59"/>
      <c r="D321" s="59"/>
      <c r="E321" s="59"/>
      <c r="F321" s="59"/>
      <c r="G321" s="59"/>
      <c r="H321" s="59"/>
      <c r="I321" s="59"/>
      <c r="J321" s="59"/>
      <c r="K321" s="59"/>
      <c r="L321" s="60"/>
      <c r="M321" s="60"/>
      <c r="N321" s="60"/>
      <c r="O321" s="60"/>
      <c r="P321" s="59"/>
      <c r="Q321" s="59"/>
      <c r="R321" s="59"/>
      <c r="S321" s="59"/>
      <c r="T321" s="59"/>
      <c r="U321" s="59"/>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t="s">
        <v>81</v>
      </c>
      <c r="AW321" s="58"/>
      <c r="AX321" s="58"/>
      <c r="AY321" s="58"/>
      <c r="AZ321" s="58"/>
      <c r="BA321" s="58"/>
      <c r="BB321" s="58"/>
    </row>
    <row r="322" spans="1:255" s="94" customFormat="1" ht="13.5" customHeight="1">
      <c r="A322" s="59"/>
      <c r="B322" s="189" t="s">
        <v>82</v>
      </c>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c r="AA322" s="252"/>
      <c r="AB322" s="252"/>
      <c r="AC322" s="252"/>
      <c r="AD322" s="253"/>
      <c r="AE322" s="195" t="s">
        <v>105</v>
      </c>
      <c r="AF322" s="252"/>
      <c r="AG322" s="252"/>
      <c r="AH322" s="252"/>
      <c r="AI322" s="252"/>
      <c r="AJ322" s="252"/>
      <c r="AK322" s="252"/>
      <c r="AL322" s="252"/>
      <c r="AM322" s="253"/>
      <c r="AN322" s="195" t="s">
        <v>84</v>
      </c>
      <c r="AO322" s="252"/>
      <c r="AP322" s="252"/>
      <c r="AQ322" s="252"/>
      <c r="AR322" s="252"/>
      <c r="AS322" s="252"/>
      <c r="AT322" s="252"/>
      <c r="AU322" s="252"/>
      <c r="AV322" s="253"/>
      <c r="AW322" s="195" t="s">
        <v>85</v>
      </c>
      <c r="AX322" s="252"/>
      <c r="AY322" s="252"/>
      <c r="AZ322" s="252"/>
      <c r="BA322" s="252"/>
      <c r="BB322" s="258"/>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row>
    <row r="323" spans="1:255" s="94" customFormat="1" ht="13.5">
      <c r="A323" s="59"/>
      <c r="B323" s="254"/>
      <c r="C323" s="255"/>
      <c r="D323" s="255"/>
      <c r="E323" s="255"/>
      <c r="F323" s="255"/>
      <c r="G323" s="255"/>
      <c r="H323" s="255"/>
      <c r="I323" s="255"/>
      <c r="J323" s="255"/>
      <c r="K323" s="255"/>
      <c r="L323" s="255"/>
      <c r="M323" s="255"/>
      <c r="N323" s="255"/>
      <c r="O323" s="255"/>
      <c r="P323" s="255"/>
      <c r="Q323" s="255"/>
      <c r="R323" s="255"/>
      <c r="S323" s="255"/>
      <c r="T323" s="255"/>
      <c r="U323" s="255"/>
      <c r="V323" s="255"/>
      <c r="W323" s="255"/>
      <c r="X323" s="255"/>
      <c r="Y323" s="255"/>
      <c r="Z323" s="255"/>
      <c r="AA323" s="255"/>
      <c r="AB323" s="255"/>
      <c r="AC323" s="255"/>
      <c r="AD323" s="256"/>
      <c r="AE323" s="257"/>
      <c r="AF323" s="255"/>
      <c r="AG323" s="255"/>
      <c r="AH323" s="255"/>
      <c r="AI323" s="255"/>
      <c r="AJ323" s="255"/>
      <c r="AK323" s="255"/>
      <c r="AL323" s="255"/>
      <c r="AM323" s="256"/>
      <c r="AN323" s="257"/>
      <c r="AO323" s="255"/>
      <c r="AP323" s="255"/>
      <c r="AQ323" s="255"/>
      <c r="AR323" s="255"/>
      <c r="AS323" s="255"/>
      <c r="AT323" s="255"/>
      <c r="AU323" s="255"/>
      <c r="AV323" s="256"/>
      <c r="AW323" s="257"/>
      <c r="AX323" s="255"/>
      <c r="AY323" s="255"/>
      <c r="AZ323" s="255"/>
      <c r="BA323" s="255"/>
      <c r="BB323" s="259"/>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row>
    <row r="324" spans="1:255" s="94" customFormat="1" ht="18.75" customHeight="1">
      <c r="A324" s="59"/>
      <c r="B324" s="69" t="s">
        <v>87</v>
      </c>
      <c r="C324" s="70" t="s">
        <v>127</v>
      </c>
      <c r="D324" s="71"/>
      <c r="E324" s="71"/>
      <c r="F324" s="71"/>
      <c r="G324" s="71"/>
      <c r="H324" s="71"/>
      <c r="I324" s="71"/>
      <c r="J324" s="71"/>
      <c r="K324" s="71"/>
      <c r="L324" s="71"/>
      <c r="M324" s="71"/>
      <c r="N324" s="71"/>
      <c r="O324" s="71"/>
      <c r="P324" s="71"/>
      <c r="Q324" s="71"/>
      <c r="R324" s="71"/>
      <c r="S324" s="71"/>
      <c r="T324" s="71"/>
      <c r="U324" s="71"/>
      <c r="V324" s="71"/>
      <c r="W324" s="71"/>
      <c r="X324" s="71"/>
      <c r="Y324" s="71"/>
      <c r="Z324" s="72"/>
      <c r="AA324" s="72"/>
      <c r="AB324" s="72"/>
      <c r="AC324" s="72"/>
      <c r="AD324" s="72"/>
      <c r="AE324" s="199">
        <v>1364</v>
      </c>
      <c r="AF324" s="260"/>
      <c r="AG324" s="260"/>
      <c r="AH324" s="260"/>
      <c r="AI324" s="260"/>
      <c r="AJ324" s="260"/>
      <c r="AK324" s="260"/>
      <c r="AL324" s="260"/>
      <c r="AM324" s="261"/>
      <c r="AN324" s="199">
        <v>1370</v>
      </c>
      <c r="AO324" s="260"/>
      <c r="AP324" s="260"/>
      <c r="AQ324" s="260"/>
      <c r="AR324" s="260"/>
      <c r="AS324" s="260"/>
      <c r="AT324" s="260"/>
      <c r="AU324" s="260"/>
      <c r="AV324" s="261"/>
      <c r="AW324" s="199"/>
      <c r="AX324" s="260"/>
      <c r="AY324" s="260"/>
      <c r="AZ324" s="260"/>
      <c r="BA324" s="260"/>
      <c r="BB324" s="262"/>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row>
    <row r="325" spans="1:255" s="94" customFormat="1" ht="18.75" customHeight="1">
      <c r="A325" s="59"/>
      <c r="B325" s="73"/>
      <c r="C325" s="60"/>
      <c r="D325" s="70"/>
      <c r="E325" s="70"/>
      <c r="F325" s="70"/>
      <c r="G325" s="70"/>
      <c r="H325" s="70"/>
      <c r="I325" s="70"/>
      <c r="J325" s="70"/>
      <c r="K325" s="70"/>
      <c r="L325" s="70"/>
      <c r="M325" s="70"/>
      <c r="N325" s="70"/>
      <c r="O325" s="70"/>
      <c r="P325" s="70"/>
      <c r="Q325" s="70"/>
      <c r="R325" s="70"/>
      <c r="S325" s="70"/>
      <c r="T325" s="70"/>
      <c r="U325" s="70"/>
      <c r="V325" s="70"/>
      <c r="W325" s="70"/>
      <c r="X325" s="70"/>
      <c r="Y325" s="70"/>
      <c r="Z325" s="74"/>
      <c r="AA325" s="74"/>
      <c r="AB325" s="74"/>
      <c r="AC325" s="74"/>
      <c r="AD325" s="74"/>
      <c r="AE325" s="199"/>
      <c r="AF325" s="290"/>
      <c r="AG325" s="290"/>
      <c r="AH325" s="290"/>
      <c r="AI325" s="290"/>
      <c r="AJ325" s="290"/>
      <c r="AK325" s="290"/>
      <c r="AL325" s="290"/>
      <c r="AM325" s="291"/>
      <c r="AN325" s="199"/>
      <c r="AO325" s="260"/>
      <c r="AP325" s="260"/>
      <c r="AQ325" s="260"/>
      <c r="AR325" s="260"/>
      <c r="AS325" s="260"/>
      <c r="AT325" s="260"/>
      <c r="AU325" s="260"/>
      <c r="AV325" s="261"/>
      <c r="AW325" s="199"/>
      <c r="AX325" s="260"/>
      <c r="AY325" s="260"/>
      <c r="AZ325" s="260"/>
      <c r="BA325" s="260"/>
      <c r="BB325" s="262"/>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row>
    <row r="326" spans="1:255" s="94" customFormat="1" ht="18.75" customHeight="1">
      <c r="A326" s="59"/>
      <c r="B326" s="75"/>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4"/>
      <c r="AA326" s="74"/>
      <c r="AB326" s="74"/>
      <c r="AC326" s="74"/>
      <c r="AD326" s="74"/>
      <c r="AE326" s="199"/>
      <c r="AF326" s="290"/>
      <c r="AG326" s="290"/>
      <c r="AH326" s="290"/>
      <c r="AI326" s="290"/>
      <c r="AJ326" s="290"/>
      <c r="AK326" s="290"/>
      <c r="AL326" s="290"/>
      <c r="AM326" s="291"/>
      <c r="AN326" s="199"/>
      <c r="AO326" s="260"/>
      <c r="AP326" s="260"/>
      <c r="AQ326" s="260"/>
      <c r="AR326" s="260"/>
      <c r="AS326" s="260"/>
      <c r="AT326" s="260"/>
      <c r="AU326" s="260"/>
      <c r="AV326" s="261"/>
      <c r="AW326" s="199"/>
      <c r="AX326" s="260"/>
      <c r="AY326" s="260"/>
      <c r="AZ326" s="260"/>
      <c r="BA326" s="260"/>
      <c r="BB326" s="262"/>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c r="CB326" s="50"/>
      <c r="CC326" s="50"/>
      <c r="CD326" s="50"/>
      <c r="CE326" s="50"/>
      <c r="CF326" s="50"/>
      <c r="CG326" s="50"/>
      <c r="CH326" s="50"/>
      <c r="CI326" s="50"/>
      <c r="CJ326" s="50"/>
      <c r="CK326" s="50"/>
      <c r="CL326" s="50"/>
      <c r="CM326" s="50"/>
      <c r="CN326" s="50"/>
      <c r="CO326" s="50"/>
      <c r="CP326" s="50"/>
      <c r="CQ326" s="50"/>
      <c r="CR326" s="50"/>
      <c r="CS326" s="50"/>
      <c r="CT326" s="50"/>
      <c r="CU326" s="50"/>
      <c r="CV326" s="50"/>
      <c r="CW326" s="50"/>
      <c r="CX326" s="50"/>
      <c r="CY326" s="50"/>
      <c r="CZ326" s="50"/>
      <c r="DA326" s="50"/>
      <c r="DB326" s="50"/>
      <c r="DC326" s="50"/>
      <c r="DD326" s="50"/>
      <c r="DE326" s="50"/>
      <c r="DF326" s="50"/>
      <c r="DG326" s="50"/>
      <c r="DH326" s="50"/>
      <c r="DI326" s="50"/>
      <c r="DJ326" s="50"/>
      <c r="DK326" s="50"/>
      <c r="DL326" s="50"/>
      <c r="DM326" s="50"/>
      <c r="DN326" s="50"/>
      <c r="DO326" s="50"/>
      <c r="DP326" s="50"/>
      <c r="DQ326" s="50"/>
      <c r="DR326" s="50"/>
      <c r="DS326" s="50"/>
      <c r="DT326" s="50"/>
      <c r="DU326" s="50"/>
      <c r="DV326" s="50"/>
      <c r="DW326" s="50"/>
      <c r="DX326" s="50"/>
      <c r="DY326" s="50"/>
      <c r="DZ326" s="50"/>
      <c r="EA326" s="50"/>
      <c r="EB326" s="50"/>
      <c r="EC326" s="50"/>
      <c r="ED326" s="50"/>
      <c r="EE326" s="50"/>
      <c r="EF326" s="50"/>
      <c r="EG326" s="50"/>
      <c r="EH326" s="50"/>
      <c r="EI326" s="50"/>
      <c r="EJ326" s="50"/>
      <c r="EK326" s="50"/>
      <c r="EL326" s="50"/>
      <c r="EM326" s="50"/>
      <c r="EN326" s="50"/>
      <c r="EO326" s="50"/>
      <c r="EP326" s="50"/>
      <c r="EQ326" s="50"/>
      <c r="ER326" s="50"/>
      <c r="ES326" s="50"/>
      <c r="ET326" s="50"/>
      <c r="EU326" s="50"/>
      <c r="EV326" s="50"/>
      <c r="EW326" s="50"/>
      <c r="EX326" s="50"/>
      <c r="EY326" s="50"/>
      <c r="EZ326" s="50"/>
      <c r="FA326" s="50"/>
      <c r="FB326" s="50"/>
      <c r="FC326" s="50"/>
      <c r="FD326" s="50"/>
      <c r="FE326" s="50"/>
      <c r="FF326" s="50"/>
      <c r="FG326" s="50"/>
      <c r="FH326" s="50"/>
      <c r="FI326" s="50"/>
      <c r="FJ326" s="50"/>
      <c r="FK326" s="50"/>
      <c r="FL326" s="50"/>
      <c r="FM326" s="50"/>
      <c r="FN326" s="50"/>
      <c r="FO326" s="50"/>
      <c r="FP326" s="50"/>
      <c r="FQ326" s="50"/>
      <c r="FR326" s="50"/>
      <c r="FS326" s="50"/>
      <c r="FT326" s="50"/>
      <c r="FU326" s="50"/>
      <c r="FV326" s="50"/>
      <c r="FW326" s="50"/>
      <c r="FX326" s="50"/>
      <c r="FY326" s="50"/>
      <c r="FZ326" s="50"/>
      <c r="GA326" s="50"/>
      <c r="GB326" s="50"/>
      <c r="GC326" s="50"/>
      <c r="GD326" s="50"/>
      <c r="GE326" s="50"/>
      <c r="GF326" s="50"/>
      <c r="GG326" s="50"/>
      <c r="GH326" s="50"/>
      <c r="GI326" s="50"/>
      <c r="GJ326" s="50"/>
      <c r="GK326" s="50"/>
      <c r="GL326" s="50"/>
      <c r="GM326" s="50"/>
      <c r="GN326" s="50"/>
      <c r="GO326" s="50"/>
      <c r="GP326" s="50"/>
      <c r="GQ326" s="50"/>
      <c r="GR326" s="50"/>
      <c r="GS326" s="50"/>
      <c r="GT326" s="50"/>
      <c r="GU326" s="50"/>
      <c r="GV326" s="50"/>
      <c r="GW326" s="50"/>
      <c r="GX326" s="50"/>
      <c r="GY326" s="50"/>
      <c r="GZ326" s="50"/>
      <c r="HA326" s="50"/>
      <c r="HB326" s="50"/>
      <c r="HC326" s="50"/>
      <c r="HD326" s="50"/>
      <c r="HE326" s="50"/>
      <c r="HF326" s="50"/>
      <c r="HG326" s="50"/>
      <c r="HH326" s="50"/>
      <c r="HI326" s="50"/>
      <c r="HJ326" s="50"/>
      <c r="HK326" s="50"/>
      <c r="HL326" s="50"/>
      <c r="HM326" s="50"/>
      <c r="HN326" s="50"/>
      <c r="HO326" s="50"/>
      <c r="HP326" s="50"/>
      <c r="HQ326" s="50"/>
      <c r="HR326" s="50"/>
      <c r="HS326" s="50"/>
      <c r="HT326" s="50"/>
      <c r="HU326" s="50"/>
      <c r="HV326" s="50"/>
      <c r="HW326" s="50"/>
      <c r="HX326" s="50"/>
      <c r="HY326" s="50"/>
      <c r="HZ326" s="50"/>
      <c r="IA326" s="50"/>
      <c r="IB326" s="50"/>
      <c r="IC326" s="50"/>
      <c r="ID326" s="50"/>
      <c r="IE326" s="50"/>
      <c r="IF326" s="50"/>
      <c r="IG326" s="50"/>
      <c r="IH326" s="50"/>
      <c r="II326" s="50"/>
      <c r="IJ326" s="50"/>
      <c r="IK326" s="50"/>
      <c r="IL326" s="50"/>
      <c r="IM326" s="50"/>
      <c r="IN326" s="50"/>
      <c r="IO326" s="50"/>
      <c r="IP326" s="50"/>
      <c r="IQ326" s="50"/>
      <c r="IR326" s="50"/>
      <c r="IS326" s="50"/>
      <c r="IT326" s="50"/>
      <c r="IU326" s="50"/>
    </row>
    <row r="327" spans="1:255" s="94" customFormat="1" ht="18.75" customHeight="1">
      <c r="A327" s="59"/>
      <c r="B327" s="76"/>
      <c r="C327" s="77"/>
      <c r="D327" s="70"/>
      <c r="E327" s="70"/>
      <c r="F327" s="70"/>
      <c r="G327" s="70"/>
      <c r="H327" s="70"/>
      <c r="I327" s="70"/>
      <c r="J327" s="70"/>
      <c r="K327" s="70"/>
      <c r="L327" s="70"/>
      <c r="M327" s="70"/>
      <c r="N327" s="70"/>
      <c r="O327" s="70"/>
      <c r="P327" s="70"/>
      <c r="Q327" s="70"/>
      <c r="R327" s="70"/>
      <c r="S327" s="70"/>
      <c r="T327" s="70"/>
      <c r="U327" s="70"/>
      <c r="V327" s="70"/>
      <c r="W327" s="70"/>
      <c r="X327" s="70"/>
      <c r="Y327" s="70"/>
      <c r="Z327" s="74"/>
      <c r="AA327" s="74"/>
      <c r="AB327" s="74"/>
      <c r="AC327" s="74"/>
      <c r="AD327" s="74"/>
      <c r="AE327" s="199"/>
      <c r="AF327" s="290"/>
      <c r="AG327" s="290"/>
      <c r="AH327" s="290"/>
      <c r="AI327" s="290"/>
      <c r="AJ327" s="290"/>
      <c r="AK327" s="290"/>
      <c r="AL327" s="290"/>
      <c r="AM327" s="291"/>
      <c r="AN327" s="199"/>
      <c r="AO327" s="260"/>
      <c r="AP327" s="260"/>
      <c r="AQ327" s="260"/>
      <c r="AR327" s="260"/>
      <c r="AS327" s="260"/>
      <c r="AT327" s="260"/>
      <c r="AU327" s="260"/>
      <c r="AV327" s="261"/>
      <c r="AW327" s="199"/>
      <c r="AX327" s="260"/>
      <c r="AY327" s="260"/>
      <c r="AZ327" s="260"/>
      <c r="BA327" s="260"/>
      <c r="BB327" s="262"/>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c r="CB327" s="50"/>
      <c r="CC327" s="50"/>
      <c r="CD327" s="50"/>
      <c r="CE327" s="50"/>
      <c r="CF327" s="50"/>
      <c r="CG327" s="50"/>
      <c r="CH327" s="50"/>
      <c r="CI327" s="50"/>
      <c r="CJ327" s="50"/>
      <c r="CK327" s="50"/>
      <c r="CL327" s="50"/>
      <c r="CM327" s="50"/>
      <c r="CN327" s="50"/>
      <c r="CO327" s="50"/>
      <c r="CP327" s="50"/>
      <c r="CQ327" s="50"/>
      <c r="CR327" s="50"/>
      <c r="CS327" s="50"/>
      <c r="CT327" s="50"/>
      <c r="CU327" s="50"/>
      <c r="CV327" s="50"/>
      <c r="CW327" s="50"/>
      <c r="CX327" s="50"/>
      <c r="CY327" s="50"/>
      <c r="CZ327" s="50"/>
      <c r="DA327" s="50"/>
      <c r="DB327" s="50"/>
      <c r="DC327" s="50"/>
      <c r="DD327" s="50"/>
      <c r="DE327" s="50"/>
      <c r="DF327" s="50"/>
      <c r="DG327" s="50"/>
      <c r="DH327" s="50"/>
      <c r="DI327" s="50"/>
      <c r="DJ327" s="50"/>
      <c r="DK327" s="50"/>
      <c r="DL327" s="50"/>
      <c r="DM327" s="50"/>
      <c r="DN327" s="50"/>
      <c r="DO327" s="50"/>
      <c r="DP327" s="50"/>
      <c r="DQ327" s="50"/>
      <c r="DR327" s="50"/>
      <c r="DS327" s="50"/>
      <c r="DT327" s="50"/>
      <c r="DU327" s="50"/>
      <c r="DV327" s="50"/>
      <c r="DW327" s="50"/>
      <c r="DX327" s="50"/>
      <c r="DY327" s="50"/>
      <c r="DZ327" s="50"/>
      <c r="EA327" s="50"/>
      <c r="EB327" s="50"/>
      <c r="EC327" s="50"/>
      <c r="ED327" s="50"/>
      <c r="EE327" s="50"/>
      <c r="EF327" s="50"/>
      <c r="EG327" s="50"/>
      <c r="EH327" s="50"/>
      <c r="EI327" s="50"/>
      <c r="EJ327" s="50"/>
      <c r="EK327" s="50"/>
      <c r="EL327" s="50"/>
      <c r="EM327" s="50"/>
      <c r="EN327" s="50"/>
      <c r="EO327" s="50"/>
      <c r="EP327" s="50"/>
      <c r="EQ327" s="50"/>
      <c r="ER327" s="50"/>
      <c r="ES327" s="50"/>
      <c r="ET327" s="50"/>
      <c r="EU327" s="50"/>
      <c r="EV327" s="50"/>
      <c r="EW327" s="50"/>
      <c r="EX327" s="50"/>
      <c r="EY327" s="50"/>
      <c r="EZ327" s="50"/>
      <c r="FA327" s="50"/>
      <c r="FB327" s="50"/>
      <c r="FC327" s="50"/>
      <c r="FD327" s="50"/>
      <c r="FE327" s="50"/>
      <c r="FF327" s="50"/>
      <c r="FG327" s="50"/>
      <c r="FH327" s="50"/>
      <c r="FI327" s="50"/>
      <c r="FJ327" s="50"/>
      <c r="FK327" s="50"/>
      <c r="FL327" s="50"/>
      <c r="FM327" s="50"/>
      <c r="FN327" s="50"/>
      <c r="FO327" s="50"/>
      <c r="FP327" s="50"/>
      <c r="FQ327" s="50"/>
      <c r="FR327" s="50"/>
      <c r="FS327" s="50"/>
      <c r="FT327" s="50"/>
      <c r="FU327" s="50"/>
      <c r="FV327" s="50"/>
      <c r="FW327" s="50"/>
      <c r="FX327" s="50"/>
      <c r="FY327" s="50"/>
      <c r="FZ327" s="50"/>
      <c r="GA327" s="50"/>
      <c r="GB327" s="50"/>
      <c r="GC327" s="50"/>
      <c r="GD327" s="50"/>
      <c r="GE327" s="50"/>
      <c r="GF327" s="50"/>
      <c r="GG327" s="50"/>
      <c r="GH327" s="50"/>
      <c r="GI327" s="50"/>
      <c r="GJ327" s="50"/>
      <c r="GK327" s="50"/>
      <c r="GL327" s="50"/>
      <c r="GM327" s="50"/>
      <c r="GN327" s="50"/>
      <c r="GO327" s="50"/>
      <c r="GP327" s="50"/>
      <c r="GQ327" s="50"/>
      <c r="GR327" s="50"/>
      <c r="GS327" s="50"/>
      <c r="GT327" s="50"/>
      <c r="GU327" s="50"/>
      <c r="GV327" s="50"/>
      <c r="GW327" s="50"/>
      <c r="GX327" s="50"/>
      <c r="GY327" s="50"/>
      <c r="GZ327" s="50"/>
      <c r="HA327" s="50"/>
      <c r="HB327" s="50"/>
      <c r="HC327" s="50"/>
      <c r="HD327" s="50"/>
      <c r="HE327" s="50"/>
      <c r="HF327" s="50"/>
      <c r="HG327" s="50"/>
      <c r="HH327" s="50"/>
      <c r="HI327" s="50"/>
      <c r="HJ327" s="50"/>
      <c r="HK327" s="50"/>
      <c r="HL327" s="50"/>
      <c r="HM327" s="50"/>
      <c r="HN327" s="50"/>
      <c r="HO327" s="50"/>
      <c r="HP327" s="50"/>
      <c r="HQ327" s="50"/>
      <c r="HR327" s="50"/>
      <c r="HS327" s="50"/>
      <c r="HT327" s="50"/>
      <c r="HU327" s="50"/>
      <c r="HV327" s="50"/>
      <c r="HW327" s="50"/>
      <c r="HX327" s="50"/>
      <c r="HY327" s="50"/>
      <c r="HZ327" s="50"/>
      <c r="IA327" s="50"/>
      <c r="IB327" s="50"/>
      <c r="IC327" s="50"/>
      <c r="ID327" s="50"/>
      <c r="IE327" s="50"/>
      <c r="IF327" s="50"/>
      <c r="IG327" s="50"/>
      <c r="IH327" s="50"/>
      <c r="II327" s="50"/>
      <c r="IJ327" s="50"/>
      <c r="IK327" s="50"/>
      <c r="IL327" s="50"/>
      <c r="IM327" s="50"/>
      <c r="IN327" s="50"/>
      <c r="IO327" s="50"/>
      <c r="IP327" s="50"/>
      <c r="IQ327" s="50"/>
      <c r="IR327" s="50"/>
      <c r="IS327" s="50"/>
      <c r="IT327" s="50"/>
      <c r="IU327" s="50"/>
    </row>
    <row r="328" spans="1:255" s="94" customFormat="1" ht="18.75" customHeight="1">
      <c r="A328" s="59"/>
      <c r="B328" s="69"/>
      <c r="C328" s="70"/>
      <c r="D328" s="78"/>
      <c r="E328" s="78"/>
      <c r="F328" s="78"/>
      <c r="G328" s="78"/>
      <c r="H328" s="78"/>
      <c r="I328" s="78"/>
      <c r="J328" s="78"/>
      <c r="K328" s="78"/>
      <c r="L328" s="78"/>
      <c r="M328" s="78"/>
      <c r="N328" s="78"/>
      <c r="O328" s="78"/>
      <c r="P328" s="78"/>
      <c r="Q328" s="78"/>
      <c r="R328" s="78"/>
      <c r="S328" s="78"/>
      <c r="T328" s="78"/>
      <c r="U328" s="78"/>
      <c r="V328" s="78"/>
      <c r="W328" s="78"/>
      <c r="X328" s="78"/>
      <c r="Y328" s="78"/>
      <c r="Z328" s="79"/>
      <c r="AA328" s="79"/>
      <c r="AB328" s="79"/>
      <c r="AC328" s="79"/>
      <c r="AD328" s="79"/>
      <c r="AE328" s="199"/>
      <c r="AF328" s="290"/>
      <c r="AG328" s="290"/>
      <c r="AH328" s="290"/>
      <c r="AI328" s="290"/>
      <c r="AJ328" s="290"/>
      <c r="AK328" s="290"/>
      <c r="AL328" s="290"/>
      <c r="AM328" s="291"/>
      <c r="AN328" s="199"/>
      <c r="AO328" s="260"/>
      <c r="AP328" s="260"/>
      <c r="AQ328" s="260"/>
      <c r="AR328" s="260"/>
      <c r="AS328" s="260"/>
      <c r="AT328" s="260"/>
      <c r="AU328" s="260"/>
      <c r="AV328" s="261"/>
      <c r="AW328" s="205"/>
      <c r="AX328" s="279"/>
      <c r="AY328" s="279"/>
      <c r="AZ328" s="279"/>
      <c r="BA328" s="279"/>
      <c r="BB328" s="28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row>
    <row r="329" spans="1:255" s="94" customFormat="1" ht="18.75" customHeight="1">
      <c r="A329" s="59"/>
      <c r="B329" s="69"/>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4"/>
      <c r="AA329" s="74"/>
      <c r="AB329" s="74"/>
      <c r="AC329" s="74"/>
      <c r="AD329" s="74"/>
      <c r="AE329" s="199"/>
      <c r="AF329" s="290"/>
      <c r="AG329" s="290"/>
      <c r="AH329" s="290"/>
      <c r="AI329" s="290"/>
      <c r="AJ329" s="290"/>
      <c r="AK329" s="290"/>
      <c r="AL329" s="290"/>
      <c r="AM329" s="291"/>
      <c r="AN329" s="199"/>
      <c r="AO329" s="260"/>
      <c r="AP329" s="260"/>
      <c r="AQ329" s="260"/>
      <c r="AR329" s="260"/>
      <c r="AS329" s="260"/>
      <c r="AT329" s="260"/>
      <c r="AU329" s="260"/>
      <c r="AV329" s="261"/>
      <c r="AW329" s="199"/>
      <c r="AX329" s="260"/>
      <c r="AY329" s="260"/>
      <c r="AZ329" s="260"/>
      <c r="BA329" s="260"/>
      <c r="BB329" s="262"/>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row>
    <row r="330" spans="1:255" s="94" customFormat="1" ht="18.75" customHeight="1">
      <c r="A330" s="59"/>
      <c r="B330" s="80"/>
      <c r="C330" s="78"/>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199"/>
      <c r="AF330" s="290"/>
      <c r="AG330" s="290"/>
      <c r="AH330" s="290"/>
      <c r="AI330" s="290"/>
      <c r="AJ330" s="290"/>
      <c r="AK330" s="290"/>
      <c r="AL330" s="290"/>
      <c r="AM330" s="291"/>
      <c r="AN330" s="199"/>
      <c r="AO330" s="208"/>
      <c r="AP330" s="208"/>
      <c r="AQ330" s="208"/>
      <c r="AR330" s="208"/>
      <c r="AS330" s="208"/>
      <c r="AT330" s="208"/>
      <c r="AU330" s="208"/>
      <c r="AV330" s="209"/>
      <c r="AW330" s="199"/>
      <c r="AX330" s="260"/>
      <c r="AY330" s="260"/>
      <c r="AZ330" s="260"/>
      <c r="BA330" s="260"/>
      <c r="BB330" s="262"/>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row>
    <row r="331" spans="1:255" s="94" customFormat="1" ht="18.75" customHeight="1" thickBot="1">
      <c r="A331" s="59"/>
      <c r="B331" s="82"/>
      <c r="C331" s="83"/>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210"/>
      <c r="AF331" s="292"/>
      <c r="AG331" s="292"/>
      <c r="AH331" s="292"/>
      <c r="AI331" s="292"/>
      <c r="AJ331" s="292"/>
      <c r="AK331" s="292"/>
      <c r="AL331" s="292"/>
      <c r="AM331" s="293"/>
      <c r="AN331" s="210"/>
      <c r="AO331" s="213"/>
      <c r="AP331" s="213"/>
      <c r="AQ331" s="213"/>
      <c r="AR331" s="213"/>
      <c r="AS331" s="213"/>
      <c r="AT331" s="213"/>
      <c r="AU331" s="213"/>
      <c r="AV331" s="214"/>
      <c r="AW331" s="215"/>
      <c r="AX331" s="281"/>
      <c r="AY331" s="281"/>
      <c r="AZ331" s="281"/>
      <c r="BA331" s="281"/>
      <c r="BB331" s="282"/>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row>
    <row r="332" spans="1:255" s="94" customFormat="1" ht="18.75" customHeight="1" thickTop="1" thickBot="1">
      <c r="A332" s="64"/>
      <c r="B332" s="218" t="s">
        <v>90</v>
      </c>
      <c r="C332" s="283"/>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4"/>
      <c r="AE332" s="221">
        <f>SUM(AE324:AM331)</f>
        <v>1364</v>
      </c>
      <c r="AF332" s="287"/>
      <c r="AG332" s="287"/>
      <c r="AH332" s="287"/>
      <c r="AI332" s="287"/>
      <c r="AJ332" s="287"/>
      <c r="AK332" s="287"/>
      <c r="AL332" s="287"/>
      <c r="AM332" s="288"/>
      <c r="AN332" s="221">
        <f>SUM(AN324:AW331)</f>
        <v>1370</v>
      </c>
      <c r="AO332" s="287"/>
      <c r="AP332" s="287"/>
      <c r="AQ332" s="287"/>
      <c r="AR332" s="287"/>
      <c r="AS332" s="287"/>
      <c r="AT332" s="287"/>
      <c r="AU332" s="287"/>
      <c r="AV332" s="288"/>
      <c r="AW332" s="221"/>
      <c r="AX332" s="287"/>
      <c r="AY332" s="287"/>
      <c r="AZ332" s="287"/>
      <c r="BA332" s="287"/>
      <c r="BB332" s="289"/>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row>
    <row r="333" spans="1:255" ht="13.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c r="AO333" s="85"/>
      <c r="AP333" s="85"/>
      <c r="AQ333" s="85"/>
      <c r="AR333" s="85"/>
      <c r="AS333" s="85"/>
      <c r="AT333" s="85"/>
      <c r="AU333" s="85"/>
      <c r="AV333" s="85"/>
      <c r="AW333" s="85"/>
      <c r="AX333" s="85"/>
      <c r="AY333" s="85"/>
      <c r="AZ333" s="85"/>
      <c r="BA333" s="85"/>
      <c r="BB333" s="85"/>
    </row>
    <row r="334" spans="1:255" ht="14.25">
      <c r="A334" s="49" t="s">
        <v>72</v>
      </c>
      <c r="BA334" s="51"/>
      <c r="BB334" s="93" t="s">
        <v>73</v>
      </c>
      <c r="BC334" s="68"/>
    </row>
    <row r="336" spans="1:255">
      <c r="AD336" s="52"/>
      <c r="AH336" s="52"/>
      <c r="AI336" s="52"/>
      <c r="AJ336" s="52"/>
      <c r="AK336" s="52"/>
      <c r="AL336" s="52"/>
      <c r="AM336" s="52"/>
      <c r="AS336" s="52"/>
      <c r="BB336" s="53" t="s">
        <v>96</v>
      </c>
    </row>
    <row r="337" spans="1:59">
      <c r="AD337" s="52"/>
      <c r="AH337" s="52"/>
      <c r="AI337" s="52"/>
      <c r="AJ337" s="52"/>
      <c r="AK337" s="52"/>
      <c r="AL337" s="52"/>
      <c r="AM337" s="52"/>
      <c r="AS337" s="52"/>
    </row>
    <row r="338" spans="1:59" ht="13.5" thickBot="1">
      <c r="AD338" s="52"/>
      <c r="AH338" s="52"/>
      <c r="AI338" s="52"/>
      <c r="AJ338" s="52"/>
      <c r="AK338" s="52"/>
      <c r="AL338" s="52"/>
      <c r="AM338" s="52"/>
      <c r="AS338" s="52"/>
    </row>
    <row r="339" spans="1:59" ht="15" thickBot="1">
      <c r="A339" s="178" t="s">
        <v>75</v>
      </c>
      <c r="B339" s="179"/>
      <c r="C339" s="179"/>
      <c r="D339" s="179"/>
      <c r="E339" s="179"/>
      <c r="F339" s="179"/>
      <c r="G339" s="179"/>
      <c r="H339" s="179"/>
      <c r="I339" s="179"/>
      <c r="J339" s="179"/>
      <c r="K339" s="180"/>
      <c r="L339" s="181">
        <v>10</v>
      </c>
      <c r="M339" s="182"/>
      <c r="N339" s="182"/>
      <c r="O339" s="183"/>
      <c r="P339" s="178" t="s">
        <v>76</v>
      </c>
      <c r="Q339" s="179"/>
      <c r="R339" s="179"/>
      <c r="S339" s="179"/>
      <c r="T339" s="179"/>
      <c r="U339" s="180"/>
      <c r="V339" s="184" t="s">
        <v>128</v>
      </c>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184"/>
      <c r="AR339" s="184"/>
      <c r="AS339" s="184"/>
      <c r="AT339" s="184"/>
      <c r="AU339" s="184"/>
      <c r="AV339" s="184"/>
      <c r="AW339" s="184"/>
      <c r="AX339" s="184"/>
      <c r="AY339" s="184"/>
      <c r="AZ339" s="184"/>
      <c r="BA339" s="184"/>
      <c r="BB339" s="185"/>
    </row>
    <row r="340" spans="1:59" ht="14.25">
      <c r="A340" s="54"/>
      <c r="B340" s="54"/>
      <c r="C340" s="54"/>
      <c r="D340" s="54"/>
      <c r="E340" s="54"/>
      <c r="F340" s="54"/>
      <c r="G340" s="54"/>
      <c r="H340" s="54"/>
      <c r="I340" s="54"/>
      <c r="J340" s="54"/>
      <c r="K340" s="54"/>
      <c r="L340" s="55"/>
      <c r="M340" s="55"/>
      <c r="N340" s="55"/>
      <c r="O340" s="55"/>
      <c r="P340" s="54"/>
      <c r="Q340" s="54"/>
      <c r="R340" s="54"/>
      <c r="S340" s="54"/>
      <c r="T340" s="54"/>
      <c r="U340" s="54"/>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row>
    <row r="341" spans="1:59" ht="14.25">
      <c r="A341" s="57"/>
      <c r="B341" s="58" t="s">
        <v>78</v>
      </c>
      <c r="C341" s="59"/>
      <c r="D341" s="59"/>
      <c r="E341" s="59"/>
      <c r="F341" s="59"/>
      <c r="G341" s="59"/>
      <c r="H341" s="59"/>
      <c r="I341" s="59"/>
      <c r="J341" s="59"/>
      <c r="K341" s="59"/>
      <c r="L341" s="60"/>
      <c r="M341" s="60"/>
      <c r="N341" s="60"/>
      <c r="O341" s="60"/>
      <c r="P341" s="59"/>
      <c r="Q341" s="59"/>
      <c r="R341" s="59"/>
      <c r="S341" s="59"/>
      <c r="T341" s="59"/>
      <c r="U341" s="59"/>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8"/>
      <c r="AY341" s="58"/>
      <c r="AZ341" s="58"/>
      <c r="BA341" s="58"/>
      <c r="BB341" s="58"/>
    </row>
    <row r="342" spans="1:59" ht="15" thickBot="1">
      <c r="A342" s="59"/>
      <c r="B342" s="59"/>
      <c r="C342" s="59"/>
      <c r="D342" s="59"/>
      <c r="E342" s="59"/>
      <c r="F342" s="59"/>
      <c r="G342" s="59"/>
      <c r="H342" s="59"/>
      <c r="I342" s="59"/>
      <c r="J342" s="59"/>
      <c r="K342" s="59"/>
      <c r="L342" s="60"/>
      <c r="M342" s="60"/>
      <c r="N342" s="60"/>
      <c r="O342" s="60"/>
      <c r="P342" s="59"/>
      <c r="Q342" s="59"/>
      <c r="R342" s="59"/>
      <c r="S342" s="59"/>
      <c r="T342" s="59"/>
      <c r="U342" s="59"/>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58"/>
      <c r="AU342" s="58"/>
      <c r="AV342" s="58"/>
      <c r="AW342" s="58"/>
      <c r="AX342" s="58"/>
      <c r="AY342" s="58"/>
      <c r="AZ342" s="58"/>
      <c r="BA342" s="58"/>
      <c r="BB342" s="58"/>
    </row>
    <row r="343" spans="1:59" ht="14.25">
      <c r="A343" s="59"/>
      <c r="B343" s="61"/>
      <c r="C343" s="54"/>
      <c r="D343" s="54"/>
      <c r="E343" s="54"/>
      <c r="F343" s="54"/>
      <c r="G343" s="54"/>
      <c r="H343" s="54"/>
      <c r="I343" s="54"/>
      <c r="J343" s="54"/>
      <c r="K343" s="54"/>
      <c r="L343" s="55"/>
      <c r="M343" s="55"/>
      <c r="N343" s="55"/>
      <c r="O343" s="55"/>
      <c r="P343" s="54"/>
      <c r="Q343" s="54"/>
      <c r="R343" s="54"/>
      <c r="S343" s="54"/>
      <c r="T343" s="54"/>
      <c r="U343" s="54"/>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62"/>
    </row>
    <row r="344" spans="1:59">
      <c r="A344" s="59"/>
      <c r="B344" s="186" t="s">
        <v>129</v>
      </c>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c r="AA344" s="187"/>
      <c r="AB344" s="187"/>
      <c r="AC344" s="187"/>
      <c r="AD344" s="187"/>
      <c r="AE344" s="187"/>
      <c r="AF344" s="187"/>
      <c r="AG344" s="187"/>
      <c r="AH344" s="187"/>
      <c r="AI344" s="187"/>
      <c r="AJ344" s="187"/>
      <c r="AK344" s="187"/>
      <c r="AL344" s="187"/>
      <c r="AM344" s="187"/>
      <c r="AN344" s="187"/>
      <c r="AO344" s="187"/>
      <c r="AP344" s="187"/>
      <c r="AQ344" s="187"/>
      <c r="AR344" s="187"/>
      <c r="AS344" s="187"/>
      <c r="AT344" s="187"/>
      <c r="AU344" s="187"/>
      <c r="AV344" s="187"/>
      <c r="AW344" s="187"/>
      <c r="AX344" s="187"/>
      <c r="AY344" s="187"/>
      <c r="AZ344" s="187"/>
      <c r="BA344" s="187"/>
      <c r="BB344" s="188"/>
    </row>
    <row r="345" spans="1:59" ht="13.5">
      <c r="A345" s="59"/>
      <c r="B345" s="186"/>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c r="AA345" s="187"/>
      <c r="AB345" s="187"/>
      <c r="AC345" s="187"/>
      <c r="AD345" s="187"/>
      <c r="AE345" s="187"/>
      <c r="AF345" s="187"/>
      <c r="AG345" s="187"/>
      <c r="AH345" s="187"/>
      <c r="AI345" s="187"/>
      <c r="AJ345" s="187"/>
      <c r="AK345" s="187"/>
      <c r="AL345" s="187"/>
      <c r="AM345" s="187"/>
      <c r="AN345" s="187"/>
      <c r="AO345" s="187"/>
      <c r="AP345" s="187"/>
      <c r="AQ345" s="187"/>
      <c r="AR345" s="187"/>
      <c r="AS345" s="187"/>
      <c r="AT345" s="187"/>
      <c r="AU345" s="187"/>
      <c r="AV345" s="187"/>
      <c r="AW345" s="187"/>
      <c r="AX345" s="187"/>
      <c r="AY345" s="187"/>
      <c r="AZ345" s="187"/>
      <c r="BA345" s="187"/>
      <c r="BB345" s="188"/>
      <c r="BG345" s="92"/>
    </row>
    <row r="346" spans="1:59">
      <c r="A346" s="59"/>
      <c r="B346" s="186"/>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c r="AB346" s="187"/>
      <c r="AC346" s="187"/>
      <c r="AD346" s="187"/>
      <c r="AE346" s="187"/>
      <c r="AF346" s="187"/>
      <c r="AG346" s="187"/>
      <c r="AH346" s="187"/>
      <c r="AI346" s="187"/>
      <c r="AJ346" s="187"/>
      <c r="AK346" s="187"/>
      <c r="AL346" s="187"/>
      <c r="AM346" s="187"/>
      <c r="AN346" s="187"/>
      <c r="AO346" s="187"/>
      <c r="AP346" s="187"/>
      <c r="AQ346" s="187"/>
      <c r="AR346" s="187"/>
      <c r="AS346" s="187"/>
      <c r="AT346" s="187"/>
      <c r="AU346" s="187"/>
      <c r="AV346" s="187"/>
      <c r="AW346" s="187"/>
      <c r="AX346" s="187"/>
      <c r="AY346" s="187"/>
      <c r="AZ346" s="187"/>
      <c r="BA346" s="187"/>
      <c r="BB346" s="188"/>
    </row>
    <row r="347" spans="1:59">
      <c r="A347" s="59"/>
      <c r="B347" s="186"/>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c r="AA347" s="187"/>
      <c r="AB347" s="187"/>
      <c r="AC347" s="187"/>
      <c r="AD347" s="187"/>
      <c r="AE347" s="187"/>
      <c r="AF347" s="187"/>
      <c r="AG347" s="187"/>
      <c r="AH347" s="187"/>
      <c r="AI347" s="187"/>
      <c r="AJ347" s="187"/>
      <c r="AK347" s="187"/>
      <c r="AL347" s="187"/>
      <c r="AM347" s="187"/>
      <c r="AN347" s="187"/>
      <c r="AO347" s="187"/>
      <c r="AP347" s="187"/>
      <c r="AQ347" s="187"/>
      <c r="AR347" s="187"/>
      <c r="AS347" s="187"/>
      <c r="AT347" s="187"/>
      <c r="AU347" s="187"/>
      <c r="AV347" s="187"/>
      <c r="AW347" s="187"/>
      <c r="AX347" s="187"/>
      <c r="AY347" s="187"/>
      <c r="AZ347" s="187"/>
      <c r="BA347" s="187"/>
      <c r="BB347" s="188"/>
    </row>
    <row r="348" spans="1:59">
      <c r="A348" s="59"/>
      <c r="B348" s="186"/>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c r="AA348" s="187"/>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7"/>
      <c r="AY348" s="187"/>
      <c r="AZ348" s="187"/>
      <c r="BA348" s="187"/>
      <c r="BB348" s="188"/>
    </row>
    <row r="349" spans="1:59">
      <c r="A349" s="59"/>
      <c r="B349" s="186"/>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187"/>
      <c r="AT349" s="187"/>
      <c r="AU349" s="187"/>
      <c r="AV349" s="187"/>
      <c r="AW349" s="187"/>
      <c r="AX349" s="187"/>
      <c r="AY349" s="187"/>
      <c r="AZ349" s="187"/>
      <c r="BA349" s="187"/>
      <c r="BB349" s="188"/>
    </row>
    <row r="350" spans="1:59">
      <c r="A350" s="59"/>
      <c r="B350" s="186"/>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c r="AA350" s="187"/>
      <c r="AB350" s="187"/>
      <c r="AC350" s="187"/>
      <c r="AD350" s="187"/>
      <c r="AE350" s="187"/>
      <c r="AF350" s="187"/>
      <c r="AG350" s="187"/>
      <c r="AH350" s="187"/>
      <c r="AI350" s="187"/>
      <c r="AJ350" s="187"/>
      <c r="AK350" s="187"/>
      <c r="AL350" s="187"/>
      <c r="AM350" s="187"/>
      <c r="AN350" s="187"/>
      <c r="AO350" s="187"/>
      <c r="AP350" s="187"/>
      <c r="AQ350" s="187"/>
      <c r="AR350" s="187"/>
      <c r="AS350" s="187"/>
      <c r="AT350" s="187"/>
      <c r="AU350" s="187"/>
      <c r="AV350" s="187"/>
      <c r="AW350" s="187"/>
      <c r="AX350" s="187"/>
      <c r="AY350" s="187"/>
      <c r="AZ350" s="187"/>
      <c r="BA350" s="187"/>
      <c r="BB350" s="188"/>
    </row>
    <row r="351" spans="1:59">
      <c r="A351" s="59"/>
      <c r="B351" s="186"/>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7"/>
      <c r="AY351" s="187"/>
      <c r="AZ351" s="187"/>
      <c r="BA351" s="187"/>
      <c r="BB351" s="188"/>
    </row>
    <row r="352" spans="1:59">
      <c r="A352" s="59"/>
      <c r="B352" s="186"/>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7"/>
      <c r="AY352" s="187"/>
      <c r="AZ352" s="187"/>
      <c r="BA352" s="187"/>
      <c r="BB352" s="188"/>
    </row>
    <row r="353" spans="1:255">
      <c r="A353" s="59"/>
      <c r="B353" s="186"/>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c r="AA353" s="187"/>
      <c r="AB353" s="187"/>
      <c r="AC353" s="187"/>
      <c r="AD353" s="187"/>
      <c r="AE353" s="187"/>
      <c r="AF353" s="187"/>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8"/>
    </row>
    <row r="354" spans="1:255" ht="15" thickBot="1">
      <c r="A354" s="64"/>
      <c r="B354" s="65"/>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7"/>
    </row>
    <row r="355" spans="1:255">
      <c r="B355" s="68"/>
    </row>
    <row r="356" spans="1:255">
      <c r="B356" s="68"/>
    </row>
    <row r="357" spans="1:255" ht="14.25">
      <c r="B357" s="58" t="s">
        <v>80</v>
      </c>
      <c r="C357" s="59"/>
      <c r="D357" s="59"/>
      <c r="E357" s="59"/>
      <c r="F357" s="59"/>
      <c r="G357" s="59"/>
      <c r="H357" s="59"/>
      <c r="I357" s="59"/>
      <c r="J357" s="59"/>
      <c r="K357" s="59"/>
      <c r="L357" s="60"/>
      <c r="M357" s="60"/>
      <c r="N357" s="60"/>
      <c r="O357" s="60"/>
      <c r="P357" s="59"/>
      <c r="Q357" s="59"/>
      <c r="R357" s="59"/>
      <c r="S357" s="59"/>
      <c r="T357" s="59"/>
      <c r="U357" s="59"/>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row>
    <row r="358" spans="1:255" ht="15" thickBot="1">
      <c r="B358" s="59"/>
      <c r="C358" s="59"/>
      <c r="D358" s="59"/>
      <c r="E358" s="59"/>
      <c r="F358" s="59"/>
      <c r="G358" s="59"/>
      <c r="H358" s="59"/>
      <c r="I358" s="59"/>
      <c r="J358" s="59"/>
      <c r="K358" s="59"/>
      <c r="L358" s="60"/>
      <c r="M358" s="60"/>
      <c r="N358" s="60"/>
      <c r="O358" s="60"/>
      <c r="P358" s="59"/>
      <c r="Q358" s="59"/>
      <c r="R358" s="59"/>
      <c r="S358" s="59"/>
      <c r="T358" s="59"/>
      <c r="U358" s="59"/>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294" t="s">
        <v>81</v>
      </c>
      <c r="AV358" s="294"/>
      <c r="AW358" s="294"/>
      <c r="AX358" s="294"/>
      <c r="AY358" s="294"/>
      <c r="AZ358" s="294"/>
      <c r="BA358" s="294"/>
      <c r="BB358" s="294"/>
    </row>
    <row r="359" spans="1:255" customFormat="1" ht="13.5" customHeight="1">
      <c r="A359" s="59"/>
      <c r="B359" s="189" t="s">
        <v>82</v>
      </c>
      <c r="C359" s="263"/>
      <c r="D359" s="263"/>
      <c r="E359" s="263"/>
      <c r="F359" s="263"/>
      <c r="G359" s="263"/>
      <c r="H359" s="263"/>
      <c r="I359" s="263"/>
      <c r="J359" s="263"/>
      <c r="K359" s="263"/>
      <c r="L359" s="263"/>
      <c r="M359" s="263"/>
      <c r="N359" s="263"/>
      <c r="O359" s="263"/>
      <c r="P359" s="263"/>
      <c r="Q359" s="263"/>
      <c r="R359" s="263"/>
      <c r="S359" s="263"/>
      <c r="T359" s="263"/>
      <c r="U359" s="263"/>
      <c r="V359" s="263"/>
      <c r="W359" s="263"/>
      <c r="X359" s="263"/>
      <c r="Y359" s="263"/>
      <c r="Z359" s="263"/>
      <c r="AA359" s="263"/>
      <c r="AB359" s="263"/>
      <c r="AC359" s="263"/>
      <c r="AD359" s="264"/>
      <c r="AE359" s="195" t="s">
        <v>105</v>
      </c>
      <c r="AF359" s="252"/>
      <c r="AG359" s="252"/>
      <c r="AH359" s="252"/>
      <c r="AI359" s="252"/>
      <c r="AJ359" s="252"/>
      <c r="AK359" s="252"/>
      <c r="AL359" s="252"/>
      <c r="AM359" s="253"/>
      <c r="AN359" s="195" t="s">
        <v>93</v>
      </c>
      <c r="AO359" s="252"/>
      <c r="AP359" s="252"/>
      <c r="AQ359" s="252"/>
      <c r="AR359" s="252"/>
      <c r="AS359" s="252"/>
      <c r="AT359" s="252"/>
      <c r="AU359" s="252"/>
      <c r="AV359" s="253"/>
      <c r="AW359" s="195" t="s">
        <v>85</v>
      </c>
      <c r="AX359" s="263"/>
      <c r="AY359" s="263"/>
      <c r="AZ359" s="263"/>
      <c r="BA359" s="263"/>
      <c r="BB359" s="273"/>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0"/>
      <c r="BY359" s="50"/>
      <c r="BZ359" s="50"/>
      <c r="CA359" s="50"/>
      <c r="CB359" s="50"/>
      <c r="CC359" s="50"/>
      <c r="CD359" s="50"/>
      <c r="CE359" s="50"/>
      <c r="CF359" s="50"/>
      <c r="CG359" s="50"/>
      <c r="CH359" s="50"/>
      <c r="CI359" s="50"/>
      <c r="CJ359" s="50"/>
      <c r="CK359" s="50"/>
      <c r="CL359" s="50"/>
      <c r="CM359" s="50"/>
      <c r="CN359" s="50"/>
      <c r="CO359" s="50"/>
      <c r="CP359" s="50"/>
      <c r="CQ359" s="50"/>
      <c r="CR359" s="50"/>
      <c r="CS359" s="50"/>
      <c r="CT359" s="50"/>
      <c r="CU359" s="50"/>
      <c r="CV359" s="50"/>
      <c r="CW359" s="50"/>
      <c r="CX359" s="50"/>
      <c r="CY359" s="50"/>
      <c r="CZ359" s="50"/>
      <c r="DA359" s="50"/>
      <c r="DB359" s="50"/>
      <c r="DC359" s="50"/>
      <c r="DD359" s="50"/>
      <c r="DE359" s="50"/>
      <c r="DF359" s="50"/>
      <c r="DG359" s="50"/>
      <c r="DH359" s="50"/>
      <c r="DI359" s="50"/>
      <c r="DJ359" s="50"/>
      <c r="DK359" s="50"/>
      <c r="DL359" s="50"/>
      <c r="DM359" s="50"/>
      <c r="DN359" s="50"/>
      <c r="DO359" s="50"/>
      <c r="DP359" s="50"/>
      <c r="DQ359" s="50"/>
      <c r="DR359" s="50"/>
      <c r="DS359" s="50"/>
      <c r="DT359" s="50"/>
      <c r="DU359" s="50"/>
      <c r="DV359" s="50"/>
      <c r="DW359" s="50"/>
      <c r="DX359" s="50"/>
      <c r="DY359" s="50"/>
      <c r="DZ359" s="50"/>
      <c r="EA359" s="50"/>
      <c r="EB359" s="50"/>
      <c r="EC359" s="50"/>
      <c r="ED359" s="50"/>
      <c r="EE359" s="50"/>
      <c r="EF359" s="50"/>
      <c r="EG359" s="50"/>
      <c r="EH359" s="50"/>
      <c r="EI359" s="50"/>
      <c r="EJ359" s="50"/>
      <c r="EK359" s="50"/>
      <c r="EL359" s="50"/>
      <c r="EM359" s="50"/>
      <c r="EN359" s="50"/>
      <c r="EO359" s="50"/>
      <c r="EP359" s="50"/>
      <c r="EQ359" s="50"/>
      <c r="ER359" s="50"/>
      <c r="ES359" s="50"/>
      <c r="ET359" s="50"/>
      <c r="EU359" s="50"/>
      <c r="EV359" s="50"/>
      <c r="EW359" s="50"/>
      <c r="EX359" s="50"/>
      <c r="EY359" s="50"/>
      <c r="EZ359" s="50"/>
      <c r="FA359" s="50"/>
      <c r="FB359" s="50"/>
      <c r="FC359" s="50"/>
      <c r="FD359" s="50"/>
      <c r="FE359" s="50"/>
      <c r="FF359" s="50"/>
      <c r="FG359" s="50"/>
      <c r="FH359" s="50"/>
      <c r="FI359" s="50"/>
      <c r="FJ359" s="50"/>
      <c r="FK359" s="50"/>
      <c r="FL359" s="50"/>
      <c r="FM359" s="50"/>
      <c r="FN359" s="50"/>
      <c r="FO359" s="50"/>
      <c r="FP359" s="50"/>
      <c r="FQ359" s="50"/>
      <c r="FR359" s="50"/>
      <c r="FS359" s="50"/>
      <c r="FT359" s="50"/>
      <c r="FU359" s="50"/>
      <c r="FV359" s="50"/>
      <c r="FW359" s="50"/>
      <c r="FX359" s="50"/>
      <c r="FY359" s="50"/>
      <c r="FZ359" s="50"/>
      <c r="GA359" s="50"/>
      <c r="GB359" s="50"/>
      <c r="GC359" s="50"/>
      <c r="GD359" s="50"/>
      <c r="GE359" s="50"/>
      <c r="GF359" s="50"/>
      <c r="GG359" s="50"/>
      <c r="GH359" s="50"/>
      <c r="GI359" s="50"/>
      <c r="GJ359" s="50"/>
      <c r="GK359" s="50"/>
      <c r="GL359" s="50"/>
      <c r="GM359" s="50"/>
      <c r="GN359" s="50"/>
      <c r="GO359" s="50"/>
      <c r="GP359" s="50"/>
      <c r="GQ359" s="50"/>
      <c r="GR359" s="50"/>
      <c r="GS359" s="50"/>
      <c r="GT359" s="50"/>
      <c r="GU359" s="50"/>
      <c r="GV359" s="50"/>
      <c r="GW359" s="50"/>
      <c r="GX359" s="50"/>
      <c r="GY359" s="50"/>
      <c r="GZ359" s="50"/>
      <c r="HA359" s="50"/>
      <c r="HB359" s="50"/>
      <c r="HC359" s="50"/>
      <c r="HD359" s="50"/>
      <c r="HE359" s="50"/>
      <c r="HF359" s="50"/>
      <c r="HG359" s="50"/>
      <c r="HH359" s="50"/>
      <c r="HI359" s="50"/>
      <c r="HJ359" s="50"/>
      <c r="HK359" s="50"/>
      <c r="HL359" s="50"/>
      <c r="HM359" s="50"/>
      <c r="HN359" s="50"/>
      <c r="HO359" s="50"/>
      <c r="HP359" s="50"/>
      <c r="HQ359" s="50"/>
      <c r="HR359" s="50"/>
      <c r="HS359" s="50"/>
      <c r="HT359" s="50"/>
      <c r="HU359" s="50"/>
      <c r="HV359" s="50"/>
      <c r="HW359" s="50"/>
      <c r="HX359" s="50"/>
      <c r="HY359" s="50"/>
      <c r="HZ359" s="50"/>
      <c r="IA359" s="50"/>
      <c r="IB359" s="50"/>
      <c r="IC359" s="50"/>
      <c r="ID359" s="50"/>
      <c r="IE359" s="50"/>
      <c r="IF359" s="50"/>
      <c r="IG359" s="50"/>
      <c r="IH359" s="50"/>
      <c r="II359" s="50"/>
      <c r="IJ359" s="50"/>
      <c r="IK359" s="50"/>
      <c r="IL359" s="50"/>
      <c r="IM359" s="50"/>
      <c r="IN359" s="50"/>
      <c r="IO359" s="50"/>
      <c r="IP359" s="50"/>
      <c r="IQ359" s="50"/>
      <c r="IR359" s="50"/>
      <c r="IS359" s="50"/>
      <c r="IT359" s="50"/>
      <c r="IU359" s="50"/>
    </row>
    <row r="360" spans="1:255" customFormat="1" ht="13.5">
      <c r="A360" s="59"/>
      <c r="B360" s="265"/>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7"/>
      <c r="AE360" s="257"/>
      <c r="AF360" s="255"/>
      <c r="AG360" s="255"/>
      <c r="AH360" s="255"/>
      <c r="AI360" s="255"/>
      <c r="AJ360" s="255"/>
      <c r="AK360" s="255"/>
      <c r="AL360" s="255"/>
      <c r="AM360" s="256"/>
      <c r="AN360" s="257"/>
      <c r="AO360" s="255"/>
      <c r="AP360" s="255"/>
      <c r="AQ360" s="255"/>
      <c r="AR360" s="255"/>
      <c r="AS360" s="255"/>
      <c r="AT360" s="255"/>
      <c r="AU360" s="255"/>
      <c r="AV360" s="256"/>
      <c r="AW360" s="274"/>
      <c r="AX360" s="266"/>
      <c r="AY360" s="266"/>
      <c r="AZ360" s="266"/>
      <c r="BA360" s="266"/>
      <c r="BB360" s="275"/>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row>
    <row r="361" spans="1:255" customFormat="1" ht="18.75" customHeight="1">
      <c r="A361" s="59"/>
      <c r="B361" s="76" t="s">
        <v>87</v>
      </c>
      <c r="C361" s="71" t="s">
        <v>130</v>
      </c>
      <c r="D361" s="71"/>
      <c r="E361" s="71"/>
      <c r="F361" s="71"/>
      <c r="G361" s="71"/>
      <c r="H361" s="71"/>
      <c r="I361" s="71"/>
      <c r="J361" s="71"/>
      <c r="K361" s="71"/>
      <c r="L361" s="71"/>
      <c r="M361" s="71"/>
      <c r="N361" s="71"/>
      <c r="O361" s="71"/>
      <c r="P361" s="71"/>
      <c r="Q361" s="71"/>
      <c r="R361" s="71"/>
      <c r="S361" s="71"/>
      <c r="T361" s="71"/>
      <c r="U361" s="71"/>
      <c r="V361" s="71"/>
      <c r="W361" s="71"/>
      <c r="X361" s="71"/>
      <c r="Y361" s="71"/>
      <c r="Z361" s="72"/>
      <c r="AA361" s="72"/>
      <c r="AB361" s="72"/>
      <c r="AC361" s="72"/>
      <c r="AD361" s="72"/>
      <c r="AE361" s="199">
        <f>137854+7433</f>
        <v>145287</v>
      </c>
      <c r="AF361" s="260"/>
      <c r="AG361" s="260"/>
      <c r="AH361" s="260"/>
      <c r="AI361" s="260"/>
      <c r="AJ361" s="260"/>
      <c r="AK361" s="260"/>
      <c r="AL361" s="260"/>
      <c r="AM361" s="261"/>
      <c r="AN361" s="199">
        <f>170545+7851</f>
        <v>178396</v>
      </c>
      <c r="AO361" s="260"/>
      <c r="AP361" s="260"/>
      <c r="AQ361" s="260"/>
      <c r="AR361" s="260"/>
      <c r="AS361" s="260"/>
      <c r="AT361" s="260"/>
      <c r="AU361" s="260"/>
      <c r="AV361" s="261"/>
      <c r="AW361" s="199"/>
      <c r="AX361" s="234"/>
      <c r="AY361" s="234"/>
      <c r="AZ361" s="234"/>
      <c r="BA361" s="234"/>
      <c r="BB361" s="235"/>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row>
    <row r="362" spans="1:255" customFormat="1" ht="18.75" customHeight="1">
      <c r="A362" s="59"/>
      <c r="B362" s="75"/>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4"/>
      <c r="AA362" s="74"/>
      <c r="AB362" s="74"/>
      <c r="AC362" s="74"/>
      <c r="AD362" s="74"/>
      <c r="AE362" s="199"/>
      <c r="AF362" s="232"/>
      <c r="AG362" s="232"/>
      <c r="AH362" s="232"/>
      <c r="AI362" s="232"/>
      <c r="AJ362" s="232"/>
      <c r="AK362" s="232"/>
      <c r="AL362" s="232"/>
      <c r="AM362" s="233"/>
      <c r="AN362" s="199"/>
      <c r="AO362" s="234"/>
      <c r="AP362" s="234"/>
      <c r="AQ362" s="234"/>
      <c r="AR362" s="234"/>
      <c r="AS362" s="234"/>
      <c r="AT362" s="234"/>
      <c r="AU362" s="234"/>
      <c r="AV362" s="238"/>
      <c r="AW362" s="199"/>
      <c r="AX362" s="234"/>
      <c r="AY362" s="234"/>
      <c r="AZ362" s="234"/>
      <c r="BA362" s="234"/>
      <c r="BB362" s="235"/>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row>
    <row r="363" spans="1:255" customFormat="1" ht="18.75" customHeight="1">
      <c r="A363" s="59"/>
      <c r="B363" s="75"/>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4"/>
      <c r="AA363" s="74"/>
      <c r="AB363" s="74"/>
      <c r="AC363" s="74"/>
      <c r="AD363" s="74"/>
      <c r="AE363" s="199"/>
      <c r="AF363" s="232"/>
      <c r="AG363" s="232"/>
      <c r="AH363" s="232"/>
      <c r="AI363" s="232"/>
      <c r="AJ363" s="232"/>
      <c r="AK363" s="232"/>
      <c r="AL363" s="232"/>
      <c r="AM363" s="233"/>
      <c r="AN363" s="199"/>
      <c r="AO363" s="234"/>
      <c r="AP363" s="234"/>
      <c r="AQ363" s="234"/>
      <c r="AR363" s="234"/>
      <c r="AS363" s="234"/>
      <c r="AT363" s="234"/>
      <c r="AU363" s="234"/>
      <c r="AV363" s="238"/>
      <c r="AW363" s="199"/>
      <c r="AX363" s="234"/>
      <c r="AY363" s="234"/>
      <c r="AZ363" s="234"/>
      <c r="BA363" s="234"/>
      <c r="BB363" s="235"/>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row>
    <row r="364" spans="1:255" customFormat="1" ht="18.75" customHeight="1">
      <c r="A364" s="59"/>
      <c r="B364" s="75"/>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4"/>
      <c r="AA364" s="74"/>
      <c r="AB364" s="74"/>
      <c r="AC364" s="74"/>
      <c r="AD364" s="74"/>
      <c r="AE364" s="199"/>
      <c r="AF364" s="232"/>
      <c r="AG364" s="232"/>
      <c r="AH364" s="232"/>
      <c r="AI364" s="232"/>
      <c r="AJ364" s="232"/>
      <c r="AK364" s="232"/>
      <c r="AL364" s="232"/>
      <c r="AM364" s="233"/>
      <c r="AN364" s="199"/>
      <c r="AO364" s="234"/>
      <c r="AP364" s="234"/>
      <c r="AQ364" s="234"/>
      <c r="AR364" s="234"/>
      <c r="AS364" s="234"/>
      <c r="AT364" s="234"/>
      <c r="AU364" s="234"/>
      <c r="AV364" s="238"/>
      <c r="AW364" s="199"/>
      <c r="AX364" s="234"/>
      <c r="AY364" s="234"/>
      <c r="AZ364" s="234"/>
      <c r="BA364" s="234"/>
      <c r="BB364" s="235"/>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row>
    <row r="365" spans="1:255" customFormat="1" ht="18.75" customHeight="1">
      <c r="A365" s="59"/>
      <c r="B365" s="80"/>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9"/>
      <c r="AA365" s="79"/>
      <c r="AB365" s="79"/>
      <c r="AC365" s="79"/>
      <c r="AD365" s="79"/>
      <c r="AE365" s="199"/>
      <c r="AF365" s="232"/>
      <c r="AG365" s="232"/>
      <c r="AH365" s="232"/>
      <c r="AI365" s="232"/>
      <c r="AJ365" s="232"/>
      <c r="AK365" s="232"/>
      <c r="AL365" s="232"/>
      <c r="AM365" s="233"/>
      <c r="AN365" s="199"/>
      <c r="AO365" s="234"/>
      <c r="AP365" s="234"/>
      <c r="AQ365" s="234"/>
      <c r="AR365" s="234"/>
      <c r="AS365" s="234"/>
      <c r="AT365" s="234"/>
      <c r="AU365" s="234"/>
      <c r="AV365" s="238"/>
      <c r="AW365" s="205"/>
      <c r="AX365" s="241"/>
      <c r="AY365" s="241"/>
      <c r="AZ365" s="241"/>
      <c r="BA365" s="241"/>
      <c r="BB365" s="242"/>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row>
    <row r="366" spans="1:255" customFormat="1" ht="18.75" customHeight="1">
      <c r="A366" s="59"/>
      <c r="B366" s="75"/>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4"/>
      <c r="AA366" s="74"/>
      <c r="AB366" s="74"/>
      <c r="AC366" s="74"/>
      <c r="AD366" s="74"/>
      <c r="AE366" s="199"/>
      <c r="AF366" s="232"/>
      <c r="AG366" s="232"/>
      <c r="AH366" s="232"/>
      <c r="AI366" s="232"/>
      <c r="AJ366" s="232"/>
      <c r="AK366" s="232"/>
      <c r="AL366" s="232"/>
      <c r="AM366" s="233"/>
      <c r="AN366" s="199"/>
      <c r="AO366" s="234"/>
      <c r="AP366" s="234"/>
      <c r="AQ366" s="234"/>
      <c r="AR366" s="234"/>
      <c r="AS366" s="234"/>
      <c r="AT366" s="234"/>
      <c r="AU366" s="234"/>
      <c r="AV366" s="238"/>
      <c r="AW366" s="199"/>
      <c r="AX366" s="234"/>
      <c r="AY366" s="234"/>
      <c r="AZ366" s="234"/>
      <c r="BA366" s="234"/>
      <c r="BB366" s="235"/>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row>
    <row r="367" spans="1:255" customFormat="1" ht="18.75" customHeight="1">
      <c r="A367" s="59"/>
      <c r="B367" s="80"/>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199"/>
      <c r="AF367" s="232"/>
      <c r="AG367" s="232"/>
      <c r="AH367" s="232"/>
      <c r="AI367" s="232"/>
      <c r="AJ367" s="232"/>
      <c r="AK367" s="232"/>
      <c r="AL367" s="232"/>
      <c r="AM367" s="233"/>
      <c r="AN367" s="199"/>
      <c r="AO367" s="208"/>
      <c r="AP367" s="208"/>
      <c r="AQ367" s="208"/>
      <c r="AR367" s="208"/>
      <c r="AS367" s="208"/>
      <c r="AT367" s="208"/>
      <c r="AU367" s="208"/>
      <c r="AV367" s="209"/>
      <c r="AW367" s="199"/>
      <c r="AX367" s="234"/>
      <c r="AY367" s="234"/>
      <c r="AZ367" s="234"/>
      <c r="BA367" s="234"/>
      <c r="BB367" s="235"/>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row>
    <row r="368" spans="1:255" customFormat="1" ht="18.75" customHeight="1" thickBot="1">
      <c r="A368" s="59"/>
      <c r="B368" s="87"/>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210"/>
      <c r="AF368" s="236"/>
      <c r="AG368" s="236"/>
      <c r="AH368" s="236"/>
      <c r="AI368" s="236"/>
      <c r="AJ368" s="236"/>
      <c r="AK368" s="236"/>
      <c r="AL368" s="236"/>
      <c r="AM368" s="237"/>
      <c r="AN368" s="210"/>
      <c r="AO368" s="213"/>
      <c r="AP368" s="213"/>
      <c r="AQ368" s="213"/>
      <c r="AR368" s="213"/>
      <c r="AS368" s="213"/>
      <c r="AT368" s="213"/>
      <c r="AU368" s="213"/>
      <c r="AV368" s="214"/>
      <c r="AW368" s="215"/>
      <c r="AX368" s="239"/>
      <c r="AY368" s="239"/>
      <c r="AZ368" s="239"/>
      <c r="BA368" s="239"/>
      <c r="BB368" s="24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row>
    <row r="369" spans="1:255" customFormat="1" ht="18.75" customHeight="1" thickTop="1" thickBot="1">
      <c r="A369" s="64"/>
      <c r="B369" s="218" t="s">
        <v>90</v>
      </c>
      <c r="C369" s="227"/>
      <c r="D369" s="227"/>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8"/>
      <c r="AE369" s="221">
        <f>SUM(AE361:AM368)</f>
        <v>145287</v>
      </c>
      <c r="AF369" s="229"/>
      <c r="AG369" s="229"/>
      <c r="AH369" s="229"/>
      <c r="AI369" s="229"/>
      <c r="AJ369" s="229"/>
      <c r="AK369" s="229"/>
      <c r="AL369" s="229"/>
      <c r="AM369" s="230"/>
      <c r="AN369" s="221">
        <f>SUM(AN361:AV368)</f>
        <v>178396</v>
      </c>
      <c r="AO369" s="229"/>
      <c r="AP369" s="229"/>
      <c r="AQ369" s="229"/>
      <c r="AR369" s="229"/>
      <c r="AS369" s="229"/>
      <c r="AT369" s="229"/>
      <c r="AU369" s="229"/>
      <c r="AV369" s="230"/>
      <c r="AW369" s="221"/>
      <c r="AX369" s="229"/>
      <c r="AY369" s="229"/>
      <c r="AZ369" s="229"/>
      <c r="BA369" s="229"/>
      <c r="BB369" s="231"/>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row>
    <row r="370" spans="1:255" ht="13.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row>
    <row r="371" spans="1:255" s="89" customFormat="1" ht="14.25">
      <c r="A371" s="131" t="s">
        <v>72</v>
      </c>
      <c r="BA371" s="129"/>
      <c r="BB371" s="130" t="s">
        <v>73</v>
      </c>
      <c r="BC371" s="129"/>
    </row>
    <row r="372" spans="1:255" s="89" customFormat="1"/>
    <row r="373" spans="1:255" s="89" customFormat="1">
      <c r="AD373" s="127"/>
      <c r="AH373" s="127"/>
      <c r="AI373" s="127"/>
      <c r="AJ373" s="127"/>
      <c r="AK373" s="127"/>
      <c r="AL373" s="127"/>
      <c r="AM373" s="127"/>
      <c r="AS373" s="127"/>
      <c r="BB373" s="128" t="s">
        <v>74</v>
      </c>
    </row>
    <row r="374" spans="1:255" s="89" customFormat="1">
      <c r="AD374" s="127"/>
      <c r="AH374" s="127"/>
      <c r="AI374" s="127"/>
      <c r="AJ374" s="127"/>
      <c r="AK374" s="127"/>
      <c r="AL374" s="127"/>
      <c r="AM374" s="127"/>
      <c r="AS374" s="127"/>
    </row>
    <row r="375" spans="1:255" s="89" customFormat="1" ht="13.5" thickBot="1">
      <c r="AD375" s="127"/>
      <c r="AH375" s="127"/>
      <c r="AI375" s="127"/>
      <c r="AJ375" s="127"/>
      <c r="AK375" s="127"/>
      <c r="AL375" s="127"/>
      <c r="AM375" s="127"/>
      <c r="AS375" s="127"/>
    </row>
    <row r="376" spans="1:255" s="89" customFormat="1" ht="15" thickBot="1">
      <c r="A376" s="339" t="s">
        <v>75</v>
      </c>
      <c r="B376" s="340"/>
      <c r="C376" s="340"/>
      <c r="D376" s="340"/>
      <c r="E376" s="340"/>
      <c r="F376" s="340"/>
      <c r="G376" s="340"/>
      <c r="H376" s="340"/>
      <c r="I376" s="340"/>
      <c r="J376" s="340"/>
      <c r="K376" s="341"/>
      <c r="L376" s="342">
        <v>11</v>
      </c>
      <c r="M376" s="343"/>
      <c r="N376" s="343"/>
      <c r="O376" s="344"/>
      <c r="P376" s="339" t="s">
        <v>76</v>
      </c>
      <c r="Q376" s="340"/>
      <c r="R376" s="340"/>
      <c r="S376" s="340"/>
      <c r="T376" s="340"/>
      <c r="U376" s="341"/>
      <c r="V376" s="345" t="s">
        <v>136</v>
      </c>
      <c r="W376" s="345"/>
      <c r="X376" s="345"/>
      <c r="Y376" s="345"/>
      <c r="Z376" s="345"/>
      <c r="AA376" s="345"/>
      <c r="AB376" s="345"/>
      <c r="AC376" s="345"/>
      <c r="AD376" s="345"/>
      <c r="AE376" s="345"/>
      <c r="AF376" s="345"/>
      <c r="AG376" s="345"/>
      <c r="AH376" s="345"/>
      <c r="AI376" s="345"/>
      <c r="AJ376" s="345"/>
      <c r="AK376" s="345"/>
      <c r="AL376" s="345"/>
      <c r="AM376" s="345"/>
      <c r="AN376" s="345"/>
      <c r="AO376" s="345"/>
      <c r="AP376" s="345"/>
      <c r="AQ376" s="345"/>
      <c r="AR376" s="345"/>
      <c r="AS376" s="345"/>
      <c r="AT376" s="345"/>
      <c r="AU376" s="345"/>
      <c r="AV376" s="345"/>
      <c r="AW376" s="345"/>
      <c r="AX376" s="345"/>
      <c r="AY376" s="345"/>
      <c r="AZ376" s="345"/>
      <c r="BA376" s="345"/>
      <c r="BB376" s="346"/>
    </row>
    <row r="377" spans="1:255" s="89" customFormat="1" ht="14.25">
      <c r="A377" s="123"/>
      <c r="B377" s="123"/>
      <c r="C377" s="123"/>
      <c r="D377" s="123"/>
      <c r="E377" s="123"/>
      <c r="F377" s="123"/>
      <c r="G377" s="123"/>
      <c r="H377" s="123"/>
      <c r="I377" s="123"/>
      <c r="J377" s="123"/>
      <c r="K377" s="123"/>
      <c r="L377" s="124"/>
      <c r="M377" s="124"/>
      <c r="N377" s="124"/>
      <c r="O377" s="124"/>
      <c r="P377" s="123"/>
      <c r="Q377" s="123"/>
      <c r="R377" s="123"/>
      <c r="S377" s="123"/>
      <c r="T377" s="123"/>
      <c r="U377" s="123"/>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row>
    <row r="378" spans="1:255" s="89" customFormat="1" ht="14.25">
      <c r="A378" s="126"/>
      <c r="B378" s="115" t="s">
        <v>78</v>
      </c>
      <c r="C378" s="91"/>
      <c r="D378" s="91"/>
      <c r="E378" s="91"/>
      <c r="F378" s="91"/>
      <c r="G378" s="91"/>
      <c r="H378" s="91"/>
      <c r="I378" s="91"/>
      <c r="J378" s="91"/>
      <c r="K378" s="91"/>
      <c r="L378" s="116"/>
      <c r="M378" s="116"/>
      <c r="N378" s="116"/>
      <c r="O378" s="116"/>
      <c r="P378" s="91"/>
      <c r="Q378" s="91"/>
      <c r="R378" s="91"/>
      <c r="S378" s="91"/>
      <c r="T378" s="91"/>
      <c r="U378" s="91"/>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row>
    <row r="379" spans="1:255" s="89" customFormat="1" ht="15" thickBot="1">
      <c r="A379" s="91"/>
      <c r="B379" s="91"/>
      <c r="C379" s="91"/>
      <c r="D379" s="91"/>
      <c r="E379" s="91"/>
      <c r="F379" s="91"/>
      <c r="G379" s="91"/>
      <c r="H379" s="91"/>
      <c r="I379" s="91"/>
      <c r="J379" s="91"/>
      <c r="K379" s="91"/>
      <c r="L379" s="116"/>
      <c r="M379" s="116"/>
      <c r="N379" s="116"/>
      <c r="O379" s="116"/>
      <c r="P379" s="91"/>
      <c r="Q379" s="91"/>
      <c r="R379" s="91"/>
      <c r="S379" s="91"/>
      <c r="T379" s="91"/>
      <c r="U379" s="91"/>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row>
    <row r="380" spans="1:255" s="89" customFormat="1" ht="14.25">
      <c r="A380" s="91"/>
      <c r="B380" s="125"/>
      <c r="C380" s="123"/>
      <c r="D380" s="123"/>
      <c r="E380" s="123"/>
      <c r="F380" s="123"/>
      <c r="G380" s="123"/>
      <c r="H380" s="123"/>
      <c r="I380" s="123"/>
      <c r="J380" s="123"/>
      <c r="K380" s="123"/>
      <c r="L380" s="124"/>
      <c r="M380" s="124"/>
      <c r="N380" s="124"/>
      <c r="O380" s="124"/>
      <c r="P380" s="123"/>
      <c r="Q380" s="123"/>
      <c r="R380" s="123"/>
      <c r="S380" s="123"/>
      <c r="T380" s="123"/>
      <c r="U380" s="123"/>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c r="AS380" s="122"/>
      <c r="AT380" s="122"/>
      <c r="AU380" s="122"/>
      <c r="AV380" s="122"/>
      <c r="AW380" s="122"/>
      <c r="AX380" s="122"/>
      <c r="AY380" s="122"/>
      <c r="AZ380" s="122"/>
      <c r="BA380" s="122"/>
      <c r="BB380" s="121"/>
    </row>
    <row r="381" spans="1:255" s="89" customFormat="1">
      <c r="A381" s="91"/>
      <c r="B381" s="297" t="s">
        <v>135</v>
      </c>
      <c r="C381" s="298"/>
      <c r="D381" s="298"/>
      <c r="E381" s="298"/>
      <c r="F381" s="298"/>
      <c r="G381" s="298"/>
      <c r="H381" s="298"/>
      <c r="I381" s="298"/>
      <c r="J381" s="298"/>
      <c r="K381" s="298"/>
      <c r="L381" s="298"/>
      <c r="M381" s="298"/>
      <c r="N381" s="298"/>
      <c r="O381" s="298"/>
      <c r="P381" s="298"/>
      <c r="Q381" s="298"/>
      <c r="R381" s="298"/>
      <c r="S381" s="298"/>
      <c r="T381" s="298"/>
      <c r="U381" s="298"/>
      <c r="V381" s="298"/>
      <c r="W381" s="298"/>
      <c r="X381" s="298"/>
      <c r="Y381" s="298"/>
      <c r="Z381" s="298"/>
      <c r="AA381" s="298"/>
      <c r="AB381" s="298"/>
      <c r="AC381" s="298"/>
      <c r="AD381" s="298"/>
      <c r="AE381" s="298"/>
      <c r="AF381" s="298"/>
      <c r="AG381" s="298"/>
      <c r="AH381" s="298"/>
      <c r="AI381" s="298"/>
      <c r="AJ381" s="298"/>
      <c r="AK381" s="298"/>
      <c r="AL381" s="298"/>
      <c r="AM381" s="298"/>
      <c r="AN381" s="298"/>
      <c r="AO381" s="298"/>
      <c r="AP381" s="298"/>
      <c r="AQ381" s="298"/>
      <c r="AR381" s="298"/>
      <c r="AS381" s="298"/>
      <c r="AT381" s="298"/>
      <c r="AU381" s="298"/>
      <c r="AV381" s="298"/>
      <c r="AW381" s="298"/>
      <c r="AX381" s="298"/>
      <c r="AY381" s="298"/>
      <c r="AZ381" s="298"/>
      <c r="BA381" s="298"/>
      <c r="BB381" s="299"/>
    </row>
    <row r="382" spans="1:255" s="89" customFormat="1" ht="13.5">
      <c r="A382" s="91"/>
      <c r="B382" s="297"/>
      <c r="C382" s="298"/>
      <c r="D382" s="298"/>
      <c r="E382" s="298"/>
      <c r="F382" s="298"/>
      <c r="G382" s="298"/>
      <c r="H382" s="298"/>
      <c r="I382" s="298"/>
      <c r="J382" s="298"/>
      <c r="K382" s="298"/>
      <c r="L382" s="298"/>
      <c r="M382" s="298"/>
      <c r="N382" s="298"/>
      <c r="O382" s="298"/>
      <c r="P382" s="298"/>
      <c r="Q382" s="298"/>
      <c r="R382" s="298"/>
      <c r="S382" s="298"/>
      <c r="T382" s="298"/>
      <c r="U382" s="298"/>
      <c r="V382" s="298"/>
      <c r="W382" s="298"/>
      <c r="X382" s="298"/>
      <c r="Y382" s="298"/>
      <c r="Z382" s="298"/>
      <c r="AA382" s="298"/>
      <c r="AB382" s="298"/>
      <c r="AC382" s="298"/>
      <c r="AD382" s="298"/>
      <c r="AE382" s="298"/>
      <c r="AF382" s="298"/>
      <c r="AG382" s="298"/>
      <c r="AH382" s="298"/>
      <c r="AI382" s="298"/>
      <c r="AJ382" s="298"/>
      <c r="AK382" s="298"/>
      <c r="AL382" s="298"/>
      <c r="AM382" s="298"/>
      <c r="AN382" s="298"/>
      <c r="AO382" s="298"/>
      <c r="AP382" s="298"/>
      <c r="AQ382" s="298"/>
      <c r="AR382" s="298"/>
      <c r="AS382" s="298"/>
      <c r="AT382" s="298"/>
      <c r="AU382" s="298"/>
      <c r="AV382" s="298"/>
      <c r="AW382" s="298"/>
      <c r="AX382" s="298"/>
      <c r="AY382" s="298"/>
      <c r="AZ382" s="298"/>
      <c r="BA382" s="298"/>
      <c r="BB382" s="299"/>
      <c r="BG382" s="88"/>
    </row>
    <row r="383" spans="1:255" s="89" customFormat="1">
      <c r="A383" s="91"/>
      <c r="B383" s="297"/>
      <c r="C383" s="298"/>
      <c r="D383" s="298"/>
      <c r="E383" s="298"/>
      <c r="F383" s="298"/>
      <c r="G383" s="298"/>
      <c r="H383" s="298"/>
      <c r="I383" s="298"/>
      <c r="J383" s="298"/>
      <c r="K383" s="298"/>
      <c r="L383" s="298"/>
      <c r="M383" s="298"/>
      <c r="N383" s="298"/>
      <c r="O383" s="298"/>
      <c r="P383" s="298"/>
      <c r="Q383" s="298"/>
      <c r="R383" s="298"/>
      <c r="S383" s="298"/>
      <c r="T383" s="298"/>
      <c r="U383" s="298"/>
      <c r="V383" s="298"/>
      <c r="W383" s="298"/>
      <c r="X383" s="298"/>
      <c r="Y383" s="298"/>
      <c r="Z383" s="298"/>
      <c r="AA383" s="298"/>
      <c r="AB383" s="298"/>
      <c r="AC383" s="298"/>
      <c r="AD383" s="298"/>
      <c r="AE383" s="298"/>
      <c r="AF383" s="298"/>
      <c r="AG383" s="298"/>
      <c r="AH383" s="298"/>
      <c r="AI383" s="298"/>
      <c r="AJ383" s="298"/>
      <c r="AK383" s="298"/>
      <c r="AL383" s="298"/>
      <c r="AM383" s="298"/>
      <c r="AN383" s="298"/>
      <c r="AO383" s="298"/>
      <c r="AP383" s="298"/>
      <c r="AQ383" s="298"/>
      <c r="AR383" s="298"/>
      <c r="AS383" s="298"/>
      <c r="AT383" s="298"/>
      <c r="AU383" s="298"/>
      <c r="AV383" s="298"/>
      <c r="AW383" s="298"/>
      <c r="AX383" s="298"/>
      <c r="AY383" s="298"/>
      <c r="AZ383" s="298"/>
      <c r="BA383" s="298"/>
      <c r="BB383" s="299"/>
    </row>
    <row r="384" spans="1:255" s="89" customFormat="1">
      <c r="A384" s="91"/>
      <c r="B384" s="297"/>
      <c r="C384" s="298"/>
      <c r="D384" s="298"/>
      <c r="E384" s="298"/>
      <c r="F384" s="298"/>
      <c r="G384" s="298"/>
      <c r="H384" s="298"/>
      <c r="I384" s="298"/>
      <c r="J384" s="298"/>
      <c r="K384" s="298"/>
      <c r="L384" s="298"/>
      <c r="M384" s="298"/>
      <c r="N384" s="298"/>
      <c r="O384" s="298"/>
      <c r="P384" s="298"/>
      <c r="Q384" s="298"/>
      <c r="R384" s="298"/>
      <c r="S384" s="298"/>
      <c r="T384" s="298"/>
      <c r="U384" s="298"/>
      <c r="V384" s="298"/>
      <c r="W384" s="298"/>
      <c r="X384" s="298"/>
      <c r="Y384" s="298"/>
      <c r="Z384" s="298"/>
      <c r="AA384" s="298"/>
      <c r="AB384" s="298"/>
      <c r="AC384" s="298"/>
      <c r="AD384" s="298"/>
      <c r="AE384" s="298"/>
      <c r="AF384" s="298"/>
      <c r="AG384" s="298"/>
      <c r="AH384" s="298"/>
      <c r="AI384" s="298"/>
      <c r="AJ384" s="298"/>
      <c r="AK384" s="298"/>
      <c r="AL384" s="298"/>
      <c r="AM384" s="298"/>
      <c r="AN384" s="298"/>
      <c r="AO384" s="298"/>
      <c r="AP384" s="298"/>
      <c r="AQ384" s="298"/>
      <c r="AR384" s="298"/>
      <c r="AS384" s="298"/>
      <c r="AT384" s="298"/>
      <c r="AU384" s="298"/>
      <c r="AV384" s="298"/>
      <c r="AW384" s="298"/>
      <c r="AX384" s="298"/>
      <c r="AY384" s="298"/>
      <c r="AZ384" s="298"/>
      <c r="BA384" s="298"/>
      <c r="BB384" s="299"/>
    </row>
    <row r="385" spans="1:255" s="89" customFormat="1">
      <c r="A385" s="91"/>
      <c r="B385" s="297"/>
      <c r="C385" s="298"/>
      <c r="D385" s="298"/>
      <c r="E385" s="298"/>
      <c r="F385" s="298"/>
      <c r="G385" s="298"/>
      <c r="H385" s="298"/>
      <c r="I385" s="298"/>
      <c r="J385" s="298"/>
      <c r="K385" s="298"/>
      <c r="L385" s="298"/>
      <c r="M385" s="298"/>
      <c r="N385" s="298"/>
      <c r="O385" s="298"/>
      <c r="P385" s="298"/>
      <c r="Q385" s="298"/>
      <c r="R385" s="298"/>
      <c r="S385" s="298"/>
      <c r="T385" s="298"/>
      <c r="U385" s="298"/>
      <c r="V385" s="298"/>
      <c r="W385" s="298"/>
      <c r="X385" s="298"/>
      <c r="Y385" s="298"/>
      <c r="Z385" s="298"/>
      <c r="AA385" s="298"/>
      <c r="AB385" s="298"/>
      <c r="AC385" s="298"/>
      <c r="AD385" s="298"/>
      <c r="AE385" s="298"/>
      <c r="AF385" s="298"/>
      <c r="AG385" s="298"/>
      <c r="AH385" s="298"/>
      <c r="AI385" s="298"/>
      <c r="AJ385" s="298"/>
      <c r="AK385" s="298"/>
      <c r="AL385" s="298"/>
      <c r="AM385" s="298"/>
      <c r="AN385" s="298"/>
      <c r="AO385" s="298"/>
      <c r="AP385" s="298"/>
      <c r="AQ385" s="298"/>
      <c r="AR385" s="298"/>
      <c r="AS385" s="298"/>
      <c r="AT385" s="298"/>
      <c r="AU385" s="298"/>
      <c r="AV385" s="298"/>
      <c r="AW385" s="298"/>
      <c r="AX385" s="298"/>
      <c r="AY385" s="298"/>
      <c r="AZ385" s="298"/>
      <c r="BA385" s="298"/>
      <c r="BB385" s="299"/>
    </row>
    <row r="386" spans="1:255" s="89" customFormat="1">
      <c r="A386" s="91"/>
      <c r="B386" s="297"/>
      <c r="C386" s="298"/>
      <c r="D386" s="298"/>
      <c r="E386" s="298"/>
      <c r="F386" s="298"/>
      <c r="G386" s="298"/>
      <c r="H386" s="298"/>
      <c r="I386" s="298"/>
      <c r="J386" s="298"/>
      <c r="K386" s="298"/>
      <c r="L386" s="298"/>
      <c r="M386" s="298"/>
      <c r="N386" s="298"/>
      <c r="O386" s="298"/>
      <c r="P386" s="298"/>
      <c r="Q386" s="298"/>
      <c r="R386" s="298"/>
      <c r="S386" s="298"/>
      <c r="T386" s="298"/>
      <c r="U386" s="298"/>
      <c r="V386" s="298"/>
      <c r="W386" s="298"/>
      <c r="X386" s="298"/>
      <c r="Y386" s="298"/>
      <c r="Z386" s="298"/>
      <c r="AA386" s="298"/>
      <c r="AB386" s="298"/>
      <c r="AC386" s="298"/>
      <c r="AD386" s="298"/>
      <c r="AE386" s="298"/>
      <c r="AF386" s="298"/>
      <c r="AG386" s="298"/>
      <c r="AH386" s="298"/>
      <c r="AI386" s="298"/>
      <c r="AJ386" s="298"/>
      <c r="AK386" s="298"/>
      <c r="AL386" s="298"/>
      <c r="AM386" s="298"/>
      <c r="AN386" s="298"/>
      <c r="AO386" s="298"/>
      <c r="AP386" s="298"/>
      <c r="AQ386" s="298"/>
      <c r="AR386" s="298"/>
      <c r="AS386" s="298"/>
      <c r="AT386" s="298"/>
      <c r="AU386" s="298"/>
      <c r="AV386" s="298"/>
      <c r="AW386" s="298"/>
      <c r="AX386" s="298"/>
      <c r="AY386" s="298"/>
      <c r="AZ386" s="298"/>
      <c r="BA386" s="298"/>
      <c r="BB386" s="299"/>
    </row>
    <row r="387" spans="1:255" s="89" customFormat="1">
      <c r="A387" s="91"/>
      <c r="B387" s="297"/>
      <c r="C387" s="298"/>
      <c r="D387" s="298"/>
      <c r="E387" s="298"/>
      <c r="F387" s="298"/>
      <c r="G387" s="298"/>
      <c r="H387" s="298"/>
      <c r="I387" s="298"/>
      <c r="J387" s="298"/>
      <c r="K387" s="298"/>
      <c r="L387" s="298"/>
      <c r="M387" s="298"/>
      <c r="N387" s="298"/>
      <c r="O387" s="298"/>
      <c r="P387" s="298"/>
      <c r="Q387" s="298"/>
      <c r="R387" s="298"/>
      <c r="S387" s="298"/>
      <c r="T387" s="298"/>
      <c r="U387" s="298"/>
      <c r="V387" s="298"/>
      <c r="W387" s="298"/>
      <c r="X387" s="298"/>
      <c r="Y387" s="298"/>
      <c r="Z387" s="298"/>
      <c r="AA387" s="298"/>
      <c r="AB387" s="298"/>
      <c r="AC387" s="298"/>
      <c r="AD387" s="298"/>
      <c r="AE387" s="298"/>
      <c r="AF387" s="298"/>
      <c r="AG387" s="298"/>
      <c r="AH387" s="298"/>
      <c r="AI387" s="298"/>
      <c r="AJ387" s="298"/>
      <c r="AK387" s="298"/>
      <c r="AL387" s="298"/>
      <c r="AM387" s="298"/>
      <c r="AN387" s="298"/>
      <c r="AO387" s="298"/>
      <c r="AP387" s="298"/>
      <c r="AQ387" s="298"/>
      <c r="AR387" s="298"/>
      <c r="AS387" s="298"/>
      <c r="AT387" s="298"/>
      <c r="AU387" s="298"/>
      <c r="AV387" s="298"/>
      <c r="AW387" s="298"/>
      <c r="AX387" s="298"/>
      <c r="AY387" s="298"/>
      <c r="AZ387" s="298"/>
      <c r="BA387" s="298"/>
      <c r="BB387" s="299"/>
    </row>
    <row r="388" spans="1:255" s="89" customFormat="1">
      <c r="A388" s="91"/>
      <c r="B388" s="297"/>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8"/>
      <c r="Z388" s="298"/>
      <c r="AA388" s="298"/>
      <c r="AB388" s="298"/>
      <c r="AC388" s="298"/>
      <c r="AD388" s="298"/>
      <c r="AE388" s="298"/>
      <c r="AF388" s="298"/>
      <c r="AG388" s="298"/>
      <c r="AH388" s="298"/>
      <c r="AI388" s="298"/>
      <c r="AJ388" s="298"/>
      <c r="AK388" s="298"/>
      <c r="AL388" s="298"/>
      <c r="AM388" s="298"/>
      <c r="AN388" s="298"/>
      <c r="AO388" s="298"/>
      <c r="AP388" s="298"/>
      <c r="AQ388" s="298"/>
      <c r="AR388" s="298"/>
      <c r="AS388" s="298"/>
      <c r="AT388" s="298"/>
      <c r="AU388" s="298"/>
      <c r="AV388" s="298"/>
      <c r="AW388" s="298"/>
      <c r="AX388" s="298"/>
      <c r="AY388" s="298"/>
      <c r="AZ388" s="298"/>
      <c r="BA388" s="298"/>
      <c r="BB388" s="299"/>
    </row>
    <row r="389" spans="1:255" s="89" customFormat="1">
      <c r="A389" s="91"/>
      <c r="B389" s="297"/>
      <c r="C389" s="298"/>
      <c r="D389" s="298"/>
      <c r="E389" s="298"/>
      <c r="F389" s="298"/>
      <c r="G389" s="298"/>
      <c r="H389" s="298"/>
      <c r="I389" s="298"/>
      <c r="J389" s="298"/>
      <c r="K389" s="298"/>
      <c r="L389" s="298"/>
      <c r="M389" s="298"/>
      <c r="N389" s="298"/>
      <c r="O389" s="298"/>
      <c r="P389" s="298"/>
      <c r="Q389" s="298"/>
      <c r="R389" s="298"/>
      <c r="S389" s="298"/>
      <c r="T389" s="298"/>
      <c r="U389" s="298"/>
      <c r="V389" s="298"/>
      <c r="W389" s="298"/>
      <c r="X389" s="298"/>
      <c r="Y389" s="298"/>
      <c r="Z389" s="298"/>
      <c r="AA389" s="298"/>
      <c r="AB389" s="298"/>
      <c r="AC389" s="298"/>
      <c r="AD389" s="298"/>
      <c r="AE389" s="298"/>
      <c r="AF389" s="298"/>
      <c r="AG389" s="298"/>
      <c r="AH389" s="298"/>
      <c r="AI389" s="298"/>
      <c r="AJ389" s="298"/>
      <c r="AK389" s="298"/>
      <c r="AL389" s="298"/>
      <c r="AM389" s="298"/>
      <c r="AN389" s="298"/>
      <c r="AO389" s="298"/>
      <c r="AP389" s="298"/>
      <c r="AQ389" s="298"/>
      <c r="AR389" s="298"/>
      <c r="AS389" s="298"/>
      <c r="AT389" s="298"/>
      <c r="AU389" s="298"/>
      <c r="AV389" s="298"/>
      <c r="AW389" s="298"/>
      <c r="AX389" s="298"/>
      <c r="AY389" s="298"/>
      <c r="AZ389" s="298"/>
      <c r="BA389" s="298"/>
      <c r="BB389" s="299"/>
    </row>
    <row r="390" spans="1:255" s="89" customFormat="1">
      <c r="A390" s="91"/>
      <c r="B390" s="297"/>
      <c r="C390" s="298"/>
      <c r="D390" s="298"/>
      <c r="E390" s="298"/>
      <c r="F390" s="298"/>
      <c r="G390" s="298"/>
      <c r="H390" s="298"/>
      <c r="I390" s="298"/>
      <c r="J390" s="298"/>
      <c r="K390" s="298"/>
      <c r="L390" s="298"/>
      <c r="M390" s="298"/>
      <c r="N390" s="298"/>
      <c r="O390" s="298"/>
      <c r="P390" s="298"/>
      <c r="Q390" s="298"/>
      <c r="R390" s="298"/>
      <c r="S390" s="298"/>
      <c r="T390" s="298"/>
      <c r="U390" s="298"/>
      <c r="V390" s="298"/>
      <c r="W390" s="298"/>
      <c r="X390" s="298"/>
      <c r="Y390" s="298"/>
      <c r="Z390" s="298"/>
      <c r="AA390" s="298"/>
      <c r="AB390" s="298"/>
      <c r="AC390" s="298"/>
      <c r="AD390" s="298"/>
      <c r="AE390" s="298"/>
      <c r="AF390" s="298"/>
      <c r="AG390" s="298"/>
      <c r="AH390" s="298"/>
      <c r="AI390" s="298"/>
      <c r="AJ390" s="298"/>
      <c r="AK390" s="298"/>
      <c r="AL390" s="298"/>
      <c r="AM390" s="298"/>
      <c r="AN390" s="298"/>
      <c r="AO390" s="298"/>
      <c r="AP390" s="298"/>
      <c r="AQ390" s="298"/>
      <c r="AR390" s="298"/>
      <c r="AS390" s="298"/>
      <c r="AT390" s="298"/>
      <c r="AU390" s="298"/>
      <c r="AV390" s="298"/>
      <c r="AW390" s="298"/>
      <c r="AX390" s="298"/>
      <c r="AY390" s="298"/>
      <c r="AZ390" s="298"/>
      <c r="BA390" s="298"/>
      <c r="BB390" s="299"/>
    </row>
    <row r="391" spans="1:255" s="89" customFormat="1" ht="15" thickBot="1">
      <c r="A391" s="102"/>
      <c r="B391" s="120"/>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19"/>
      <c r="AY391" s="119"/>
      <c r="AZ391" s="119"/>
      <c r="BA391" s="119"/>
      <c r="BB391" s="118"/>
    </row>
    <row r="392" spans="1:255" s="89" customFormat="1">
      <c r="B392" s="117"/>
    </row>
    <row r="393" spans="1:255" s="89" customFormat="1">
      <c r="B393" s="117"/>
    </row>
    <row r="394" spans="1:255" s="89" customFormat="1" ht="14.25">
      <c r="B394" s="115" t="s">
        <v>80</v>
      </c>
      <c r="C394" s="91"/>
      <c r="D394" s="91"/>
      <c r="E394" s="91"/>
      <c r="F394" s="91"/>
      <c r="G394" s="91"/>
      <c r="H394" s="91"/>
      <c r="I394" s="91"/>
      <c r="J394" s="91"/>
      <c r="K394" s="91"/>
      <c r="L394" s="116"/>
      <c r="M394" s="116"/>
      <c r="N394" s="116"/>
      <c r="O394" s="116"/>
      <c r="P394" s="91"/>
      <c r="Q394" s="91"/>
      <c r="R394" s="91"/>
      <c r="S394" s="91"/>
      <c r="T394" s="91"/>
      <c r="U394" s="91"/>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row>
    <row r="395" spans="1:255" s="89" customFormat="1" ht="15" thickBot="1">
      <c r="B395" s="91"/>
      <c r="C395" s="91"/>
      <c r="D395" s="91"/>
      <c r="E395" s="91"/>
      <c r="F395" s="91"/>
      <c r="G395" s="91"/>
      <c r="H395" s="91"/>
      <c r="I395" s="91"/>
      <c r="J395" s="91"/>
      <c r="K395" s="91"/>
      <c r="L395" s="116"/>
      <c r="M395" s="116"/>
      <c r="N395" s="116"/>
      <c r="O395" s="116"/>
      <c r="P395" s="91"/>
      <c r="Q395" s="91"/>
      <c r="R395" s="91"/>
      <c r="S395" s="91"/>
      <c r="T395" s="91"/>
      <c r="U395" s="91"/>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347" t="s">
        <v>81</v>
      </c>
      <c r="AV395" s="347"/>
      <c r="AW395" s="347"/>
      <c r="AX395" s="347"/>
      <c r="AY395" s="347"/>
      <c r="AZ395" s="347"/>
      <c r="BA395" s="347"/>
      <c r="BB395" s="347"/>
    </row>
    <row r="396" spans="1:255" s="88" customFormat="1" ht="13.5">
      <c r="A396" s="91"/>
      <c r="B396" s="329" t="s">
        <v>82</v>
      </c>
      <c r="C396" s="330"/>
      <c r="D396" s="330"/>
      <c r="E396" s="330"/>
      <c r="F396" s="330"/>
      <c r="G396" s="330"/>
      <c r="H396" s="330"/>
      <c r="I396" s="330"/>
      <c r="J396" s="330"/>
      <c r="K396" s="330"/>
      <c r="L396" s="330"/>
      <c r="M396" s="330"/>
      <c r="N396" s="330"/>
      <c r="O396" s="330"/>
      <c r="P396" s="330"/>
      <c r="Q396" s="330"/>
      <c r="R396" s="330"/>
      <c r="S396" s="330"/>
      <c r="T396" s="330"/>
      <c r="U396" s="330"/>
      <c r="V396" s="330"/>
      <c r="W396" s="330"/>
      <c r="X396" s="330"/>
      <c r="Y396" s="330"/>
      <c r="Z396" s="330"/>
      <c r="AA396" s="330"/>
      <c r="AB396" s="330"/>
      <c r="AC396" s="330"/>
      <c r="AD396" s="331"/>
      <c r="AE396" s="335" t="s">
        <v>105</v>
      </c>
      <c r="AF396" s="330"/>
      <c r="AG396" s="330"/>
      <c r="AH396" s="330"/>
      <c r="AI396" s="330"/>
      <c r="AJ396" s="330"/>
      <c r="AK396" s="330"/>
      <c r="AL396" s="330"/>
      <c r="AM396" s="331"/>
      <c r="AN396" s="335" t="s">
        <v>93</v>
      </c>
      <c r="AO396" s="330"/>
      <c r="AP396" s="330"/>
      <c r="AQ396" s="330"/>
      <c r="AR396" s="330"/>
      <c r="AS396" s="330"/>
      <c r="AT396" s="330"/>
      <c r="AU396" s="330"/>
      <c r="AV396" s="331"/>
      <c r="AW396" s="335" t="s">
        <v>85</v>
      </c>
      <c r="AX396" s="330"/>
      <c r="AY396" s="330"/>
      <c r="AZ396" s="330"/>
      <c r="BA396" s="330"/>
      <c r="BB396" s="337"/>
      <c r="BC396" s="89"/>
      <c r="BD396" s="89"/>
      <c r="BE396" s="89"/>
      <c r="BF396" s="89"/>
      <c r="BG396" s="89"/>
      <c r="BH396" s="89"/>
      <c r="BI396" s="89"/>
      <c r="BJ396" s="89"/>
      <c r="BK396" s="89"/>
      <c r="BL396" s="89"/>
      <c r="BM396" s="89"/>
      <c r="BN396" s="89"/>
      <c r="BO396" s="89"/>
      <c r="BP396" s="89"/>
      <c r="BQ396" s="89"/>
      <c r="BR396" s="89"/>
      <c r="BS396" s="89"/>
      <c r="BT396" s="89"/>
      <c r="BU396" s="89"/>
      <c r="BV396" s="89"/>
      <c r="BW396" s="89"/>
      <c r="BX396" s="89"/>
      <c r="BY396" s="89"/>
      <c r="BZ396" s="89"/>
      <c r="CA396" s="89"/>
      <c r="CB396" s="89"/>
      <c r="CC396" s="89"/>
      <c r="CD396" s="89"/>
      <c r="CE396" s="89"/>
      <c r="CF396" s="89"/>
      <c r="CG396" s="89"/>
      <c r="CH396" s="89"/>
      <c r="CI396" s="89"/>
      <c r="CJ396" s="89"/>
      <c r="CK396" s="89"/>
      <c r="CL396" s="89"/>
      <c r="CM396" s="89"/>
      <c r="CN396" s="89"/>
      <c r="CO396" s="89"/>
      <c r="CP396" s="89"/>
      <c r="CQ396" s="89"/>
      <c r="CR396" s="89"/>
      <c r="CS396" s="89"/>
      <c r="CT396" s="89"/>
      <c r="CU396" s="89"/>
      <c r="CV396" s="89"/>
      <c r="CW396" s="89"/>
      <c r="CX396" s="89"/>
      <c r="CY396" s="89"/>
      <c r="CZ396" s="89"/>
      <c r="DA396" s="89"/>
      <c r="DB396" s="89"/>
      <c r="DC396" s="89"/>
      <c r="DD396" s="89"/>
      <c r="DE396" s="89"/>
      <c r="DF396" s="89"/>
      <c r="DG396" s="89"/>
      <c r="DH396" s="89"/>
      <c r="DI396" s="89"/>
      <c r="DJ396" s="89"/>
      <c r="DK396" s="89"/>
      <c r="DL396" s="89"/>
      <c r="DM396" s="89"/>
      <c r="DN396" s="89"/>
      <c r="DO396" s="89"/>
      <c r="DP396" s="89"/>
      <c r="DQ396" s="89"/>
      <c r="DR396" s="89"/>
      <c r="DS396" s="89"/>
      <c r="DT396" s="89"/>
      <c r="DU396" s="89"/>
      <c r="DV396" s="89"/>
      <c r="DW396" s="89"/>
      <c r="DX396" s="89"/>
      <c r="DY396" s="89"/>
      <c r="DZ396" s="89"/>
      <c r="EA396" s="89"/>
      <c r="EB396" s="89"/>
      <c r="EC396" s="89"/>
      <c r="ED396" s="89"/>
      <c r="EE396" s="89"/>
      <c r="EF396" s="89"/>
      <c r="EG396" s="89"/>
      <c r="EH396" s="89"/>
      <c r="EI396" s="89"/>
      <c r="EJ396" s="89"/>
      <c r="EK396" s="89"/>
      <c r="EL396" s="89"/>
      <c r="EM396" s="89"/>
      <c r="EN396" s="89"/>
      <c r="EO396" s="89"/>
      <c r="EP396" s="89"/>
      <c r="EQ396" s="89"/>
      <c r="ER396" s="89"/>
      <c r="ES396" s="89"/>
      <c r="ET396" s="89"/>
      <c r="EU396" s="89"/>
      <c r="EV396" s="89"/>
      <c r="EW396" s="89"/>
      <c r="EX396" s="89"/>
      <c r="EY396" s="89"/>
      <c r="EZ396" s="89"/>
      <c r="FA396" s="89"/>
      <c r="FB396" s="89"/>
      <c r="FC396" s="89"/>
      <c r="FD396" s="89"/>
      <c r="FE396" s="89"/>
      <c r="FF396" s="89"/>
      <c r="FG396" s="89"/>
      <c r="FH396" s="89"/>
      <c r="FI396" s="89"/>
      <c r="FJ396" s="89"/>
      <c r="FK396" s="89"/>
      <c r="FL396" s="89"/>
      <c r="FM396" s="89"/>
      <c r="FN396" s="89"/>
      <c r="FO396" s="89"/>
      <c r="FP396" s="89"/>
      <c r="FQ396" s="89"/>
      <c r="FR396" s="89"/>
      <c r="FS396" s="89"/>
      <c r="FT396" s="89"/>
      <c r="FU396" s="89"/>
      <c r="FV396" s="89"/>
      <c r="FW396" s="89"/>
      <c r="FX396" s="89"/>
      <c r="FY396" s="89"/>
      <c r="FZ396" s="89"/>
      <c r="GA396" s="89"/>
      <c r="GB396" s="89"/>
      <c r="GC396" s="89"/>
      <c r="GD396" s="89"/>
      <c r="GE396" s="89"/>
      <c r="GF396" s="89"/>
      <c r="GG396" s="89"/>
      <c r="GH396" s="89"/>
      <c r="GI396" s="89"/>
      <c r="GJ396" s="89"/>
      <c r="GK396" s="89"/>
      <c r="GL396" s="89"/>
      <c r="GM396" s="89"/>
      <c r="GN396" s="89"/>
      <c r="GO396" s="89"/>
      <c r="GP396" s="89"/>
      <c r="GQ396" s="89"/>
      <c r="GR396" s="89"/>
      <c r="GS396" s="89"/>
      <c r="GT396" s="89"/>
      <c r="GU396" s="89"/>
      <c r="GV396" s="89"/>
      <c r="GW396" s="89"/>
      <c r="GX396" s="89"/>
      <c r="GY396" s="89"/>
      <c r="GZ396" s="89"/>
      <c r="HA396" s="89"/>
      <c r="HB396" s="89"/>
      <c r="HC396" s="89"/>
      <c r="HD396" s="89"/>
      <c r="HE396" s="89"/>
      <c r="HF396" s="89"/>
      <c r="HG396" s="89"/>
      <c r="HH396" s="89"/>
      <c r="HI396" s="89"/>
      <c r="HJ396" s="89"/>
      <c r="HK396" s="89"/>
      <c r="HL396" s="89"/>
      <c r="HM396" s="89"/>
      <c r="HN396" s="89"/>
      <c r="HO396" s="89"/>
      <c r="HP396" s="89"/>
      <c r="HQ396" s="89"/>
      <c r="HR396" s="89"/>
      <c r="HS396" s="89"/>
      <c r="HT396" s="89"/>
      <c r="HU396" s="89"/>
      <c r="HV396" s="89"/>
      <c r="HW396" s="89"/>
      <c r="HX396" s="89"/>
      <c r="HY396" s="89"/>
      <c r="HZ396" s="89"/>
      <c r="IA396" s="89"/>
      <c r="IB396" s="89"/>
      <c r="IC396" s="89"/>
      <c r="ID396" s="89"/>
      <c r="IE396" s="89"/>
      <c r="IF396" s="89"/>
      <c r="IG396" s="89"/>
      <c r="IH396" s="89"/>
      <c r="II396" s="89"/>
      <c r="IJ396" s="89"/>
      <c r="IK396" s="89"/>
      <c r="IL396" s="89"/>
      <c r="IM396" s="89"/>
      <c r="IN396" s="89"/>
      <c r="IO396" s="89"/>
      <c r="IP396" s="89"/>
      <c r="IQ396" s="89"/>
      <c r="IR396" s="89"/>
      <c r="IS396" s="89"/>
      <c r="IT396" s="89"/>
      <c r="IU396" s="89"/>
    </row>
    <row r="397" spans="1:255" s="88" customFormat="1" ht="13.5" customHeight="1">
      <c r="A397" s="91"/>
      <c r="B397" s="332"/>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4"/>
      <c r="AE397" s="336"/>
      <c r="AF397" s="333"/>
      <c r="AG397" s="333"/>
      <c r="AH397" s="333"/>
      <c r="AI397" s="333"/>
      <c r="AJ397" s="333"/>
      <c r="AK397" s="333"/>
      <c r="AL397" s="333"/>
      <c r="AM397" s="334"/>
      <c r="AN397" s="336"/>
      <c r="AO397" s="333"/>
      <c r="AP397" s="333"/>
      <c r="AQ397" s="333"/>
      <c r="AR397" s="333"/>
      <c r="AS397" s="333"/>
      <c r="AT397" s="333"/>
      <c r="AU397" s="333"/>
      <c r="AV397" s="334"/>
      <c r="AW397" s="336"/>
      <c r="AX397" s="333"/>
      <c r="AY397" s="333"/>
      <c r="AZ397" s="333"/>
      <c r="BA397" s="333"/>
      <c r="BB397" s="338"/>
      <c r="BC397" s="89"/>
      <c r="BD397" s="89"/>
      <c r="BE397" s="89"/>
      <c r="BF397" s="89"/>
      <c r="BG397" s="89"/>
      <c r="BH397" s="89"/>
      <c r="BI397" s="89"/>
      <c r="BJ397" s="89"/>
      <c r="BK397" s="89"/>
      <c r="BL397" s="89"/>
      <c r="BM397" s="89"/>
      <c r="BN397" s="89"/>
      <c r="BO397" s="89"/>
      <c r="BP397" s="89"/>
      <c r="BQ397" s="89"/>
      <c r="BR397" s="89"/>
      <c r="BS397" s="89"/>
      <c r="BT397" s="89"/>
      <c r="BU397" s="89"/>
      <c r="BV397" s="89"/>
      <c r="BW397" s="89"/>
      <c r="BX397" s="89"/>
      <c r="BY397" s="89"/>
      <c r="BZ397" s="89"/>
      <c r="CA397" s="89"/>
      <c r="CB397" s="89"/>
      <c r="CC397" s="89"/>
      <c r="CD397" s="89"/>
      <c r="CE397" s="89"/>
      <c r="CF397" s="89"/>
      <c r="CG397" s="89"/>
      <c r="CH397" s="89"/>
      <c r="CI397" s="89"/>
      <c r="CJ397" s="89"/>
      <c r="CK397" s="89"/>
      <c r="CL397" s="89"/>
      <c r="CM397" s="89"/>
      <c r="CN397" s="89"/>
      <c r="CO397" s="89"/>
      <c r="CP397" s="89"/>
      <c r="CQ397" s="89"/>
      <c r="CR397" s="89"/>
      <c r="CS397" s="89"/>
      <c r="CT397" s="89"/>
      <c r="CU397" s="89"/>
      <c r="CV397" s="89"/>
      <c r="CW397" s="89"/>
      <c r="CX397" s="89"/>
      <c r="CY397" s="89"/>
      <c r="CZ397" s="89"/>
      <c r="DA397" s="89"/>
      <c r="DB397" s="89"/>
      <c r="DC397" s="89"/>
      <c r="DD397" s="89"/>
      <c r="DE397" s="89"/>
      <c r="DF397" s="89"/>
      <c r="DG397" s="89"/>
      <c r="DH397" s="89"/>
      <c r="DI397" s="89"/>
      <c r="DJ397" s="89"/>
      <c r="DK397" s="89"/>
      <c r="DL397" s="89"/>
      <c r="DM397" s="89"/>
      <c r="DN397" s="89"/>
      <c r="DO397" s="89"/>
      <c r="DP397" s="89"/>
      <c r="DQ397" s="89"/>
      <c r="DR397" s="89"/>
      <c r="DS397" s="89"/>
      <c r="DT397" s="89"/>
      <c r="DU397" s="89"/>
      <c r="DV397" s="89"/>
      <c r="DW397" s="89"/>
      <c r="DX397" s="89"/>
      <c r="DY397" s="89"/>
      <c r="DZ397" s="89"/>
      <c r="EA397" s="89"/>
      <c r="EB397" s="89"/>
      <c r="EC397" s="89"/>
      <c r="ED397" s="89"/>
      <c r="EE397" s="89"/>
      <c r="EF397" s="89"/>
      <c r="EG397" s="89"/>
      <c r="EH397" s="89"/>
      <c r="EI397" s="89"/>
      <c r="EJ397" s="89"/>
      <c r="EK397" s="89"/>
      <c r="EL397" s="89"/>
      <c r="EM397" s="89"/>
      <c r="EN397" s="89"/>
      <c r="EO397" s="89"/>
      <c r="EP397" s="89"/>
      <c r="EQ397" s="89"/>
      <c r="ER397" s="89"/>
      <c r="ES397" s="89"/>
      <c r="ET397" s="89"/>
      <c r="EU397" s="89"/>
      <c r="EV397" s="89"/>
      <c r="EW397" s="89"/>
      <c r="EX397" s="89"/>
      <c r="EY397" s="89"/>
      <c r="EZ397" s="89"/>
      <c r="FA397" s="89"/>
      <c r="FB397" s="89"/>
      <c r="FC397" s="89"/>
      <c r="FD397" s="89"/>
      <c r="FE397" s="89"/>
      <c r="FF397" s="89"/>
      <c r="FG397" s="89"/>
      <c r="FH397" s="89"/>
      <c r="FI397" s="89"/>
      <c r="FJ397" s="89"/>
      <c r="FK397" s="89"/>
      <c r="FL397" s="89"/>
      <c r="FM397" s="89"/>
      <c r="FN397" s="89"/>
      <c r="FO397" s="89"/>
      <c r="FP397" s="89"/>
      <c r="FQ397" s="89"/>
      <c r="FR397" s="89"/>
      <c r="FS397" s="89"/>
      <c r="FT397" s="89"/>
      <c r="FU397" s="89"/>
      <c r="FV397" s="89"/>
      <c r="FW397" s="89"/>
      <c r="FX397" s="89"/>
      <c r="FY397" s="89"/>
      <c r="FZ397" s="89"/>
      <c r="GA397" s="89"/>
      <c r="GB397" s="89"/>
      <c r="GC397" s="89"/>
      <c r="GD397" s="89"/>
      <c r="GE397" s="89"/>
      <c r="GF397" s="89"/>
      <c r="GG397" s="89"/>
      <c r="GH397" s="89"/>
      <c r="GI397" s="89"/>
      <c r="GJ397" s="89"/>
      <c r="GK397" s="89"/>
      <c r="GL397" s="89"/>
      <c r="GM397" s="89"/>
      <c r="GN397" s="89"/>
      <c r="GO397" s="89"/>
      <c r="GP397" s="89"/>
      <c r="GQ397" s="89"/>
      <c r="GR397" s="89"/>
      <c r="GS397" s="89"/>
      <c r="GT397" s="89"/>
      <c r="GU397" s="89"/>
      <c r="GV397" s="89"/>
      <c r="GW397" s="89"/>
      <c r="GX397" s="89"/>
      <c r="GY397" s="89"/>
      <c r="GZ397" s="89"/>
      <c r="HA397" s="89"/>
      <c r="HB397" s="89"/>
      <c r="HC397" s="89"/>
      <c r="HD397" s="89"/>
      <c r="HE397" s="89"/>
      <c r="HF397" s="89"/>
      <c r="HG397" s="89"/>
      <c r="HH397" s="89"/>
      <c r="HI397" s="89"/>
      <c r="HJ397" s="89"/>
      <c r="HK397" s="89"/>
      <c r="HL397" s="89"/>
      <c r="HM397" s="89"/>
      <c r="HN397" s="89"/>
      <c r="HO397" s="89"/>
      <c r="HP397" s="89"/>
      <c r="HQ397" s="89"/>
      <c r="HR397" s="89"/>
      <c r="HS397" s="89"/>
      <c r="HT397" s="89"/>
      <c r="HU397" s="89"/>
      <c r="HV397" s="89"/>
      <c r="HW397" s="89"/>
      <c r="HX397" s="89"/>
      <c r="HY397" s="89"/>
      <c r="HZ397" s="89"/>
      <c r="IA397" s="89"/>
      <c r="IB397" s="89"/>
      <c r="IC397" s="89"/>
      <c r="ID397" s="89"/>
      <c r="IE397" s="89"/>
      <c r="IF397" s="89"/>
      <c r="IG397" s="89"/>
      <c r="IH397" s="89"/>
      <c r="II397" s="89"/>
      <c r="IJ397" s="89"/>
      <c r="IK397" s="89"/>
      <c r="IL397" s="89"/>
      <c r="IM397" s="89"/>
      <c r="IN397" s="89"/>
      <c r="IO397" s="89"/>
      <c r="IP397" s="89"/>
      <c r="IQ397" s="89"/>
      <c r="IR397" s="89"/>
      <c r="IS397" s="89"/>
      <c r="IT397" s="89"/>
      <c r="IU397" s="89"/>
    </row>
    <row r="398" spans="1:255" s="88" customFormat="1" ht="14.25">
      <c r="A398" s="91"/>
      <c r="B398" s="114" t="s">
        <v>87</v>
      </c>
      <c r="C398" s="113" t="s">
        <v>134</v>
      </c>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2"/>
      <c r="AA398" s="112"/>
      <c r="AB398" s="112"/>
      <c r="AC398" s="112"/>
      <c r="AD398" s="112"/>
      <c r="AE398" s="199">
        <f>130617+83270+315011+101387</f>
        <v>630285</v>
      </c>
      <c r="AF398" s="260"/>
      <c r="AG398" s="260"/>
      <c r="AH398" s="260"/>
      <c r="AI398" s="260"/>
      <c r="AJ398" s="260"/>
      <c r="AK398" s="260"/>
      <c r="AL398" s="260"/>
      <c r="AM398" s="261"/>
      <c r="AN398" s="199">
        <f>149062+84855+20725+365728+58579</f>
        <v>678949</v>
      </c>
      <c r="AO398" s="260"/>
      <c r="AP398" s="260"/>
      <c r="AQ398" s="260"/>
      <c r="AR398" s="260"/>
      <c r="AS398" s="260"/>
      <c r="AT398" s="260"/>
      <c r="AU398" s="260"/>
      <c r="AV398" s="261"/>
      <c r="AW398" s="249"/>
      <c r="AX398" s="250"/>
      <c r="AY398" s="250"/>
      <c r="AZ398" s="250"/>
      <c r="BA398" s="250"/>
      <c r="BB398" s="251"/>
      <c r="BC398" s="89"/>
      <c r="BD398" s="89"/>
      <c r="BE398" s="89"/>
      <c r="BF398" s="89"/>
      <c r="BG398" s="89"/>
      <c r="BH398" s="89"/>
      <c r="BI398" s="89"/>
      <c r="BJ398" s="89"/>
      <c r="BK398" s="89"/>
      <c r="BL398" s="89"/>
      <c r="BM398" s="89"/>
      <c r="BN398" s="89"/>
      <c r="BO398" s="89"/>
      <c r="BP398" s="89"/>
      <c r="BQ398" s="89"/>
      <c r="BR398" s="89"/>
      <c r="BS398" s="89"/>
      <c r="BT398" s="89"/>
      <c r="BU398" s="89"/>
      <c r="BV398" s="89"/>
      <c r="BW398" s="89"/>
      <c r="BX398" s="89"/>
      <c r="BY398" s="89"/>
      <c r="BZ398" s="89"/>
      <c r="CA398" s="89"/>
      <c r="CB398" s="89"/>
      <c r="CC398" s="89"/>
      <c r="CD398" s="89"/>
      <c r="CE398" s="89"/>
      <c r="CF398" s="89"/>
      <c r="CG398" s="89"/>
      <c r="CH398" s="89"/>
      <c r="CI398" s="89"/>
      <c r="CJ398" s="89"/>
      <c r="CK398" s="89"/>
      <c r="CL398" s="89"/>
      <c r="CM398" s="89"/>
      <c r="CN398" s="89"/>
      <c r="CO398" s="89"/>
      <c r="CP398" s="89"/>
      <c r="CQ398" s="89"/>
      <c r="CR398" s="89"/>
      <c r="CS398" s="89"/>
      <c r="CT398" s="89"/>
      <c r="CU398" s="89"/>
      <c r="CV398" s="89"/>
      <c r="CW398" s="89"/>
      <c r="CX398" s="89"/>
      <c r="CY398" s="89"/>
      <c r="CZ398" s="89"/>
      <c r="DA398" s="89"/>
      <c r="DB398" s="89"/>
      <c r="DC398" s="89"/>
      <c r="DD398" s="89"/>
      <c r="DE398" s="89"/>
      <c r="DF398" s="89"/>
      <c r="DG398" s="89"/>
      <c r="DH398" s="89"/>
      <c r="DI398" s="89"/>
      <c r="DJ398" s="89"/>
      <c r="DK398" s="89"/>
      <c r="DL398" s="89"/>
      <c r="DM398" s="89"/>
      <c r="DN398" s="89"/>
      <c r="DO398" s="89"/>
      <c r="DP398" s="89"/>
      <c r="DQ398" s="89"/>
      <c r="DR398" s="89"/>
      <c r="DS398" s="89"/>
      <c r="DT398" s="89"/>
      <c r="DU398" s="89"/>
      <c r="DV398" s="89"/>
      <c r="DW398" s="89"/>
      <c r="DX398" s="89"/>
      <c r="DY398" s="89"/>
      <c r="DZ398" s="89"/>
      <c r="EA398" s="89"/>
      <c r="EB398" s="89"/>
      <c r="EC398" s="89"/>
      <c r="ED398" s="89"/>
      <c r="EE398" s="89"/>
      <c r="EF398" s="89"/>
      <c r="EG398" s="89"/>
      <c r="EH398" s="89"/>
      <c r="EI398" s="89"/>
      <c r="EJ398" s="89"/>
      <c r="EK398" s="89"/>
      <c r="EL398" s="89"/>
      <c r="EM398" s="89"/>
      <c r="EN398" s="89"/>
      <c r="EO398" s="89"/>
      <c r="EP398" s="89"/>
      <c r="EQ398" s="89"/>
      <c r="ER398" s="89"/>
      <c r="ES398" s="89"/>
      <c r="ET398" s="89"/>
      <c r="EU398" s="89"/>
      <c r="EV398" s="89"/>
      <c r="EW398" s="89"/>
      <c r="EX398" s="89"/>
      <c r="EY398" s="89"/>
      <c r="EZ398" s="89"/>
      <c r="FA398" s="89"/>
      <c r="FB398" s="89"/>
      <c r="FC398" s="89"/>
      <c r="FD398" s="89"/>
      <c r="FE398" s="89"/>
      <c r="FF398" s="89"/>
      <c r="FG398" s="89"/>
      <c r="FH398" s="89"/>
      <c r="FI398" s="89"/>
      <c r="FJ398" s="89"/>
      <c r="FK398" s="89"/>
      <c r="FL398" s="89"/>
      <c r="FM398" s="89"/>
      <c r="FN398" s="89"/>
      <c r="FO398" s="89"/>
      <c r="FP398" s="89"/>
      <c r="FQ398" s="89"/>
      <c r="FR398" s="89"/>
      <c r="FS398" s="89"/>
      <c r="FT398" s="89"/>
      <c r="FU398" s="89"/>
      <c r="FV398" s="89"/>
      <c r="FW398" s="89"/>
      <c r="FX398" s="89"/>
      <c r="FY398" s="89"/>
      <c r="FZ398" s="89"/>
      <c r="GA398" s="89"/>
      <c r="GB398" s="89"/>
      <c r="GC398" s="89"/>
      <c r="GD398" s="89"/>
      <c r="GE398" s="89"/>
      <c r="GF398" s="89"/>
      <c r="GG398" s="89"/>
      <c r="GH398" s="89"/>
      <c r="GI398" s="89"/>
      <c r="GJ398" s="89"/>
      <c r="GK398" s="89"/>
      <c r="GL398" s="89"/>
      <c r="GM398" s="89"/>
      <c r="GN398" s="89"/>
      <c r="GO398" s="89"/>
      <c r="GP398" s="89"/>
      <c r="GQ398" s="89"/>
      <c r="GR398" s="89"/>
      <c r="GS398" s="89"/>
      <c r="GT398" s="89"/>
      <c r="GU398" s="89"/>
      <c r="GV398" s="89"/>
      <c r="GW398" s="89"/>
      <c r="GX398" s="89"/>
      <c r="GY398" s="89"/>
      <c r="GZ398" s="89"/>
      <c r="HA398" s="89"/>
      <c r="HB398" s="89"/>
      <c r="HC398" s="89"/>
      <c r="HD398" s="89"/>
      <c r="HE398" s="89"/>
      <c r="HF398" s="89"/>
      <c r="HG398" s="89"/>
      <c r="HH398" s="89"/>
      <c r="HI398" s="89"/>
      <c r="HJ398" s="89"/>
      <c r="HK398" s="89"/>
      <c r="HL398" s="89"/>
      <c r="HM398" s="89"/>
      <c r="HN398" s="89"/>
      <c r="HO398" s="89"/>
      <c r="HP398" s="89"/>
      <c r="HQ398" s="89"/>
      <c r="HR398" s="89"/>
      <c r="HS398" s="89"/>
      <c r="HT398" s="89"/>
      <c r="HU398" s="89"/>
      <c r="HV398" s="89"/>
      <c r="HW398" s="89"/>
      <c r="HX398" s="89"/>
      <c r="HY398" s="89"/>
      <c r="HZ398" s="89"/>
      <c r="IA398" s="89"/>
      <c r="IB398" s="89"/>
      <c r="IC398" s="89"/>
      <c r="ID398" s="89"/>
      <c r="IE398" s="89"/>
      <c r="IF398" s="89"/>
      <c r="IG398" s="89"/>
      <c r="IH398" s="89"/>
      <c r="II398" s="89"/>
      <c r="IJ398" s="89"/>
      <c r="IK398" s="89"/>
      <c r="IL398" s="89"/>
      <c r="IM398" s="89"/>
      <c r="IN398" s="89"/>
      <c r="IO398" s="89"/>
      <c r="IP398" s="89"/>
      <c r="IQ398" s="89"/>
      <c r="IR398" s="89"/>
      <c r="IS398" s="89"/>
      <c r="IT398" s="89"/>
      <c r="IU398" s="89"/>
    </row>
    <row r="399" spans="1:255" s="88" customFormat="1" ht="14.25">
      <c r="A399" s="91"/>
      <c r="B399" s="90"/>
      <c r="C399" s="111" t="s">
        <v>91</v>
      </c>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7"/>
      <c r="AA399" s="107"/>
      <c r="AB399" s="107"/>
      <c r="AC399" s="107"/>
      <c r="AD399" s="107"/>
      <c r="AE399" s="322">
        <v>130617</v>
      </c>
      <c r="AF399" s="323"/>
      <c r="AG399" s="323"/>
      <c r="AH399" s="323"/>
      <c r="AI399" s="323"/>
      <c r="AJ399" s="323"/>
      <c r="AK399" s="323"/>
      <c r="AL399" s="323"/>
      <c r="AM399" s="324"/>
      <c r="AN399" s="322">
        <v>149062</v>
      </c>
      <c r="AO399" s="323"/>
      <c r="AP399" s="323"/>
      <c r="AQ399" s="323"/>
      <c r="AR399" s="323"/>
      <c r="AS399" s="323"/>
      <c r="AT399" s="323"/>
      <c r="AU399" s="323"/>
      <c r="AV399" s="324"/>
      <c r="AW399" s="249"/>
      <c r="AX399" s="250"/>
      <c r="AY399" s="250"/>
      <c r="AZ399" s="250"/>
      <c r="BA399" s="250"/>
      <c r="BB399" s="251"/>
      <c r="BC399" s="89"/>
      <c r="BD399" s="89"/>
      <c r="BE399" s="89"/>
      <c r="BF399" s="89"/>
      <c r="BG399" s="89"/>
      <c r="BH399" s="89"/>
      <c r="BI399" s="89"/>
      <c r="BJ399" s="89"/>
      <c r="BK399" s="89"/>
      <c r="BL399" s="89"/>
      <c r="BM399" s="89"/>
      <c r="BN399" s="89"/>
      <c r="BO399" s="89"/>
      <c r="BP399" s="89"/>
      <c r="BQ399" s="89"/>
      <c r="BR399" s="89"/>
      <c r="BS399" s="89"/>
      <c r="BT399" s="89"/>
      <c r="BU399" s="89"/>
      <c r="BV399" s="89"/>
      <c r="BW399" s="89"/>
      <c r="BX399" s="89"/>
      <c r="BY399" s="89"/>
      <c r="BZ399" s="89"/>
      <c r="CA399" s="89"/>
      <c r="CB399" s="89"/>
      <c r="CC399" s="89"/>
      <c r="CD399" s="89"/>
      <c r="CE399" s="89"/>
      <c r="CF399" s="89"/>
      <c r="CG399" s="89"/>
      <c r="CH399" s="89"/>
      <c r="CI399" s="89"/>
      <c r="CJ399" s="89"/>
      <c r="CK399" s="89"/>
      <c r="CL399" s="89"/>
      <c r="CM399" s="89"/>
      <c r="CN399" s="89"/>
      <c r="CO399" s="89"/>
      <c r="CP399" s="89"/>
      <c r="CQ399" s="89"/>
      <c r="CR399" s="89"/>
      <c r="CS399" s="89"/>
      <c r="CT399" s="89"/>
      <c r="CU399" s="89"/>
      <c r="CV399" s="89"/>
      <c r="CW399" s="89"/>
      <c r="CX399" s="89"/>
      <c r="CY399" s="89"/>
      <c r="CZ399" s="89"/>
      <c r="DA399" s="89"/>
      <c r="DB399" s="89"/>
      <c r="DC399" s="89"/>
      <c r="DD399" s="89"/>
      <c r="DE399" s="89"/>
      <c r="DF399" s="89"/>
      <c r="DG399" s="89"/>
      <c r="DH399" s="89"/>
      <c r="DI399" s="89"/>
      <c r="DJ399" s="89"/>
      <c r="DK399" s="89"/>
      <c r="DL399" s="89"/>
      <c r="DM399" s="89"/>
      <c r="DN399" s="89"/>
      <c r="DO399" s="89"/>
      <c r="DP399" s="89"/>
      <c r="DQ399" s="89"/>
      <c r="DR399" s="89"/>
      <c r="DS399" s="89"/>
      <c r="DT399" s="89"/>
      <c r="DU399" s="89"/>
      <c r="DV399" s="89"/>
      <c r="DW399" s="89"/>
      <c r="DX399" s="89"/>
      <c r="DY399" s="89"/>
      <c r="DZ399" s="89"/>
      <c r="EA399" s="89"/>
      <c r="EB399" s="89"/>
      <c r="EC399" s="89"/>
      <c r="ED399" s="89"/>
      <c r="EE399" s="89"/>
      <c r="EF399" s="89"/>
      <c r="EG399" s="89"/>
      <c r="EH399" s="89"/>
      <c r="EI399" s="89"/>
      <c r="EJ399" s="89"/>
      <c r="EK399" s="89"/>
      <c r="EL399" s="89"/>
      <c r="EM399" s="89"/>
      <c r="EN399" s="89"/>
      <c r="EO399" s="89"/>
      <c r="EP399" s="89"/>
      <c r="EQ399" s="89"/>
      <c r="ER399" s="89"/>
      <c r="ES399" s="89"/>
      <c r="ET399" s="89"/>
      <c r="EU399" s="89"/>
      <c r="EV399" s="89"/>
      <c r="EW399" s="89"/>
      <c r="EX399" s="89"/>
      <c r="EY399" s="89"/>
      <c r="EZ399" s="89"/>
      <c r="FA399" s="89"/>
      <c r="FB399" s="89"/>
      <c r="FC399" s="89"/>
      <c r="FD399" s="89"/>
      <c r="FE399" s="89"/>
      <c r="FF399" s="89"/>
      <c r="FG399" s="89"/>
      <c r="FH399" s="89"/>
      <c r="FI399" s="89"/>
      <c r="FJ399" s="89"/>
      <c r="FK399" s="89"/>
      <c r="FL399" s="89"/>
      <c r="FM399" s="89"/>
      <c r="FN399" s="89"/>
      <c r="FO399" s="89"/>
      <c r="FP399" s="89"/>
      <c r="FQ399" s="89"/>
      <c r="FR399" s="89"/>
      <c r="FS399" s="89"/>
      <c r="FT399" s="89"/>
      <c r="FU399" s="89"/>
      <c r="FV399" s="89"/>
      <c r="FW399" s="89"/>
      <c r="FX399" s="89"/>
      <c r="FY399" s="89"/>
      <c r="FZ399" s="89"/>
      <c r="GA399" s="89"/>
      <c r="GB399" s="89"/>
      <c r="GC399" s="89"/>
      <c r="GD399" s="89"/>
      <c r="GE399" s="89"/>
      <c r="GF399" s="89"/>
      <c r="GG399" s="89"/>
      <c r="GH399" s="89"/>
      <c r="GI399" s="89"/>
      <c r="GJ399" s="89"/>
      <c r="GK399" s="89"/>
      <c r="GL399" s="89"/>
      <c r="GM399" s="89"/>
      <c r="GN399" s="89"/>
      <c r="GO399" s="89"/>
      <c r="GP399" s="89"/>
      <c r="GQ399" s="89"/>
      <c r="GR399" s="89"/>
      <c r="GS399" s="89"/>
      <c r="GT399" s="89"/>
      <c r="GU399" s="89"/>
      <c r="GV399" s="89"/>
      <c r="GW399" s="89"/>
      <c r="GX399" s="89"/>
      <c r="GY399" s="89"/>
      <c r="GZ399" s="89"/>
      <c r="HA399" s="89"/>
      <c r="HB399" s="89"/>
      <c r="HC399" s="89"/>
      <c r="HD399" s="89"/>
      <c r="HE399" s="89"/>
      <c r="HF399" s="89"/>
      <c r="HG399" s="89"/>
      <c r="HH399" s="89"/>
      <c r="HI399" s="89"/>
      <c r="HJ399" s="89"/>
      <c r="HK399" s="89"/>
      <c r="HL399" s="89"/>
      <c r="HM399" s="89"/>
      <c r="HN399" s="89"/>
      <c r="HO399" s="89"/>
      <c r="HP399" s="89"/>
      <c r="HQ399" s="89"/>
      <c r="HR399" s="89"/>
      <c r="HS399" s="89"/>
      <c r="HT399" s="89"/>
      <c r="HU399" s="89"/>
      <c r="HV399" s="89"/>
      <c r="HW399" s="89"/>
      <c r="HX399" s="89"/>
      <c r="HY399" s="89"/>
      <c r="HZ399" s="89"/>
      <c r="IA399" s="89"/>
      <c r="IB399" s="89"/>
      <c r="IC399" s="89"/>
      <c r="ID399" s="89"/>
      <c r="IE399" s="89"/>
      <c r="IF399" s="89"/>
      <c r="IG399" s="89"/>
      <c r="IH399" s="89"/>
      <c r="II399" s="89"/>
      <c r="IJ399" s="89"/>
      <c r="IK399" s="89"/>
      <c r="IL399" s="89"/>
      <c r="IM399" s="89"/>
      <c r="IN399" s="89"/>
      <c r="IO399" s="89"/>
      <c r="IP399" s="89"/>
      <c r="IQ399" s="89"/>
      <c r="IR399" s="89"/>
      <c r="IS399" s="89"/>
      <c r="IT399" s="89"/>
      <c r="IU399" s="89"/>
    </row>
    <row r="400" spans="1:255" s="88" customFormat="1" ht="14.25">
      <c r="A400" s="91"/>
      <c r="B400" s="90"/>
      <c r="C400" s="111" t="s">
        <v>133</v>
      </c>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7"/>
      <c r="AA400" s="107"/>
      <c r="AB400" s="107"/>
      <c r="AC400" s="107"/>
      <c r="AD400" s="107"/>
      <c r="AE400" s="322">
        <f>80638+2632</f>
        <v>83270</v>
      </c>
      <c r="AF400" s="323"/>
      <c r="AG400" s="323"/>
      <c r="AH400" s="323"/>
      <c r="AI400" s="323"/>
      <c r="AJ400" s="323"/>
      <c r="AK400" s="323"/>
      <c r="AL400" s="323"/>
      <c r="AM400" s="324"/>
      <c r="AN400" s="322">
        <f>84855+20725</f>
        <v>105580</v>
      </c>
      <c r="AO400" s="323"/>
      <c r="AP400" s="323"/>
      <c r="AQ400" s="323"/>
      <c r="AR400" s="323"/>
      <c r="AS400" s="323"/>
      <c r="AT400" s="323"/>
      <c r="AU400" s="323"/>
      <c r="AV400" s="324"/>
      <c r="AW400" s="249"/>
      <c r="AX400" s="250"/>
      <c r="AY400" s="250"/>
      <c r="AZ400" s="250"/>
      <c r="BA400" s="250"/>
      <c r="BB400" s="251"/>
      <c r="BC400" s="89"/>
      <c r="BD400" s="89"/>
      <c r="BE400" s="89"/>
      <c r="BF400" s="89"/>
      <c r="BG400" s="89"/>
      <c r="BH400" s="89"/>
      <c r="BI400" s="89"/>
      <c r="BJ400" s="89"/>
      <c r="BK400" s="89"/>
      <c r="BL400" s="89"/>
      <c r="BM400" s="89"/>
      <c r="BN400" s="89"/>
      <c r="BO400" s="89"/>
      <c r="BP400" s="89"/>
      <c r="BQ400" s="89"/>
      <c r="BR400" s="89"/>
      <c r="BS400" s="89"/>
      <c r="BT400" s="89"/>
      <c r="BU400" s="89"/>
      <c r="BV400" s="89"/>
      <c r="BW400" s="89"/>
      <c r="BX400" s="89"/>
      <c r="BY400" s="89"/>
      <c r="BZ400" s="89"/>
      <c r="CA400" s="89"/>
      <c r="CB400" s="89"/>
      <c r="CC400" s="89"/>
      <c r="CD400" s="89"/>
      <c r="CE400" s="89"/>
      <c r="CF400" s="89"/>
      <c r="CG400" s="89"/>
      <c r="CH400" s="89"/>
      <c r="CI400" s="89"/>
      <c r="CJ400" s="89"/>
      <c r="CK400" s="89"/>
      <c r="CL400" s="89"/>
      <c r="CM400" s="89"/>
      <c r="CN400" s="89"/>
      <c r="CO400" s="89"/>
      <c r="CP400" s="89"/>
      <c r="CQ400" s="89"/>
      <c r="CR400" s="89"/>
      <c r="CS400" s="89"/>
      <c r="CT400" s="89"/>
      <c r="CU400" s="89"/>
      <c r="CV400" s="89"/>
      <c r="CW400" s="89"/>
      <c r="CX400" s="89"/>
      <c r="CY400" s="89"/>
      <c r="CZ400" s="89"/>
      <c r="DA400" s="89"/>
      <c r="DB400" s="89"/>
      <c r="DC400" s="89"/>
      <c r="DD400" s="89"/>
      <c r="DE400" s="89"/>
      <c r="DF400" s="89"/>
      <c r="DG400" s="89"/>
      <c r="DH400" s="89"/>
      <c r="DI400" s="89"/>
      <c r="DJ400" s="89"/>
      <c r="DK400" s="89"/>
      <c r="DL400" s="89"/>
      <c r="DM400" s="89"/>
      <c r="DN400" s="89"/>
      <c r="DO400" s="89"/>
      <c r="DP400" s="89"/>
      <c r="DQ400" s="89"/>
      <c r="DR400" s="89"/>
      <c r="DS400" s="89"/>
      <c r="DT400" s="89"/>
      <c r="DU400" s="89"/>
      <c r="DV400" s="89"/>
      <c r="DW400" s="89"/>
      <c r="DX400" s="89"/>
      <c r="DY400" s="89"/>
      <c r="DZ400" s="89"/>
      <c r="EA400" s="89"/>
      <c r="EB400" s="89"/>
      <c r="EC400" s="89"/>
      <c r="ED400" s="89"/>
      <c r="EE400" s="89"/>
      <c r="EF400" s="89"/>
      <c r="EG400" s="89"/>
      <c r="EH400" s="89"/>
      <c r="EI400" s="89"/>
      <c r="EJ400" s="89"/>
      <c r="EK400" s="89"/>
      <c r="EL400" s="89"/>
      <c r="EM400" s="89"/>
      <c r="EN400" s="89"/>
      <c r="EO400" s="89"/>
      <c r="EP400" s="89"/>
      <c r="EQ400" s="89"/>
      <c r="ER400" s="89"/>
      <c r="ES400" s="89"/>
      <c r="ET400" s="89"/>
      <c r="EU400" s="89"/>
      <c r="EV400" s="89"/>
      <c r="EW400" s="89"/>
      <c r="EX400" s="89"/>
      <c r="EY400" s="89"/>
      <c r="EZ400" s="89"/>
      <c r="FA400" s="89"/>
      <c r="FB400" s="89"/>
      <c r="FC400" s="89"/>
      <c r="FD400" s="89"/>
      <c r="FE400" s="89"/>
      <c r="FF400" s="89"/>
      <c r="FG400" s="89"/>
      <c r="FH400" s="89"/>
      <c r="FI400" s="89"/>
      <c r="FJ400" s="89"/>
      <c r="FK400" s="89"/>
      <c r="FL400" s="89"/>
      <c r="FM400" s="89"/>
      <c r="FN400" s="89"/>
      <c r="FO400" s="89"/>
      <c r="FP400" s="89"/>
      <c r="FQ400" s="89"/>
      <c r="FR400" s="89"/>
      <c r="FS400" s="89"/>
      <c r="FT400" s="89"/>
      <c r="FU400" s="89"/>
      <c r="FV400" s="89"/>
      <c r="FW400" s="89"/>
      <c r="FX400" s="89"/>
      <c r="FY400" s="89"/>
      <c r="FZ400" s="89"/>
      <c r="GA400" s="89"/>
      <c r="GB400" s="89"/>
      <c r="GC400" s="89"/>
      <c r="GD400" s="89"/>
      <c r="GE400" s="89"/>
      <c r="GF400" s="89"/>
      <c r="GG400" s="89"/>
      <c r="GH400" s="89"/>
      <c r="GI400" s="89"/>
      <c r="GJ400" s="89"/>
      <c r="GK400" s="89"/>
      <c r="GL400" s="89"/>
      <c r="GM400" s="89"/>
      <c r="GN400" s="89"/>
      <c r="GO400" s="89"/>
      <c r="GP400" s="89"/>
      <c r="GQ400" s="89"/>
      <c r="GR400" s="89"/>
      <c r="GS400" s="89"/>
      <c r="GT400" s="89"/>
      <c r="GU400" s="89"/>
      <c r="GV400" s="89"/>
      <c r="GW400" s="89"/>
      <c r="GX400" s="89"/>
      <c r="GY400" s="89"/>
      <c r="GZ400" s="89"/>
      <c r="HA400" s="89"/>
      <c r="HB400" s="89"/>
      <c r="HC400" s="89"/>
      <c r="HD400" s="89"/>
      <c r="HE400" s="89"/>
      <c r="HF400" s="89"/>
      <c r="HG400" s="89"/>
      <c r="HH400" s="89"/>
      <c r="HI400" s="89"/>
      <c r="HJ400" s="89"/>
      <c r="HK400" s="89"/>
      <c r="HL400" s="89"/>
      <c r="HM400" s="89"/>
      <c r="HN400" s="89"/>
      <c r="HO400" s="89"/>
      <c r="HP400" s="89"/>
      <c r="HQ400" s="89"/>
      <c r="HR400" s="89"/>
      <c r="HS400" s="89"/>
      <c r="HT400" s="89"/>
      <c r="HU400" s="89"/>
      <c r="HV400" s="89"/>
      <c r="HW400" s="89"/>
      <c r="HX400" s="89"/>
      <c r="HY400" s="89"/>
      <c r="HZ400" s="89"/>
      <c r="IA400" s="89"/>
      <c r="IB400" s="89"/>
      <c r="IC400" s="89"/>
      <c r="ID400" s="89"/>
      <c r="IE400" s="89"/>
      <c r="IF400" s="89"/>
      <c r="IG400" s="89"/>
      <c r="IH400" s="89"/>
      <c r="II400" s="89"/>
      <c r="IJ400" s="89"/>
      <c r="IK400" s="89"/>
      <c r="IL400" s="89"/>
      <c r="IM400" s="89"/>
      <c r="IN400" s="89"/>
      <c r="IO400" s="89"/>
      <c r="IP400" s="89"/>
      <c r="IQ400" s="89"/>
      <c r="IR400" s="89"/>
      <c r="IS400" s="89"/>
      <c r="IT400" s="89"/>
      <c r="IU400" s="89"/>
    </row>
    <row r="401" spans="1:255" s="88" customFormat="1" ht="14.25">
      <c r="A401" s="91"/>
      <c r="B401" s="90"/>
      <c r="C401" s="111" t="s">
        <v>132</v>
      </c>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7"/>
      <c r="AA401" s="107"/>
      <c r="AB401" s="107"/>
      <c r="AC401" s="107"/>
      <c r="AD401" s="107"/>
      <c r="AE401" s="322">
        <v>315011</v>
      </c>
      <c r="AF401" s="323"/>
      <c r="AG401" s="323"/>
      <c r="AH401" s="323"/>
      <c r="AI401" s="323"/>
      <c r="AJ401" s="323"/>
      <c r="AK401" s="323"/>
      <c r="AL401" s="323"/>
      <c r="AM401" s="324"/>
      <c r="AN401" s="322">
        <v>365728</v>
      </c>
      <c r="AO401" s="323"/>
      <c r="AP401" s="323"/>
      <c r="AQ401" s="323"/>
      <c r="AR401" s="323"/>
      <c r="AS401" s="323"/>
      <c r="AT401" s="323"/>
      <c r="AU401" s="323"/>
      <c r="AV401" s="324"/>
      <c r="AW401" s="249"/>
      <c r="AX401" s="250"/>
      <c r="AY401" s="250"/>
      <c r="AZ401" s="250"/>
      <c r="BA401" s="250"/>
      <c r="BB401" s="251"/>
      <c r="BC401" s="89"/>
      <c r="BD401" s="89"/>
      <c r="BE401" s="89"/>
      <c r="BF401" s="89"/>
      <c r="BG401" s="89"/>
      <c r="BH401" s="89"/>
      <c r="BI401" s="89"/>
      <c r="BJ401" s="89"/>
      <c r="BK401" s="89"/>
      <c r="BL401" s="89"/>
      <c r="BM401" s="89"/>
      <c r="BN401" s="89"/>
      <c r="BO401" s="89"/>
      <c r="BP401" s="89"/>
      <c r="BQ401" s="89"/>
      <c r="BR401" s="89"/>
      <c r="BS401" s="89"/>
      <c r="BT401" s="89"/>
      <c r="BU401" s="89"/>
      <c r="BV401" s="89"/>
      <c r="BW401" s="89"/>
      <c r="BX401" s="89"/>
      <c r="BY401" s="89"/>
      <c r="BZ401" s="89"/>
      <c r="CA401" s="89"/>
      <c r="CB401" s="89"/>
      <c r="CC401" s="89"/>
      <c r="CD401" s="89"/>
      <c r="CE401" s="89"/>
      <c r="CF401" s="89"/>
      <c r="CG401" s="89"/>
      <c r="CH401" s="89"/>
      <c r="CI401" s="89"/>
      <c r="CJ401" s="89"/>
      <c r="CK401" s="89"/>
      <c r="CL401" s="89"/>
      <c r="CM401" s="89"/>
      <c r="CN401" s="89"/>
      <c r="CO401" s="89"/>
      <c r="CP401" s="89"/>
      <c r="CQ401" s="89"/>
      <c r="CR401" s="89"/>
      <c r="CS401" s="89"/>
      <c r="CT401" s="89"/>
      <c r="CU401" s="89"/>
      <c r="CV401" s="89"/>
      <c r="CW401" s="89"/>
      <c r="CX401" s="89"/>
      <c r="CY401" s="89"/>
      <c r="CZ401" s="89"/>
      <c r="DA401" s="89"/>
      <c r="DB401" s="89"/>
      <c r="DC401" s="89"/>
      <c r="DD401" s="89"/>
      <c r="DE401" s="89"/>
      <c r="DF401" s="89"/>
      <c r="DG401" s="89"/>
      <c r="DH401" s="89"/>
      <c r="DI401" s="89"/>
      <c r="DJ401" s="89"/>
      <c r="DK401" s="89"/>
      <c r="DL401" s="89"/>
      <c r="DM401" s="89"/>
      <c r="DN401" s="89"/>
      <c r="DO401" s="89"/>
      <c r="DP401" s="89"/>
      <c r="DQ401" s="89"/>
      <c r="DR401" s="89"/>
      <c r="DS401" s="89"/>
      <c r="DT401" s="89"/>
      <c r="DU401" s="89"/>
      <c r="DV401" s="89"/>
      <c r="DW401" s="89"/>
      <c r="DX401" s="89"/>
      <c r="DY401" s="89"/>
      <c r="DZ401" s="89"/>
      <c r="EA401" s="89"/>
      <c r="EB401" s="89"/>
      <c r="EC401" s="89"/>
      <c r="ED401" s="89"/>
      <c r="EE401" s="89"/>
      <c r="EF401" s="89"/>
      <c r="EG401" s="89"/>
      <c r="EH401" s="89"/>
      <c r="EI401" s="89"/>
      <c r="EJ401" s="89"/>
      <c r="EK401" s="89"/>
      <c r="EL401" s="89"/>
      <c r="EM401" s="89"/>
      <c r="EN401" s="89"/>
      <c r="EO401" s="89"/>
      <c r="EP401" s="89"/>
      <c r="EQ401" s="89"/>
      <c r="ER401" s="89"/>
      <c r="ES401" s="89"/>
      <c r="ET401" s="89"/>
      <c r="EU401" s="89"/>
      <c r="EV401" s="89"/>
      <c r="EW401" s="89"/>
      <c r="EX401" s="89"/>
      <c r="EY401" s="89"/>
      <c r="EZ401" s="89"/>
      <c r="FA401" s="89"/>
      <c r="FB401" s="89"/>
      <c r="FC401" s="89"/>
      <c r="FD401" s="89"/>
      <c r="FE401" s="89"/>
      <c r="FF401" s="89"/>
      <c r="FG401" s="89"/>
      <c r="FH401" s="89"/>
      <c r="FI401" s="89"/>
      <c r="FJ401" s="89"/>
      <c r="FK401" s="89"/>
      <c r="FL401" s="89"/>
      <c r="FM401" s="89"/>
      <c r="FN401" s="89"/>
      <c r="FO401" s="89"/>
      <c r="FP401" s="89"/>
      <c r="FQ401" s="89"/>
      <c r="FR401" s="89"/>
      <c r="FS401" s="89"/>
      <c r="FT401" s="89"/>
      <c r="FU401" s="89"/>
      <c r="FV401" s="89"/>
      <c r="FW401" s="89"/>
      <c r="FX401" s="89"/>
      <c r="FY401" s="89"/>
      <c r="FZ401" s="89"/>
      <c r="GA401" s="89"/>
      <c r="GB401" s="89"/>
      <c r="GC401" s="89"/>
      <c r="GD401" s="89"/>
      <c r="GE401" s="89"/>
      <c r="GF401" s="89"/>
      <c r="GG401" s="89"/>
      <c r="GH401" s="89"/>
      <c r="GI401" s="89"/>
      <c r="GJ401" s="89"/>
      <c r="GK401" s="89"/>
      <c r="GL401" s="89"/>
      <c r="GM401" s="89"/>
      <c r="GN401" s="89"/>
      <c r="GO401" s="89"/>
      <c r="GP401" s="89"/>
      <c r="GQ401" s="89"/>
      <c r="GR401" s="89"/>
      <c r="GS401" s="89"/>
      <c r="GT401" s="89"/>
      <c r="GU401" s="89"/>
      <c r="GV401" s="89"/>
      <c r="GW401" s="89"/>
      <c r="GX401" s="89"/>
      <c r="GY401" s="89"/>
      <c r="GZ401" s="89"/>
      <c r="HA401" s="89"/>
      <c r="HB401" s="89"/>
      <c r="HC401" s="89"/>
      <c r="HD401" s="89"/>
      <c r="HE401" s="89"/>
      <c r="HF401" s="89"/>
      <c r="HG401" s="89"/>
      <c r="HH401" s="89"/>
      <c r="HI401" s="89"/>
      <c r="HJ401" s="89"/>
      <c r="HK401" s="89"/>
      <c r="HL401" s="89"/>
      <c r="HM401" s="89"/>
      <c r="HN401" s="89"/>
      <c r="HO401" s="89"/>
      <c r="HP401" s="89"/>
      <c r="HQ401" s="89"/>
      <c r="HR401" s="89"/>
      <c r="HS401" s="89"/>
      <c r="HT401" s="89"/>
      <c r="HU401" s="89"/>
      <c r="HV401" s="89"/>
      <c r="HW401" s="89"/>
      <c r="HX401" s="89"/>
      <c r="HY401" s="89"/>
      <c r="HZ401" s="89"/>
      <c r="IA401" s="89"/>
      <c r="IB401" s="89"/>
      <c r="IC401" s="89"/>
      <c r="ID401" s="89"/>
      <c r="IE401" s="89"/>
      <c r="IF401" s="89"/>
      <c r="IG401" s="89"/>
      <c r="IH401" s="89"/>
      <c r="II401" s="89"/>
      <c r="IJ401" s="89"/>
      <c r="IK401" s="89"/>
      <c r="IL401" s="89"/>
      <c r="IM401" s="89"/>
      <c r="IN401" s="89"/>
      <c r="IO401" s="89"/>
      <c r="IP401" s="89"/>
      <c r="IQ401" s="89"/>
      <c r="IR401" s="89"/>
      <c r="IS401" s="89"/>
      <c r="IT401" s="89"/>
      <c r="IU401" s="89"/>
    </row>
    <row r="402" spans="1:255" s="88" customFormat="1" ht="14.25">
      <c r="A402" s="91"/>
      <c r="B402" s="106" t="s">
        <v>87</v>
      </c>
      <c r="C402" s="110" t="s">
        <v>131</v>
      </c>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09"/>
      <c r="AA402" s="109"/>
      <c r="AB402" s="109"/>
      <c r="AC402" s="109"/>
      <c r="AD402" s="109"/>
      <c r="AE402" s="199">
        <f>324778+9863+480</f>
        <v>335121</v>
      </c>
      <c r="AF402" s="260"/>
      <c r="AG402" s="260"/>
      <c r="AH402" s="260"/>
      <c r="AI402" s="260"/>
      <c r="AJ402" s="260"/>
      <c r="AK402" s="260"/>
      <c r="AL402" s="260"/>
      <c r="AM402" s="261"/>
      <c r="AN402" s="199">
        <f>402658+9822+471</f>
        <v>412951</v>
      </c>
      <c r="AO402" s="260"/>
      <c r="AP402" s="260"/>
      <c r="AQ402" s="260"/>
      <c r="AR402" s="260"/>
      <c r="AS402" s="260"/>
      <c r="AT402" s="260"/>
      <c r="AU402" s="260"/>
      <c r="AV402" s="261"/>
      <c r="AW402" s="325"/>
      <c r="AX402" s="326"/>
      <c r="AY402" s="326"/>
      <c r="AZ402" s="326"/>
      <c r="BA402" s="326"/>
      <c r="BB402" s="327"/>
      <c r="BC402" s="89"/>
      <c r="BD402" s="89"/>
      <c r="BE402" s="89"/>
      <c r="BF402" s="89"/>
      <c r="BG402" s="89"/>
      <c r="BH402" s="89"/>
      <c r="BI402" s="89"/>
      <c r="BJ402" s="89"/>
      <c r="BK402" s="89"/>
      <c r="BL402" s="89"/>
      <c r="BM402" s="89"/>
      <c r="BN402" s="89"/>
      <c r="BO402" s="89"/>
      <c r="BP402" s="89"/>
      <c r="BQ402" s="89"/>
      <c r="BR402" s="89"/>
      <c r="BS402" s="89"/>
      <c r="BT402" s="89"/>
      <c r="BU402" s="89"/>
      <c r="BV402" s="89"/>
      <c r="BW402" s="89"/>
      <c r="BX402" s="89"/>
      <c r="BY402" s="89"/>
      <c r="BZ402" s="89"/>
      <c r="CA402" s="89"/>
      <c r="CB402" s="89"/>
      <c r="CC402" s="89"/>
      <c r="CD402" s="89"/>
      <c r="CE402" s="89"/>
      <c r="CF402" s="89"/>
      <c r="CG402" s="89"/>
      <c r="CH402" s="89"/>
      <c r="CI402" s="89"/>
      <c r="CJ402" s="89"/>
      <c r="CK402" s="89"/>
      <c r="CL402" s="89"/>
      <c r="CM402" s="89"/>
      <c r="CN402" s="89"/>
      <c r="CO402" s="89"/>
      <c r="CP402" s="89"/>
      <c r="CQ402" s="89"/>
      <c r="CR402" s="89"/>
      <c r="CS402" s="89"/>
      <c r="CT402" s="89"/>
      <c r="CU402" s="89"/>
      <c r="CV402" s="89"/>
      <c r="CW402" s="89"/>
      <c r="CX402" s="89"/>
      <c r="CY402" s="89"/>
      <c r="CZ402" s="89"/>
      <c r="DA402" s="89"/>
      <c r="DB402" s="89"/>
      <c r="DC402" s="89"/>
      <c r="DD402" s="89"/>
      <c r="DE402" s="89"/>
      <c r="DF402" s="89"/>
      <c r="DG402" s="89"/>
      <c r="DH402" s="89"/>
      <c r="DI402" s="89"/>
      <c r="DJ402" s="89"/>
      <c r="DK402" s="89"/>
      <c r="DL402" s="89"/>
      <c r="DM402" s="89"/>
      <c r="DN402" s="89"/>
      <c r="DO402" s="89"/>
      <c r="DP402" s="89"/>
      <c r="DQ402" s="89"/>
      <c r="DR402" s="89"/>
      <c r="DS402" s="89"/>
      <c r="DT402" s="89"/>
      <c r="DU402" s="89"/>
      <c r="DV402" s="89"/>
      <c r="DW402" s="89"/>
      <c r="DX402" s="89"/>
      <c r="DY402" s="89"/>
      <c r="DZ402" s="89"/>
      <c r="EA402" s="89"/>
      <c r="EB402" s="89"/>
      <c r="EC402" s="89"/>
      <c r="ED402" s="89"/>
      <c r="EE402" s="89"/>
      <c r="EF402" s="89"/>
      <c r="EG402" s="89"/>
      <c r="EH402" s="89"/>
      <c r="EI402" s="89"/>
      <c r="EJ402" s="89"/>
      <c r="EK402" s="89"/>
      <c r="EL402" s="89"/>
      <c r="EM402" s="89"/>
      <c r="EN402" s="89"/>
      <c r="EO402" s="89"/>
      <c r="EP402" s="89"/>
      <c r="EQ402" s="89"/>
      <c r="ER402" s="89"/>
      <c r="ES402" s="89"/>
      <c r="ET402" s="89"/>
      <c r="EU402" s="89"/>
      <c r="EV402" s="89"/>
      <c r="EW402" s="89"/>
      <c r="EX402" s="89"/>
      <c r="EY402" s="89"/>
      <c r="EZ402" s="89"/>
      <c r="FA402" s="89"/>
      <c r="FB402" s="89"/>
      <c r="FC402" s="89"/>
      <c r="FD402" s="89"/>
      <c r="FE402" s="89"/>
      <c r="FF402" s="89"/>
      <c r="FG402" s="89"/>
      <c r="FH402" s="89"/>
      <c r="FI402" s="89"/>
      <c r="FJ402" s="89"/>
      <c r="FK402" s="89"/>
      <c r="FL402" s="89"/>
      <c r="FM402" s="89"/>
      <c r="FN402" s="89"/>
      <c r="FO402" s="89"/>
      <c r="FP402" s="89"/>
      <c r="FQ402" s="89"/>
      <c r="FR402" s="89"/>
      <c r="FS402" s="89"/>
      <c r="FT402" s="89"/>
      <c r="FU402" s="89"/>
      <c r="FV402" s="89"/>
      <c r="FW402" s="89"/>
      <c r="FX402" s="89"/>
      <c r="FY402" s="89"/>
      <c r="FZ402" s="89"/>
      <c r="GA402" s="89"/>
      <c r="GB402" s="89"/>
      <c r="GC402" s="89"/>
      <c r="GD402" s="89"/>
      <c r="GE402" s="89"/>
      <c r="GF402" s="89"/>
      <c r="GG402" s="89"/>
      <c r="GH402" s="89"/>
      <c r="GI402" s="89"/>
      <c r="GJ402" s="89"/>
      <c r="GK402" s="89"/>
      <c r="GL402" s="89"/>
      <c r="GM402" s="89"/>
      <c r="GN402" s="89"/>
      <c r="GO402" s="89"/>
      <c r="GP402" s="89"/>
      <c r="GQ402" s="89"/>
      <c r="GR402" s="89"/>
      <c r="GS402" s="89"/>
      <c r="GT402" s="89"/>
      <c r="GU402" s="89"/>
      <c r="GV402" s="89"/>
      <c r="GW402" s="89"/>
      <c r="GX402" s="89"/>
      <c r="GY402" s="89"/>
      <c r="GZ402" s="89"/>
      <c r="HA402" s="89"/>
      <c r="HB402" s="89"/>
      <c r="HC402" s="89"/>
      <c r="HD402" s="89"/>
      <c r="HE402" s="89"/>
      <c r="HF402" s="89"/>
      <c r="HG402" s="89"/>
      <c r="HH402" s="89"/>
      <c r="HI402" s="89"/>
      <c r="HJ402" s="89"/>
      <c r="HK402" s="89"/>
      <c r="HL402" s="89"/>
      <c r="HM402" s="89"/>
      <c r="HN402" s="89"/>
      <c r="HO402" s="89"/>
      <c r="HP402" s="89"/>
      <c r="HQ402" s="89"/>
      <c r="HR402" s="89"/>
      <c r="HS402" s="89"/>
      <c r="HT402" s="89"/>
      <c r="HU402" s="89"/>
      <c r="HV402" s="89"/>
      <c r="HW402" s="89"/>
      <c r="HX402" s="89"/>
      <c r="HY402" s="89"/>
      <c r="HZ402" s="89"/>
      <c r="IA402" s="89"/>
      <c r="IB402" s="89"/>
      <c r="IC402" s="89"/>
      <c r="ID402" s="89"/>
      <c r="IE402" s="89"/>
      <c r="IF402" s="89"/>
      <c r="IG402" s="89"/>
      <c r="IH402" s="89"/>
      <c r="II402" s="89"/>
      <c r="IJ402" s="89"/>
      <c r="IK402" s="89"/>
      <c r="IL402" s="89"/>
      <c r="IM402" s="89"/>
      <c r="IN402" s="89"/>
      <c r="IO402" s="89"/>
      <c r="IP402" s="89"/>
      <c r="IQ402" s="89"/>
      <c r="IR402" s="89"/>
      <c r="IS402" s="89"/>
      <c r="IT402" s="89"/>
      <c r="IU402" s="89"/>
    </row>
    <row r="403" spans="1:255" s="88" customFormat="1" ht="14.25">
      <c r="A403" s="91"/>
      <c r="B403" s="90"/>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7"/>
      <c r="AA403" s="107"/>
      <c r="AB403" s="107"/>
      <c r="AC403" s="107"/>
      <c r="AD403" s="107"/>
      <c r="AE403" s="249"/>
      <c r="AF403" s="250"/>
      <c r="AG403" s="250"/>
      <c r="AH403" s="250"/>
      <c r="AI403" s="250"/>
      <c r="AJ403" s="250"/>
      <c r="AK403" s="250"/>
      <c r="AL403" s="250"/>
      <c r="AM403" s="328"/>
      <c r="AN403" s="199"/>
      <c r="AO403" s="260"/>
      <c r="AP403" s="260"/>
      <c r="AQ403" s="260"/>
      <c r="AR403" s="260"/>
      <c r="AS403" s="260"/>
      <c r="AT403" s="260"/>
      <c r="AU403" s="260"/>
      <c r="AV403" s="261"/>
      <c r="AW403" s="249"/>
      <c r="AX403" s="250"/>
      <c r="AY403" s="250"/>
      <c r="AZ403" s="250"/>
      <c r="BA403" s="250"/>
      <c r="BB403" s="251"/>
      <c r="BC403" s="89"/>
      <c r="BD403" s="89"/>
      <c r="BE403" s="89"/>
      <c r="BF403" s="89"/>
      <c r="BG403" s="89"/>
      <c r="BH403" s="89"/>
      <c r="BI403" s="89"/>
      <c r="BJ403" s="89"/>
      <c r="BK403" s="89"/>
      <c r="BL403" s="89"/>
      <c r="BM403" s="89"/>
      <c r="BN403" s="89"/>
      <c r="BO403" s="89"/>
      <c r="BP403" s="89"/>
      <c r="BQ403" s="89"/>
      <c r="BR403" s="89"/>
      <c r="BS403" s="89"/>
      <c r="BT403" s="89"/>
      <c r="BU403" s="89"/>
      <c r="BV403" s="89"/>
      <c r="BW403" s="89"/>
      <c r="BX403" s="89"/>
      <c r="BY403" s="89"/>
      <c r="BZ403" s="89"/>
      <c r="CA403" s="89"/>
      <c r="CB403" s="89"/>
      <c r="CC403" s="89"/>
      <c r="CD403" s="89"/>
      <c r="CE403" s="89"/>
      <c r="CF403" s="89"/>
      <c r="CG403" s="89"/>
      <c r="CH403" s="89"/>
      <c r="CI403" s="89"/>
      <c r="CJ403" s="89"/>
      <c r="CK403" s="89"/>
      <c r="CL403" s="89"/>
      <c r="CM403" s="89"/>
      <c r="CN403" s="89"/>
      <c r="CO403" s="89"/>
      <c r="CP403" s="89"/>
      <c r="CQ403" s="89"/>
      <c r="CR403" s="89"/>
      <c r="CS403" s="89"/>
      <c r="CT403" s="89"/>
      <c r="CU403" s="89"/>
      <c r="CV403" s="89"/>
      <c r="CW403" s="89"/>
      <c r="CX403" s="89"/>
      <c r="CY403" s="89"/>
      <c r="CZ403" s="89"/>
      <c r="DA403" s="89"/>
      <c r="DB403" s="89"/>
      <c r="DC403" s="89"/>
      <c r="DD403" s="89"/>
      <c r="DE403" s="89"/>
      <c r="DF403" s="89"/>
      <c r="DG403" s="89"/>
      <c r="DH403" s="89"/>
      <c r="DI403" s="89"/>
      <c r="DJ403" s="89"/>
      <c r="DK403" s="89"/>
      <c r="DL403" s="89"/>
      <c r="DM403" s="89"/>
      <c r="DN403" s="89"/>
      <c r="DO403" s="89"/>
      <c r="DP403" s="89"/>
      <c r="DQ403" s="89"/>
      <c r="DR403" s="89"/>
      <c r="DS403" s="89"/>
      <c r="DT403" s="89"/>
      <c r="DU403" s="89"/>
      <c r="DV403" s="89"/>
      <c r="DW403" s="89"/>
      <c r="DX403" s="89"/>
      <c r="DY403" s="89"/>
      <c r="DZ403" s="89"/>
      <c r="EA403" s="89"/>
      <c r="EB403" s="89"/>
      <c r="EC403" s="89"/>
      <c r="ED403" s="89"/>
      <c r="EE403" s="89"/>
      <c r="EF403" s="89"/>
      <c r="EG403" s="89"/>
      <c r="EH403" s="89"/>
      <c r="EI403" s="89"/>
      <c r="EJ403" s="89"/>
      <c r="EK403" s="89"/>
      <c r="EL403" s="89"/>
      <c r="EM403" s="89"/>
      <c r="EN403" s="89"/>
      <c r="EO403" s="89"/>
      <c r="EP403" s="89"/>
      <c r="EQ403" s="89"/>
      <c r="ER403" s="89"/>
      <c r="ES403" s="89"/>
      <c r="ET403" s="89"/>
      <c r="EU403" s="89"/>
      <c r="EV403" s="89"/>
      <c r="EW403" s="89"/>
      <c r="EX403" s="89"/>
      <c r="EY403" s="89"/>
      <c r="EZ403" s="89"/>
      <c r="FA403" s="89"/>
      <c r="FB403" s="89"/>
      <c r="FC403" s="89"/>
      <c r="FD403" s="89"/>
      <c r="FE403" s="89"/>
      <c r="FF403" s="89"/>
      <c r="FG403" s="89"/>
      <c r="FH403" s="89"/>
      <c r="FI403" s="89"/>
      <c r="FJ403" s="89"/>
      <c r="FK403" s="89"/>
      <c r="FL403" s="89"/>
      <c r="FM403" s="89"/>
      <c r="FN403" s="89"/>
      <c r="FO403" s="89"/>
      <c r="FP403" s="89"/>
      <c r="FQ403" s="89"/>
      <c r="FR403" s="89"/>
      <c r="FS403" s="89"/>
      <c r="FT403" s="89"/>
      <c r="FU403" s="89"/>
      <c r="FV403" s="89"/>
      <c r="FW403" s="89"/>
      <c r="FX403" s="89"/>
      <c r="FY403" s="89"/>
      <c r="FZ403" s="89"/>
      <c r="GA403" s="89"/>
      <c r="GB403" s="89"/>
      <c r="GC403" s="89"/>
      <c r="GD403" s="89"/>
      <c r="GE403" s="89"/>
      <c r="GF403" s="89"/>
      <c r="GG403" s="89"/>
      <c r="GH403" s="89"/>
      <c r="GI403" s="89"/>
      <c r="GJ403" s="89"/>
      <c r="GK403" s="89"/>
      <c r="GL403" s="89"/>
      <c r="GM403" s="89"/>
      <c r="GN403" s="89"/>
      <c r="GO403" s="89"/>
      <c r="GP403" s="89"/>
      <c r="GQ403" s="89"/>
      <c r="GR403" s="89"/>
      <c r="GS403" s="89"/>
      <c r="GT403" s="89"/>
      <c r="GU403" s="89"/>
      <c r="GV403" s="89"/>
      <c r="GW403" s="89"/>
      <c r="GX403" s="89"/>
      <c r="GY403" s="89"/>
      <c r="GZ403" s="89"/>
      <c r="HA403" s="89"/>
      <c r="HB403" s="89"/>
      <c r="HC403" s="89"/>
      <c r="HD403" s="89"/>
      <c r="HE403" s="89"/>
      <c r="HF403" s="89"/>
      <c r="HG403" s="89"/>
      <c r="HH403" s="89"/>
      <c r="HI403" s="89"/>
      <c r="HJ403" s="89"/>
      <c r="HK403" s="89"/>
      <c r="HL403" s="89"/>
      <c r="HM403" s="89"/>
      <c r="HN403" s="89"/>
      <c r="HO403" s="89"/>
      <c r="HP403" s="89"/>
      <c r="HQ403" s="89"/>
      <c r="HR403" s="89"/>
      <c r="HS403" s="89"/>
      <c r="HT403" s="89"/>
      <c r="HU403" s="89"/>
      <c r="HV403" s="89"/>
      <c r="HW403" s="89"/>
      <c r="HX403" s="89"/>
      <c r="HY403" s="89"/>
      <c r="HZ403" s="89"/>
      <c r="IA403" s="89"/>
      <c r="IB403" s="89"/>
      <c r="IC403" s="89"/>
      <c r="ID403" s="89"/>
      <c r="IE403" s="89"/>
      <c r="IF403" s="89"/>
      <c r="IG403" s="89"/>
      <c r="IH403" s="89"/>
      <c r="II403" s="89"/>
      <c r="IJ403" s="89"/>
      <c r="IK403" s="89"/>
      <c r="IL403" s="89"/>
      <c r="IM403" s="89"/>
      <c r="IN403" s="89"/>
      <c r="IO403" s="89"/>
      <c r="IP403" s="89"/>
      <c r="IQ403" s="89"/>
      <c r="IR403" s="89"/>
      <c r="IS403" s="89"/>
      <c r="IT403" s="89"/>
      <c r="IU403" s="89"/>
    </row>
    <row r="404" spans="1:255" s="88" customFormat="1" ht="14.25">
      <c r="A404" s="91"/>
      <c r="B404" s="106"/>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249"/>
      <c r="AF404" s="310"/>
      <c r="AG404" s="310"/>
      <c r="AH404" s="310"/>
      <c r="AI404" s="310"/>
      <c r="AJ404" s="310"/>
      <c r="AK404" s="310"/>
      <c r="AL404" s="310"/>
      <c r="AM404" s="311"/>
      <c r="AN404" s="249"/>
      <c r="AO404" s="312"/>
      <c r="AP404" s="312"/>
      <c r="AQ404" s="312"/>
      <c r="AR404" s="312"/>
      <c r="AS404" s="312"/>
      <c r="AT404" s="312"/>
      <c r="AU404" s="312"/>
      <c r="AV404" s="313"/>
      <c r="AW404" s="249"/>
      <c r="AX404" s="250"/>
      <c r="AY404" s="250"/>
      <c r="AZ404" s="250"/>
      <c r="BA404" s="250"/>
      <c r="BB404" s="251"/>
      <c r="BC404" s="89"/>
      <c r="BD404" s="89"/>
      <c r="BE404" s="89"/>
      <c r="BF404" s="89"/>
      <c r="BG404" s="89"/>
      <c r="BH404" s="89"/>
      <c r="BI404" s="89"/>
      <c r="BJ404" s="89"/>
      <c r="BK404" s="89"/>
      <c r="BL404" s="89"/>
      <c r="BM404" s="89"/>
      <c r="BN404" s="89"/>
      <c r="BO404" s="89"/>
      <c r="BP404" s="89"/>
      <c r="BQ404" s="89"/>
      <c r="BR404" s="89"/>
      <c r="BS404" s="89"/>
      <c r="BT404" s="89"/>
      <c r="BU404" s="89"/>
      <c r="BV404" s="89"/>
      <c r="BW404" s="89"/>
      <c r="BX404" s="89"/>
      <c r="BY404" s="89"/>
      <c r="BZ404" s="89"/>
      <c r="CA404" s="89"/>
      <c r="CB404" s="89"/>
      <c r="CC404" s="89"/>
      <c r="CD404" s="89"/>
      <c r="CE404" s="89"/>
      <c r="CF404" s="89"/>
      <c r="CG404" s="89"/>
      <c r="CH404" s="89"/>
      <c r="CI404" s="89"/>
      <c r="CJ404" s="89"/>
      <c r="CK404" s="89"/>
      <c r="CL404" s="89"/>
      <c r="CM404" s="89"/>
      <c r="CN404" s="89"/>
      <c r="CO404" s="89"/>
      <c r="CP404" s="89"/>
      <c r="CQ404" s="89"/>
      <c r="CR404" s="89"/>
      <c r="CS404" s="89"/>
      <c r="CT404" s="89"/>
      <c r="CU404" s="89"/>
      <c r="CV404" s="89"/>
      <c r="CW404" s="89"/>
      <c r="CX404" s="89"/>
      <c r="CY404" s="89"/>
      <c r="CZ404" s="89"/>
      <c r="DA404" s="89"/>
      <c r="DB404" s="89"/>
      <c r="DC404" s="89"/>
      <c r="DD404" s="89"/>
      <c r="DE404" s="89"/>
      <c r="DF404" s="89"/>
      <c r="DG404" s="89"/>
      <c r="DH404" s="89"/>
      <c r="DI404" s="89"/>
      <c r="DJ404" s="89"/>
      <c r="DK404" s="89"/>
      <c r="DL404" s="89"/>
      <c r="DM404" s="89"/>
      <c r="DN404" s="89"/>
      <c r="DO404" s="89"/>
      <c r="DP404" s="89"/>
      <c r="DQ404" s="89"/>
      <c r="DR404" s="89"/>
      <c r="DS404" s="89"/>
      <c r="DT404" s="89"/>
      <c r="DU404" s="89"/>
      <c r="DV404" s="89"/>
      <c r="DW404" s="89"/>
      <c r="DX404" s="89"/>
      <c r="DY404" s="89"/>
      <c r="DZ404" s="89"/>
      <c r="EA404" s="89"/>
      <c r="EB404" s="89"/>
      <c r="EC404" s="89"/>
      <c r="ED404" s="89"/>
      <c r="EE404" s="89"/>
      <c r="EF404" s="89"/>
      <c r="EG404" s="89"/>
      <c r="EH404" s="89"/>
      <c r="EI404" s="89"/>
      <c r="EJ404" s="89"/>
      <c r="EK404" s="89"/>
      <c r="EL404" s="89"/>
      <c r="EM404" s="89"/>
      <c r="EN404" s="89"/>
      <c r="EO404" s="89"/>
      <c r="EP404" s="89"/>
      <c r="EQ404" s="89"/>
      <c r="ER404" s="89"/>
      <c r="ES404" s="89"/>
      <c r="ET404" s="89"/>
      <c r="EU404" s="89"/>
      <c r="EV404" s="89"/>
      <c r="EW404" s="89"/>
      <c r="EX404" s="89"/>
      <c r="EY404" s="89"/>
      <c r="EZ404" s="89"/>
      <c r="FA404" s="89"/>
      <c r="FB404" s="89"/>
      <c r="FC404" s="89"/>
      <c r="FD404" s="89"/>
      <c r="FE404" s="89"/>
      <c r="FF404" s="89"/>
      <c r="FG404" s="89"/>
      <c r="FH404" s="89"/>
      <c r="FI404" s="89"/>
      <c r="FJ404" s="89"/>
      <c r="FK404" s="89"/>
      <c r="FL404" s="89"/>
      <c r="FM404" s="89"/>
      <c r="FN404" s="89"/>
      <c r="FO404" s="89"/>
      <c r="FP404" s="89"/>
      <c r="FQ404" s="89"/>
      <c r="FR404" s="89"/>
      <c r="FS404" s="89"/>
      <c r="FT404" s="89"/>
      <c r="FU404" s="89"/>
      <c r="FV404" s="89"/>
      <c r="FW404" s="89"/>
      <c r="FX404" s="89"/>
      <c r="FY404" s="89"/>
      <c r="FZ404" s="89"/>
      <c r="GA404" s="89"/>
      <c r="GB404" s="89"/>
      <c r="GC404" s="89"/>
      <c r="GD404" s="89"/>
      <c r="GE404" s="89"/>
      <c r="GF404" s="89"/>
      <c r="GG404" s="89"/>
      <c r="GH404" s="89"/>
      <c r="GI404" s="89"/>
      <c r="GJ404" s="89"/>
      <c r="GK404" s="89"/>
      <c r="GL404" s="89"/>
      <c r="GM404" s="89"/>
      <c r="GN404" s="89"/>
      <c r="GO404" s="89"/>
      <c r="GP404" s="89"/>
      <c r="GQ404" s="89"/>
      <c r="GR404" s="89"/>
      <c r="GS404" s="89"/>
      <c r="GT404" s="89"/>
      <c r="GU404" s="89"/>
      <c r="GV404" s="89"/>
      <c r="GW404" s="89"/>
      <c r="GX404" s="89"/>
      <c r="GY404" s="89"/>
      <c r="GZ404" s="89"/>
      <c r="HA404" s="89"/>
      <c r="HB404" s="89"/>
      <c r="HC404" s="89"/>
      <c r="HD404" s="89"/>
      <c r="HE404" s="89"/>
      <c r="HF404" s="89"/>
      <c r="HG404" s="89"/>
      <c r="HH404" s="89"/>
      <c r="HI404" s="89"/>
      <c r="HJ404" s="89"/>
      <c r="HK404" s="89"/>
      <c r="HL404" s="89"/>
      <c r="HM404" s="89"/>
      <c r="HN404" s="89"/>
      <c r="HO404" s="89"/>
      <c r="HP404" s="89"/>
      <c r="HQ404" s="89"/>
      <c r="HR404" s="89"/>
      <c r="HS404" s="89"/>
      <c r="HT404" s="89"/>
      <c r="HU404" s="89"/>
      <c r="HV404" s="89"/>
      <c r="HW404" s="89"/>
      <c r="HX404" s="89"/>
      <c r="HY404" s="89"/>
      <c r="HZ404" s="89"/>
      <c r="IA404" s="89"/>
      <c r="IB404" s="89"/>
      <c r="IC404" s="89"/>
      <c r="ID404" s="89"/>
      <c r="IE404" s="89"/>
      <c r="IF404" s="89"/>
      <c r="IG404" s="89"/>
      <c r="IH404" s="89"/>
      <c r="II404" s="89"/>
      <c r="IJ404" s="89"/>
      <c r="IK404" s="89"/>
      <c r="IL404" s="89"/>
      <c r="IM404" s="89"/>
      <c r="IN404" s="89"/>
      <c r="IO404" s="89"/>
      <c r="IP404" s="89"/>
      <c r="IQ404" s="89"/>
      <c r="IR404" s="89"/>
      <c r="IS404" s="89"/>
      <c r="IT404" s="89"/>
      <c r="IU404" s="89"/>
    </row>
    <row r="405" spans="1:255" s="88" customFormat="1" ht="15" thickBot="1">
      <c r="A405" s="91"/>
      <c r="B405" s="104"/>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314"/>
      <c r="AF405" s="315"/>
      <c r="AG405" s="315"/>
      <c r="AH405" s="315"/>
      <c r="AI405" s="315"/>
      <c r="AJ405" s="315"/>
      <c r="AK405" s="315"/>
      <c r="AL405" s="315"/>
      <c r="AM405" s="316"/>
      <c r="AN405" s="314"/>
      <c r="AO405" s="317"/>
      <c r="AP405" s="317"/>
      <c r="AQ405" s="317"/>
      <c r="AR405" s="317"/>
      <c r="AS405" s="317"/>
      <c r="AT405" s="317"/>
      <c r="AU405" s="317"/>
      <c r="AV405" s="318"/>
      <c r="AW405" s="319"/>
      <c r="AX405" s="320"/>
      <c r="AY405" s="320"/>
      <c r="AZ405" s="320"/>
      <c r="BA405" s="320"/>
      <c r="BB405" s="321"/>
      <c r="BC405" s="89"/>
      <c r="BD405" s="89"/>
      <c r="BE405" s="89"/>
      <c r="BF405" s="89"/>
      <c r="BG405" s="89"/>
      <c r="BH405" s="89"/>
      <c r="BI405" s="89"/>
      <c r="BJ405" s="89"/>
      <c r="BK405" s="89"/>
      <c r="BL405" s="89"/>
      <c r="BM405" s="89"/>
      <c r="BN405" s="89"/>
      <c r="BO405" s="89"/>
      <c r="BP405" s="89"/>
      <c r="BQ405" s="89"/>
      <c r="BR405" s="89"/>
      <c r="BS405" s="89"/>
      <c r="BT405" s="89"/>
      <c r="BU405" s="89"/>
      <c r="BV405" s="89"/>
      <c r="BW405" s="89"/>
      <c r="BX405" s="89"/>
      <c r="BY405" s="89"/>
      <c r="BZ405" s="89"/>
      <c r="CA405" s="89"/>
      <c r="CB405" s="89"/>
      <c r="CC405" s="89"/>
      <c r="CD405" s="89"/>
      <c r="CE405" s="89"/>
      <c r="CF405" s="89"/>
      <c r="CG405" s="89"/>
      <c r="CH405" s="89"/>
      <c r="CI405" s="89"/>
      <c r="CJ405" s="89"/>
      <c r="CK405" s="89"/>
      <c r="CL405" s="89"/>
      <c r="CM405" s="89"/>
      <c r="CN405" s="89"/>
      <c r="CO405" s="89"/>
      <c r="CP405" s="89"/>
      <c r="CQ405" s="89"/>
      <c r="CR405" s="89"/>
      <c r="CS405" s="89"/>
      <c r="CT405" s="89"/>
      <c r="CU405" s="89"/>
      <c r="CV405" s="89"/>
      <c r="CW405" s="89"/>
      <c r="CX405" s="89"/>
      <c r="CY405" s="89"/>
      <c r="CZ405" s="89"/>
      <c r="DA405" s="89"/>
      <c r="DB405" s="89"/>
      <c r="DC405" s="89"/>
      <c r="DD405" s="89"/>
      <c r="DE405" s="89"/>
      <c r="DF405" s="89"/>
      <c r="DG405" s="89"/>
      <c r="DH405" s="89"/>
      <c r="DI405" s="89"/>
      <c r="DJ405" s="89"/>
      <c r="DK405" s="89"/>
      <c r="DL405" s="89"/>
      <c r="DM405" s="89"/>
      <c r="DN405" s="89"/>
      <c r="DO405" s="89"/>
      <c r="DP405" s="89"/>
      <c r="DQ405" s="89"/>
      <c r="DR405" s="89"/>
      <c r="DS405" s="89"/>
      <c r="DT405" s="89"/>
      <c r="DU405" s="89"/>
      <c r="DV405" s="89"/>
      <c r="DW405" s="89"/>
      <c r="DX405" s="89"/>
      <c r="DY405" s="89"/>
      <c r="DZ405" s="89"/>
      <c r="EA405" s="89"/>
      <c r="EB405" s="89"/>
      <c r="EC405" s="89"/>
      <c r="ED405" s="89"/>
      <c r="EE405" s="89"/>
      <c r="EF405" s="89"/>
      <c r="EG405" s="89"/>
      <c r="EH405" s="89"/>
      <c r="EI405" s="89"/>
      <c r="EJ405" s="89"/>
      <c r="EK405" s="89"/>
      <c r="EL405" s="89"/>
      <c r="EM405" s="89"/>
      <c r="EN405" s="89"/>
      <c r="EO405" s="89"/>
      <c r="EP405" s="89"/>
      <c r="EQ405" s="89"/>
      <c r="ER405" s="89"/>
      <c r="ES405" s="89"/>
      <c r="ET405" s="89"/>
      <c r="EU405" s="89"/>
      <c r="EV405" s="89"/>
      <c r="EW405" s="89"/>
      <c r="EX405" s="89"/>
      <c r="EY405" s="89"/>
      <c r="EZ405" s="89"/>
      <c r="FA405" s="89"/>
      <c r="FB405" s="89"/>
      <c r="FC405" s="89"/>
      <c r="FD405" s="89"/>
      <c r="FE405" s="89"/>
      <c r="FF405" s="89"/>
      <c r="FG405" s="89"/>
      <c r="FH405" s="89"/>
      <c r="FI405" s="89"/>
      <c r="FJ405" s="89"/>
      <c r="FK405" s="89"/>
      <c r="FL405" s="89"/>
      <c r="FM405" s="89"/>
      <c r="FN405" s="89"/>
      <c r="FO405" s="89"/>
      <c r="FP405" s="89"/>
      <c r="FQ405" s="89"/>
      <c r="FR405" s="89"/>
      <c r="FS405" s="89"/>
      <c r="FT405" s="89"/>
      <c r="FU405" s="89"/>
      <c r="FV405" s="89"/>
      <c r="FW405" s="89"/>
      <c r="FX405" s="89"/>
      <c r="FY405" s="89"/>
      <c r="FZ405" s="89"/>
      <c r="GA405" s="89"/>
      <c r="GB405" s="89"/>
      <c r="GC405" s="89"/>
      <c r="GD405" s="89"/>
      <c r="GE405" s="89"/>
      <c r="GF405" s="89"/>
      <c r="GG405" s="89"/>
      <c r="GH405" s="89"/>
      <c r="GI405" s="89"/>
      <c r="GJ405" s="89"/>
      <c r="GK405" s="89"/>
      <c r="GL405" s="89"/>
      <c r="GM405" s="89"/>
      <c r="GN405" s="89"/>
      <c r="GO405" s="89"/>
      <c r="GP405" s="89"/>
      <c r="GQ405" s="89"/>
      <c r="GR405" s="89"/>
      <c r="GS405" s="89"/>
      <c r="GT405" s="89"/>
      <c r="GU405" s="89"/>
      <c r="GV405" s="89"/>
      <c r="GW405" s="89"/>
      <c r="GX405" s="89"/>
      <c r="GY405" s="89"/>
      <c r="GZ405" s="89"/>
      <c r="HA405" s="89"/>
      <c r="HB405" s="89"/>
      <c r="HC405" s="89"/>
      <c r="HD405" s="89"/>
      <c r="HE405" s="89"/>
      <c r="HF405" s="89"/>
      <c r="HG405" s="89"/>
      <c r="HH405" s="89"/>
      <c r="HI405" s="89"/>
      <c r="HJ405" s="89"/>
      <c r="HK405" s="89"/>
      <c r="HL405" s="89"/>
      <c r="HM405" s="89"/>
      <c r="HN405" s="89"/>
      <c r="HO405" s="89"/>
      <c r="HP405" s="89"/>
      <c r="HQ405" s="89"/>
      <c r="HR405" s="89"/>
      <c r="HS405" s="89"/>
      <c r="HT405" s="89"/>
      <c r="HU405" s="89"/>
      <c r="HV405" s="89"/>
      <c r="HW405" s="89"/>
      <c r="HX405" s="89"/>
      <c r="HY405" s="89"/>
      <c r="HZ405" s="89"/>
      <c r="IA405" s="89"/>
      <c r="IB405" s="89"/>
      <c r="IC405" s="89"/>
      <c r="ID405" s="89"/>
      <c r="IE405" s="89"/>
      <c r="IF405" s="89"/>
      <c r="IG405" s="89"/>
      <c r="IH405" s="89"/>
      <c r="II405" s="89"/>
      <c r="IJ405" s="89"/>
      <c r="IK405" s="89"/>
      <c r="IL405" s="89"/>
      <c r="IM405" s="89"/>
      <c r="IN405" s="89"/>
      <c r="IO405" s="89"/>
      <c r="IP405" s="89"/>
      <c r="IQ405" s="89"/>
      <c r="IR405" s="89"/>
      <c r="IS405" s="89"/>
      <c r="IT405" s="89"/>
      <c r="IU405" s="89"/>
    </row>
    <row r="406" spans="1:255" s="88" customFormat="1" ht="15.75" thickTop="1" thickBot="1">
      <c r="A406" s="102"/>
      <c r="B406" s="303" t="s">
        <v>90</v>
      </c>
      <c r="C406" s="304"/>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c r="Z406" s="304"/>
      <c r="AA406" s="304"/>
      <c r="AB406" s="304"/>
      <c r="AC406" s="304"/>
      <c r="AD406" s="305"/>
      <c r="AE406" s="306">
        <f>SUM(AE398,AE402,AE403)</f>
        <v>965406</v>
      </c>
      <c r="AF406" s="307"/>
      <c r="AG406" s="307"/>
      <c r="AH406" s="307"/>
      <c r="AI406" s="307"/>
      <c r="AJ406" s="307"/>
      <c r="AK406" s="307"/>
      <c r="AL406" s="307"/>
      <c r="AM406" s="308"/>
      <c r="AN406" s="306">
        <f>SUM(AN398,AN402,AN403)</f>
        <v>1091900</v>
      </c>
      <c r="AO406" s="307"/>
      <c r="AP406" s="307"/>
      <c r="AQ406" s="307"/>
      <c r="AR406" s="307"/>
      <c r="AS406" s="307"/>
      <c r="AT406" s="307"/>
      <c r="AU406" s="307"/>
      <c r="AV406" s="308"/>
      <c r="AW406" s="306"/>
      <c r="AX406" s="307"/>
      <c r="AY406" s="307"/>
      <c r="AZ406" s="307"/>
      <c r="BA406" s="307"/>
      <c r="BB406" s="309"/>
      <c r="BC406" s="89"/>
      <c r="BD406" s="89"/>
      <c r="BE406" s="89"/>
      <c r="BF406" s="89"/>
      <c r="BG406" s="89"/>
      <c r="BH406" s="89"/>
      <c r="BI406" s="89"/>
      <c r="BJ406" s="89"/>
      <c r="BK406" s="89"/>
      <c r="BL406" s="89"/>
      <c r="BM406" s="89"/>
      <c r="BN406" s="89"/>
      <c r="BO406" s="89"/>
      <c r="BP406" s="89"/>
      <c r="BQ406" s="89"/>
      <c r="BR406" s="89"/>
      <c r="BS406" s="89"/>
      <c r="BT406" s="89"/>
      <c r="BU406" s="89"/>
      <c r="BV406" s="89"/>
      <c r="BW406" s="89"/>
      <c r="BX406" s="89"/>
      <c r="BY406" s="89"/>
      <c r="BZ406" s="89"/>
      <c r="CA406" s="89"/>
      <c r="CB406" s="89"/>
      <c r="CC406" s="89"/>
      <c r="CD406" s="89"/>
      <c r="CE406" s="89"/>
      <c r="CF406" s="89"/>
      <c r="CG406" s="89"/>
      <c r="CH406" s="89"/>
      <c r="CI406" s="89"/>
      <c r="CJ406" s="89"/>
      <c r="CK406" s="89"/>
      <c r="CL406" s="89"/>
      <c r="CM406" s="89"/>
      <c r="CN406" s="89"/>
      <c r="CO406" s="89"/>
      <c r="CP406" s="89"/>
      <c r="CQ406" s="89"/>
      <c r="CR406" s="89"/>
      <c r="CS406" s="89"/>
      <c r="CT406" s="89"/>
      <c r="CU406" s="89"/>
      <c r="CV406" s="89"/>
      <c r="CW406" s="89"/>
      <c r="CX406" s="89"/>
      <c r="CY406" s="89"/>
      <c r="CZ406" s="89"/>
      <c r="DA406" s="89"/>
      <c r="DB406" s="89"/>
      <c r="DC406" s="89"/>
      <c r="DD406" s="89"/>
      <c r="DE406" s="89"/>
      <c r="DF406" s="89"/>
      <c r="DG406" s="89"/>
      <c r="DH406" s="89"/>
      <c r="DI406" s="89"/>
      <c r="DJ406" s="89"/>
      <c r="DK406" s="89"/>
      <c r="DL406" s="89"/>
      <c r="DM406" s="89"/>
      <c r="DN406" s="89"/>
      <c r="DO406" s="89"/>
      <c r="DP406" s="89"/>
      <c r="DQ406" s="89"/>
      <c r="DR406" s="89"/>
      <c r="DS406" s="89"/>
      <c r="DT406" s="89"/>
      <c r="DU406" s="89"/>
      <c r="DV406" s="89"/>
      <c r="DW406" s="89"/>
      <c r="DX406" s="89"/>
      <c r="DY406" s="89"/>
      <c r="DZ406" s="89"/>
      <c r="EA406" s="89"/>
      <c r="EB406" s="89"/>
      <c r="EC406" s="89"/>
      <c r="ED406" s="89"/>
      <c r="EE406" s="89"/>
      <c r="EF406" s="89"/>
      <c r="EG406" s="89"/>
      <c r="EH406" s="89"/>
      <c r="EI406" s="89"/>
      <c r="EJ406" s="89"/>
      <c r="EK406" s="89"/>
      <c r="EL406" s="89"/>
      <c r="EM406" s="89"/>
      <c r="EN406" s="89"/>
      <c r="EO406" s="89"/>
      <c r="EP406" s="89"/>
      <c r="EQ406" s="89"/>
      <c r="ER406" s="89"/>
      <c r="ES406" s="89"/>
      <c r="ET406" s="89"/>
      <c r="EU406" s="89"/>
      <c r="EV406" s="89"/>
      <c r="EW406" s="89"/>
      <c r="EX406" s="89"/>
      <c r="EY406" s="89"/>
      <c r="EZ406" s="89"/>
      <c r="FA406" s="89"/>
      <c r="FB406" s="89"/>
      <c r="FC406" s="89"/>
      <c r="FD406" s="89"/>
      <c r="FE406" s="89"/>
      <c r="FF406" s="89"/>
      <c r="FG406" s="89"/>
      <c r="FH406" s="89"/>
      <c r="FI406" s="89"/>
      <c r="FJ406" s="89"/>
      <c r="FK406" s="89"/>
      <c r="FL406" s="89"/>
      <c r="FM406" s="89"/>
      <c r="FN406" s="89"/>
      <c r="FO406" s="89"/>
      <c r="FP406" s="89"/>
      <c r="FQ406" s="89"/>
      <c r="FR406" s="89"/>
      <c r="FS406" s="89"/>
      <c r="FT406" s="89"/>
      <c r="FU406" s="89"/>
      <c r="FV406" s="89"/>
      <c r="FW406" s="89"/>
      <c r="FX406" s="89"/>
      <c r="FY406" s="89"/>
      <c r="FZ406" s="89"/>
      <c r="GA406" s="89"/>
      <c r="GB406" s="89"/>
      <c r="GC406" s="89"/>
      <c r="GD406" s="89"/>
      <c r="GE406" s="89"/>
      <c r="GF406" s="89"/>
      <c r="GG406" s="89"/>
      <c r="GH406" s="89"/>
      <c r="GI406" s="89"/>
      <c r="GJ406" s="89"/>
      <c r="GK406" s="89"/>
      <c r="GL406" s="89"/>
      <c r="GM406" s="89"/>
      <c r="GN406" s="89"/>
      <c r="GO406" s="89"/>
      <c r="GP406" s="89"/>
      <c r="GQ406" s="89"/>
      <c r="GR406" s="89"/>
      <c r="GS406" s="89"/>
      <c r="GT406" s="89"/>
      <c r="GU406" s="89"/>
      <c r="GV406" s="89"/>
      <c r="GW406" s="89"/>
      <c r="GX406" s="89"/>
      <c r="GY406" s="89"/>
      <c r="GZ406" s="89"/>
      <c r="HA406" s="89"/>
      <c r="HB406" s="89"/>
      <c r="HC406" s="89"/>
      <c r="HD406" s="89"/>
      <c r="HE406" s="89"/>
      <c r="HF406" s="89"/>
      <c r="HG406" s="89"/>
      <c r="HH406" s="89"/>
      <c r="HI406" s="89"/>
      <c r="HJ406" s="89"/>
      <c r="HK406" s="89"/>
      <c r="HL406" s="89"/>
      <c r="HM406" s="89"/>
      <c r="HN406" s="89"/>
      <c r="HO406" s="89"/>
      <c r="HP406" s="89"/>
      <c r="HQ406" s="89"/>
      <c r="HR406" s="89"/>
      <c r="HS406" s="89"/>
      <c r="HT406" s="89"/>
      <c r="HU406" s="89"/>
      <c r="HV406" s="89"/>
      <c r="HW406" s="89"/>
      <c r="HX406" s="89"/>
      <c r="HY406" s="89"/>
      <c r="HZ406" s="89"/>
      <c r="IA406" s="89"/>
      <c r="IB406" s="89"/>
      <c r="IC406" s="89"/>
      <c r="ID406" s="89"/>
      <c r="IE406" s="89"/>
      <c r="IF406" s="89"/>
      <c r="IG406" s="89"/>
      <c r="IH406" s="89"/>
      <c r="II406" s="89"/>
      <c r="IJ406" s="89"/>
      <c r="IK406" s="89"/>
      <c r="IL406" s="89"/>
      <c r="IM406" s="89"/>
      <c r="IN406" s="89"/>
      <c r="IO406" s="89"/>
      <c r="IP406" s="89"/>
      <c r="IQ406" s="89"/>
      <c r="IR406" s="89"/>
      <c r="IS406" s="89"/>
      <c r="IT406" s="89"/>
      <c r="IU406" s="89"/>
    </row>
    <row r="407" spans="1:255" s="89" customFormat="1" ht="13.5">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c r="AJ407" s="101"/>
      <c r="AK407" s="101"/>
      <c r="AL407" s="101"/>
      <c r="AM407" s="101"/>
      <c r="AN407" s="101"/>
      <c r="AO407" s="101"/>
      <c r="AP407" s="101"/>
      <c r="AQ407" s="101"/>
      <c r="AR407" s="101"/>
      <c r="AS407" s="101"/>
      <c r="AT407" s="101"/>
      <c r="AU407" s="101"/>
      <c r="AV407" s="101"/>
      <c r="AW407" s="101"/>
      <c r="AX407" s="101"/>
      <c r="AY407" s="101"/>
      <c r="AZ407" s="101"/>
      <c r="BA407" s="101"/>
      <c r="BB407" s="101"/>
    </row>
    <row r="408" spans="1:255" ht="14.25">
      <c r="A408" s="49" t="s">
        <v>72</v>
      </c>
      <c r="BA408" s="51"/>
      <c r="BB408" s="93"/>
      <c r="BC408" s="51" t="s">
        <v>141</v>
      </c>
    </row>
    <row r="410" spans="1:255">
      <c r="AD410" s="52"/>
      <c r="AH410" s="52"/>
      <c r="AI410" s="52"/>
      <c r="AJ410" s="52"/>
      <c r="AK410" s="52"/>
      <c r="AL410" s="52"/>
      <c r="AM410" s="52"/>
      <c r="AS410" s="52"/>
      <c r="BB410" s="53" t="s">
        <v>74</v>
      </c>
    </row>
    <row r="411" spans="1:255">
      <c r="AD411" s="52"/>
      <c r="AH411" s="52"/>
      <c r="AI411" s="52"/>
      <c r="AJ411" s="52"/>
      <c r="AK411" s="52"/>
      <c r="AL411" s="52"/>
      <c r="AM411" s="52"/>
      <c r="AS411" s="52"/>
    </row>
    <row r="412" spans="1:255" ht="13.5" thickBot="1">
      <c r="AD412" s="52"/>
      <c r="AH412" s="52"/>
      <c r="AI412" s="52"/>
      <c r="AJ412" s="52"/>
      <c r="AK412" s="52"/>
      <c r="AL412" s="52"/>
      <c r="AM412" s="52"/>
      <c r="AS412" s="52"/>
    </row>
    <row r="413" spans="1:255" ht="15" thickBot="1">
      <c r="A413" s="178" t="s">
        <v>75</v>
      </c>
      <c r="B413" s="179"/>
      <c r="C413" s="179"/>
      <c r="D413" s="179"/>
      <c r="E413" s="179"/>
      <c r="F413" s="179"/>
      <c r="G413" s="179"/>
      <c r="H413" s="179"/>
      <c r="I413" s="179"/>
      <c r="J413" s="179"/>
      <c r="K413" s="180"/>
      <c r="L413" s="181">
        <v>12</v>
      </c>
      <c r="M413" s="182"/>
      <c r="N413" s="182"/>
      <c r="O413" s="183"/>
      <c r="P413" s="178" t="s">
        <v>76</v>
      </c>
      <c r="Q413" s="179"/>
      <c r="R413" s="179"/>
      <c r="S413" s="179"/>
      <c r="T413" s="179"/>
      <c r="U413" s="180"/>
      <c r="V413" s="184" t="s">
        <v>69</v>
      </c>
      <c r="W413" s="184"/>
      <c r="X413" s="184"/>
      <c r="Y413" s="184"/>
      <c r="Z413" s="184"/>
      <c r="AA413" s="184"/>
      <c r="AB413" s="184"/>
      <c r="AC413" s="184"/>
      <c r="AD413" s="184"/>
      <c r="AE413" s="184"/>
      <c r="AF413" s="184"/>
      <c r="AG413" s="184"/>
      <c r="AH413" s="184"/>
      <c r="AI413" s="184"/>
      <c r="AJ413" s="184"/>
      <c r="AK413" s="184"/>
      <c r="AL413" s="184"/>
      <c r="AM413" s="184"/>
      <c r="AN413" s="184"/>
      <c r="AO413" s="184"/>
      <c r="AP413" s="184"/>
      <c r="AQ413" s="184"/>
      <c r="AR413" s="184"/>
      <c r="AS413" s="184"/>
      <c r="AT413" s="184"/>
      <c r="AU413" s="184"/>
      <c r="AV413" s="184"/>
      <c r="AW413" s="184"/>
      <c r="AX413" s="184"/>
      <c r="AY413" s="184"/>
      <c r="AZ413" s="184"/>
      <c r="BA413" s="184"/>
      <c r="BB413" s="185"/>
    </row>
    <row r="414" spans="1:255" ht="14.25">
      <c r="A414" s="54"/>
      <c r="B414" s="54"/>
      <c r="C414" s="54"/>
      <c r="D414" s="54"/>
      <c r="E414" s="54"/>
      <c r="F414" s="54"/>
      <c r="G414" s="54"/>
      <c r="H414" s="54"/>
      <c r="I414" s="54"/>
      <c r="J414" s="54"/>
      <c r="K414" s="54"/>
      <c r="L414" s="55"/>
      <c r="M414" s="55"/>
      <c r="N414" s="55"/>
      <c r="O414" s="55"/>
      <c r="P414" s="54"/>
      <c r="Q414" s="54"/>
      <c r="R414" s="54"/>
      <c r="S414" s="54"/>
      <c r="T414" s="54"/>
      <c r="U414" s="54"/>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row>
    <row r="415" spans="1:255" ht="14.25">
      <c r="A415" s="57"/>
      <c r="B415" s="58" t="s">
        <v>78</v>
      </c>
      <c r="C415" s="59"/>
      <c r="D415" s="59"/>
      <c r="E415" s="59"/>
      <c r="F415" s="59"/>
      <c r="G415" s="59"/>
      <c r="H415" s="59"/>
      <c r="I415" s="59"/>
      <c r="J415" s="59"/>
      <c r="K415" s="59"/>
      <c r="L415" s="60"/>
      <c r="M415" s="60"/>
      <c r="N415" s="60"/>
      <c r="O415" s="60"/>
      <c r="P415" s="59"/>
      <c r="Q415" s="59"/>
      <c r="R415" s="59"/>
      <c r="S415" s="59"/>
      <c r="T415" s="59"/>
      <c r="U415" s="59"/>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c r="AT415" s="58"/>
      <c r="AU415" s="58"/>
      <c r="AV415" s="58"/>
      <c r="AW415" s="58"/>
      <c r="AX415" s="58"/>
      <c r="AY415" s="58"/>
      <c r="AZ415" s="58"/>
      <c r="BA415" s="58"/>
      <c r="BB415" s="58"/>
    </row>
    <row r="416" spans="1:255" ht="15" thickBot="1">
      <c r="A416" s="59"/>
      <c r="B416" s="59"/>
      <c r="C416" s="59"/>
      <c r="D416" s="59"/>
      <c r="E416" s="59"/>
      <c r="F416" s="59"/>
      <c r="G416" s="59"/>
      <c r="H416" s="59"/>
      <c r="I416" s="59"/>
      <c r="J416" s="59"/>
      <c r="K416" s="59"/>
      <c r="L416" s="60"/>
      <c r="M416" s="60"/>
      <c r="N416" s="60"/>
      <c r="O416" s="60"/>
      <c r="P416" s="59"/>
      <c r="Q416" s="59"/>
      <c r="R416" s="59"/>
      <c r="S416" s="59"/>
      <c r="T416" s="59"/>
      <c r="U416" s="59"/>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c r="AT416" s="58"/>
      <c r="AU416" s="58"/>
      <c r="AV416" s="58"/>
      <c r="AW416" s="58"/>
      <c r="AX416" s="58"/>
      <c r="AY416" s="58"/>
      <c r="AZ416" s="58"/>
      <c r="BA416" s="58"/>
      <c r="BB416" s="58"/>
    </row>
    <row r="417" spans="1:59" ht="14.25">
      <c r="A417" s="59"/>
      <c r="B417" s="61"/>
      <c r="C417" s="54"/>
      <c r="D417" s="54"/>
      <c r="E417" s="54"/>
      <c r="F417" s="54"/>
      <c r="G417" s="54"/>
      <c r="H417" s="54"/>
      <c r="I417" s="54"/>
      <c r="J417" s="54"/>
      <c r="K417" s="54"/>
      <c r="L417" s="55"/>
      <c r="M417" s="55"/>
      <c r="N417" s="55"/>
      <c r="O417" s="55"/>
      <c r="P417" s="54"/>
      <c r="Q417" s="54"/>
      <c r="R417" s="54"/>
      <c r="S417" s="54"/>
      <c r="T417" s="54"/>
      <c r="U417" s="54"/>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62"/>
    </row>
    <row r="418" spans="1:59">
      <c r="A418" s="59"/>
      <c r="B418" s="186" t="s">
        <v>140</v>
      </c>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c r="Z418" s="187"/>
      <c r="AA418" s="187"/>
      <c r="AB418" s="187"/>
      <c r="AC418" s="187"/>
      <c r="AD418" s="187"/>
      <c r="AE418" s="187"/>
      <c r="AF418" s="187"/>
      <c r="AG418" s="187"/>
      <c r="AH418" s="187"/>
      <c r="AI418" s="187"/>
      <c r="AJ418" s="187"/>
      <c r="AK418" s="187"/>
      <c r="AL418" s="187"/>
      <c r="AM418" s="187"/>
      <c r="AN418" s="187"/>
      <c r="AO418" s="187"/>
      <c r="AP418" s="187"/>
      <c r="AQ418" s="187"/>
      <c r="AR418" s="187"/>
      <c r="AS418" s="187"/>
      <c r="AT418" s="187"/>
      <c r="AU418" s="187"/>
      <c r="AV418" s="187"/>
      <c r="AW418" s="187"/>
      <c r="AX418" s="187"/>
      <c r="AY418" s="187"/>
      <c r="AZ418" s="187"/>
      <c r="BA418" s="187"/>
      <c r="BB418" s="188"/>
    </row>
    <row r="419" spans="1:59" ht="13.5">
      <c r="A419" s="59"/>
      <c r="B419" s="186"/>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8"/>
      <c r="BG419" s="94"/>
    </row>
    <row r="420" spans="1:59">
      <c r="A420" s="59"/>
      <c r="B420" s="186"/>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c r="AA420" s="187"/>
      <c r="AB420" s="187"/>
      <c r="AC420" s="187"/>
      <c r="AD420" s="187"/>
      <c r="AE420" s="187"/>
      <c r="AF420" s="187"/>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8"/>
    </row>
    <row r="421" spans="1:59">
      <c r="A421" s="59"/>
      <c r="B421" s="186"/>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c r="AA421" s="187"/>
      <c r="AB421" s="187"/>
      <c r="AC421" s="187"/>
      <c r="AD421" s="187"/>
      <c r="AE421" s="187"/>
      <c r="AF421" s="187"/>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8"/>
    </row>
    <row r="422" spans="1:59">
      <c r="A422" s="59"/>
      <c r="B422" s="186"/>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c r="Z422" s="187"/>
      <c r="AA422" s="187"/>
      <c r="AB422" s="187"/>
      <c r="AC422" s="187"/>
      <c r="AD422" s="187"/>
      <c r="AE422" s="187"/>
      <c r="AF422" s="187"/>
      <c r="AG422" s="187"/>
      <c r="AH422" s="187"/>
      <c r="AI422" s="187"/>
      <c r="AJ422" s="187"/>
      <c r="AK422" s="187"/>
      <c r="AL422" s="187"/>
      <c r="AM422" s="187"/>
      <c r="AN422" s="187"/>
      <c r="AO422" s="187"/>
      <c r="AP422" s="187"/>
      <c r="AQ422" s="187"/>
      <c r="AR422" s="187"/>
      <c r="AS422" s="187"/>
      <c r="AT422" s="187"/>
      <c r="AU422" s="187"/>
      <c r="AV422" s="187"/>
      <c r="AW422" s="187"/>
      <c r="AX422" s="187"/>
      <c r="AY422" s="187"/>
      <c r="AZ422" s="187"/>
      <c r="BA422" s="187"/>
      <c r="BB422" s="188"/>
    </row>
    <row r="423" spans="1:59">
      <c r="A423" s="59"/>
      <c r="B423" s="186"/>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c r="Z423" s="187"/>
      <c r="AA423" s="187"/>
      <c r="AB423" s="187"/>
      <c r="AC423" s="187"/>
      <c r="AD423" s="187"/>
      <c r="AE423" s="187"/>
      <c r="AF423" s="187"/>
      <c r="AG423" s="187"/>
      <c r="AH423" s="187"/>
      <c r="AI423" s="187"/>
      <c r="AJ423" s="187"/>
      <c r="AK423" s="187"/>
      <c r="AL423" s="187"/>
      <c r="AM423" s="187"/>
      <c r="AN423" s="187"/>
      <c r="AO423" s="187"/>
      <c r="AP423" s="187"/>
      <c r="AQ423" s="187"/>
      <c r="AR423" s="187"/>
      <c r="AS423" s="187"/>
      <c r="AT423" s="187"/>
      <c r="AU423" s="187"/>
      <c r="AV423" s="187"/>
      <c r="AW423" s="187"/>
      <c r="AX423" s="187"/>
      <c r="AY423" s="187"/>
      <c r="AZ423" s="187"/>
      <c r="BA423" s="187"/>
      <c r="BB423" s="188"/>
    </row>
    <row r="424" spans="1:59">
      <c r="A424" s="59"/>
      <c r="B424" s="186"/>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c r="Z424" s="187"/>
      <c r="AA424" s="187"/>
      <c r="AB424" s="187"/>
      <c r="AC424" s="187"/>
      <c r="AD424" s="187"/>
      <c r="AE424" s="187"/>
      <c r="AF424" s="187"/>
      <c r="AG424" s="187"/>
      <c r="AH424" s="187"/>
      <c r="AI424" s="187"/>
      <c r="AJ424" s="187"/>
      <c r="AK424" s="187"/>
      <c r="AL424" s="187"/>
      <c r="AM424" s="187"/>
      <c r="AN424" s="187"/>
      <c r="AO424" s="187"/>
      <c r="AP424" s="187"/>
      <c r="AQ424" s="187"/>
      <c r="AR424" s="187"/>
      <c r="AS424" s="187"/>
      <c r="AT424" s="187"/>
      <c r="AU424" s="187"/>
      <c r="AV424" s="187"/>
      <c r="AW424" s="187"/>
      <c r="AX424" s="187"/>
      <c r="AY424" s="187"/>
      <c r="AZ424" s="187"/>
      <c r="BA424" s="187"/>
      <c r="BB424" s="188"/>
    </row>
    <row r="425" spans="1:59">
      <c r="A425" s="59"/>
      <c r="B425" s="186"/>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c r="Z425" s="187"/>
      <c r="AA425" s="187"/>
      <c r="AB425" s="187"/>
      <c r="AC425" s="187"/>
      <c r="AD425" s="187"/>
      <c r="AE425" s="187"/>
      <c r="AF425" s="187"/>
      <c r="AG425" s="187"/>
      <c r="AH425" s="187"/>
      <c r="AI425" s="187"/>
      <c r="AJ425" s="187"/>
      <c r="AK425" s="187"/>
      <c r="AL425" s="187"/>
      <c r="AM425" s="187"/>
      <c r="AN425" s="187"/>
      <c r="AO425" s="187"/>
      <c r="AP425" s="187"/>
      <c r="AQ425" s="187"/>
      <c r="AR425" s="187"/>
      <c r="AS425" s="187"/>
      <c r="AT425" s="187"/>
      <c r="AU425" s="187"/>
      <c r="AV425" s="187"/>
      <c r="AW425" s="187"/>
      <c r="AX425" s="187"/>
      <c r="AY425" s="187"/>
      <c r="AZ425" s="187"/>
      <c r="BA425" s="187"/>
      <c r="BB425" s="188"/>
    </row>
    <row r="426" spans="1:59">
      <c r="A426" s="59"/>
      <c r="B426" s="186"/>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c r="Z426" s="187"/>
      <c r="AA426" s="187"/>
      <c r="AB426" s="187"/>
      <c r="AC426" s="187"/>
      <c r="AD426" s="187"/>
      <c r="AE426" s="187"/>
      <c r="AF426" s="187"/>
      <c r="AG426" s="187"/>
      <c r="AH426" s="187"/>
      <c r="AI426" s="187"/>
      <c r="AJ426" s="187"/>
      <c r="AK426" s="187"/>
      <c r="AL426" s="187"/>
      <c r="AM426" s="187"/>
      <c r="AN426" s="187"/>
      <c r="AO426" s="187"/>
      <c r="AP426" s="187"/>
      <c r="AQ426" s="187"/>
      <c r="AR426" s="187"/>
      <c r="AS426" s="187"/>
      <c r="AT426" s="187"/>
      <c r="AU426" s="187"/>
      <c r="AV426" s="187"/>
      <c r="AW426" s="187"/>
      <c r="AX426" s="187"/>
      <c r="AY426" s="187"/>
      <c r="AZ426" s="187"/>
      <c r="BA426" s="187"/>
      <c r="BB426" s="188"/>
    </row>
    <row r="427" spans="1:59">
      <c r="A427" s="59"/>
      <c r="B427" s="186"/>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7"/>
      <c r="AY427" s="187"/>
      <c r="AZ427" s="187"/>
      <c r="BA427" s="187"/>
      <c r="BB427" s="188"/>
    </row>
    <row r="428" spans="1:59" ht="15" thickBot="1">
      <c r="A428" s="64"/>
      <c r="B428" s="65"/>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c r="AC428" s="66"/>
      <c r="AD428" s="66"/>
      <c r="AE428" s="66"/>
      <c r="AF428" s="66"/>
      <c r="AG428" s="66"/>
      <c r="AH428" s="66"/>
      <c r="AI428" s="66"/>
      <c r="AJ428" s="66"/>
      <c r="AK428" s="66"/>
      <c r="AL428" s="66"/>
      <c r="AM428" s="66"/>
      <c r="AN428" s="66"/>
      <c r="AO428" s="66"/>
      <c r="AP428" s="66"/>
      <c r="AQ428" s="66"/>
      <c r="AR428" s="66"/>
      <c r="AS428" s="66"/>
      <c r="AT428" s="66"/>
      <c r="AU428" s="66"/>
      <c r="AV428" s="66"/>
      <c r="AW428" s="66"/>
      <c r="AX428" s="66"/>
      <c r="AY428" s="66"/>
      <c r="AZ428" s="66"/>
      <c r="BA428" s="66"/>
      <c r="BB428" s="67"/>
    </row>
    <row r="429" spans="1:59">
      <c r="B429" s="68"/>
    </row>
    <row r="430" spans="1:59">
      <c r="B430" s="68"/>
    </row>
    <row r="431" spans="1:59" ht="14.25">
      <c r="B431" s="58" t="s">
        <v>80</v>
      </c>
      <c r="C431" s="59"/>
      <c r="D431" s="59"/>
      <c r="E431" s="59"/>
      <c r="F431" s="59"/>
      <c r="G431" s="59"/>
      <c r="H431" s="59"/>
      <c r="I431" s="59"/>
      <c r="J431" s="59"/>
      <c r="K431" s="59"/>
      <c r="L431" s="60"/>
      <c r="M431" s="60"/>
      <c r="N431" s="60"/>
      <c r="O431" s="60"/>
      <c r="P431" s="59"/>
      <c r="Q431" s="59"/>
      <c r="R431" s="59"/>
      <c r="S431" s="59"/>
      <c r="T431" s="59"/>
      <c r="U431" s="59"/>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c r="AT431" s="58"/>
      <c r="AU431" s="58"/>
      <c r="AV431" s="58"/>
      <c r="AW431" s="58"/>
      <c r="AX431" s="58"/>
      <c r="AY431" s="58"/>
      <c r="AZ431" s="58"/>
      <c r="BA431" s="58"/>
      <c r="BB431" s="58"/>
    </row>
    <row r="432" spans="1:59" ht="15" thickBot="1">
      <c r="B432" s="59"/>
      <c r="C432" s="59"/>
      <c r="D432" s="59"/>
      <c r="E432" s="59"/>
      <c r="F432" s="59"/>
      <c r="G432" s="59"/>
      <c r="H432" s="59"/>
      <c r="I432" s="59"/>
      <c r="J432" s="59"/>
      <c r="K432" s="59"/>
      <c r="L432" s="60"/>
      <c r="M432" s="60"/>
      <c r="N432" s="60"/>
      <c r="O432" s="60"/>
      <c r="P432" s="59"/>
      <c r="Q432" s="59"/>
      <c r="R432" s="59"/>
      <c r="S432" s="59"/>
      <c r="T432" s="59"/>
      <c r="U432" s="59"/>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c r="AT432" s="58"/>
      <c r="AU432" s="58"/>
      <c r="AV432" s="58" t="s">
        <v>81</v>
      </c>
      <c r="AW432" s="58"/>
      <c r="AX432" s="58"/>
      <c r="AY432" s="58"/>
      <c r="AZ432" s="58"/>
      <c r="BA432" s="58"/>
      <c r="BB432" s="58"/>
    </row>
    <row r="433" spans="1:255" s="94" customFormat="1" ht="13.5">
      <c r="A433" s="59"/>
      <c r="B433" s="189" t="s">
        <v>82</v>
      </c>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c r="AA433" s="252"/>
      <c r="AB433" s="252"/>
      <c r="AC433" s="252"/>
      <c r="AD433" s="253"/>
      <c r="AE433" s="195" t="s">
        <v>105</v>
      </c>
      <c r="AF433" s="348"/>
      <c r="AG433" s="348"/>
      <c r="AH433" s="348"/>
      <c r="AI433" s="348"/>
      <c r="AJ433" s="348"/>
      <c r="AK433" s="348"/>
      <c r="AL433" s="348"/>
      <c r="AM433" s="349"/>
      <c r="AN433" s="195" t="s">
        <v>93</v>
      </c>
      <c r="AO433" s="252"/>
      <c r="AP433" s="252"/>
      <c r="AQ433" s="252"/>
      <c r="AR433" s="252"/>
      <c r="AS433" s="252"/>
      <c r="AT433" s="252"/>
      <c r="AU433" s="252"/>
      <c r="AV433" s="253"/>
      <c r="AW433" s="195" t="s">
        <v>85</v>
      </c>
      <c r="AX433" s="252"/>
      <c r="AY433" s="252"/>
      <c r="AZ433" s="252"/>
      <c r="BA433" s="252"/>
      <c r="BB433" s="258"/>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row>
    <row r="434" spans="1:255" s="94" customFormat="1" ht="13.5">
      <c r="A434" s="59"/>
      <c r="B434" s="254"/>
      <c r="C434" s="255"/>
      <c r="D434" s="255"/>
      <c r="E434" s="255"/>
      <c r="F434" s="255"/>
      <c r="G434" s="255"/>
      <c r="H434" s="255"/>
      <c r="I434" s="255"/>
      <c r="J434" s="255"/>
      <c r="K434" s="255"/>
      <c r="L434" s="255"/>
      <c r="M434" s="255"/>
      <c r="N434" s="255"/>
      <c r="O434" s="255"/>
      <c r="P434" s="255"/>
      <c r="Q434" s="255"/>
      <c r="R434" s="255"/>
      <c r="S434" s="255"/>
      <c r="T434" s="255"/>
      <c r="U434" s="255"/>
      <c r="V434" s="255"/>
      <c r="W434" s="255"/>
      <c r="X434" s="255"/>
      <c r="Y434" s="255"/>
      <c r="Z434" s="255"/>
      <c r="AA434" s="255"/>
      <c r="AB434" s="255"/>
      <c r="AC434" s="255"/>
      <c r="AD434" s="256"/>
      <c r="AE434" s="350"/>
      <c r="AF434" s="351"/>
      <c r="AG434" s="351"/>
      <c r="AH434" s="351"/>
      <c r="AI434" s="351"/>
      <c r="AJ434" s="351"/>
      <c r="AK434" s="351"/>
      <c r="AL434" s="351"/>
      <c r="AM434" s="352"/>
      <c r="AN434" s="257"/>
      <c r="AO434" s="255"/>
      <c r="AP434" s="255"/>
      <c r="AQ434" s="255"/>
      <c r="AR434" s="255"/>
      <c r="AS434" s="255"/>
      <c r="AT434" s="255"/>
      <c r="AU434" s="255"/>
      <c r="AV434" s="256"/>
      <c r="AW434" s="257"/>
      <c r="AX434" s="255"/>
      <c r="AY434" s="255"/>
      <c r="AZ434" s="255"/>
      <c r="BA434" s="255"/>
      <c r="BB434" s="259"/>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row>
    <row r="435" spans="1:255" s="94" customFormat="1" ht="14.25">
      <c r="A435" s="59"/>
      <c r="B435" s="76" t="s">
        <v>87</v>
      </c>
      <c r="C435" s="71" t="s">
        <v>139</v>
      </c>
      <c r="D435" s="71"/>
      <c r="E435" s="71"/>
      <c r="F435" s="71"/>
      <c r="G435" s="71"/>
      <c r="H435" s="71"/>
      <c r="I435" s="71"/>
      <c r="J435" s="71"/>
      <c r="K435" s="71"/>
      <c r="L435" s="71"/>
      <c r="M435" s="71"/>
      <c r="N435" s="71"/>
      <c r="O435" s="71"/>
      <c r="P435" s="71"/>
      <c r="Q435" s="71"/>
      <c r="R435" s="71"/>
      <c r="S435" s="71"/>
      <c r="T435" s="71"/>
      <c r="U435" s="71"/>
      <c r="V435" s="71"/>
      <c r="W435" s="71"/>
      <c r="X435" s="71"/>
      <c r="Y435" s="71"/>
      <c r="Z435" s="72"/>
      <c r="AA435" s="72"/>
      <c r="AB435" s="72"/>
      <c r="AC435" s="72"/>
      <c r="AD435" s="72"/>
      <c r="AE435" s="199">
        <v>534638</v>
      </c>
      <c r="AF435" s="260"/>
      <c r="AG435" s="260"/>
      <c r="AH435" s="260"/>
      <c r="AI435" s="260"/>
      <c r="AJ435" s="260"/>
      <c r="AK435" s="260"/>
      <c r="AL435" s="260"/>
      <c r="AM435" s="261"/>
      <c r="AN435" s="199">
        <v>537037</v>
      </c>
      <c r="AO435" s="260"/>
      <c r="AP435" s="260"/>
      <c r="AQ435" s="260"/>
      <c r="AR435" s="260"/>
      <c r="AS435" s="260"/>
      <c r="AT435" s="260"/>
      <c r="AU435" s="260"/>
      <c r="AV435" s="261"/>
      <c r="AW435" s="199"/>
      <c r="AX435" s="260"/>
      <c r="AY435" s="260"/>
      <c r="AZ435" s="260"/>
      <c r="BA435" s="260"/>
      <c r="BB435" s="262"/>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row>
    <row r="436" spans="1:255" s="94" customFormat="1" ht="14.25">
      <c r="A436" s="59"/>
      <c r="B436" s="76" t="s">
        <v>87</v>
      </c>
      <c r="C436" s="71" t="s">
        <v>138</v>
      </c>
      <c r="D436" s="71"/>
      <c r="E436" s="71"/>
      <c r="F436" s="71"/>
      <c r="G436" s="71"/>
      <c r="H436" s="71"/>
      <c r="I436" s="71"/>
      <c r="J436" s="71"/>
      <c r="K436" s="71"/>
      <c r="L436" s="71"/>
      <c r="M436" s="71"/>
      <c r="N436" s="71"/>
      <c r="O436" s="71"/>
      <c r="P436" s="71"/>
      <c r="Q436" s="71"/>
      <c r="R436" s="71"/>
      <c r="S436" s="71"/>
      <c r="T436" s="71"/>
      <c r="U436" s="71"/>
      <c r="V436" s="71"/>
      <c r="W436" s="71"/>
      <c r="X436" s="71"/>
      <c r="Y436" s="71"/>
      <c r="Z436" s="72"/>
      <c r="AA436" s="72"/>
      <c r="AB436" s="72"/>
      <c r="AC436" s="72"/>
      <c r="AD436" s="72"/>
      <c r="AE436" s="199">
        <v>97</v>
      </c>
      <c r="AF436" s="260"/>
      <c r="AG436" s="260"/>
      <c r="AH436" s="260"/>
      <c r="AI436" s="260"/>
      <c r="AJ436" s="260"/>
      <c r="AK436" s="260"/>
      <c r="AL436" s="260"/>
      <c r="AM436" s="261"/>
      <c r="AN436" s="199">
        <v>1</v>
      </c>
      <c r="AO436" s="260"/>
      <c r="AP436" s="260"/>
      <c r="AQ436" s="260"/>
      <c r="AR436" s="260"/>
      <c r="AS436" s="260"/>
      <c r="AT436" s="260"/>
      <c r="AU436" s="260"/>
      <c r="AV436" s="261"/>
      <c r="AW436" s="199"/>
      <c r="AX436" s="260"/>
      <c r="AY436" s="260"/>
      <c r="AZ436" s="260"/>
      <c r="BA436" s="260"/>
      <c r="BB436" s="262"/>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row>
    <row r="437" spans="1:255" s="94" customFormat="1" ht="14.25">
      <c r="A437" s="59"/>
      <c r="B437" s="75" t="s">
        <v>87</v>
      </c>
      <c r="C437" s="70" t="s">
        <v>137</v>
      </c>
      <c r="D437" s="70"/>
      <c r="E437" s="70"/>
      <c r="F437" s="70"/>
      <c r="G437" s="70"/>
      <c r="H437" s="70"/>
      <c r="I437" s="70"/>
      <c r="J437" s="70"/>
      <c r="K437" s="70"/>
      <c r="L437" s="70"/>
      <c r="M437" s="70"/>
      <c r="N437" s="70"/>
      <c r="O437" s="70"/>
      <c r="P437" s="70"/>
      <c r="Q437" s="70"/>
      <c r="R437" s="70"/>
      <c r="S437" s="70"/>
      <c r="T437" s="70"/>
      <c r="U437" s="70"/>
      <c r="V437" s="70"/>
      <c r="W437" s="70"/>
      <c r="X437" s="70"/>
      <c r="Y437" s="70"/>
      <c r="Z437" s="74"/>
      <c r="AA437" s="74"/>
      <c r="AB437" s="74"/>
      <c r="AC437" s="74"/>
      <c r="AD437" s="74"/>
      <c r="AE437" s="199">
        <v>0</v>
      </c>
      <c r="AF437" s="290"/>
      <c r="AG437" s="290"/>
      <c r="AH437" s="290"/>
      <c r="AI437" s="290"/>
      <c r="AJ437" s="290"/>
      <c r="AK437" s="290"/>
      <c r="AL437" s="290"/>
      <c r="AM437" s="291"/>
      <c r="AN437" s="199">
        <v>655056</v>
      </c>
      <c r="AO437" s="260"/>
      <c r="AP437" s="260"/>
      <c r="AQ437" s="260"/>
      <c r="AR437" s="260"/>
      <c r="AS437" s="260"/>
      <c r="AT437" s="260"/>
      <c r="AU437" s="260"/>
      <c r="AV437" s="261"/>
      <c r="AW437" s="199"/>
      <c r="AX437" s="260"/>
      <c r="AY437" s="260"/>
      <c r="AZ437" s="260"/>
      <c r="BA437" s="260"/>
      <c r="BB437" s="262"/>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row>
    <row r="438" spans="1:255" s="94" customFormat="1" ht="14.25">
      <c r="A438" s="59"/>
      <c r="B438" s="75"/>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4"/>
      <c r="AA438" s="74"/>
      <c r="AB438" s="74"/>
      <c r="AC438" s="74"/>
      <c r="AD438" s="74"/>
      <c r="AE438" s="199"/>
      <c r="AF438" s="290"/>
      <c r="AG438" s="290"/>
      <c r="AH438" s="290"/>
      <c r="AI438" s="290"/>
      <c r="AJ438" s="290"/>
      <c r="AK438" s="290"/>
      <c r="AL438" s="290"/>
      <c r="AM438" s="291"/>
      <c r="AN438" s="199"/>
      <c r="AO438" s="260"/>
      <c r="AP438" s="260"/>
      <c r="AQ438" s="260"/>
      <c r="AR438" s="260"/>
      <c r="AS438" s="260"/>
      <c r="AT438" s="260"/>
      <c r="AU438" s="260"/>
      <c r="AV438" s="261"/>
      <c r="AW438" s="199"/>
      <c r="AX438" s="260"/>
      <c r="AY438" s="260"/>
      <c r="AZ438" s="260"/>
      <c r="BA438" s="260"/>
      <c r="BB438" s="262"/>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row>
    <row r="439" spans="1:255" s="94" customFormat="1" ht="14.25">
      <c r="A439" s="59"/>
      <c r="B439" s="80"/>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9"/>
      <c r="AA439" s="79"/>
      <c r="AB439" s="79"/>
      <c r="AC439" s="79"/>
      <c r="AD439" s="79"/>
      <c r="AE439" s="199"/>
      <c r="AF439" s="290"/>
      <c r="AG439" s="290"/>
      <c r="AH439" s="290"/>
      <c r="AI439" s="290"/>
      <c r="AJ439" s="290"/>
      <c r="AK439" s="290"/>
      <c r="AL439" s="290"/>
      <c r="AM439" s="291"/>
      <c r="AN439" s="199"/>
      <c r="AO439" s="260"/>
      <c r="AP439" s="260"/>
      <c r="AQ439" s="260"/>
      <c r="AR439" s="260"/>
      <c r="AS439" s="260"/>
      <c r="AT439" s="260"/>
      <c r="AU439" s="260"/>
      <c r="AV439" s="261"/>
      <c r="AW439" s="205"/>
      <c r="AX439" s="279"/>
      <c r="AY439" s="279"/>
      <c r="AZ439" s="279"/>
      <c r="BA439" s="279"/>
      <c r="BB439" s="280"/>
      <c r="BC439" s="50"/>
      <c r="BD439" s="50"/>
      <c r="BE439" s="50"/>
      <c r="BF439" s="50"/>
      <c r="BG439" s="50"/>
      <c r="BH439" s="50"/>
      <c r="BI439" s="50"/>
      <c r="BJ439" s="50"/>
      <c r="BK439" s="50"/>
      <c r="BL439" s="50"/>
      <c r="BM439" s="50"/>
      <c r="BN439" s="50"/>
      <c r="BO439" s="50"/>
      <c r="BP439" s="50"/>
      <c r="BQ439" s="50"/>
      <c r="BR439" s="50"/>
      <c r="BS439" s="50"/>
      <c r="BT439" s="50"/>
      <c r="BU439" s="50"/>
      <c r="BV439" s="50"/>
      <c r="BW439" s="50"/>
      <c r="BX439" s="50"/>
      <c r="BY439" s="50"/>
      <c r="BZ439" s="50"/>
      <c r="CA439" s="50"/>
      <c r="CB439" s="50"/>
      <c r="CC439" s="50"/>
      <c r="CD439" s="50"/>
      <c r="CE439" s="50"/>
      <c r="CF439" s="50"/>
      <c r="CG439" s="50"/>
      <c r="CH439" s="50"/>
      <c r="CI439" s="50"/>
      <c r="CJ439" s="50"/>
      <c r="CK439" s="50"/>
      <c r="CL439" s="50"/>
      <c r="CM439" s="50"/>
      <c r="CN439" s="50"/>
      <c r="CO439" s="50"/>
      <c r="CP439" s="50"/>
      <c r="CQ439" s="50"/>
      <c r="CR439" s="50"/>
      <c r="CS439" s="50"/>
      <c r="CT439" s="50"/>
      <c r="CU439" s="50"/>
      <c r="CV439" s="50"/>
      <c r="CW439" s="50"/>
      <c r="CX439" s="50"/>
      <c r="CY439" s="50"/>
      <c r="CZ439" s="50"/>
      <c r="DA439" s="50"/>
      <c r="DB439" s="50"/>
      <c r="DC439" s="50"/>
      <c r="DD439" s="50"/>
      <c r="DE439" s="50"/>
      <c r="DF439" s="50"/>
      <c r="DG439" s="50"/>
      <c r="DH439" s="50"/>
      <c r="DI439" s="50"/>
      <c r="DJ439" s="50"/>
      <c r="DK439" s="50"/>
      <c r="DL439" s="50"/>
      <c r="DM439" s="50"/>
      <c r="DN439" s="50"/>
      <c r="DO439" s="50"/>
      <c r="DP439" s="50"/>
      <c r="DQ439" s="50"/>
      <c r="DR439" s="50"/>
      <c r="DS439" s="50"/>
      <c r="DT439" s="50"/>
      <c r="DU439" s="50"/>
      <c r="DV439" s="50"/>
      <c r="DW439" s="50"/>
      <c r="DX439" s="50"/>
      <c r="DY439" s="50"/>
      <c r="DZ439" s="50"/>
      <c r="EA439" s="50"/>
      <c r="EB439" s="50"/>
      <c r="EC439" s="50"/>
      <c r="ED439" s="50"/>
      <c r="EE439" s="50"/>
      <c r="EF439" s="50"/>
      <c r="EG439" s="50"/>
      <c r="EH439" s="50"/>
      <c r="EI439" s="50"/>
      <c r="EJ439" s="50"/>
      <c r="EK439" s="50"/>
      <c r="EL439" s="50"/>
      <c r="EM439" s="50"/>
      <c r="EN439" s="50"/>
      <c r="EO439" s="50"/>
      <c r="EP439" s="50"/>
      <c r="EQ439" s="50"/>
      <c r="ER439" s="50"/>
      <c r="ES439" s="50"/>
      <c r="ET439" s="50"/>
      <c r="EU439" s="50"/>
      <c r="EV439" s="50"/>
      <c r="EW439" s="50"/>
      <c r="EX439" s="50"/>
      <c r="EY439" s="50"/>
      <c r="EZ439" s="50"/>
      <c r="FA439" s="50"/>
      <c r="FB439" s="50"/>
      <c r="FC439" s="50"/>
      <c r="FD439" s="50"/>
      <c r="FE439" s="50"/>
      <c r="FF439" s="50"/>
      <c r="FG439" s="50"/>
      <c r="FH439" s="50"/>
      <c r="FI439" s="50"/>
      <c r="FJ439" s="50"/>
      <c r="FK439" s="50"/>
      <c r="FL439" s="50"/>
      <c r="FM439" s="50"/>
      <c r="FN439" s="50"/>
      <c r="FO439" s="50"/>
      <c r="FP439" s="50"/>
      <c r="FQ439" s="50"/>
      <c r="FR439" s="50"/>
      <c r="FS439" s="50"/>
      <c r="FT439" s="50"/>
      <c r="FU439" s="50"/>
      <c r="FV439" s="50"/>
      <c r="FW439" s="50"/>
      <c r="FX439" s="50"/>
      <c r="FY439" s="50"/>
      <c r="FZ439" s="50"/>
      <c r="GA439" s="50"/>
      <c r="GB439" s="50"/>
      <c r="GC439" s="50"/>
      <c r="GD439" s="50"/>
      <c r="GE439" s="50"/>
      <c r="GF439" s="50"/>
      <c r="GG439" s="50"/>
      <c r="GH439" s="50"/>
      <c r="GI439" s="50"/>
      <c r="GJ439" s="50"/>
      <c r="GK439" s="50"/>
      <c r="GL439" s="50"/>
      <c r="GM439" s="50"/>
      <c r="GN439" s="50"/>
      <c r="GO439" s="50"/>
      <c r="GP439" s="50"/>
      <c r="GQ439" s="50"/>
      <c r="GR439" s="50"/>
      <c r="GS439" s="50"/>
      <c r="GT439" s="50"/>
      <c r="GU439" s="50"/>
      <c r="GV439" s="50"/>
      <c r="GW439" s="50"/>
      <c r="GX439" s="50"/>
      <c r="GY439" s="50"/>
      <c r="GZ439" s="50"/>
      <c r="HA439" s="50"/>
      <c r="HB439" s="50"/>
      <c r="HC439" s="50"/>
      <c r="HD439" s="50"/>
      <c r="HE439" s="50"/>
      <c r="HF439" s="50"/>
      <c r="HG439" s="50"/>
      <c r="HH439" s="50"/>
      <c r="HI439" s="50"/>
      <c r="HJ439" s="50"/>
      <c r="HK439" s="50"/>
      <c r="HL439" s="50"/>
      <c r="HM439" s="50"/>
      <c r="HN439" s="50"/>
      <c r="HO439" s="50"/>
      <c r="HP439" s="50"/>
      <c r="HQ439" s="50"/>
      <c r="HR439" s="50"/>
      <c r="HS439" s="50"/>
      <c r="HT439" s="50"/>
      <c r="HU439" s="50"/>
      <c r="HV439" s="50"/>
      <c r="HW439" s="50"/>
      <c r="HX439" s="50"/>
      <c r="HY439" s="50"/>
      <c r="HZ439" s="50"/>
      <c r="IA439" s="50"/>
      <c r="IB439" s="50"/>
      <c r="IC439" s="50"/>
      <c r="ID439" s="50"/>
      <c r="IE439" s="50"/>
      <c r="IF439" s="50"/>
      <c r="IG439" s="50"/>
      <c r="IH439" s="50"/>
      <c r="II439" s="50"/>
      <c r="IJ439" s="50"/>
      <c r="IK439" s="50"/>
      <c r="IL439" s="50"/>
      <c r="IM439" s="50"/>
      <c r="IN439" s="50"/>
      <c r="IO439" s="50"/>
      <c r="IP439" s="50"/>
      <c r="IQ439" s="50"/>
      <c r="IR439" s="50"/>
      <c r="IS439" s="50"/>
      <c r="IT439" s="50"/>
      <c r="IU439" s="50"/>
    </row>
    <row r="440" spans="1:255" s="94" customFormat="1" ht="14.25">
      <c r="A440" s="59"/>
      <c r="B440" s="75"/>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4"/>
      <c r="AA440" s="74"/>
      <c r="AB440" s="74"/>
      <c r="AC440" s="74"/>
      <c r="AD440" s="74"/>
      <c r="AE440" s="199"/>
      <c r="AF440" s="290"/>
      <c r="AG440" s="290"/>
      <c r="AH440" s="290"/>
      <c r="AI440" s="290"/>
      <c r="AJ440" s="290"/>
      <c r="AK440" s="290"/>
      <c r="AL440" s="290"/>
      <c r="AM440" s="291"/>
      <c r="AN440" s="199"/>
      <c r="AO440" s="260"/>
      <c r="AP440" s="260"/>
      <c r="AQ440" s="260"/>
      <c r="AR440" s="260"/>
      <c r="AS440" s="260"/>
      <c r="AT440" s="260"/>
      <c r="AU440" s="260"/>
      <c r="AV440" s="261"/>
      <c r="AW440" s="199"/>
      <c r="AX440" s="260"/>
      <c r="AY440" s="260"/>
      <c r="AZ440" s="260"/>
      <c r="BA440" s="260"/>
      <c r="BB440" s="262"/>
      <c r="BC440" s="50"/>
      <c r="BD440" s="50"/>
      <c r="BE440" s="50"/>
      <c r="BF440" s="50"/>
      <c r="BG440" s="50"/>
      <c r="BH440" s="50"/>
      <c r="BI440" s="50"/>
      <c r="BJ440" s="50"/>
      <c r="BK440" s="50"/>
      <c r="BL440" s="50"/>
      <c r="BM440" s="50"/>
      <c r="BN440" s="50"/>
      <c r="BO440" s="50"/>
      <c r="BP440" s="50"/>
      <c r="BQ440" s="50"/>
      <c r="BR440" s="50"/>
      <c r="BS440" s="50"/>
      <c r="BT440" s="50"/>
      <c r="BU440" s="50"/>
      <c r="BV440" s="50"/>
      <c r="BW440" s="50"/>
      <c r="BX440" s="50"/>
      <c r="BY440" s="50"/>
      <c r="BZ440" s="50"/>
      <c r="CA440" s="50"/>
      <c r="CB440" s="50"/>
      <c r="CC440" s="50"/>
      <c r="CD440" s="50"/>
      <c r="CE440" s="50"/>
      <c r="CF440" s="50"/>
      <c r="CG440" s="50"/>
      <c r="CH440" s="50"/>
      <c r="CI440" s="50"/>
      <c r="CJ440" s="50"/>
      <c r="CK440" s="50"/>
      <c r="CL440" s="50"/>
      <c r="CM440" s="50"/>
      <c r="CN440" s="50"/>
      <c r="CO440" s="50"/>
      <c r="CP440" s="50"/>
      <c r="CQ440" s="50"/>
      <c r="CR440" s="50"/>
      <c r="CS440" s="50"/>
      <c r="CT440" s="50"/>
      <c r="CU440" s="50"/>
      <c r="CV440" s="50"/>
      <c r="CW440" s="50"/>
      <c r="CX440" s="50"/>
      <c r="CY440" s="50"/>
      <c r="CZ440" s="50"/>
      <c r="DA440" s="50"/>
      <c r="DB440" s="50"/>
      <c r="DC440" s="50"/>
      <c r="DD440" s="50"/>
      <c r="DE440" s="50"/>
      <c r="DF440" s="50"/>
      <c r="DG440" s="50"/>
      <c r="DH440" s="50"/>
      <c r="DI440" s="50"/>
      <c r="DJ440" s="50"/>
      <c r="DK440" s="50"/>
      <c r="DL440" s="50"/>
      <c r="DM440" s="50"/>
      <c r="DN440" s="50"/>
      <c r="DO440" s="50"/>
      <c r="DP440" s="50"/>
      <c r="DQ440" s="50"/>
      <c r="DR440" s="50"/>
      <c r="DS440" s="50"/>
      <c r="DT440" s="50"/>
      <c r="DU440" s="50"/>
      <c r="DV440" s="50"/>
      <c r="DW440" s="50"/>
      <c r="DX440" s="50"/>
      <c r="DY440" s="50"/>
      <c r="DZ440" s="50"/>
      <c r="EA440" s="50"/>
      <c r="EB440" s="50"/>
      <c r="EC440" s="50"/>
      <c r="ED440" s="50"/>
      <c r="EE440" s="50"/>
      <c r="EF440" s="50"/>
      <c r="EG440" s="50"/>
      <c r="EH440" s="50"/>
      <c r="EI440" s="50"/>
      <c r="EJ440" s="50"/>
      <c r="EK440" s="50"/>
      <c r="EL440" s="50"/>
      <c r="EM440" s="50"/>
      <c r="EN440" s="50"/>
      <c r="EO440" s="50"/>
      <c r="EP440" s="50"/>
      <c r="EQ440" s="50"/>
      <c r="ER440" s="50"/>
      <c r="ES440" s="50"/>
      <c r="ET440" s="50"/>
      <c r="EU440" s="50"/>
      <c r="EV440" s="50"/>
      <c r="EW440" s="50"/>
      <c r="EX440" s="50"/>
      <c r="EY440" s="50"/>
      <c r="EZ440" s="50"/>
      <c r="FA440" s="50"/>
      <c r="FB440" s="50"/>
      <c r="FC440" s="50"/>
      <c r="FD440" s="50"/>
      <c r="FE440" s="50"/>
      <c r="FF440" s="50"/>
      <c r="FG440" s="50"/>
      <c r="FH440" s="50"/>
      <c r="FI440" s="50"/>
      <c r="FJ440" s="50"/>
      <c r="FK440" s="50"/>
      <c r="FL440" s="50"/>
      <c r="FM440" s="50"/>
      <c r="FN440" s="50"/>
      <c r="FO440" s="50"/>
      <c r="FP440" s="50"/>
      <c r="FQ440" s="50"/>
      <c r="FR440" s="50"/>
      <c r="FS440" s="50"/>
      <c r="FT440" s="50"/>
      <c r="FU440" s="50"/>
      <c r="FV440" s="50"/>
      <c r="FW440" s="50"/>
      <c r="FX440" s="50"/>
      <c r="FY440" s="50"/>
      <c r="FZ440" s="50"/>
      <c r="GA440" s="50"/>
      <c r="GB440" s="50"/>
      <c r="GC440" s="50"/>
      <c r="GD440" s="50"/>
      <c r="GE440" s="50"/>
      <c r="GF440" s="50"/>
      <c r="GG440" s="50"/>
      <c r="GH440" s="50"/>
      <c r="GI440" s="50"/>
      <c r="GJ440" s="50"/>
      <c r="GK440" s="50"/>
      <c r="GL440" s="50"/>
      <c r="GM440" s="50"/>
      <c r="GN440" s="50"/>
      <c r="GO440" s="50"/>
      <c r="GP440" s="50"/>
      <c r="GQ440" s="50"/>
      <c r="GR440" s="50"/>
      <c r="GS440" s="50"/>
      <c r="GT440" s="50"/>
      <c r="GU440" s="50"/>
      <c r="GV440" s="50"/>
      <c r="GW440" s="50"/>
      <c r="GX440" s="50"/>
      <c r="GY440" s="50"/>
      <c r="GZ440" s="50"/>
      <c r="HA440" s="50"/>
      <c r="HB440" s="50"/>
      <c r="HC440" s="50"/>
      <c r="HD440" s="50"/>
      <c r="HE440" s="50"/>
      <c r="HF440" s="50"/>
      <c r="HG440" s="50"/>
      <c r="HH440" s="50"/>
      <c r="HI440" s="50"/>
      <c r="HJ440" s="50"/>
      <c r="HK440" s="50"/>
      <c r="HL440" s="50"/>
      <c r="HM440" s="50"/>
      <c r="HN440" s="50"/>
      <c r="HO440" s="50"/>
      <c r="HP440" s="50"/>
      <c r="HQ440" s="50"/>
      <c r="HR440" s="50"/>
      <c r="HS440" s="50"/>
      <c r="HT440" s="50"/>
      <c r="HU440" s="50"/>
      <c r="HV440" s="50"/>
      <c r="HW440" s="50"/>
      <c r="HX440" s="50"/>
      <c r="HY440" s="50"/>
      <c r="HZ440" s="50"/>
      <c r="IA440" s="50"/>
      <c r="IB440" s="50"/>
      <c r="IC440" s="50"/>
      <c r="ID440" s="50"/>
      <c r="IE440" s="50"/>
      <c r="IF440" s="50"/>
      <c r="IG440" s="50"/>
      <c r="IH440" s="50"/>
      <c r="II440" s="50"/>
      <c r="IJ440" s="50"/>
      <c r="IK440" s="50"/>
      <c r="IL440" s="50"/>
      <c r="IM440" s="50"/>
      <c r="IN440" s="50"/>
      <c r="IO440" s="50"/>
      <c r="IP440" s="50"/>
      <c r="IQ440" s="50"/>
      <c r="IR440" s="50"/>
      <c r="IS440" s="50"/>
      <c r="IT440" s="50"/>
      <c r="IU440" s="50"/>
    </row>
    <row r="441" spans="1:255" s="94" customFormat="1" ht="14.25">
      <c r="A441" s="59"/>
      <c r="B441" s="80"/>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199"/>
      <c r="AF441" s="290"/>
      <c r="AG441" s="290"/>
      <c r="AH441" s="290"/>
      <c r="AI441" s="290"/>
      <c r="AJ441" s="290"/>
      <c r="AK441" s="290"/>
      <c r="AL441" s="290"/>
      <c r="AM441" s="291"/>
      <c r="AN441" s="199"/>
      <c r="AO441" s="208"/>
      <c r="AP441" s="208"/>
      <c r="AQ441" s="208"/>
      <c r="AR441" s="208"/>
      <c r="AS441" s="208"/>
      <c r="AT441" s="208"/>
      <c r="AU441" s="208"/>
      <c r="AV441" s="209"/>
      <c r="AW441" s="199"/>
      <c r="AX441" s="260"/>
      <c r="AY441" s="260"/>
      <c r="AZ441" s="260"/>
      <c r="BA441" s="260"/>
      <c r="BB441" s="262"/>
      <c r="BC441" s="50"/>
      <c r="BD441" s="50"/>
      <c r="BE441" s="50"/>
      <c r="BF441" s="50"/>
      <c r="BG441" s="50"/>
      <c r="BH441" s="50"/>
      <c r="BI441" s="50"/>
      <c r="BJ441" s="50"/>
      <c r="BK441" s="50"/>
      <c r="BL441" s="50"/>
      <c r="BM441" s="50"/>
      <c r="BN441" s="50"/>
      <c r="BO441" s="50"/>
      <c r="BP441" s="50"/>
      <c r="BQ441" s="50"/>
      <c r="BR441" s="50"/>
      <c r="BS441" s="50"/>
      <c r="BT441" s="50"/>
      <c r="BU441" s="50"/>
      <c r="BV441" s="50"/>
      <c r="BW441" s="50"/>
      <c r="BX441" s="50"/>
      <c r="BY441" s="50"/>
      <c r="BZ441" s="50"/>
      <c r="CA441" s="50"/>
      <c r="CB441" s="50"/>
      <c r="CC441" s="50"/>
      <c r="CD441" s="50"/>
      <c r="CE441" s="50"/>
      <c r="CF441" s="50"/>
      <c r="CG441" s="50"/>
      <c r="CH441" s="50"/>
      <c r="CI441" s="50"/>
      <c r="CJ441" s="50"/>
      <c r="CK441" s="50"/>
      <c r="CL441" s="50"/>
      <c r="CM441" s="50"/>
      <c r="CN441" s="50"/>
      <c r="CO441" s="50"/>
      <c r="CP441" s="50"/>
      <c r="CQ441" s="50"/>
      <c r="CR441" s="50"/>
      <c r="CS441" s="50"/>
      <c r="CT441" s="50"/>
      <c r="CU441" s="50"/>
      <c r="CV441" s="50"/>
      <c r="CW441" s="50"/>
      <c r="CX441" s="50"/>
      <c r="CY441" s="50"/>
      <c r="CZ441" s="50"/>
      <c r="DA441" s="50"/>
      <c r="DB441" s="50"/>
      <c r="DC441" s="50"/>
      <c r="DD441" s="50"/>
      <c r="DE441" s="50"/>
      <c r="DF441" s="50"/>
      <c r="DG441" s="50"/>
      <c r="DH441" s="50"/>
      <c r="DI441" s="50"/>
      <c r="DJ441" s="50"/>
      <c r="DK441" s="50"/>
      <c r="DL441" s="50"/>
      <c r="DM441" s="50"/>
      <c r="DN441" s="50"/>
      <c r="DO441" s="50"/>
      <c r="DP441" s="50"/>
      <c r="DQ441" s="50"/>
      <c r="DR441" s="50"/>
      <c r="DS441" s="50"/>
      <c r="DT441" s="50"/>
      <c r="DU441" s="50"/>
      <c r="DV441" s="50"/>
      <c r="DW441" s="50"/>
      <c r="DX441" s="50"/>
      <c r="DY441" s="50"/>
      <c r="DZ441" s="50"/>
      <c r="EA441" s="50"/>
      <c r="EB441" s="50"/>
      <c r="EC441" s="50"/>
      <c r="ED441" s="50"/>
      <c r="EE441" s="50"/>
      <c r="EF441" s="50"/>
      <c r="EG441" s="50"/>
      <c r="EH441" s="50"/>
      <c r="EI441" s="50"/>
      <c r="EJ441" s="50"/>
      <c r="EK441" s="50"/>
      <c r="EL441" s="50"/>
      <c r="EM441" s="50"/>
      <c r="EN441" s="50"/>
      <c r="EO441" s="50"/>
      <c r="EP441" s="50"/>
      <c r="EQ441" s="50"/>
      <c r="ER441" s="50"/>
      <c r="ES441" s="50"/>
      <c r="ET441" s="50"/>
      <c r="EU441" s="50"/>
      <c r="EV441" s="50"/>
      <c r="EW441" s="50"/>
      <c r="EX441" s="50"/>
      <c r="EY441" s="50"/>
      <c r="EZ441" s="50"/>
      <c r="FA441" s="50"/>
      <c r="FB441" s="50"/>
      <c r="FC441" s="50"/>
      <c r="FD441" s="50"/>
      <c r="FE441" s="50"/>
      <c r="FF441" s="50"/>
      <c r="FG441" s="50"/>
      <c r="FH441" s="50"/>
      <c r="FI441" s="50"/>
      <c r="FJ441" s="50"/>
      <c r="FK441" s="50"/>
      <c r="FL441" s="50"/>
      <c r="FM441" s="50"/>
      <c r="FN441" s="50"/>
      <c r="FO441" s="50"/>
      <c r="FP441" s="50"/>
      <c r="FQ441" s="50"/>
      <c r="FR441" s="50"/>
      <c r="FS441" s="50"/>
      <c r="FT441" s="50"/>
      <c r="FU441" s="50"/>
      <c r="FV441" s="50"/>
      <c r="FW441" s="50"/>
      <c r="FX441" s="50"/>
      <c r="FY441" s="50"/>
      <c r="FZ441" s="50"/>
      <c r="GA441" s="50"/>
      <c r="GB441" s="50"/>
      <c r="GC441" s="50"/>
      <c r="GD441" s="50"/>
      <c r="GE441" s="50"/>
      <c r="GF441" s="50"/>
      <c r="GG441" s="50"/>
      <c r="GH441" s="50"/>
      <c r="GI441" s="50"/>
      <c r="GJ441" s="50"/>
      <c r="GK441" s="50"/>
      <c r="GL441" s="50"/>
      <c r="GM441" s="50"/>
      <c r="GN441" s="50"/>
      <c r="GO441" s="50"/>
      <c r="GP441" s="50"/>
      <c r="GQ441" s="50"/>
      <c r="GR441" s="50"/>
      <c r="GS441" s="50"/>
      <c r="GT441" s="50"/>
      <c r="GU441" s="50"/>
      <c r="GV441" s="50"/>
      <c r="GW441" s="50"/>
      <c r="GX441" s="50"/>
      <c r="GY441" s="50"/>
      <c r="GZ441" s="50"/>
      <c r="HA441" s="50"/>
      <c r="HB441" s="50"/>
      <c r="HC441" s="50"/>
      <c r="HD441" s="50"/>
      <c r="HE441" s="50"/>
      <c r="HF441" s="50"/>
      <c r="HG441" s="50"/>
      <c r="HH441" s="50"/>
      <c r="HI441" s="50"/>
      <c r="HJ441" s="50"/>
      <c r="HK441" s="50"/>
      <c r="HL441" s="50"/>
      <c r="HM441" s="50"/>
      <c r="HN441" s="50"/>
      <c r="HO441" s="50"/>
      <c r="HP441" s="50"/>
      <c r="HQ441" s="50"/>
      <c r="HR441" s="50"/>
      <c r="HS441" s="50"/>
      <c r="HT441" s="50"/>
      <c r="HU441" s="50"/>
      <c r="HV441" s="50"/>
      <c r="HW441" s="50"/>
      <c r="HX441" s="50"/>
      <c r="HY441" s="50"/>
      <c r="HZ441" s="50"/>
      <c r="IA441" s="50"/>
      <c r="IB441" s="50"/>
      <c r="IC441" s="50"/>
      <c r="ID441" s="50"/>
      <c r="IE441" s="50"/>
      <c r="IF441" s="50"/>
      <c r="IG441" s="50"/>
      <c r="IH441" s="50"/>
      <c r="II441" s="50"/>
      <c r="IJ441" s="50"/>
      <c r="IK441" s="50"/>
      <c r="IL441" s="50"/>
      <c r="IM441" s="50"/>
      <c r="IN441" s="50"/>
      <c r="IO441" s="50"/>
      <c r="IP441" s="50"/>
      <c r="IQ441" s="50"/>
      <c r="IR441" s="50"/>
      <c r="IS441" s="50"/>
      <c r="IT441" s="50"/>
      <c r="IU441" s="50"/>
    </row>
    <row r="442" spans="1:255" s="94" customFormat="1" ht="15" thickBot="1">
      <c r="A442" s="59"/>
      <c r="B442" s="87"/>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c r="AA442" s="84"/>
      <c r="AB442" s="84"/>
      <c r="AC442" s="84"/>
      <c r="AD442" s="84"/>
      <c r="AE442" s="210"/>
      <c r="AF442" s="292"/>
      <c r="AG442" s="292"/>
      <c r="AH442" s="292"/>
      <c r="AI442" s="292"/>
      <c r="AJ442" s="292"/>
      <c r="AK442" s="292"/>
      <c r="AL442" s="292"/>
      <c r="AM442" s="293"/>
      <c r="AN442" s="210"/>
      <c r="AO442" s="213"/>
      <c r="AP442" s="213"/>
      <c r="AQ442" s="213"/>
      <c r="AR442" s="213"/>
      <c r="AS442" s="213"/>
      <c r="AT442" s="213"/>
      <c r="AU442" s="213"/>
      <c r="AV442" s="214"/>
      <c r="AW442" s="215"/>
      <c r="AX442" s="281"/>
      <c r="AY442" s="281"/>
      <c r="AZ442" s="281"/>
      <c r="BA442" s="281"/>
      <c r="BB442" s="282"/>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row>
    <row r="443" spans="1:255" s="94" customFormat="1" ht="15.75" thickTop="1" thickBot="1">
      <c r="A443" s="64"/>
      <c r="B443" s="218" t="s">
        <v>90</v>
      </c>
      <c r="C443" s="283"/>
      <c r="D443" s="283"/>
      <c r="E443" s="283"/>
      <c r="F443" s="283"/>
      <c r="G443" s="283"/>
      <c r="H443" s="283"/>
      <c r="I443" s="283"/>
      <c r="J443" s="283"/>
      <c r="K443" s="283"/>
      <c r="L443" s="283"/>
      <c r="M443" s="283"/>
      <c r="N443" s="283"/>
      <c r="O443" s="283"/>
      <c r="P443" s="283"/>
      <c r="Q443" s="283"/>
      <c r="R443" s="283"/>
      <c r="S443" s="283"/>
      <c r="T443" s="283"/>
      <c r="U443" s="283"/>
      <c r="V443" s="283"/>
      <c r="W443" s="283"/>
      <c r="X443" s="283"/>
      <c r="Y443" s="283"/>
      <c r="Z443" s="283"/>
      <c r="AA443" s="283"/>
      <c r="AB443" s="283"/>
      <c r="AC443" s="283"/>
      <c r="AD443" s="284"/>
      <c r="AE443" s="221">
        <f>SUM(AE435:AM442)</f>
        <v>534735</v>
      </c>
      <c r="AF443" s="287"/>
      <c r="AG443" s="287"/>
      <c r="AH443" s="287"/>
      <c r="AI443" s="287"/>
      <c r="AJ443" s="287"/>
      <c r="AK443" s="287"/>
      <c r="AL443" s="287"/>
      <c r="AM443" s="288"/>
      <c r="AN443" s="221">
        <f>SUM(AN435:AW442)</f>
        <v>1192094</v>
      </c>
      <c r="AO443" s="287"/>
      <c r="AP443" s="287"/>
      <c r="AQ443" s="287"/>
      <c r="AR443" s="287"/>
      <c r="AS443" s="287"/>
      <c r="AT443" s="287"/>
      <c r="AU443" s="287"/>
      <c r="AV443" s="288"/>
      <c r="AW443" s="221"/>
      <c r="AX443" s="287"/>
      <c r="AY443" s="287"/>
      <c r="AZ443" s="287"/>
      <c r="BA443" s="287"/>
      <c r="BB443" s="289"/>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row>
    <row r="444" spans="1:255" ht="13.5">
      <c r="E444" s="85"/>
      <c r="F444" s="85"/>
      <c r="G444" s="85"/>
      <c r="H444" s="85"/>
      <c r="I444" s="85"/>
      <c r="J444" s="85"/>
      <c r="K444" s="85"/>
      <c r="L444" s="85"/>
      <c r="M444" s="85"/>
      <c r="N444" s="85"/>
      <c r="O444" s="85"/>
      <c r="P444" s="85"/>
      <c r="Q444" s="85"/>
      <c r="R444" s="85"/>
      <c r="S444" s="85"/>
      <c r="T444" s="85"/>
      <c r="U444" s="85"/>
      <c r="V444" s="85"/>
      <c r="W444" s="85"/>
      <c r="X444" s="85"/>
      <c r="Y444" s="85"/>
      <c r="Z444" s="85"/>
      <c r="AA444" s="85"/>
      <c r="AB444" s="85"/>
      <c r="AC444" s="85"/>
      <c r="AD444" s="85"/>
      <c r="AE444" s="85"/>
      <c r="AF444" s="85"/>
      <c r="AG444" s="85"/>
      <c r="AH444" s="85"/>
      <c r="AI444" s="85"/>
      <c r="AJ444" s="85"/>
      <c r="AK444" s="85"/>
      <c r="AL444" s="85"/>
      <c r="AM444" s="85"/>
      <c r="AN444" s="85"/>
      <c r="AO444" s="85"/>
      <c r="AP444" s="85"/>
      <c r="AQ444" s="85"/>
      <c r="AR444" s="85"/>
      <c r="AS444" s="85"/>
      <c r="AT444" s="85"/>
      <c r="AU444" s="85"/>
      <c r="AV444" s="85"/>
      <c r="AW444" s="85"/>
      <c r="AX444" s="85"/>
      <c r="AY444" s="85"/>
      <c r="AZ444" s="85"/>
      <c r="BA444" s="85"/>
      <c r="BB444" s="85"/>
    </row>
    <row r="445" spans="1:255" ht="14.25">
      <c r="A445" s="49" t="s">
        <v>72</v>
      </c>
      <c r="BA445" s="51"/>
      <c r="BB445" s="93" t="s">
        <v>73</v>
      </c>
      <c r="BC445" s="51"/>
    </row>
    <row r="447" spans="1:255">
      <c r="AD447" s="52"/>
      <c r="AH447" s="52"/>
      <c r="AI447" s="52"/>
      <c r="AJ447" s="52"/>
      <c r="AK447" s="52"/>
      <c r="AL447" s="52"/>
      <c r="AM447" s="52"/>
      <c r="AS447" s="52"/>
      <c r="BB447" s="53" t="s">
        <v>74</v>
      </c>
    </row>
    <row r="448" spans="1:255">
      <c r="AD448" s="52"/>
      <c r="AH448" s="52"/>
      <c r="AI448" s="52"/>
      <c r="AJ448" s="52"/>
      <c r="AK448" s="52"/>
      <c r="AL448" s="52"/>
      <c r="AM448" s="52"/>
      <c r="AS448" s="52"/>
    </row>
    <row r="449" spans="1:59" ht="13.5" thickBot="1">
      <c r="AD449" s="52"/>
      <c r="AH449" s="52"/>
      <c r="AI449" s="52"/>
      <c r="AJ449" s="52"/>
      <c r="AK449" s="52"/>
      <c r="AL449" s="52"/>
      <c r="AM449" s="52"/>
      <c r="AS449" s="52"/>
    </row>
    <row r="450" spans="1:59" ht="15" thickBot="1">
      <c r="A450" s="178" t="s">
        <v>75</v>
      </c>
      <c r="B450" s="179"/>
      <c r="C450" s="179"/>
      <c r="D450" s="179"/>
      <c r="E450" s="179"/>
      <c r="F450" s="179"/>
      <c r="G450" s="179"/>
      <c r="H450" s="179"/>
      <c r="I450" s="179"/>
      <c r="J450" s="179"/>
      <c r="K450" s="180"/>
      <c r="L450" s="181">
        <v>13</v>
      </c>
      <c r="M450" s="182"/>
      <c r="N450" s="182"/>
      <c r="O450" s="183"/>
      <c r="P450" s="178" t="s">
        <v>76</v>
      </c>
      <c r="Q450" s="179"/>
      <c r="R450" s="179"/>
      <c r="S450" s="179"/>
      <c r="T450" s="179"/>
      <c r="U450" s="180"/>
      <c r="V450" s="184" t="s">
        <v>142</v>
      </c>
      <c r="W450" s="184"/>
      <c r="X450" s="184"/>
      <c r="Y450" s="184"/>
      <c r="Z450" s="184"/>
      <c r="AA450" s="184"/>
      <c r="AB450" s="184"/>
      <c r="AC450" s="184"/>
      <c r="AD450" s="184"/>
      <c r="AE450" s="184"/>
      <c r="AF450" s="184"/>
      <c r="AG450" s="184"/>
      <c r="AH450" s="184"/>
      <c r="AI450" s="184"/>
      <c r="AJ450" s="184"/>
      <c r="AK450" s="184"/>
      <c r="AL450" s="184"/>
      <c r="AM450" s="184"/>
      <c r="AN450" s="184"/>
      <c r="AO450" s="184"/>
      <c r="AP450" s="184"/>
      <c r="AQ450" s="184"/>
      <c r="AR450" s="184"/>
      <c r="AS450" s="184"/>
      <c r="AT450" s="184"/>
      <c r="AU450" s="184"/>
      <c r="AV450" s="184"/>
      <c r="AW450" s="184"/>
      <c r="AX450" s="184"/>
      <c r="AY450" s="184"/>
      <c r="AZ450" s="184"/>
      <c r="BA450" s="184"/>
      <c r="BB450" s="185"/>
    </row>
    <row r="451" spans="1:59" ht="14.25">
      <c r="A451" s="54"/>
      <c r="B451" s="54"/>
      <c r="C451" s="54"/>
      <c r="D451" s="54"/>
      <c r="E451" s="54"/>
      <c r="F451" s="54"/>
      <c r="G451" s="54"/>
      <c r="H451" s="54"/>
      <c r="I451" s="54"/>
      <c r="J451" s="54"/>
      <c r="K451" s="54"/>
      <c r="L451" s="55"/>
      <c r="M451" s="55"/>
      <c r="N451" s="55"/>
      <c r="O451" s="55"/>
      <c r="P451" s="54"/>
      <c r="Q451" s="54"/>
      <c r="R451" s="54"/>
      <c r="S451" s="54"/>
      <c r="T451" s="54"/>
      <c r="U451" s="54"/>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row>
    <row r="452" spans="1:59" ht="14.25">
      <c r="A452" s="57"/>
      <c r="B452" s="58" t="s">
        <v>78</v>
      </c>
      <c r="C452" s="59"/>
      <c r="D452" s="59"/>
      <c r="E452" s="59"/>
      <c r="F452" s="59"/>
      <c r="G452" s="59"/>
      <c r="H452" s="59"/>
      <c r="I452" s="59"/>
      <c r="J452" s="59"/>
      <c r="K452" s="59"/>
      <c r="L452" s="60"/>
      <c r="M452" s="60"/>
      <c r="N452" s="60"/>
      <c r="O452" s="60"/>
      <c r="P452" s="59"/>
      <c r="Q452" s="59"/>
      <c r="R452" s="59"/>
      <c r="S452" s="59"/>
      <c r="T452" s="59"/>
      <c r="U452" s="59"/>
      <c r="V452" s="58"/>
      <c r="W452" s="58"/>
      <c r="X452" s="58"/>
      <c r="Y452" s="58"/>
      <c r="Z452" s="58"/>
      <c r="AA452" s="58"/>
      <c r="AB452" s="58"/>
      <c r="AC452" s="58"/>
      <c r="AD452" s="58"/>
      <c r="AE452" s="58"/>
      <c r="AF452" s="58"/>
      <c r="AG452" s="58"/>
      <c r="AH452" s="58"/>
      <c r="AI452" s="58"/>
      <c r="AJ452" s="58"/>
      <c r="AK452" s="58"/>
      <c r="AL452" s="58"/>
      <c r="AM452" s="58"/>
      <c r="AN452" s="58"/>
      <c r="AO452" s="58"/>
      <c r="AP452" s="58"/>
      <c r="AQ452" s="58"/>
      <c r="AR452" s="58"/>
      <c r="AS452" s="58"/>
      <c r="AT452" s="58"/>
      <c r="AU452" s="58"/>
      <c r="AV452" s="58"/>
      <c r="AW452" s="58"/>
      <c r="AX452" s="58"/>
      <c r="AY452" s="58"/>
      <c r="AZ452" s="58"/>
      <c r="BA452" s="58"/>
      <c r="BB452" s="58"/>
    </row>
    <row r="453" spans="1:59" ht="15" thickBot="1">
      <c r="A453" s="59"/>
      <c r="B453" s="59"/>
      <c r="C453" s="59"/>
      <c r="D453" s="59"/>
      <c r="E453" s="59"/>
      <c r="F453" s="59"/>
      <c r="G453" s="59"/>
      <c r="H453" s="59"/>
      <c r="I453" s="59"/>
      <c r="J453" s="59"/>
      <c r="K453" s="59"/>
      <c r="L453" s="60"/>
      <c r="M453" s="60"/>
      <c r="N453" s="60"/>
      <c r="O453" s="60"/>
      <c r="P453" s="59"/>
      <c r="Q453" s="59"/>
      <c r="R453" s="59"/>
      <c r="S453" s="59"/>
      <c r="T453" s="59"/>
      <c r="U453" s="59"/>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row>
    <row r="454" spans="1:59" ht="14.25">
      <c r="A454" s="59"/>
      <c r="B454" s="61"/>
      <c r="C454" s="54"/>
      <c r="D454" s="54"/>
      <c r="E454" s="54"/>
      <c r="F454" s="54"/>
      <c r="G454" s="54"/>
      <c r="H454" s="54"/>
      <c r="I454" s="54"/>
      <c r="J454" s="54"/>
      <c r="K454" s="54"/>
      <c r="L454" s="55"/>
      <c r="M454" s="55"/>
      <c r="N454" s="55"/>
      <c r="O454" s="55"/>
      <c r="P454" s="54"/>
      <c r="Q454" s="54"/>
      <c r="R454" s="54"/>
      <c r="S454" s="54"/>
      <c r="T454" s="54"/>
      <c r="U454" s="54"/>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62"/>
    </row>
    <row r="455" spans="1:59">
      <c r="A455" s="59"/>
      <c r="B455" s="186" t="s">
        <v>143</v>
      </c>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87"/>
      <c r="AD455" s="187"/>
      <c r="AE455" s="187"/>
      <c r="AF455" s="187"/>
      <c r="AG455" s="187"/>
      <c r="AH455" s="187"/>
      <c r="AI455" s="187"/>
      <c r="AJ455" s="187"/>
      <c r="AK455" s="187"/>
      <c r="AL455" s="187"/>
      <c r="AM455" s="187"/>
      <c r="AN455" s="187"/>
      <c r="AO455" s="187"/>
      <c r="AP455" s="187"/>
      <c r="AQ455" s="187"/>
      <c r="AR455" s="187"/>
      <c r="AS455" s="187"/>
      <c r="AT455" s="187"/>
      <c r="AU455" s="187"/>
      <c r="AV455" s="187"/>
      <c r="AW455" s="187"/>
      <c r="AX455" s="187"/>
      <c r="AY455" s="187"/>
      <c r="AZ455" s="187"/>
      <c r="BA455" s="187"/>
      <c r="BB455" s="188"/>
    </row>
    <row r="456" spans="1:59" ht="13.5">
      <c r="A456" s="59"/>
      <c r="B456" s="186"/>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187"/>
      <c r="AD456" s="187"/>
      <c r="AE456" s="187"/>
      <c r="AF456" s="187"/>
      <c r="AG456" s="187"/>
      <c r="AH456" s="187"/>
      <c r="AI456" s="187"/>
      <c r="AJ456" s="187"/>
      <c r="AK456" s="187"/>
      <c r="AL456" s="187"/>
      <c r="AM456" s="187"/>
      <c r="AN456" s="187"/>
      <c r="AO456" s="187"/>
      <c r="AP456" s="187"/>
      <c r="AQ456" s="187"/>
      <c r="AR456" s="187"/>
      <c r="AS456" s="187"/>
      <c r="AT456" s="187"/>
      <c r="AU456" s="187"/>
      <c r="AV456" s="187"/>
      <c r="AW456" s="187"/>
      <c r="AX456" s="187"/>
      <c r="AY456" s="187"/>
      <c r="AZ456" s="187"/>
      <c r="BA456" s="187"/>
      <c r="BB456" s="188"/>
      <c r="BG456" s="94"/>
    </row>
    <row r="457" spans="1:59">
      <c r="A457" s="59"/>
      <c r="B457" s="186"/>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c r="AK457" s="187"/>
      <c r="AL457" s="187"/>
      <c r="AM457" s="187"/>
      <c r="AN457" s="187"/>
      <c r="AO457" s="187"/>
      <c r="AP457" s="187"/>
      <c r="AQ457" s="187"/>
      <c r="AR457" s="187"/>
      <c r="AS457" s="187"/>
      <c r="AT457" s="187"/>
      <c r="AU457" s="187"/>
      <c r="AV457" s="187"/>
      <c r="AW457" s="187"/>
      <c r="AX457" s="187"/>
      <c r="AY457" s="187"/>
      <c r="AZ457" s="187"/>
      <c r="BA457" s="187"/>
      <c r="BB457" s="188"/>
    </row>
    <row r="458" spans="1:59">
      <c r="A458" s="59"/>
      <c r="B458" s="186"/>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87"/>
      <c r="AK458" s="187"/>
      <c r="AL458" s="187"/>
      <c r="AM458" s="187"/>
      <c r="AN458" s="187"/>
      <c r="AO458" s="187"/>
      <c r="AP458" s="187"/>
      <c r="AQ458" s="187"/>
      <c r="AR458" s="187"/>
      <c r="AS458" s="187"/>
      <c r="AT458" s="187"/>
      <c r="AU458" s="187"/>
      <c r="AV458" s="187"/>
      <c r="AW458" s="187"/>
      <c r="AX458" s="187"/>
      <c r="AY458" s="187"/>
      <c r="AZ458" s="187"/>
      <c r="BA458" s="187"/>
      <c r="BB458" s="188"/>
    </row>
    <row r="459" spans="1:59">
      <c r="A459" s="59"/>
      <c r="B459" s="186"/>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87"/>
      <c r="AK459" s="187"/>
      <c r="AL459" s="187"/>
      <c r="AM459" s="187"/>
      <c r="AN459" s="187"/>
      <c r="AO459" s="187"/>
      <c r="AP459" s="187"/>
      <c r="AQ459" s="187"/>
      <c r="AR459" s="187"/>
      <c r="AS459" s="187"/>
      <c r="AT459" s="187"/>
      <c r="AU459" s="187"/>
      <c r="AV459" s="187"/>
      <c r="AW459" s="187"/>
      <c r="AX459" s="187"/>
      <c r="AY459" s="187"/>
      <c r="AZ459" s="187"/>
      <c r="BA459" s="187"/>
      <c r="BB459" s="188"/>
    </row>
    <row r="460" spans="1:59">
      <c r="A460" s="59"/>
      <c r="B460" s="186"/>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87"/>
      <c r="AK460" s="187"/>
      <c r="AL460" s="187"/>
      <c r="AM460" s="187"/>
      <c r="AN460" s="187"/>
      <c r="AO460" s="187"/>
      <c r="AP460" s="187"/>
      <c r="AQ460" s="187"/>
      <c r="AR460" s="187"/>
      <c r="AS460" s="187"/>
      <c r="AT460" s="187"/>
      <c r="AU460" s="187"/>
      <c r="AV460" s="187"/>
      <c r="AW460" s="187"/>
      <c r="AX460" s="187"/>
      <c r="AY460" s="187"/>
      <c r="AZ460" s="187"/>
      <c r="BA460" s="187"/>
      <c r="BB460" s="188"/>
    </row>
    <row r="461" spans="1:59">
      <c r="A461" s="59"/>
      <c r="B461" s="186"/>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87"/>
      <c r="AK461" s="187"/>
      <c r="AL461" s="187"/>
      <c r="AM461" s="187"/>
      <c r="AN461" s="187"/>
      <c r="AO461" s="187"/>
      <c r="AP461" s="187"/>
      <c r="AQ461" s="187"/>
      <c r="AR461" s="187"/>
      <c r="AS461" s="187"/>
      <c r="AT461" s="187"/>
      <c r="AU461" s="187"/>
      <c r="AV461" s="187"/>
      <c r="AW461" s="187"/>
      <c r="AX461" s="187"/>
      <c r="AY461" s="187"/>
      <c r="AZ461" s="187"/>
      <c r="BA461" s="187"/>
      <c r="BB461" s="188"/>
    </row>
    <row r="462" spans="1:59">
      <c r="A462" s="59"/>
      <c r="B462" s="186"/>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7"/>
      <c r="AY462" s="187"/>
      <c r="AZ462" s="187"/>
      <c r="BA462" s="187"/>
      <c r="BB462" s="188"/>
    </row>
    <row r="463" spans="1:59">
      <c r="A463" s="59"/>
      <c r="B463" s="186"/>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c r="AA463" s="187"/>
      <c r="AB463" s="187"/>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c r="AY463" s="187"/>
      <c r="AZ463" s="187"/>
      <c r="BA463" s="187"/>
      <c r="BB463" s="188"/>
    </row>
    <row r="464" spans="1:59">
      <c r="A464" s="59"/>
      <c r="B464" s="186"/>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c r="AA464" s="187"/>
      <c r="AB464" s="187"/>
      <c r="AC464" s="187"/>
      <c r="AD464" s="187"/>
      <c r="AE464" s="187"/>
      <c r="AF464" s="187"/>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7"/>
      <c r="BB464" s="188"/>
    </row>
    <row r="465" spans="1:255" ht="15" thickBot="1">
      <c r="A465" s="64"/>
      <c r="B465" s="65"/>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c r="AS465" s="66"/>
      <c r="AT465" s="66"/>
      <c r="AU465" s="66"/>
      <c r="AV465" s="66"/>
      <c r="AW465" s="66"/>
      <c r="AX465" s="66"/>
      <c r="AY465" s="66"/>
      <c r="AZ465" s="66"/>
      <c r="BA465" s="66"/>
      <c r="BB465" s="67"/>
    </row>
    <row r="466" spans="1:255">
      <c r="B466" s="68"/>
    </row>
    <row r="467" spans="1:255">
      <c r="B467" s="68"/>
    </row>
    <row r="468" spans="1:255" ht="14.25">
      <c r="B468" s="58" t="s">
        <v>80</v>
      </c>
      <c r="C468" s="59"/>
      <c r="D468" s="59"/>
      <c r="E468" s="59"/>
      <c r="F468" s="59"/>
      <c r="G468" s="59"/>
      <c r="H468" s="59"/>
      <c r="I468" s="59"/>
      <c r="J468" s="59"/>
      <c r="K468" s="59"/>
      <c r="L468" s="60"/>
      <c r="M468" s="60"/>
      <c r="N468" s="60"/>
      <c r="O468" s="60"/>
      <c r="P468" s="59"/>
      <c r="Q468" s="59"/>
      <c r="R468" s="59"/>
      <c r="S468" s="59"/>
      <c r="T468" s="59"/>
      <c r="U468" s="59"/>
      <c r="V468" s="58"/>
      <c r="W468" s="58"/>
      <c r="X468" s="58"/>
      <c r="Y468" s="58"/>
      <c r="Z468" s="58"/>
      <c r="AA468" s="58"/>
      <c r="AB468" s="58"/>
      <c r="AC468" s="58"/>
      <c r="AD468" s="58"/>
      <c r="AE468" s="58"/>
      <c r="AF468" s="58"/>
      <c r="AG468" s="58"/>
      <c r="AH468" s="58"/>
      <c r="AI468" s="58"/>
      <c r="AJ468" s="58"/>
      <c r="AK468" s="58"/>
      <c r="AL468" s="58"/>
      <c r="AM468" s="58"/>
      <c r="AN468" s="58"/>
      <c r="AO468" s="58"/>
      <c r="AP468" s="58"/>
      <c r="AQ468" s="58"/>
      <c r="AR468" s="58"/>
      <c r="AS468" s="58"/>
      <c r="AT468" s="58"/>
      <c r="AU468" s="58"/>
      <c r="AV468" s="58"/>
      <c r="AW468" s="58"/>
      <c r="AX468" s="58"/>
      <c r="AY468" s="58"/>
      <c r="AZ468" s="58"/>
      <c r="BA468" s="58"/>
      <c r="BB468" s="58"/>
    </row>
    <row r="469" spans="1:255" ht="15" thickBot="1">
      <c r="B469" s="59"/>
      <c r="C469" s="59"/>
      <c r="D469" s="59"/>
      <c r="E469" s="59"/>
      <c r="F469" s="59"/>
      <c r="G469" s="59"/>
      <c r="H469" s="59"/>
      <c r="I469" s="59"/>
      <c r="J469" s="59"/>
      <c r="K469" s="59"/>
      <c r="L469" s="60"/>
      <c r="M469" s="60"/>
      <c r="N469" s="60"/>
      <c r="O469" s="60"/>
      <c r="P469" s="59"/>
      <c r="Q469" s="59"/>
      <c r="R469" s="59"/>
      <c r="S469" s="59"/>
      <c r="T469" s="59"/>
      <c r="U469" s="59"/>
      <c r="V469" s="58"/>
      <c r="W469" s="58"/>
      <c r="X469" s="58"/>
      <c r="Y469" s="58"/>
      <c r="Z469" s="58"/>
      <c r="AA469" s="58"/>
      <c r="AB469" s="58"/>
      <c r="AC469" s="58"/>
      <c r="AD469" s="58"/>
      <c r="AE469" s="58"/>
      <c r="AF469" s="58"/>
      <c r="AG469" s="58"/>
      <c r="AH469" s="58"/>
      <c r="AI469" s="58"/>
      <c r="AJ469" s="58"/>
      <c r="AK469" s="58"/>
      <c r="AL469" s="58"/>
      <c r="AM469" s="58"/>
      <c r="AN469" s="58"/>
      <c r="AO469" s="58"/>
      <c r="AP469" s="58"/>
      <c r="AQ469" s="58"/>
      <c r="AR469" s="58"/>
      <c r="AS469" s="58"/>
      <c r="AT469" s="58"/>
      <c r="AU469" s="58" t="s">
        <v>81</v>
      </c>
      <c r="AV469" s="58"/>
      <c r="AW469" s="58"/>
      <c r="AX469" s="58"/>
      <c r="AY469" s="58"/>
      <c r="AZ469" s="58"/>
      <c r="BA469" s="58"/>
      <c r="BB469" s="58"/>
    </row>
    <row r="470" spans="1:255" s="94" customFormat="1" ht="13.5" customHeight="1">
      <c r="A470" s="59"/>
      <c r="B470" s="189" t="s">
        <v>82</v>
      </c>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3"/>
      <c r="AE470" s="195" t="s">
        <v>105</v>
      </c>
      <c r="AF470" s="252"/>
      <c r="AG470" s="252"/>
      <c r="AH470" s="252"/>
      <c r="AI470" s="252"/>
      <c r="AJ470" s="252"/>
      <c r="AK470" s="252"/>
      <c r="AL470" s="252"/>
      <c r="AM470" s="253"/>
      <c r="AN470" s="195" t="s">
        <v>84</v>
      </c>
      <c r="AO470" s="252"/>
      <c r="AP470" s="252"/>
      <c r="AQ470" s="252"/>
      <c r="AR470" s="252"/>
      <c r="AS470" s="252"/>
      <c r="AT470" s="252"/>
      <c r="AU470" s="252"/>
      <c r="AV470" s="253"/>
      <c r="AW470" s="195" t="s">
        <v>85</v>
      </c>
      <c r="AX470" s="252"/>
      <c r="AY470" s="252"/>
      <c r="AZ470" s="252"/>
      <c r="BA470" s="252"/>
      <c r="BB470" s="258"/>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row>
    <row r="471" spans="1:255" s="94" customFormat="1" ht="13.5">
      <c r="A471" s="59"/>
      <c r="B471" s="254"/>
      <c r="C471" s="255"/>
      <c r="D471" s="255"/>
      <c r="E471" s="255"/>
      <c r="F471" s="255"/>
      <c r="G471" s="255"/>
      <c r="H471" s="255"/>
      <c r="I471" s="255"/>
      <c r="J471" s="255"/>
      <c r="K471" s="255"/>
      <c r="L471" s="255"/>
      <c r="M471" s="255"/>
      <c r="N471" s="255"/>
      <c r="O471" s="255"/>
      <c r="P471" s="255"/>
      <c r="Q471" s="255"/>
      <c r="R471" s="255"/>
      <c r="S471" s="255"/>
      <c r="T471" s="255"/>
      <c r="U471" s="255"/>
      <c r="V471" s="255"/>
      <c r="W471" s="255"/>
      <c r="X471" s="255"/>
      <c r="Y471" s="255"/>
      <c r="Z471" s="255"/>
      <c r="AA471" s="255"/>
      <c r="AB471" s="255"/>
      <c r="AC471" s="255"/>
      <c r="AD471" s="256"/>
      <c r="AE471" s="257"/>
      <c r="AF471" s="255"/>
      <c r="AG471" s="255"/>
      <c r="AH471" s="255"/>
      <c r="AI471" s="255"/>
      <c r="AJ471" s="255"/>
      <c r="AK471" s="255"/>
      <c r="AL471" s="255"/>
      <c r="AM471" s="256"/>
      <c r="AN471" s="257"/>
      <c r="AO471" s="255"/>
      <c r="AP471" s="255"/>
      <c r="AQ471" s="255"/>
      <c r="AR471" s="255"/>
      <c r="AS471" s="255"/>
      <c r="AT471" s="255"/>
      <c r="AU471" s="255"/>
      <c r="AV471" s="256"/>
      <c r="AW471" s="257"/>
      <c r="AX471" s="255"/>
      <c r="AY471" s="255"/>
      <c r="AZ471" s="255"/>
      <c r="BA471" s="255"/>
      <c r="BB471" s="259"/>
      <c r="BC471" s="50"/>
      <c r="BD471" s="50"/>
      <c r="BE471" s="50"/>
      <c r="BF471" s="50"/>
      <c r="BG471" s="50"/>
      <c r="BH471" s="50"/>
      <c r="BI471" s="50"/>
      <c r="BJ471" s="50"/>
      <c r="BK471" s="50"/>
      <c r="BL471" s="50"/>
      <c r="BM471" s="50"/>
      <c r="BN471" s="50"/>
      <c r="BO471" s="50"/>
      <c r="BP471" s="50"/>
      <c r="BQ471" s="50"/>
      <c r="BR471" s="50"/>
      <c r="BS471" s="50"/>
      <c r="BT471" s="50"/>
      <c r="BU471" s="50"/>
      <c r="BV471" s="50"/>
      <c r="BW471" s="50"/>
      <c r="BX471" s="50"/>
      <c r="BY471" s="50"/>
      <c r="BZ471" s="50"/>
      <c r="CA471" s="50"/>
      <c r="CB471" s="50"/>
      <c r="CC471" s="50"/>
      <c r="CD471" s="50"/>
      <c r="CE471" s="50"/>
      <c r="CF471" s="50"/>
      <c r="CG471" s="50"/>
      <c r="CH471" s="50"/>
      <c r="CI471" s="50"/>
      <c r="CJ471" s="50"/>
      <c r="CK471" s="50"/>
      <c r="CL471" s="50"/>
      <c r="CM471" s="50"/>
      <c r="CN471" s="50"/>
      <c r="CO471" s="50"/>
      <c r="CP471" s="50"/>
      <c r="CQ471" s="50"/>
      <c r="CR471" s="50"/>
      <c r="CS471" s="50"/>
      <c r="CT471" s="50"/>
      <c r="CU471" s="50"/>
      <c r="CV471" s="50"/>
      <c r="CW471" s="50"/>
      <c r="CX471" s="50"/>
      <c r="CY471" s="50"/>
      <c r="CZ471" s="50"/>
      <c r="DA471" s="50"/>
      <c r="DB471" s="50"/>
      <c r="DC471" s="50"/>
      <c r="DD471" s="50"/>
      <c r="DE471" s="50"/>
      <c r="DF471" s="50"/>
      <c r="DG471" s="50"/>
      <c r="DH471" s="50"/>
      <c r="DI471" s="50"/>
      <c r="DJ471" s="50"/>
      <c r="DK471" s="50"/>
      <c r="DL471" s="50"/>
      <c r="DM471" s="50"/>
      <c r="DN471" s="50"/>
      <c r="DO471" s="50"/>
      <c r="DP471" s="50"/>
      <c r="DQ471" s="50"/>
      <c r="DR471" s="50"/>
      <c r="DS471" s="50"/>
      <c r="DT471" s="50"/>
      <c r="DU471" s="50"/>
      <c r="DV471" s="50"/>
      <c r="DW471" s="50"/>
      <c r="DX471" s="50"/>
      <c r="DY471" s="50"/>
      <c r="DZ471" s="50"/>
      <c r="EA471" s="50"/>
      <c r="EB471" s="50"/>
      <c r="EC471" s="50"/>
      <c r="ED471" s="50"/>
      <c r="EE471" s="50"/>
      <c r="EF471" s="50"/>
      <c r="EG471" s="50"/>
      <c r="EH471" s="50"/>
      <c r="EI471" s="50"/>
      <c r="EJ471" s="50"/>
      <c r="EK471" s="50"/>
      <c r="EL471" s="50"/>
      <c r="EM471" s="50"/>
      <c r="EN471" s="50"/>
      <c r="EO471" s="50"/>
      <c r="EP471" s="50"/>
      <c r="EQ471" s="50"/>
      <c r="ER471" s="50"/>
      <c r="ES471" s="50"/>
      <c r="ET471" s="50"/>
      <c r="EU471" s="50"/>
      <c r="EV471" s="50"/>
      <c r="EW471" s="50"/>
      <c r="EX471" s="50"/>
      <c r="EY471" s="50"/>
      <c r="EZ471" s="50"/>
      <c r="FA471" s="50"/>
      <c r="FB471" s="50"/>
      <c r="FC471" s="50"/>
      <c r="FD471" s="50"/>
      <c r="FE471" s="50"/>
      <c r="FF471" s="50"/>
      <c r="FG471" s="50"/>
      <c r="FH471" s="50"/>
      <c r="FI471" s="50"/>
      <c r="FJ471" s="50"/>
      <c r="FK471" s="50"/>
      <c r="FL471" s="50"/>
      <c r="FM471" s="50"/>
      <c r="FN471" s="50"/>
      <c r="FO471" s="50"/>
      <c r="FP471" s="50"/>
      <c r="FQ471" s="50"/>
      <c r="FR471" s="50"/>
      <c r="FS471" s="50"/>
      <c r="FT471" s="50"/>
      <c r="FU471" s="50"/>
      <c r="FV471" s="50"/>
      <c r="FW471" s="50"/>
      <c r="FX471" s="50"/>
      <c r="FY471" s="50"/>
      <c r="FZ471" s="50"/>
      <c r="GA471" s="50"/>
      <c r="GB471" s="50"/>
      <c r="GC471" s="50"/>
      <c r="GD471" s="50"/>
      <c r="GE471" s="50"/>
      <c r="GF471" s="50"/>
      <c r="GG471" s="50"/>
      <c r="GH471" s="50"/>
      <c r="GI471" s="50"/>
      <c r="GJ471" s="50"/>
      <c r="GK471" s="50"/>
      <c r="GL471" s="50"/>
      <c r="GM471" s="50"/>
      <c r="GN471" s="50"/>
      <c r="GO471" s="50"/>
      <c r="GP471" s="50"/>
      <c r="GQ471" s="50"/>
      <c r="GR471" s="50"/>
      <c r="GS471" s="50"/>
      <c r="GT471" s="50"/>
      <c r="GU471" s="50"/>
      <c r="GV471" s="50"/>
      <c r="GW471" s="50"/>
      <c r="GX471" s="50"/>
      <c r="GY471" s="50"/>
      <c r="GZ471" s="50"/>
      <c r="HA471" s="50"/>
      <c r="HB471" s="50"/>
      <c r="HC471" s="50"/>
      <c r="HD471" s="50"/>
      <c r="HE471" s="50"/>
      <c r="HF471" s="50"/>
      <c r="HG471" s="50"/>
      <c r="HH471" s="50"/>
      <c r="HI471" s="50"/>
      <c r="HJ471" s="50"/>
      <c r="HK471" s="50"/>
      <c r="HL471" s="50"/>
      <c r="HM471" s="50"/>
      <c r="HN471" s="50"/>
      <c r="HO471" s="50"/>
      <c r="HP471" s="50"/>
      <c r="HQ471" s="50"/>
      <c r="HR471" s="50"/>
      <c r="HS471" s="50"/>
      <c r="HT471" s="50"/>
      <c r="HU471" s="50"/>
      <c r="HV471" s="50"/>
      <c r="HW471" s="50"/>
      <c r="HX471" s="50"/>
      <c r="HY471" s="50"/>
      <c r="HZ471" s="50"/>
      <c r="IA471" s="50"/>
      <c r="IB471" s="50"/>
      <c r="IC471" s="50"/>
      <c r="ID471" s="50"/>
      <c r="IE471" s="50"/>
      <c r="IF471" s="50"/>
      <c r="IG471" s="50"/>
      <c r="IH471" s="50"/>
      <c r="II471" s="50"/>
      <c r="IJ471" s="50"/>
      <c r="IK471" s="50"/>
      <c r="IL471" s="50"/>
      <c r="IM471" s="50"/>
      <c r="IN471" s="50"/>
      <c r="IO471" s="50"/>
      <c r="IP471" s="50"/>
      <c r="IQ471" s="50"/>
      <c r="IR471" s="50"/>
      <c r="IS471" s="50"/>
      <c r="IT471" s="50"/>
      <c r="IU471" s="50"/>
    </row>
    <row r="472" spans="1:255" s="94" customFormat="1" ht="18.75" customHeight="1">
      <c r="A472" s="59"/>
      <c r="B472" s="69" t="s">
        <v>87</v>
      </c>
      <c r="C472" s="70" t="s">
        <v>144</v>
      </c>
      <c r="D472" s="71"/>
      <c r="E472" s="71"/>
      <c r="F472" s="71"/>
      <c r="G472" s="71"/>
      <c r="H472" s="71"/>
      <c r="I472" s="71"/>
      <c r="J472" s="71"/>
      <c r="K472" s="71"/>
      <c r="L472" s="71"/>
      <c r="M472" s="71"/>
      <c r="N472" s="71"/>
      <c r="O472" s="71"/>
      <c r="P472" s="71"/>
      <c r="Q472" s="71"/>
      <c r="R472" s="71"/>
      <c r="S472" s="71"/>
      <c r="T472" s="71"/>
      <c r="U472" s="71"/>
      <c r="V472" s="71"/>
      <c r="W472" s="71"/>
      <c r="X472" s="71"/>
      <c r="Y472" s="71"/>
      <c r="Z472" s="72"/>
      <c r="AA472" s="72"/>
      <c r="AB472" s="72"/>
      <c r="AC472" s="72"/>
      <c r="AD472" s="72"/>
      <c r="AE472" s="199">
        <v>491497</v>
      </c>
      <c r="AF472" s="260"/>
      <c r="AG472" s="260"/>
      <c r="AH472" s="260"/>
      <c r="AI472" s="260"/>
      <c r="AJ472" s="260"/>
      <c r="AK472" s="260"/>
      <c r="AL472" s="260"/>
      <c r="AM472" s="261"/>
      <c r="AN472" s="199">
        <v>479816</v>
      </c>
      <c r="AO472" s="260"/>
      <c r="AP472" s="260"/>
      <c r="AQ472" s="260"/>
      <c r="AR472" s="260"/>
      <c r="AS472" s="260"/>
      <c r="AT472" s="260"/>
      <c r="AU472" s="260"/>
      <c r="AV472" s="261"/>
      <c r="AW472" s="199"/>
      <c r="AX472" s="260"/>
      <c r="AY472" s="260"/>
      <c r="AZ472" s="260"/>
      <c r="BA472" s="260"/>
      <c r="BB472" s="262"/>
      <c r="BC472" s="50"/>
      <c r="BD472" s="50"/>
      <c r="BE472" s="50"/>
      <c r="BF472" s="50"/>
      <c r="BG472" s="50"/>
      <c r="BH472" s="50"/>
      <c r="BI472" s="50"/>
      <c r="BJ472" s="50"/>
      <c r="BK472" s="50"/>
      <c r="BL472" s="50"/>
      <c r="BM472" s="50"/>
      <c r="BN472" s="50"/>
      <c r="BO472" s="50"/>
      <c r="BP472" s="50"/>
      <c r="BQ472" s="50"/>
      <c r="BR472" s="50"/>
      <c r="BS472" s="50"/>
      <c r="BT472" s="50"/>
      <c r="BU472" s="50"/>
      <c r="BV472" s="50"/>
      <c r="BW472" s="50"/>
      <c r="BX472" s="50"/>
      <c r="BY472" s="50"/>
      <c r="BZ472" s="50"/>
      <c r="CA472" s="50"/>
      <c r="CB472" s="50"/>
      <c r="CC472" s="50"/>
      <c r="CD472" s="50"/>
      <c r="CE472" s="50"/>
      <c r="CF472" s="50"/>
      <c r="CG472" s="50"/>
      <c r="CH472" s="50"/>
      <c r="CI472" s="50"/>
      <c r="CJ472" s="50"/>
      <c r="CK472" s="50"/>
      <c r="CL472" s="50"/>
      <c r="CM472" s="50"/>
      <c r="CN472" s="50"/>
      <c r="CO472" s="50"/>
      <c r="CP472" s="50"/>
      <c r="CQ472" s="50"/>
      <c r="CR472" s="50"/>
      <c r="CS472" s="50"/>
      <c r="CT472" s="50"/>
      <c r="CU472" s="50"/>
      <c r="CV472" s="50"/>
      <c r="CW472" s="50"/>
      <c r="CX472" s="50"/>
      <c r="CY472" s="50"/>
      <c r="CZ472" s="50"/>
      <c r="DA472" s="50"/>
      <c r="DB472" s="50"/>
      <c r="DC472" s="50"/>
      <c r="DD472" s="50"/>
      <c r="DE472" s="50"/>
      <c r="DF472" s="50"/>
      <c r="DG472" s="50"/>
      <c r="DH472" s="50"/>
      <c r="DI472" s="50"/>
      <c r="DJ472" s="50"/>
      <c r="DK472" s="50"/>
      <c r="DL472" s="50"/>
      <c r="DM472" s="50"/>
      <c r="DN472" s="50"/>
      <c r="DO472" s="50"/>
      <c r="DP472" s="50"/>
      <c r="DQ472" s="50"/>
      <c r="DR472" s="50"/>
      <c r="DS472" s="50"/>
      <c r="DT472" s="50"/>
      <c r="DU472" s="50"/>
      <c r="DV472" s="50"/>
      <c r="DW472" s="50"/>
      <c r="DX472" s="50"/>
      <c r="DY472" s="50"/>
      <c r="DZ472" s="50"/>
      <c r="EA472" s="50"/>
      <c r="EB472" s="50"/>
      <c r="EC472" s="50"/>
      <c r="ED472" s="50"/>
      <c r="EE472" s="50"/>
      <c r="EF472" s="50"/>
      <c r="EG472" s="50"/>
      <c r="EH472" s="50"/>
      <c r="EI472" s="50"/>
      <c r="EJ472" s="50"/>
      <c r="EK472" s="50"/>
      <c r="EL472" s="50"/>
      <c r="EM472" s="50"/>
      <c r="EN472" s="50"/>
      <c r="EO472" s="50"/>
      <c r="EP472" s="50"/>
      <c r="EQ472" s="50"/>
      <c r="ER472" s="50"/>
      <c r="ES472" s="50"/>
      <c r="ET472" s="50"/>
      <c r="EU472" s="50"/>
      <c r="EV472" s="50"/>
      <c r="EW472" s="50"/>
      <c r="EX472" s="50"/>
      <c r="EY472" s="50"/>
      <c r="EZ472" s="50"/>
      <c r="FA472" s="50"/>
      <c r="FB472" s="50"/>
      <c r="FC472" s="50"/>
      <c r="FD472" s="50"/>
      <c r="FE472" s="50"/>
      <c r="FF472" s="50"/>
      <c r="FG472" s="50"/>
      <c r="FH472" s="50"/>
      <c r="FI472" s="50"/>
      <c r="FJ472" s="50"/>
      <c r="FK472" s="50"/>
      <c r="FL472" s="50"/>
      <c r="FM472" s="50"/>
      <c r="FN472" s="50"/>
      <c r="FO472" s="50"/>
      <c r="FP472" s="50"/>
      <c r="FQ472" s="50"/>
      <c r="FR472" s="50"/>
      <c r="FS472" s="50"/>
      <c r="FT472" s="50"/>
      <c r="FU472" s="50"/>
      <c r="FV472" s="50"/>
      <c r="FW472" s="50"/>
      <c r="FX472" s="50"/>
      <c r="FY472" s="50"/>
      <c r="FZ472" s="50"/>
      <c r="GA472" s="50"/>
      <c r="GB472" s="50"/>
      <c r="GC472" s="50"/>
      <c r="GD472" s="50"/>
      <c r="GE472" s="50"/>
      <c r="GF472" s="50"/>
      <c r="GG472" s="50"/>
      <c r="GH472" s="50"/>
      <c r="GI472" s="50"/>
      <c r="GJ472" s="50"/>
      <c r="GK472" s="50"/>
      <c r="GL472" s="50"/>
      <c r="GM472" s="50"/>
      <c r="GN472" s="50"/>
      <c r="GO472" s="50"/>
      <c r="GP472" s="50"/>
      <c r="GQ472" s="50"/>
      <c r="GR472" s="50"/>
      <c r="GS472" s="50"/>
      <c r="GT472" s="50"/>
      <c r="GU472" s="50"/>
      <c r="GV472" s="50"/>
      <c r="GW472" s="50"/>
      <c r="GX472" s="50"/>
      <c r="GY472" s="50"/>
      <c r="GZ472" s="50"/>
      <c r="HA472" s="50"/>
      <c r="HB472" s="50"/>
      <c r="HC472" s="50"/>
      <c r="HD472" s="50"/>
      <c r="HE472" s="50"/>
      <c r="HF472" s="50"/>
      <c r="HG472" s="50"/>
      <c r="HH472" s="50"/>
      <c r="HI472" s="50"/>
      <c r="HJ472" s="50"/>
      <c r="HK472" s="50"/>
      <c r="HL472" s="50"/>
      <c r="HM472" s="50"/>
      <c r="HN472" s="50"/>
      <c r="HO472" s="50"/>
      <c r="HP472" s="50"/>
      <c r="HQ472" s="50"/>
      <c r="HR472" s="50"/>
      <c r="HS472" s="50"/>
      <c r="HT472" s="50"/>
      <c r="HU472" s="50"/>
      <c r="HV472" s="50"/>
      <c r="HW472" s="50"/>
      <c r="HX472" s="50"/>
      <c r="HY472" s="50"/>
      <c r="HZ472" s="50"/>
      <c r="IA472" s="50"/>
      <c r="IB472" s="50"/>
      <c r="IC472" s="50"/>
      <c r="ID472" s="50"/>
      <c r="IE472" s="50"/>
      <c r="IF472" s="50"/>
      <c r="IG472" s="50"/>
      <c r="IH472" s="50"/>
      <c r="II472" s="50"/>
      <c r="IJ472" s="50"/>
      <c r="IK472" s="50"/>
      <c r="IL472" s="50"/>
      <c r="IM472" s="50"/>
      <c r="IN472" s="50"/>
      <c r="IO472" s="50"/>
      <c r="IP472" s="50"/>
      <c r="IQ472" s="50"/>
      <c r="IR472" s="50"/>
      <c r="IS472" s="50"/>
      <c r="IT472" s="50"/>
      <c r="IU472" s="50"/>
    </row>
    <row r="473" spans="1:255" s="94" customFormat="1" ht="18.75" customHeight="1">
      <c r="A473" s="59"/>
      <c r="B473" s="73"/>
      <c r="C473" s="60"/>
      <c r="D473" s="70"/>
      <c r="E473" s="70"/>
      <c r="F473" s="70"/>
      <c r="G473" s="70"/>
      <c r="H473" s="70"/>
      <c r="I473" s="70"/>
      <c r="J473" s="70"/>
      <c r="K473" s="70"/>
      <c r="L473" s="70"/>
      <c r="M473" s="70"/>
      <c r="N473" s="70"/>
      <c r="O473" s="70"/>
      <c r="P473" s="70"/>
      <c r="Q473" s="70"/>
      <c r="R473" s="70"/>
      <c r="S473" s="70"/>
      <c r="T473" s="70"/>
      <c r="U473" s="70"/>
      <c r="V473" s="70"/>
      <c r="W473" s="70"/>
      <c r="X473" s="70"/>
      <c r="Y473" s="70"/>
      <c r="Z473" s="74"/>
      <c r="AA473" s="74"/>
      <c r="AB473" s="74"/>
      <c r="AC473" s="74"/>
      <c r="AD473" s="74"/>
      <c r="AE473" s="199"/>
      <c r="AF473" s="290"/>
      <c r="AG473" s="290"/>
      <c r="AH473" s="290"/>
      <c r="AI473" s="290"/>
      <c r="AJ473" s="290"/>
      <c r="AK473" s="290"/>
      <c r="AL473" s="290"/>
      <c r="AM473" s="291"/>
      <c r="AN473" s="199"/>
      <c r="AO473" s="260"/>
      <c r="AP473" s="260"/>
      <c r="AQ473" s="260"/>
      <c r="AR473" s="260"/>
      <c r="AS473" s="260"/>
      <c r="AT473" s="260"/>
      <c r="AU473" s="260"/>
      <c r="AV473" s="261"/>
      <c r="AW473" s="199"/>
      <c r="AX473" s="260"/>
      <c r="AY473" s="260"/>
      <c r="AZ473" s="260"/>
      <c r="BA473" s="260"/>
      <c r="BB473" s="262"/>
      <c r="BC473" s="50"/>
      <c r="BD473" s="50"/>
      <c r="BE473" s="50"/>
      <c r="BF473" s="50"/>
      <c r="BG473" s="50"/>
      <c r="BH473" s="50"/>
      <c r="BI473" s="50"/>
      <c r="BJ473" s="50"/>
      <c r="BK473" s="50"/>
      <c r="BL473" s="50"/>
      <c r="BM473" s="50"/>
      <c r="BN473" s="50"/>
      <c r="BO473" s="50"/>
      <c r="BP473" s="50"/>
      <c r="BQ473" s="50"/>
      <c r="BR473" s="50"/>
      <c r="BS473" s="50"/>
      <c r="BT473" s="50"/>
      <c r="BU473" s="50"/>
      <c r="BV473" s="50"/>
      <c r="BW473" s="50"/>
      <c r="BX473" s="50"/>
      <c r="BY473" s="50"/>
      <c r="BZ473" s="50"/>
      <c r="CA473" s="50"/>
      <c r="CB473" s="50"/>
      <c r="CC473" s="50"/>
      <c r="CD473" s="50"/>
      <c r="CE473" s="50"/>
      <c r="CF473" s="50"/>
      <c r="CG473" s="50"/>
      <c r="CH473" s="50"/>
      <c r="CI473" s="50"/>
      <c r="CJ473" s="50"/>
      <c r="CK473" s="50"/>
      <c r="CL473" s="50"/>
      <c r="CM473" s="50"/>
      <c r="CN473" s="50"/>
      <c r="CO473" s="50"/>
      <c r="CP473" s="50"/>
      <c r="CQ473" s="50"/>
      <c r="CR473" s="50"/>
      <c r="CS473" s="50"/>
      <c r="CT473" s="50"/>
      <c r="CU473" s="50"/>
      <c r="CV473" s="50"/>
      <c r="CW473" s="50"/>
      <c r="CX473" s="50"/>
      <c r="CY473" s="50"/>
      <c r="CZ473" s="50"/>
      <c r="DA473" s="50"/>
      <c r="DB473" s="50"/>
      <c r="DC473" s="50"/>
      <c r="DD473" s="50"/>
      <c r="DE473" s="50"/>
      <c r="DF473" s="50"/>
      <c r="DG473" s="50"/>
      <c r="DH473" s="50"/>
      <c r="DI473" s="50"/>
      <c r="DJ473" s="50"/>
      <c r="DK473" s="50"/>
      <c r="DL473" s="50"/>
      <c r="DM473" s="50"/>
      <c r="DN473" s="50"/>
      <c r="DO473" s="50"/>
      <c r="DP473" s="50"/>
      <c r="DQ473" s="50"/>
      <c r="DR473" s="50"/>
      <c r="DS473" s="50"/>
      <c r="DT473" s="50"/>
      <c r="DU473" s="50"/>
      <c r="DV473" s="50"/>
      <c r="DW473" s="50"/>
      <c r="DX473" s="50"/>
      <c r="DY473" s="50"/>
      <c r="DZ473" s="50"/>
      <c r="EA473" s="50"/>
      <c r="EB473" s="50"/>
      <c r="EC473" s="50"/>
      <c r="ED473" s="50"/>
      <c r="EE473" s="50"/>
      <c r="EF473" s="50"/>
      <c r="EG473" s="50"/>
      <c r="EH473" s="50"/>
      <c r="EI473" s="50"/>
      <c r="EJ473" s="50"/>
      <c r="EK473" s="50"/>
      <c r="EL473" s="50"/>
      <c r="EM473" s="50"/>
      <c r="EN473" s="50"/>
      <c r="EO473" s="50"/>
      <c r="EP473" s="50"/>
      <c r="EQ473" s="50"/>
      <c r="ER473" s="50"/>
      <c r="ES473" s="50"/>
      <c r="ET473" s="50"/>
      <c r="EU473" s="50"/>
      <c r="EV473" s="50"/>
      <c r="EW473" s="50"/>
      <c r="EX473" s="50"/>
      <c r="EY473" s="50"/>
      <c r="EZ473" s="50"/>
      <c r="FA473" s="50"/>
      <c r="FB473" s="50"/>
      <c r="FC473" s="50"/>
      <c r="FD473" s="50"/>
      <c r="FE473" s="50"/>
      <c r="FF473" s="50"/>
      <c r="FG473" s="50"/>
      <c r="FH473" s="50"/>
      <c r="FI473" s="50"/>
      <c r="FJ473" s="50"/>
      <c r="FK473" s="50"/>
      <c r="FL473" s="50"/>
      <c r="FM473" s="50"/>
      <c r="FN473" s="50"/>
      <c r="FO473" s="50"/>
      <c r="FP473" s="50"/>
      <c r="FQ473" s="50"/>
      <c r="FR473" s="50"/>
      <c r="FS473" s="50"/>
      <c r="FT473" s="50"/>
      <c r="FU473" s="50"/>
      <c r="FV473" s="50"/>
      <c r="FW473" s="50"/>
      <c r="FX473" s="50"/>
      <c r="FY473" s="50"/>
      <c r="FZ473" s="50"/>
      <c r="GA473" s="50"/>
      <c r="GB473" s="50"/>
      <c r="GC473" s="50"/>
      <c r="GD473" s="50"/>
      <c r="GE473" s="50"/>
      <c r="GF473" s="50"/>
      <c r="GG473" s="50"/>
      <c r="GH473" s="50"/>
      <c r="GI473" s="50"/>
      <c r="GJ473" s="50"/>
      <c r="GK473" s="50"/>
      <c r="GL473" s="50"/>
      <c r="GM473" s="50"/>
      <c r="GN473" s="50"/>
      <c r="GO473" s="50"/>
      <c r="GP473" s="50"/>
      <c r="GQ473" s="50"/>
      <c r="GR473" s="50"/>
      <c r="GS473" s="50"/>
      <c r="GT473" s="50"/>
      <c r="GU473" s="50"/>
      <c r="GV473" s="50"/>
      <c r="GW473" s="50"/>
      <c r="GX473" s="50"/>
      <c r="GY473" s="50"/>
      <c r="GZ473" s="50"/>
      <c r="HA473" s="50"/>
      <c r="HB473" s="50"/>
      <c r="HC473" s="50"/>
      <c r="HD473" s="50"/>
      <c r="HE473" s="50"/>
      <c r="HF473" s="50"/>
      <c r="HG473" s="50"/>
      <c r="HH473" s="50"/>
      <c r="HI473" s="50"/>
      <c r="HJ473" s="50"/>
      <c r="HK473" s="50"/>
      <c r="HL473" s="50"/>
      <c r="HM473" s="50"/>
      <c r="HN473" s="50"/>
      <c r="HO473" s="50"/>
      <c r="HP473" s="50"/>
      <c r="HQ473" s="50"/>
      <c r="HR473" s="50"/>
      <c r="HS473" s="50"/>
      <c r="HT473" s="50"/>
      <c r="HU473" s="50"/>
      <c r="HV473" s="50"/>
      <c r="HW473" s="50"/>
      <c r="HX473" s="50"/>
      <c r="HY473" s="50"/>
      <c r="HZ473" s="50"/>
      <c r="IA473" s="50"/>
      <c r="IB473" s="50"/>
      <c r="IC473" s="50"/>
      <c r="ID473" s="50"/>
      <c r="IE473" s="50"/>
      <c r="IF473" s="50"/>
      <c r="IG473" s="50"/>
      <c r="IH473" s="50"/>
      <c r="II473" s="50"/>
      <c r="IJ473" s="50"/>
      <c r="IK473" s="50"/>
      <c r="IL473" s="50"/>
      <c r="IM473" s="50"/>
      <c r="IN473" s="50"/>
      <c r="IO473" s="50"/>
      <c r="IP473" s="50"/>
      <c r="IQ473" s="50"/>
      <c r="IR473" s="50"/>
      <c r="IS473" s="50"/>
      <c r="IT473" s="50"/>
      <c r="IU473" s="50"/>
    </row>
    <row r="474" spans="1:255" s="94" customFormat="1" ht="18.75" customHeight="1">
      <c r="A474" s="59"/>
      <c r="B474" s="75"/>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4"/>
      <c r="AA474" s="74"/>
      <c r="AB474" s="74"/>
      <c r="AC474" s="74"/>
      <c r="AD474" s="74"/>
      <c r="AE474" s="199"/>
      <c r="AF474" s="290"/>
      <c r="AG474" s="290"/>
      <c r="AH474" s="290"/>
      <c r="AI474" s="290"/>
      <c r="AJ474" s="290"/>
      <c r="AK474" s="290"/>
      <c r="AL474" s="290"/>
      <c r="AM474" s="291"/>
      <c r="AN474" s="199"/>
      <c r="AO474" s="260"/>
      <c r="AP474" s="260"/>
      <c r="AQ474" s="260"/>
      <c r="AR474" s="260"/>
      <c r="AS474" s="260"/>
      <c r="AT474" s="260"/>
      <c r="AU474" s="260"/>
      <c r="AV474" s="261"/>
      <c r="AW474" s="199"/>
      <c r="AX474" s="260"/>
      <c r="AY474" s="260"/>
      <c r="AZ474" s="260"/>
      <c r="BA474" s="260"/>
      <c r="BB474" s="262"/>
      <c r="BC474" s="50"/>
      <c r="BD474" s="50"/>
      <c r="BE474" s="50"/>
      <c r="BF474" s="50"/>
      <c r="BG474" s="50"/>
      <c r="BH474" s="50"/>
      <c r="BI474" s="50"/>
      <c r="BJ474" s="50"/>
      <c r="BK474" s="50"/>
      <c r="BL474" s="50"/>
      <c r="BM474" s="50"/>
      <c r="BN474" s="50"/>
      <c r="BO474" s="50"/>
      <c r="BP474" s="50"/>
      <c r="BQ474" s="50"/>
      <c r="BR474" s="50"/>
      <c r="BS474" s="50"/>
      <c r="BT474" s="50"/>
      <c r="BU474" s="50"/>
      <c r="BV474" s="50"/>
      <c r="BW474" s="50"/>
      <c r="BX474" s="50"/>
      <c r="BY474" s="50"/>
      <c r="BZ474" s="50"/>
      <c r="CA474" s="50"/>
      <c r="CB474" s="50"/>
      <c r="CC474" s="50"/>
      <c r="CD474" s="50"/>
      <c r="CE474" s="50"/>
      <c r="CF474" s="50"/>
      <c r="CG474" s="50"/>
      <c r="CH474" s="50"/>
      <c r="CI474" s="50"/>
      <c r="CJ474" s="50"/>
      <c r="CK474" s="50"/>
      <c r="CL474" s="50"/>
      <c r="CM474" s="50"/>
      <c r="CN474" s="50"/>
      <c r="CO474" s="50"/>
      <c r="CP474" s="50"/>
      <c r="CQ474" s="50"/>
      <c r="CR474" s="50"/>
      <c r="CS474" s="50"/>
      <c r="CT474" s="50"/>
      <c r="CU474" s="50"/>
      <c r="CV474" s="50"/>
      <c r="CW474" s="50"/>
      <c r="CX474" s="50"/>
      <c r="CY474" s="50"/>
      <c r="CZ474" s="50"/>
      <c r="DA474" s="50"/>
      <c r="DB474" s="50"/>
      <c r="DC474" s="50"/>
      <c r="DD474" s="50"/>
      <c r="DE474" s="50"/>
      <c r="DF474" s="50"/>
      <c r="DG474" s="50"/>
      <c r="DH474" s="50"/>
      <c r="DI474" s="50"/>
      <c r="DJ474" s="50"/>
      <c r="DK474" s="50"/>
      <c r="DL474" s="50"/>
      <c r="DM474" s="50"/>
      <c r="DN474" s="50"/>
      <c r="DO474" s="50"/>
      <c r="DP474" s="50"/>
      <c r="DQ474" s="50"/>
      <c r="DR474" s="50"/>
      <c r="DS474" s="50"/>
      <c r="DT474" s="50"/>
      <c r="DU474" s="50"/>
      <c r="DV474" s="50"/>
      <c r="DW474" s="50"/>
      <c r="DX474" s="50"/>
      <c r="DY474" s="50"/>
      <c r="DZ474" s="50"/>
      <c r="EA474" s="50"/>
      <c r="EB474" s="50"/>
      <c r="EC474" s="50"/>
      <c r="ED474" s="50"/>
      <c r="EE474" s="50"/>
      <c r="EF474" s="50"/>
      <c r="EG474" s="50"/>
      <c r="EH474" s="50"/>
      <c r="EI474" s="50"/>
      <c r="EJ474" s="50"/>
      <c r="EK474" s="50"/>
      <c r="EL474" s="50"/>
      <c r="EM474" s="50"/>
      <c r="EN474" s="50"/>
      <c r="EO474" s="50"/>
      <c r="EP474" s="50"/>
      <c r="EQ474" s="50"/>
      <c r="ER474" s="50"/>
      <c r="ES474" s="50"/>
      <c r="ET474" s="50"/>
      <c r="EU474" s="50"/>
      <c r="EV474" s="50"/>
      <c r="EW474" s="50"/>
      <c r="EX474" s="50"/>
      <c r="EY474" s="50"/>
      <c r="EZ474" s="50"/>
      <c r="FA474" s="50"/>
      <c r="FB474" s="50"/>
      <c r="FC474" s="50"/>
      <c r="FD474" s="50"/>
      <c r="FE474" s="50"/>
      <c r="FF474" s="50"/>
      <c r="FG474" s="50"/>
      <c r="FH474" s="50"/>
      <c r="FI474" s="50"/>
      <c r="FJ474" s="50"/>
      <c r="FK474" s="50"/>
      <c r="FL474" s="50"/>
      <c r="FM474" s="50"/>
      <c r="FN474" s="50"/>
      <c r="FO474" s="50"/>
      <c r="FP474" s="50"/>
      <c r="FQ474" s="50"/>
      <c r="FR474" s="50"/>
      <c r="FS474" s="50"/>
      <c r="FT474" s="50"/>
      <c r="FU474" s="50"/>
      <c r="FV474" s="50"/>
      <c r="FW474" s="50"/>
      <c r="FX474" s="50"/>
      <c r="FY474" s="50"/>
      <c r="FZ474" s="50"/>
      <c r="GA474" s="50"/>
      <c r="GB474" s="50"/>
      <c r="GC474" s="50"/>
      <c r="GD474" s="50"/>
      <c r="GE474" s="50"/>
      <c r="GF474" s="50"/>
      <c r="GG474" s="50"/>
      <c r="GH474" s="50"/>
      <c r="GI474" s="50"/>
      <c r="GJ474" s="50"/>
      <c r="GK474" s="50"/>
      <c r="GL474" s="50"/>
      <c r="GM474" s="50"/>
      <c r="GN474" s="50"/>
      <c r="GO474" s="50"/>
      <c r="GP474" s="50"/>
      <c r="GQ474" s="50"/>
      <c r="GR474" s="50"/>
      <c r="GS474" s="50"/>
      <c r="GT474" s="50"/>
      <c r="GU474" s="50"/>
      <c r="GV474" s="50"/>
      <c r="GW474" s="50"/>
      <c r="GX474" s="50"/>
      <c r="GY474" s="50"/>
      <c r="GZ474" s="50"/>
      <c r="HA474" s="50"/>
      <c r="HB474" s="50"/>
      <c r="HC474" s="50"/>
      <c r="HD474" s="50"/>
      <c r="HE474" s="50"/>
      <c r="HF474" s="50"/>
      <c r="HG474" s="50"/>
      <c r="HH474" s="50"/>
      <c r="HI474" s="50"/>
      <c r="HJ474" s="50"/>
      <c r="HK474" s="50"/>
      <c r="HL474" s="50"/>
      <c r="HM474" s="50"/>
      <c r="HN474" s="50"/>
      <c r="HO474" s="50"/>
      <c r="HP474" s="50"/>
      <c r="HQ474" s="50"/>
      <c r="HR474" s="50"/>
      <c r="HS474" s="50"/>
      <c r="HT474" s="50"/>
      <c r="HU474" s="50"/>
      <c r="HV474" s="50"/>
      <c r="HW474" s="50"/>
      <c r="HX474" s="50"/>
      <c r="HY474" s="50"/>
      <c r="HZ474" s="50"/>
      <c r="IA474" s="50"/>
      <c r="IB474" s="50"/>
      <c r="IC474" s="50"/>
      <c r="ID474" s="50"/>
      <c r="IE474" s="50"/>
      <c r="IF474" s="50"/>
      <c r="IG474" s="50"/>
      <c r="IH474" s="50"/>
      <c r="II474" s="50"/>
      <c r="IJ474" s="50"/>
      <c r="IK474" s="50"/>
      <c r="IL474" s="50"/>
      <c r="IM474" s="50"/>
      <c r="IN474" s="50"/>
      <c r="IO474" s="50"/>
      <c r="IP474" s="50"/>
      <c r="IQ474" s="50"/>
      <c r="IR474" s="50"/>
      <c r="IS474" s="50"/>
      <c r="IT474" s="50"/>
      <c r="IU474" s="50"/>
    </row>
    <row r="475" spans="1:255" s="94" customFormat="1" ht="18.75" customHeight="1">
      <c r="A475" s="59"/>
      <c r="B475" s="76"/>
      <c r="C475" s="77"/>
      <c r="D475" s="70"/>
      <c r="E475" s="70"/>
      <c r="F475" s="70"/>
      <c r="G475" s="70"/>
      <c r="H475" s="70"/>
      <c r="I475" s="70"/>
      <c r="J475" s="70"/>
      <c r="K475" s="70"/>
      <c r="L475" s="70"/>
      <c r="M475" s="70"/>
      <c r="N475" s="70"/>
      <c r="O475" s="70"/>
      <c r="P475" s="70"/>
      <c r="Q475" s="70"/>
      <c r="R475" s="70"/>
      <c r="S475" s="70"/>
      <c r="T475" s="70"/>
      <c r="U475" s="70"/>
      <c r="V475" s="70"/>
      <c r="W475" s="70"/>
      <c r="X475" s="70"/>
      <c r="Y475" s="70"/>
      <c r="Z475" s="74"/>
      <c r="AA475" s="74"/>
      <c r="AB475" s="74"/>
      <c r="AC475" s="74"/>
      <c r="AD475" s="74"/>
      <c r="AE475" s="199"/>
      <c r="AF475" s="290"/>
      <c r="AG475" s="290"/>
      <c r="AH475" s="290"/>
      <c r="AI475" s="290"/>
      <c r="AJ475" s="290"/>
      <c r="AK475" s="290"/>
      <c r="AL475" s="290"/>
      <c r="AM475" s="291"/>
      <c r="AN475" s="199"/>
      <c r="AO475" s="260"/>
      <c r="AP475" s="260"/>
      <c r="AQ475" s="260"/>
      <c r="AR475" s="260"/>
      <c r="AS475" s="260"/>
      <c r="AT475" s="260"/>
      <c r="AU475" s="260"/>
      <c r="AV475" s="261"/>
      <c r="AW475" s="199"/>
      <c r="AX475" s="260"/>
      <c r="AY475" s="260"/>
      <c r="AZ475" s="260"/>
      <c r="BA475" s="260"/>
      <c r="BB475" s="262"/>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50"/>
      <c r="CA475" s="50"/>
      <c r="CB475" s="50"/>
      <c r="CC475" s="50"/>
      <c r="CD475" s="50"/>
      <c r="CE475" s="50"/>
      <c r="CF475" s="50"/>
      <c r="CG475" s="50"/>
      <c r="CH475" s="50"/>
      <c r="CI475" s="50"/>
      <c r="CJ475" s="50"/>
      <c r="CK475" s="50"/>
      <c r="CL475" s="50"/>
      <c r="CM475" s="50"/>
      <c r="CN475" s="50"/>
      <c r="CO475" s="50"/>
      <c r="CP475" s="50"/>
      <c r="CQ475" s="50"/>
      <c r="CR475" s="50"/>
      <c r="CS475" s="50"/>
      <c r="CT475" s="50"/>
      <c r="CU475" s="50"/>
      <c r="CV475" s="50"/>
      <c r="CW475" s="50"/>
      <c r="CX475" s="50"/>
      <c r="CY475" s="50"/>
      <c r="CZ475" s="50"/>
      <c r="DA475" s="50"/>
      <c r="DB475" s="50"/>
      <c r="DC475" s="50"/>
      <c r="DD475" s="50"/>
      <c r="DE475" s="50"/>
      <c r="DF475" s="50"/>
      <c r="DG475" s="50"/>
      <c r="DH475" s="50"/>
      <c r="DI475" s="50"/>
      <c r="DJ475" s="50"/>
      <c r="DK475" s="50"/>
      <c r="DL475" s="50"/>
      <c r="DM475" s="50"/>
      <c r="DN475" s="50"/>
      <c r="DO475" s="50"/>
      <c r="DP475" s="50"/>
      <c r="DQ475" s="50"/>
      <c r="DR475" s="50"/>
      <c r="DS475" s="50"/>
      <c r="DT475" s="50"/>
      <c r="DU475" s="50"/>
      <c r="DV475" s="50"/>
      <c r="DW475" s="50"/>
      <c r="DX475" s="50"/>
      <c r="DY475" s="50"/>
      <c r="DZ475" s="50"/>
      <c r="EA475" s="50"/>
      <c r="EB475" s="50"/>
      <c r="EC475" s="50"/>
      <c r="ED475" s="50"/>
      <c r="EE475" s="50"/>
      <c r="EF475" s="50"/>
      <c r="EG475" s="50"/>
      <c r="EH475" s="50"/>
      <c r="EI475" s="50"/>
      <c r="EJ475" s="50"/>
      <c r="EK475" s="50"/>
      <c r="EL475" s="50"/>
      <c r="EM475" s="50"/>
      <c r="EN475" s="50"/>
      <c r="EO475" s="50"/>
      <c r="EP475" s="50"/>
      <c r="EQ475" s="50"/>
      <c r="ER475" s="50"/>
      <c r="ES475" s="50"/>
      <c r="ET475" s="50"/>
      <c r="EU475" s="50"/>
      <c r="EV475" s="50"/>
      <c r="EW475" s="50"/>
      <c r="EX475" s="50"/>
      <c r="EY475" s="50"/>
      <c r="EZ475" s="50"/>
      <c r="FA475" s="50"/>
      <c r="FB475" s="50"/>
      <c r="FC475" s="50"/>
      <c r="FD475" s="50"/>
      <c r="FE475" s="50"/>
      <c r="FF475" s="50"/>
      <c r="FG475" s="50"/>
      <c r="FH475" s="50"/>
      <c r="FI475" s="50"/>
      <c r="FJ475" s="50"/>
      <c r="FK475" s="50"/>
      <c r="FL475" s="50"/>
      <c r="FM475" s="50"/>
      <c r="FN475" s="50"/>
      <c r="FO475" s="50"/>
      <c r="FP475" s="50"/>
      <c r="FQ475" s="50"/>
      <c r="FR475" s="50"/>
      <c r="FS475" s="50"/>
      <c r="FT475" s="50"/>
      <c r="FU475" s="50"/>
      <c r="FV475" s="50"/>
      <c r="FW475" s="50"/>
      <c r="FX475" s="50"/>
      <c r="FY475" s="50"/>
      <c r="FZ475" s="50"/>
      <c r="GA475" s="50"/>
      <c r="GB475" s="50"/>
      <c r="GC475" s="50"/>
      <c r="GD475" s="50"/>
      <c r="GE475" s="50"/>
      <c r="GF475" s="50"/>
      <c r="GG475" s="50"/>
      <c r="GH475" s="50"/>
      <c r="GI475" s="50"/>
      <c r="GJ475" s="50"/>
      <c r="GK475" s="50"/>
      <c r="GL475" s="50"/>
      <c r="GM475" s="50"/>
      <c r="GN475" s="50"/>
      <c r="GO475" s="50"/>
      <c r="GP475" s="50"/>
      <c r="GQ475" s="50"/>
      <c r="GR475" s="50"/>
      <c r="GS475" s="50"/>
      <c r="GT475" s="50"/>
      <c r="GU475" s="50"/>
      <c r="GV475" s="50"/>
      <c r="GW475" s="50"/>
      <c r="GX475" s="50"/>
      <c r="GY475" s="50"/>
      <c r="GZ475" s="50"/>
      <c r="HA475" s="50"/>
      <c r="HB475" s="50"/>
      <c r="HC475" s="50"/>
      <c r="HD475" s="50"/>
      <c r="HE475" s="50"/>
      <c r="HF475" s="50"/>
      <c r="HG475" s="50"/>
      <c r="HH475" s="50"/>
      <c r="HI475" s="50"/>
      <c r="HJ475" s="50"/>
      <c r="HK475" s="50"/>
      <c r="HL475" s="50"/>
      <c r="HM475" s="50"/>
      <c r="HN475" s="50"/>
      <c r="HO475" s="50"/>
      <c r="HP475" s="50"/>
      <c r="HQ475" s="50"/>
      <c r="HR475" s="50"/>
      <c r="HS475" s="50"/>
      <c r="HT475" s="50"/>
      <c r="HU475" s="50"/>
      <c r="HV475" s="50"/>
      <c r="HW475" s="50"/>
      <c r="HX475" s="50"/>
      <c r="HY475" s="50"/>
      <c r="HZ475" s="50"/>
      <c r="IA475" s="50"/>
      <c r="IB475" s="50"/>
      <c r="IC475" s="50"/>
      <c r="ID475" s="50"/>
      <c r="IE475" s="50"/>
      <c r="IF475" s="50"/>
      <c r="IG475" s="50"/>
      <c r="IH475" s="50"/>
      <c r="II475" s="50"/>
      <c r="IJ475" s="50"/>
      <c r="IK475" s="50"/>
      <c r="IL475" s="50"/>
      <c r="IM475" s="50"/>
      <c r="IN475" s="50"/>
      <c r="IO475" s="50"/>
      <c r="IP475" s="50"/>
      <c r="IQ475" s="50"/>
      <c r="IR475" s="50"/>
      <c r="IS475" s="50"/>
      <c r="IT475" s="50"/>
      <c r="IU475" s="50"/>
    </row>
    <row r="476" spans="1:255" s="94" customFormat="1" ht="18.75" customHeight="1">
      <c r="A476" s="59"/>
      <c r="B476" s="69"/>
      <c r="C476" s="70"/>
      <c r="D476" s="78"/>
      <c r="E476" s="78"/>
      <c r="F476" s="78"/>
      <c r="G476" s="78"/>
      <c r="H476" s="78"/>
      <c r="I476" s="78"/>
      <c r="J476" s="78"/>
      <c r="K476" s="78"/>
      <c r="L476" s="78"/>
      <c r="M476" s="78"/>
      <c r="N476" s="78"/>
      <c r="O476" s="78"/>
      <c r="P476" s="78"/>
      <c r="Q476" s="78"/>
      <c r="R476" s="78"/>
      <c r="S476" s="78"/>
      <c r="T476" s="78"/>
      <c r="U476" s="78"/>
      <c r="V476" s="78"/>
      <c r="W476" s="78"/>
      <c r="X476" s="78"/>
      <c r="Y476" s="78"/>
      <c r="Z476" s="79"/>
      <c r="AA476" s="79"/>
      <c r="AB476" s="79"/>
      <c r="AC476" s="79"/>
      <c r="AD476" s="79"/>
      <c r="AE476" s="199"/>
      <c r="AF476" s="290"/>
      <c r="AG476" s="290"/>
      <c r="AH476" s="290"/>
      <c r="AI476" s="290"/>
      <c r="AJ476" s="290"/>
      <c r="AK476" s="290"/>
      <c r="AL476" s="290"/>
      <c r="AM476" s="291"/>
      <c r="AN476" s="199"/>
      <c r="AO476" s="260"/>
      <c r="AP476" s="260"/>
      <c r="AQ476" s="260"/>
      <c r="AR476" s="260"/>
      <c r="AS476" s="260"/>
      <c r="AT476" s="260"/>
      <c r="AU476" s="260"/>
      <c r="AV476" s="261"/>
      <c r="AW476" s="205"/>
      <c r="AX476" s="279"/>
      <c r="AY476" s="279"/>
      <c r="AZ476" s="279"/>
      <c r="BA476" s="279"/>
      <c r="BB476" s="280"/>
      <c r="BC476" s="50"/>
      <c r="BD476" s="50"/>
      <c r="BE476" s="50"/>
      <c r="BF476" s="50"/>
      <c r="BG476" s="50"/>
      <c r="BH476" s="50"/>
      <c r="BI476" s="50"/>
      <c r="BJ476" s="50"/>
      <c r="BK476" s="50"/>
      <c r="BL476" s="50"/>
      <c r="BM476" s="50"/>
      <c r="BN476" s="50"/>
      <c r="BO476" s="50"/>
      <c r="BP476" s="50"/>
      <c r="BQ476" s="50"/>
      <c r="BR476" s="50"/>
      <c r="BS476" s="50"/>
      <c r="BT476" s="50"/>
      <c r="BU476" s="50"/>
      <c r="BV476" s="50"/>
      <c r="BW476" s="50"/>
      <c r="BX476" s="50"/>
      <c r="BY476" s="50"/>
      <c r="BZ476" s="50"/>
      <c r="CA476" s="50"/>
      <c r="CB476" s="50"/>
      <c r="CC476" s="50"/>
      <c r="CD476" s="50"/>
      <c r="CE476" s="50"/>
      <c r="CF476" s="50"/>
      <c r="CG476" s="50"/>
      <c r="CH476" s="50"/>
      <c r="CI476" s="50"/>
      <c r="CJ476" s="50"/>
      <c r="CK476" s="50"/>
      <c r="CL476" s="50"/>
      <c r="CM476" s="50"/>
      <c r="CN476" s="50"/>
      <c r="CO476" s="50"/>
      <c r="CP476" s="50"/>
      <c r="CQ476" s="50"/>
      <c r="CR476" s="50"/>
      <c r="CS476" s="50"/>
      <c r="CT476" s="50"/>
      <c r="CU476" s="50"/>
      <c r="CV476" s="50"/>
      <c r="CW476" s="50"/>
      <c r="CX476" s="50"/>
      <c r="CY476" s="50"/>
      <c r="CZ476" s="50"/>
      <c r="DA476" s="50"/>
      <c r="DB476" s="50"/>
      <c r="DC476" s="50"/>
      <c r="DD476" s="50"/>
      <c r="DE476" s="50"/>
      <c r="DF476" s="50"/>
      <c r="DG476" s="50"/>
      <c r="DH476" s="50"/>
      <c r="DI476" s="50"/>
      <c r="DJ476" s="50"/>
      <c r="DK476" s="50"/>
      <c r="DL476" s="50"/>
      <c r="DM476" s="50"/>
      <c r="DN476" s="50"/>
      <c r="DO476" s="50"/>
      <c r="DP476" s="50"/>
      <c r="DQ476" s="50"/>
      <c r="DR476" s="50"/>
      <c r="DS476" s="50"/>
      <c r="DT476" s="50"/>
      <c r="DU476" s="50"/>
      <c r="DV476" s="50"/>
      <c r="DW476" s="50"/>
      <c r="DX476" s="50"/>
      <c r="DY476" s="50"/>
      <c r="DZ476" s="50"/>
      <c r="EA476" s="50"/>
      <c r="EB476" s="50"/>
      <c r="EC476" s="50"/>
      <c r="ED476" s="50"/>
      <c r="EE476" s="50"/>
      <c r="EF476" s="50"/>
      <c r="EG476" s="50"/>
      <c r="EH476" s="50"/>
      <c r="EI476" s="50"/>
      <c r="EJ476" s="50"/>
      <c r="EK476" s="50"/>
      <c r="EL476" s="50"/>
      <c r="EM476" s="50"/>
      <c r="EN476" s="50"/>
      <c r="EO476" s="50"/>
      <c r="EP476" s="50"/>
      <c r="EQ476" s="50"/>
      <c r="ER476" s="50"/>
      <c r="ES476" s="50"/>
      <c r="ET476" s="50"/>
      <c r="EU476" s="50"/>
      <c r="EV476" s="50"/>
      <c r="EW476" s="50"/>
      <c r="EX476" s="50"/>
      <c r="EY476" s="50"/>
      <c r="EZ476" s="50"/>
      <c r="FA476" s="50"/>
      <c r="FB476" s="50"/>
      <c r="FC476" s="50"/>
      <c r="FD476" s="50"/>
      <c r="FE476" s="50"/>
      <c r="FF476" s="50"/>
      <c r="FG476" s="50"/>
      <c r="FH476" s="50"/>
      <c r="FI476" s="50"/>
      <c r="FJ476" s="50"/>
      <c r="FK476" s="50"/>
      <c r="FL476" s="50"/>
      <c r="FM476" s="50"/>
      <c r="FN476" s="50"/>
      <c r="FO476" s="50"/>
      <c r="FP476" s="50"/>
      <c r="FQ476" s="50"/>
      <c r="FR476" s="50"/>
      <c r="FS476" s="50"/>
      <c r="FT476" s="50"/>
      <c r="FU476" s="50"/>
      <c r="FV476" s="50"/>
      <c r="FW476" s="50"/>
      <c r="FX476" s="50"/>
      <c r="FY476" s="50"/>
      <c r="FZ476" s="50"/>
      <c r="GA476" s="50"/>
      <c r="GB476" s="50"/>
      <c r="GC476" s="50"/>
      <c r="GD476" s="50"/>
      <c r="GE476" s="50"/>
      <c r="GF476" s="50"/>
      <c r="GG476" s="50"/>
      <c r="GH476" s="50"/>
      <c r="GI476" s="50"/>
      <c r="GJ476" s="50"/>
      <c r="GK476" s="50"/>
      <c r="GL476" s="50"/>
      <c r="GM476" s="50"/>
      <c r="GN476" s="50"/>
      <c r="GO476" s="50"/>
      <c r="GP476" s="50"/>
      <c r="GQ476" s="50"/>
      <c r="GR476" s="50"/>
      <c r="GS476" s="50"/>
      <c r="GT476" s="50"/>
      <c r="GU476" s="50"/>
      <c r="GV476" s="50"/>
      <c r="GW476" s="50"/>
      <c r="GX476" s="50"/>
      <c r="GY476" s="50"/>
      <c r="GZ476" s="50"/>
      <c r="HA476" s="50"/>
      <c r="HB476" s="50"/>
      <c r="HC476" s="50"/>
      <c r="HD476" s="50"/>
      <c r="HE476" s="50"/>
      <c r="HF476" s="50"/>
      <c r="HG476" s="50"/>
      <c r="HH476" s="50"/>
      <c r="HI476" s="50"/>
      <c r="HJ476" s="50"/>
      <c r="HK476" s="50"/>
      <c r="HL476" s="50"/>
      <c r="HM476" s="50"/>
      <c r="HN476" s="50"/>
      <c r="HO476" s="50"/>
      <c r="HP476" s="50"/>
      <c r="HQ476" s="50"/>
      <c r="HR476" s="50"/>
      <c r="HS476" s="50"/>
      <c r="HT476" s="50"/>
      <c r="HU476" s="50"/>
      <c r="HV476" s="50"/>
      <c r="HW476" s="50"/>
      <c r="HX476" s="50"/>
      <c r="HY476" s="50"/>
      <c r="HZ476" s="50"/>
      <c r="IA476" s="50"/>
      <c r="IB476" s="50"/>
      <c r="IC476" s="50"/>
      <c r="ID476" s="50"/>
      <c r="IE476" s="50"/>
      <c r="IF476" s="50"/>
      <c r="IG476" s="50"/>
      <c r="IH476" s="50"/>
      <c r="II476" s="50"/>
      <c r="IJ476" s="50"/>
      <c r="IK476" s="50"/>
      <c r="IL476" s="50"/>
      <c r="IM476" s="50"/>
      <c r="IN476" s="50"/>
      <c r="IO476" s="50"/>
      <c r="IP476" s="50"/>
      <c r="IQ476" s="50"/>
      <c r="IR476" s="50"/>
      <c r="IS476" s="50"/>
      <c r="IT476" s="50"/>
      <c r="IU476" s="50"/>
    </row>
    <row r="477" spans="1:255" s="94" customFormat="1" ht="18.75" customHeight="1">
      <c r="A477" s="59"/>
      <c r="B477" s="69"/>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4"/>
      <c r="AA477" s="74"/>
      <c r="AB477" s="74"/>
      <c r="AC477" s="74"/>
      <c r="AD477" s="74"/>
      <c r="AE477" s="199"/>
      <c r="AF477" s="290"/>
      <c r="AG477" s="290"/>
      <c r="AH477" s="290"/>
      <c r="AI477" s="290"/>
      <c r="AJ477" s="290"/>
      <c r="AK477" s="290"/>
      <c r="AL477" s="290"/>
      <c r="AM477" s="291"/>
      <c r="AN477" s="199"/>
      <c r="AO477" s="260"/>
      <c r="AP477" s="260"/>
      <c r="AQ477" s="260"/>
      <c r="AR477" s="260"/>
      <c r="AS477" s="260"/>
      <c r="AT477" s="260"/>
      <c r="AU477" s="260"/>
      <c r="AV477" s="261"/>
      <c r="AW477" s="199"/>
      <c r="AX477" s="260"/>
      <c r="AY477" s="260"/>
      <c r="AZ477" s="260"/>
      <c r="BA477" s="260"/>
      <c r="BB477" s="262"/>
      <c r="BC477" s="50"/>
      <c r="BD477" s="50"/>
      <c r="BE477" s="50"/>
      <c r="BF477" s="50"/>
      <c r="BG477" s="50"/>
      <c r="BH477" s="50"/>
      <c r="BI477" s="50"/>
      <c r="BJ477" s="50"/>
      <c r="BK477" s="50"/>
      <c r="BL477" s="50"/>
      <c r="BM477" s="50"/>
      <c r="BN477" s="50"/>
      <c r="BO477" s="50"/>
      <c r="BP477" s="50"/>
      <c r="BQ477" s="50"/>
      <c r="BR477" s="50"/>
      <c r="BS477" s="50"/>
      <c r="BT477" s="50"/>
      <c r="BU477" s="50"/>
      <c r="BV477" s="50"/>
      <c r="BW477" s="50"/>
      <c r="BX477" s="50"/>
      <c r="BY477" s="50"/>
      <c r="BZ477" s="50"/>
      <c r="CA477" s="50"/>
      <c r="CB477" s="50"/>
      <c r="CC477" s="50"/>
      <c r="CD477" s="50"/>
      <c r="CE477" s="50"/>
      <c r="CF477" s="50"/>
      <c r="CG477" s="50"/>
      <c r="CH477" s="50"/>
      <c r="CI477" s="50"/>
      <c r="CJ477" s="50"/>
      <c r="CK477" s="50"/>
      <c r="CL477" s="50"/>
      <c r="CM477" s="50"/>
      <c r="CN477" s="50"/>
      <c r="CO477" s="50"/>
      <c r="CP477" s="50"/>
      <c r="CQ477" s="50"/>
      <c r="CR477" s="50"/>
      <c r="CS477" s="50"/>
      <c r="CT477" s="50"/>
      <c r="CU477" s="50"/>
      <c r="CV477" s="50"/>
      <c r="CW477" s="50"/>
      <c r="CX477" s="50"/>
      <c r="CY477" s="50"/>
      <c r="CZ477" s="50"/>
      <c r="DA477" s="50"/>
      <c r="DB477" s="50"/>
      <c r="DC477" s="50"/>
      <c r="DD477" s="50"/>
      <c r="DE477" s="50"/>
      <c r="DF477" s="50"/>
      <c r="DG477" s="50"/>
      <c r="DH477" s="50"/>
      <c r="DI477" s="50"/>
      <c r="DJ477" s="50"/>
      <c r="DK477" s="50"/>
      <c r="DL477" s="50"/>
      <c r="DM477" s="50"/>
      <c r="DN477" s="50"/>
      <c r="DO477" s="50"/>
      <c r="DP477" s="50"/>
      <c r="DQ477" s="50"/>
      <c r="DR477" s="50"/>
      <c r="DS477" s="50"/>
      <c r="DT477" s="50"/>
      <c r="DU477" s="50"/>
      <c r="DV477" s="50"/>
      <c r="DW477" s="50"/>
      <c r="DX477" s="50"/>
      <c r="DY477" s="50"/>
      <c r="DZ477" s="50"/>
      <c r="EA477" s="50"/>
      <c r="EB477" s="50"/>
      <c r="EC477" s="50"/>
      <c r="ED477" s="50"/>
      <c r="EE477" s="50"/>
      <c r="EF477" s="50"/>
      <c r="EG477" s="50"/>
      <c r="EH477" s="50"/>
      <c r="EI477" s="50"/>
      <c r="EJ477" s="50"/>
      <c r="EK477" s="50"/>
      <c r="EL477" s="50"/>
      <c r="EM477" s="50"/>
      <c r="EN477" s="50"/>
      <c r="EO477" s="50"/>
      <c r="EP477" s="50"/>
      <c r="EQ477" s="50"/>
      <c r="ER477" s="50"/>
      <c r="ES477" s="50"/>
      <c r="ET477" s="50"/>
      <c r="EU477" s="50"/>
      <c r="EV477" s="50"/>
      <c r="EW477" s="50"/>
      <c r="EX477" s="50"/>
      <c r="EY477" s="50"/>
      <c r="EZ477" s="50"/>
      <c r="FA477" s="50"/>
      <c r="FB477" s="50"/>
      <c r="FC477" s="50"/>
      <c r="FD477" s="50"/>
      <c r="FE477" s="50"/>
      <c r="FF477" s="50"/>
      <c r="FG477" s="50"/>
      <c r="FH477" s="50"/>
      <c r="FI477" s="50"/>
      <c r="FJ477" s="50"/>
      <c r="FK477" s="50"/>
      <c r="FL477" s="50"/>
      <c r="FM477" s="50"/>
      <c r="FN477" s="50"/>
      <c r="FO477" s="50"/>
      <c r="FP477" s="50"/>
      <c r="FQ477" s="50"/>
      <c r="FR477" s="50"/>
      <c r="FS477" s="50"/>
      <c r="FT477" s="50"/>
      <c r="FU477" s="50"/>
      <c r="FV477" s="50"/>
      <c r="FW477" s="50"/>
      <c r="FX477" s="50"/>
      <c r="FY477" s="50"/>
      <c r="FZ477" s="50"/>
      <c r="GA477" s="50"/>
      <c r="GB477" s="50"/>
      <c r="GC477" s="50"/>
      <c r="GD477" s="50"/>
      <c r="GE477" s="50"/>
      <c r="GF477" s="50"/>
      <c r="GG477" s="50"/>
      <c r="GH477" s="50"/>
      <c r="GI477" s="50"/>
      <c r="GJ477" s="50"/>
      <c r="GK477" s="50"/>
      <c r="GL477" s="50"/>
      <c r="GM477" s="50"/>
      <c r="GN477" s="50"/>
      <c r="GO477" s="50"/>
      <c r="GP477" s="50"/>
      <c r="GQ477" s="50"/>
      <c r="GR477" s="50"/>
      <c r="GS477" s="50"/>
      <c r="GT477" s="50"/>
      <c r="GU477" s="50"/>
      <c r="GV477" s="50"/>
      <c r="GW477" s="50"/>
      <c r="GX477" s="50"/>
      <c r="GY477" s="50"/>
      <c r="GZ477" s="50"/>
      <c r="HA477" s="50"/>
      <c r="HB477" s="50"/>
      <c r="HC477" s="50"/>
      <c r="HD477" s="50"/>
      <c r="HE477" s="50"/>
      <c r="HF477" s="50"/>
      <c r="HG477" s="50"/>
      <c r="HH477" s="50"/>
      <c r="HI477" s="50"/>
      <c r="HJ477" s="50"/>
      <c r="HK477" s="50"/>
      <c r="HL477" s="50"/>
      <c r="HM477" s="50"/>
      <c r="HN477" s="50"/>
      <c r="HO477" s="50"/>
      <c r="HP477" s="50"/>
      <c r="HQ477" s="50"/>
      <c r="HR477" s="50"/>
      <c r="HS477" s="50"/>
      <c r="HT477" s="50"/>
      <c r="HU477" s="50"/>
      <c r="HV477" s="50"/>
      <c r="HW477" s="50"/>
      <c r="HX477" s="50"/>
      <c r="HY477" s="50"/>
      <c r="HZ477" s="50"/>
      <c r="IA477" s="50"/>
      <c r="IB477" s="50"/>
      <c r="IC477" s="50"/>
      <c r="ID477" s="50"/>
      <c r="IE477" s="50"/>
      <c r="IF477" s="50"/>
      <c r="IG477" s="50"/>
      <c r="IH477" s="50"/>
      <c r="II477" s="50"/>
      <c r="IJ477" s="50"/>
      <c r="IK477" s="50"/>
      <c r="IL477" s="50"/>
      <c r="IM477" s="50"/>
      <c r="IN477" s="50"/>
      <c r="IO477" s="50"/>
      <c r="IP477" s="50"/>
      <c r="IQ477" s="50"/>
      <c r="IR477" s="50"/>
      <c r="IS477" s="50"/>
      <c r="IT477" s="50"/>
      <c r="IU477" s="50"/>
    </row>
    <row r="478" spans="1:255" s="94" customFormat="1" ht="18.75" customHeight="1">
      <c r="A478" s="59"/>
      <c r="B478" s="80"/>
      <c r="C478" s="78"/>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199"/>
      <c r="AF478" s="290"/>
      <c r="AG478" s="290"/>
      <c r="AH478" s="290"/>
      <c r="AI478" s="290"/>
      <c r="AJ478" s="290"/>
      <c r="AK478" s="290"/>
      <c r="AL478" s="290"/>
      <c r="AM478" s="291"/>
      <c r="AN478" s="199"/>
      <c r="AO478" s="208"/>
      <c r="AP478" s="208"/>
      <c r="AQ478" s="208"/>
      <c r="AR478" s="208"/>
      <c r="AS478" s="208"/>
      <c r="AT478" s="208"/>
      <c r="AU478" s="208"/>
      <c r="AV478" s="209"/>
      <c r="AW478" s="199"/>
      <c r="AX478" s="260"/>
      <c r="AY478" s="260"/>
      <c r="AZ478" s="260"/>
      <c r="BA478" s="260"/>
      <c r="BB478" s="262"/>
      <c r="BC478" s="50"/>
      <c r="BD478" s="50"/>
      <c r="BE478" s="50"/>
      <c r="BF478" s="50"/>
      <c r="BG478" s="50"/>
      <c r="BH478" s="50"/>
      <c r="BI478" s="50"/>
      <c r="BJ478" s="50"/>
      <c r="BK478" s="50"/>
      <c r="BL478" s="50"/>
      <c r="BM478" s="50"/>
      <c r="BN478" s="50"/>
      <c r="BO478" s="50"/>
      <c r="BP478" s="50"/>
      <c r="BQ478" s="50"/>
      <c r="BR478" s="50"/>
      <c r="BS478" s="50"/>
      <c r="BT478" s="50"/>
      <c r="BU478" s="50"/>
      <c r="BV478" s="50"/>
      <c r="BW478" s="50"/>
      <c r="BX478" s="50"/>
      <c r="BY478" s="50"/>
      <c r="BZ478" s="50"/>
      <c r="CA478" s="50"/>
      <c r="CB478" s="50"/>
      <c r="CC478" s="50"/>
      <c r="CD478" s="50"/>
      <c r="CE478" s="50"/>
      <c r="CF478" s="50"/>
      <c r="CG478" s="50"/>
      <c r="CH478" s="50"/>
      <c r="CI478" s="50"/>
      <c r="CJ478" s="50"/>
      <c r="CK478" s="50"/>
      <c r="CL478" s="50"/>
      <c r="CM478" s="50"/>
      <c r="CN478" s="50"/>
      <c r="CO478" s="50"/>
      <c r="CP478" s="50"/>
      <c r="CQ478" s="50"/>
      <c r="CR478" s="50"/>
      <c r="CS478" s="50"/>
      <c r="CT478" s="50"/>
      <c r="CU478" s="50"/>
      <c r="CV478" s="50"/>
      <c r="CW478" s="50"/>
      <c r="CX478" s="50"/>
      <c r="CY478" s="50"/>
      <c r="CZ478" s="50"/>
      <c r="DA478" s="50"/>
      <c r="DB478" s="50"/>
      <c r="DC478" s="50"/>
      <c r="DD478" s="50"/>
      <c r="DE478" s="50"/>
      <c r="DF478" s="50"/>
      <c r="DG478" s="50"/>
      <c r="DH478" s="50"/>
      <c r="DI478" s="50"/>
      <c r="DJ478" s="50"/>
      <c r="DK478" s="50"/>
      <c r="DL478" s="50"/>
      <c r="DM478" s="50"/>
      <c r="DN478" s="50"/>
      <c r="DO478" s="50"/>
      <c r="DP478" s="50"/>
      <c r="DQ478" s="50"/>
      <c r="DR478" s="50"/>
      <c r="DS478" s="50"/>
      <c r="DT478" s="50"/>
      <c r="DU478" s="50"/>
      <c r="DV478" s="50"/>
      <c r="DW478" s="50"/>
      <c r="DX478" s="50"/>
      <c r="DY478" s="50"/>
      <c r="DZ478" s="50"/>
      <c r="EA478" s="50"/>
      <c r="EB478" s="50"/>
      <c r="EC478" s="50"/>
      <c r="ED478" s="50"/>
      <c r="EE478" s="50"/>
      <c r="EF478" s="50"/>
      <c r="EG478" s="50"/>
      <c r="EH478" s="50"/>
      <c r="EI478" s="50"/>
      <c r="EJ478" s="50"/>
      <c r="EK478" s="50"/>
      <c r="EL478" s="50"/>
      <c r="EM478" s="50"/>
      <c r="EN478" s="50"/>
      <c r="EO478" s="50"/>
      <c r="EP478" s="50"/>
      <c r="EQ478" s="50"/>
      <c r="ER478" s="50"/>
      <c r="ES478" s="50"/>
      <c r="ET478" s="50"/>
      <c r="EU478" s="50"/>
      <c r="EV478" s="50"/>
      <c r="EW478" s="50"/>
      <c r="EX478" s="50"/>
      <c r="EY478" s="50"/>
      <c r="EZ478" s="50"/>
      <c r="FA478" s="50"/>
      <c r="FB478" s="50"/>
      <c r="FC478" s="50"/>
      <c r="FD478" s="50"/>
      <c r="FE478" s="50"/>
      <c r="FF478" s="50"/>
      <c r="FG478" s="50"/>
      <c r="FH478" s="50"/>
      <c r="FI478" s="50"/>
      <c r="FJ478" s="50"/>
      <c r="FK478" s="50"/>
      <c r="FL478" s="50"/>
      <c r="FM478" s="50"/>
      <c r="FN478" s="50"/>
      <c r="FO478" s="50"/>
      <c r="FP478" s="50"/>
      <c r="FQ478" s="50"/>
      <c r="FR478" s="50"/>
      <c r="FS478" s="50"/>
      <c r="FT478" s="50"/>
      <c r="FU478" s="50"/>
      <c r="FV478" s="50"/>
      <c r="FW478" s="50"/>
      <c r="FX478" s="50"/>
      <c r="FY478" s="50"/>
      <c r="FZ478" s="50"/>
      <c r="GA478" s="50"/>
      <c r="GB478" s="50"/>
      <c r="GC478" s="50"/>
      <c r="GD478" s="50"/>
      <c r="GE478" s="50"/>
      <c r="GF478" s="50"/>
      <c r="GG478" s="50"/>
      <c r="GH478" s="50"/>
      <c r="GI478" s="50"/>
      <c r="GJ478" s="50"/>
      <c r="GK478" s="50"/>
      <c r="GL478" s="50"/>
      <c r="GM478" s="50"/>
      <c r="GN478" s="50"/>
      <c r="GO478" s="50"/>
      <c r="GP478" s="50"/>
      <c r="GQ478" s="50"/>
      <c r="GR478" s="50"/>
      <c r="GS478" s="50"/>
      <c r="GT478" s="50"/>
      <c r="GU478" s="50"/>
      <c r="GV478" s="50"/>
      <c r="GW478" s="50"/>
      <c r="GX478" s="50"/>
      <c r="GY478" s="50"/>
      <c r="GZ478" s="50"/>
      <c r="HA478" s="50"/>
      <c r="HB478" s="50"/>
      <c r="HC478" s="50"/>
      <c r="HD478" s="50"/>
      <c r="HE478" s="50"/>
      <c r="HF478" s="50"/>
      <c r="HG478" s="50"/>
      <c r="HH478" s="50"/>
      <c r="HI478" s="50"/>
      <c r="HJ478" s="50"/>
      <c r="HK478" s="50"/>
      <c r="HL478" s="50"/>
      <c r="HM478" s="50"/>
      <c r="HN478" s="50"/>
      <c r="HO478" s="50"/>
      <c r="HP478" s="50"/>
      <c r="HQ478" s="50"/>
      <c r="HR478" s="50"/>
      <c r="HS478" s="50"/>
      <c r="HT478" s="50"/>
      <c r="HU478" s="50"/>
      <c r="HV478" s="50"/>
      <c r="HW478" s="50"/>
      <c r="HX478" s="50"/>
      <c r="HY478" s="50"/>
      <c r="HZ478" s="50"/>
      <c r="IA478" s="50"/>
      <c r="IB478" s="50"/>
      <c r="IC478" s="50"/>
      <c r="ID478" s="50"/>
      <c r="IE478" s="50"/>
      <c r="IF478" s="50"/>
      <c r="IG478" s="50"/>
      <c r="IH478" s="50"/>
      <c r="II478" s="50"/>
      <c r="IJ478" s="50"/>
      <c r="IK478" s="50"/>
      <c r="IL478" s="50"/>
      <c r="IM478" s="50"/>
      <c r="IN478" s="50"/>
      <c r="IO478" s="50"/>
      <c r="IP478" s="50"/>
      <c r="IQ478" s="50"/>
      <c r="IR478" s="50"/>
      <c r="IS478" s="50"/>
      <c r="IT478" s="50"/>
      <c r="IU478" s="50"/>
    </row>
    <row r="479" spans="1:255" s="94" customFormat="1" ht="18.75" customHeight="1" thickBot="1">
      <c r="A479" s="59"/>
      <c r="B479" s="82"/>
      <c r="C479" s="83"/>
      <c r="D479" s="84"/>
      <c r="E479" s="84"/>
      <c r="F479" s="84"/>
      <c r="G479" s="84"/>
      <c r="H479" s="84"/>
      <c r="I479" s="84"/>
      <c r="J479" s="84"/>
      <c r="K479" s="84"/>
      <c r="L479" s="84"/>
      <c r="M479" s="84"/>
      <c r="N479" s="84"/>
      <c r="O479" s="84"/>
      <c r="P479" s="84"/>
      <c r="Q479" s="84"/>
      <c r="R479" s="84"/>
      <c r="S479" s="84"/>
      <c r="T479" s="84"/>
      <c r="U479" s="84"/>
      <c r="V479" s="84"/>
      <c r="W479" s="84"/>
      <c r="X479" s="84"/>
      <c r="Y479" s="84"/>
      <c r="Z479" s="84"/>
      <c r="AA479" s="84"/>
      <c r="AB479" s="84"/>
      <c r="AC479" s="84"/>
      <c r="AD479" s="84"/>
      <c r="AE479" s="210"/>
      <c r="AF479" s="292"/>
      <c r="AG479" s="292"/>
      <c r="AH479" s="292"/>
      <c r="AI479" s="292"/>
      <c r="AJ479" s="292"/>
      <c r="AK479" s="292"/>
      <c r="AL479" s="292"/>
      <c r="AM479" s="293"/>
      <c r="AN479" s="210"/>
      <c r="AO479" s="213"/>
      <c r="AP479" s="213"/>
      <c r="AQ479" s="213"/>
      <c r="AR479" s="213"/>
      <c r="AS479" s="213"/>
      <c r="AT479" s="213"/>
      <c r="AU479" s="213"/>
      <c r="AV479" s="214"/>
      <c r="AW479" s="215"/>
      <c r="AX479" s="281"/>
      <c r="AY479" s="281"/>
      <c r="AZ479" s="281"/>
      <c r="BA479" s="281"/>
      <c r="BB479" s="282"/>
      <c r="BC479" s="50"/>
      <c r="BD479" s="50"/>
      <c r="BE479" s="50"/>
      <c r="BF479" s="50"/>
      <c r="BG479" s="50"/>
      <c r="BH479" s="50"/>
      <c r="BI479" s="50"/>
      <c r="BJ479" s="50"/>
      <c r="BK479" s="50"/>
      <c r="BL479" s="50"/>
      <c r="BM479" s="50"/>
      <c r="BN479" s="50"/>
      <c r="BO479" s="50"/>
      <c r="BP479" s="50"/>
      <c r="BQ479" s="50"/>
      <c r="BR479" s="50"/>
      <c r="BS479" s="50"/>
      <c r="BT479" s="50"/>
      <c r="BU479" s="50"/>
      <c r="BV479" s="50"/>
      <c r="BW479" s="50"/>
      <c r="BX479" s="50"/>
      <c r="BY479" s="50"/>
      <c r="BZ479" s="50"/>
      <c r="CA479" s="50"/>
      <c r="CB479" s="50"/>
      <c r="CC479" s="50"/>
      <c r="CD479" s="50"/>
      <c r="CE479" s="50"/>
      <c r="CF479" s="50"/>
      <c r="CG479" s="50"/>
      <c r="CH479" s="50"/>
      <c r="CI479" s="50"/>
      <c r="CJ479" s="50"/>
      <c r="CK479" s="50"/>
      <c r="CL479" s="50"/>
      <c r="CM479" s="50"/>
      <c r="CN479" s="50"/>
      <c r="CO479" s="50"/>
      <c r="CP479" s="50"/>
      <c r="CQ479" s="50"/>
      <c r="CR479" s="50"/>
      <c r="CS479" s="50"/>
      <c r="CT479" s="50"/>
      <c r="CU479" s="50"/>
      <c r="CV479" s="50"/>
      <c r="CW479" s="50"/>
      <c r="CX479" s="50"/>
      <c r="CY479" s="50"/>
      <c r="CZ479" s="50"/>
      <c r="DA479" s="50"/>
      <c r="DB479" s="50"/>
      <c r="DC479" s="50"/>
      <c r="DD479" s="50"/>
      <c r="DE479" s="50"/>
      <c r="DF479" s="50"/>
      <c r="DG479" s="50"/>
      <c r="DH479" s="50"/>
      <c r="DI479" s="50"/>
      <c r="DJ479" s="50"/>
      <c r="DK479" s="50"/>
      <c r="DL479" s="50"/>
      <c r="DM479" s="50"/>
      <c r="DN479" s="50"/>
      <c r="DO479" s="50"/>
      <c r="DP479" s="50"/>
      <c r="DQ479" s="50"/>
      <c r="DR479" s="50"/>
      <c r="DS479" s="50"/>
      <c r="DT479" s="50"/>
      <c r="DU479" s="50"/>
      <c r="DV479" s="50"/>
      <c r="DW479" s="50"/>
      <c r="DX479" s="50"/>
      <c r="DY479" s="50"/>
      <c r="DZ479" s="50"/>
      <c r="EA479" s="50"/>
      <c r="EB479" s="50"/>
      <c r="EC479" s="50"/>
      <c r="ED479" s="50"/>
      <c r="EE479" s="50"/>
      <c r="EF479" s="50"/>
      <c r="EG479" s="50"/>
      <c r="EH479" s="50"/>
      <c r="EI479" s="50"/>
      <c r="EJ479" s="50"/>
      <c r="EK479" s="50"/>
      <c r="EL479" s="50"/>
      <c r="EM479" s="50"/>
      <c r="EN479" s="50"/>
      <c r="EO479" s="50"/>
      <c r="EP479" s="50"/>
      <c r="EQ479" s="50"/>
      <c r="ER479" s="50"/>
      <c r="ES479" s="50"/>
      <c r="ET479" s="50"/>
      <c r="EU479" s="50"/>
      <c r="EV479" s="50"/>
      <c r="EW479" s="50"/>
      <c r="EX479" s="50"/>
      <c r="EY479" s="50"/>
      <c r="EZ479" s="50"/>
      <c r="FA479" s="50"/>
      <c r="FB479" s="50"/>
      <c r="FC479" s="50"/>
      <c r="FD479" s="50"/>
      <c r="FE479" s="50"/>
      <c r="FF479" s="50"/>
      <c r="FG479" s="50"/>
      <c r="FH479" s="50"/>
      <c r="FI479" s="50"/>
      <c r="FJ479" s="50"/>
      <c r="FK479" s="50"/>
      <c r="FL479" s="50"/>
      <c r="FM479" s="50"/>
      <c r="FN479" s="50"/>
      <c r="FO479" s="50"/>
      <c r="FP479" s="50"/>
      <c r="FQ479" s="50"/>
      <c r="FR479" s="50"/>
      <c r="FS479" s="50"/>
      <c r="FT479" s="50"/>
      <c r="FU479" s="50"/>
      <c r="FV479" s="50"/>
      <c r="FW479" s="50"/>
      <c r="FX479" s="50"/>
      <c r="FY479" s="50"/>
      <c r="FZ479" s="50"/>
      <c r="GA479" s="50"/>
      <c r="GB479" s="50"/>
      <c r="GC479" s="50"/>
      <c r="GD479" s="50"/>
      <c r="GE479" s="50"/>
      <c r="GF479" s="50"/>
      <c r="GG479" s="50"/>
      <c r="GH479" s="50"/>
      <c r="GI479" s="50"/>
      <c r="GJ479" s="50"/>
      <c r="GK479" s="50"/>
      <c r="GL479" s="50"/>
      <c r="GM479" s="50"/>
      <c r="GN479" s="50"/>
      <c r="GO479" s="50"/>
      <c r="GP479" s="50"/>
      <c r="GQ479" s="50"/>
      <c r="GR479" s="50"/>
      <c r="GS479" s="50"/>
      <c r="GT479" s="50"/>
      <c r="GU479" s="50"/>
      <c r="GV479" s="50"/>
      <c r="GW479" s="50"/>
      <c r="GX479" s="50"/>
      <c r="GY479" s="50"/>
      <c r="GZ479" s="50"/>
      <c r="HA479" s="50"/>
      <c r="HB479" s="50"/>
      <c r="HC479" s="50"/>
      <c r="HD479" s="50"/>
      <c r="HE479" s="50"/>
      <c r="HF479" s="50"/>
      <c r="HG479" s="50"/>
      <c r="HH479" s="50"/>
      <c r="HI479" s="50"/>
      <c r="HJ479" s="50"/>
      <c r="HK479" s="50"/>
      <c r="HL479" s="50"/>
      <c r="HM479" s="50"/>
      <c r="HN479" s="50"/>
      <c r="HO479" s="50"/>
      <c r="HP479" s="50"/>
      <c r="HQ479" s="50"/>
      <c r="HR479" s="50"/>
      <c r="HS479" s="50"/>
      <c r="HT479" s="50"/>
      <c r="HU479" s="50"/>
      <c r="HV479" s="50"/>
      <c r="HW479" s="50"/>
      <c r="HX479" s="50"/>
      <c r="HY479" s="50"/>
      <c r="HZ479" s="50"/>
      <c r="IA479" s="50"/>
      <c r="IB479" s="50"/>
      <c r="IC479" s="50"/>
      <c r="ID479" s="50"/>
      <c r="IE479" s="50"/>
      <c r="IF479" s="50"/>
      <c r="IG479" s="50"/>
      <c r="IH479" s="50"/>
      <c r="II479" s="50"/>
      <c r="IJ479" s="50"/>
      <c r="IK479" s="50"/>
      <c r="IL479" s="50"/>
      <c r="IM479" s="50"/>
      <c r="IN479" s="50"/>
      <c r="IO479" s="50"/>
      <c r="IP479" s="50"/>
      <c r="IQ479" s="50"/>
      <c r="IR479" s="50"/>
      <c r="IS479" s="50"/>
      <c r="IT479" s="50"/>
      <c r="IU479" s="50"/>
    </row>
    <row r="480" spans="1:255" s="94" customFormat="1" ht="18.75" customHeight="1" thickTop="1" thickBot="1">
      <c r="A480" s="64"/>
      <c r="B480" s="218" t="s">
        <v>90</v>
      </c>
      <c r="C480" s="283"/>
      <c r="D480" s="283"/>
      <c r="E480" s="283"/>
      <c r="F480" s="283"/>
      <c r="G480" s="283"/>
      <c r="H480" s="283"/>
      <c r="I480" s="283"/>
      <c r="J480" s="283"/>
      <c r="K480" s="283"/>
      <c r="L480" s="283"/>
      <c r="M480" s="283"/>
      <c r="N480" s="283"/>
      <c r="O480" s="283"/>
      <c r="P480" s="283"/>
      <c r="Q480" s="283"/>
      <c r="R480" s="283"/>
      <c r="S480" s="283"/>
      <c r="T480" s="283"/>
      <c r="U480" s="283"/>
      <c r="V480" s="283"/>
      <c r="W480" s="283"/>
      <c r="X480" s="283"/>
      <c r="Y480" s="283"/>
      <c r="Z480" s="283"/>
      <c r="AA480" s="283"/>
      <c r="AB480" s="283"/>
      <c r="AC480" s="283"/>
      <c r="AD480" s="284"/>
      <c r="AE480" s="221">
        <f>SUM(AE472:AM479)</f>
        <v>491497</v>
      </c>
      <c r="AF480" s="287"/>
      <c r="AG480" s="287"/>
      <c r="AH480" s="287"/>
      <c r="AI480" s="287"/>
      <c r="AJ480" s="287"/>
      <c r="AK480" s="287"/>
      <c r="AL480" s="287"/>
      <c r="AM480" s="288"/>
      <c r="AN480" s="221">
        <f>SUM(AN472:AW479)</f>
        <v>479816</v>
      </c>
      <c r="AO480" s="287"/>
      <c r="AP480" s="287"/>
      <c r="AQ480" s="287"/>
      <c r="AR480" s="287"/>
      <c r="AS480" s="287"/>
      <c r="AT480" s="287"/>
      <c r="AU480" s="287"/>
      <c r="AV480" s="288"/>
      <c r="AW480" s="221"/>
      <c r="AX480" s="287"/>
      <c r="AY480" s="287"/>
      <c r="AZ480" s="287"/>
      <c r="BA480" s="287"/>
      <c r="BB480" s="289"/>
      <c r="BC480" s="50"/>
      <c r="BD480" s="50"/>
      <c r="BE480" s="50"/>
      <c r="BF480" s="50"/>
      <c r="BG480" s="50"/>
      <c r="BH480" s="50"/>
      <c r="BI480" s="50"/>
      <c r="BJ480" s="50"/>
      <c r="BK480" s="50"/>
      <c r="BL480" s="50"/>
      <c r="BM480" s="50"/>
      <c r="BN480" s="50"/>
      <c r="BO480" s="50"/>
      <c r="BP480" s="50"/>
      <c r="BQ480" s="50"/>
      <c r="BR480" s="50"/>
      <c r="BS480" s="50"/>
      <c r="BT480" s="50"/>
      <c r="BU480" s="50"/>
      <c r="BV480" s="50"/>
      <c r="BW480" s="50"/>
      <c r="BX480" s="50"/>
      <c r="BY480" s="50"/>
      <c r="BZ480" s="50"/>
      <c r="CA480" s="50"/>
      <c r="CB480" s="50"/>
      <c r="CC480" s="50"/>
      <c r="CD480" s="50"/>
      <c r="CE480" s="50"/>
      <c r="CF480" s="50"/>
      <c r="CG480" s="50"/>
      <c r="CH480" s="50"/>
      <c r="CI480" s="50"/>
      <c r="CJ480" s="50"/>
      <c r="CK480" s="50"/>
      <c r="CL480" s="50"/>
      <c r="CM480" s="50"/>
      <c r="CN480" s="50"/>
      <c r="CO480" s="50"/>
      <c r="CP480" s="50"/>
      <c r="CQ480" s="50"/>
      <c r="CR480" s="50"/>
      <c r="CS480" s="50"/>
      <c r="CT480" s="50"/>
      <c r="CU480" s="50"/>
      <c r="CV480" s="50"/>
      <c r="CW480" s="50"/>
      <c r="CX480" s="50"/>
      <c r="CY480" s="50"/>
      <c r="CZ480" s="50"/>
      <c r="DA480" s="50"/>
      <c r="DB480" s="50"/>
      <c r="DC480" s="50"/>
      <c r="DD480" s="50"/>
      <c r="DE480" s="50"/>
      <c r="DF480" s="50"/>
      <c r="DG480" s="50"/>
      <c r="DH480" s="50"/>
      <c r="DI480" s="50"/>
      <c r="DJ480" s="50"/>
      <c r="DK480" s="50"/>
      <c r="DL480" s="50"/>
      <c r="DM480" s="50"/>
      <c r="DN480" s="50"/>
      <c r="DO480" s="50"/>
      <c r="DP480" s="50"/>
      <c r="DQ480" s="50"/>
      <c r="DR480" s="50"/>
      <c r="DS480" s="50"/>
      <c r="DT480" s="50"/>
      <c r="DU480" s="50"/>
      <c r="DV480" s="50"/>
      <c r="DW480" s="50"/>
      <c r="DX480" s="50"/>
      <c r="DY480" s="50"/>
      <c r="DZ480" s="50"/>
      <c r="EA480" s="50"/>
      <c r="EB480" s="50"/>
      <c r="EC480" s="50"/>
      <c r="ED480" s="50"/>
      <c r="EE480" s="50"/>
      <c r="EF480" s="50"/>
      <c r="EG480" s="50"/>
      <c r="EH480" s="50"/>
      <c r="EI480" s="50"/>
      <c r="EJ480" s="50"/>
      <c r="EK480" s="50"/>
      <c r="EL480" s="50"/>
      <c r="EM480" s="50"/>
      <c r="EN480" s="50"/>
      <c r="EO480" s="50"/>
      <c r="EP480" s="50"/>
      <c r="EQ480" s="50"/>
      <c r="ER480" s="50"/>
      <c r="ES480" s="50"/>
      <c r="ET480" s="50"/>
      <c r="EU480" s="50"/>
      <c r="EV480" s="50"/>
      <c r="EW480" s="50"/>
      <c r="EX480" s="50"/>
      <c r="EY480" s="50"/>
      <c r="EZ480" s="50"/>
      <c r="FA480" s="50"/>
      <c r="FB480" s="50"/>
      <c r="FC480" s="50"/>
      <c r="FD480" s="50"/>
      <c r="FE480" s="50"/>
      <c r="FF480" s="50"/>
      <c r="FG480" s="50"/>
      <c r="FH480" s="50"/>
      <c r="FI480" s="50"/>
      <c r="FJ480" s="50"/>
      <c r="FK480" s="50"/>
      <c r="FL480" s="50"/>
      <c r="FM480" s="50"/>
      <c r="FN480" s="50"/>
      <c r="FO480" s="50"/>
      <c r="FP480" s="50"/>
      <c r="FQ480" s="50"/>
      <c r="FR480" s="50"/>
      <c r="FS480" s="50"/>
      <c r="FT480" s="50"/>
      <c r="FU480" s="50"/>
      <c r="FV480" s="50"/>
      <c r="FW480" s="50"/>
      <c r="FX480" s="50"/>
      <c r="FY480" s="50"/>
      <c r="FZ480" s="50"/>
      <c r="GA480" s="50"/>
      <c r="GB480" s="50"/>
      <c r="GC480" s="50"/>
      <c r="GD480" s="50"/>
      <c r="GE480" s="50"/>
      <c r="GF480" s="50"/>
      <c r="GG480" s="50"/>
      <c r="GH480" s="50"/>
      <c r="GI480" s="50"/>
      <c r="GJ480" s="50"/>
      <c r="GK480" s="50"/>
      <c r="GL480" s="50"/>
      <c r="GM480" s="50"/>
      <c r="GN480" s="50"/>
      <c r="GO480" s="50"/>
      <c r="GP480" s="50"/>
      <c r="GQ480" s="50"/>
      <c r="GR480" s="50"/>
      <c r="GS480" s="50"/>
      <c r="GT480" s="50"/>
      <c r="GU480" s="50"/>
      <c r="GV480" s="50"/>
      <c r="GW480" s="50"/>
      <c r="GX480" s="50"/>
      <c r="GY480" s="50"/>
      <c r="GZ480" s="50"/>
      <c r="HA480" s="50"/>
      <c r="HB480" s="50"/>
      <c r="HC480" s="50"/>
      <c r="HD480" s="50"/>
      <c r="HE480" s="50"/>
      <c r="HF480" s="50"/>
      <c r="HG480" s="50"/>
      <c r="HH480" s="50"/>
      <c r="HI480" s="50"/>
      <c r="HJ480" s="50"/>
      <c r="HK480" s="50"/>
      <c r="HL480" s="50"/>
      <c r="HM480" s="50"/>
      <c r="HN480" s="50"/>
      <c r="HO480" s="50"/>
      <c r="HP480" s="50"/>
      <c r="HQ480" s="50"/>
      <c r="HR480" s="50"/>
      <c r="HS480" s="50"/>
      <c r="HT480" s="50"/>
      <c r="HU480" s="50"/>
      <c r="HV480" s="50"/>
      <c r="HW480" s="50"/>
      <c r="HX480" s="50"/>
      <c r="HY480" s="50"/>
      <c r="HZ480" s="50"/>
      <c r="IA480" s="50"/>
      <c r="IB480" s="50"/>
      <c r="IC480" s="50"/>
      <c r="ID480" s="50"/>
      <c r="IE480" s="50"/>
      <c r="IF480" s="50"/>
      <c r="IG480" s="50"/>
      <c r="IH480" s="50"/>
      <c r="II480" s="50"/>
      <c r="IJ480" s="50"/>
      <c r="IK480" s="50"/>
      <c r="IL480" s="50"/>
      <c r="IM480" s="50"/>
      <c r="IN480" s="50"/>
      <c r="IO480" s="50"/>
      <c r="IP480" s="50"/>
      <c r="IQ480" s="50"/>
      <c r="IR480" s="50"/>
      <c r="IS480" s="50"/>
      <c r="IT480" s="50"/>
      <c r="IU480" s="50"/>
    </row>
    <row r="481" spans="1:59" ht="13.5">
      <c r="E481" s="85"/>
      <c r="F481" s="85"/>
      <c r="G481" s="85"/>
      <c r="H481" s="85"/>
      <c r="I481" s="85"/>
      <c r="J481" s="85"/>
      <c r="K481" s="85"/>
      <c r="L481" s="85"/>
      <c r="M481" s="85"/>
      <c r="N481" s="85"/>
      <c r="O481" s="85"/>
      <c r="P481" s="85"/>
      <c r="Q481" s="85"/>
      <c r="R481" s="85"/>
      <c r="S481" s="85"/>
      <c r="T481" s="85"/>
      <c r="U481" s="85"/>
      <c r="V481" s="85"/>
      <c r="W481" s="85"/>
      <c r="X481" s="85"/>
      <c r="Y481" s="85"/>
      <c r="Z481" s="85"/>
      <c r="AA481" s="85"/>
      <c r="AB481" s="85"/>
      <c r="AC481" s="85"/>
      <c r="AD481" s="85"/>
      <c r="AE481" s="85"/>
      <c r="AF481" s="85"/>
      <c r="AG481" s="85"/>
      <c r="AH481" s="85"/>
      <c r="AI481" s="85"/>
      <c r="AJ481" s="85"/>
      <c r="AK481" s="85"/>
      <c r="AL481" s="85"/>
      <c r="AM481" s="85"/>
      <c r="AN481" s="85"/>
      <c r="AO481" s="85"/>
      <c r="AP481" s="85"/>
      <c r="AQ481" s="85"/>
      <c r="AR481" s="85"/>
      <c r="AS481" s="85"/>
      <c r="AT481" s="85"/>
      <c r="AU481" s="85"/>
      <c r="AV481" s="85"/>
      <c r="AW481" s="85"/>
      <c r="AX481" s="85"/>
      <c r="AY481" s="85"/>
      <c r="AZ481" s="85"/>
      <c r="BA481" s="85"/>
      <c r="BB481" s="85"/>
    </row>
    <row r="482" spans="1:59" ht="14.25">
      <c r="A482" s="49" t="s">
        <v>72</v>
      </c>
      <c r="BA482" s="51"/>
      <c r="BB482" s="93"/>
      <c r="BC482" s="51" t="s">
        <v>73</v>
      </c>
    </row>
    <row r="484" spans="1:59">
      <c r="AD484" s="52"/>
      <c r="AH484" s="52"/>
      <c r="AI484" s="52"/>
      <c r="AJ484" s="52"/>
      <c r="AK484" s="52"/>
      <c r="AL484" s="52"/>
      <c r="AM484" s="52"/>
      <c r="AS484" s="52"/>
      <c r="BB484" s="53" t="s">
        <v>74</v>
      </c>
    </row>
    <row r="485" spans="1:59">
      <c r="AD485" s="52"/>
      <c r="AH485" s="52"/>
      <c r="AI485" s="52"/>
      <c r="AJ485" s="52"/>
      <c r="AK485" s="52"/>
      <c r="AL485" s="52"/>
      <c r="AM485" s="52"/>
      <c r="AS485" s="52"/>
    </row>
    <row r="486" spans="1:59" ht="13.5" thickBot="1">
      <c r="AD486" s="52"/>
      <c r="AH486" s="52"/>
      <c r="AI486" s="52"/>
      <c r="AJ486" s="52"/>
      <c r="AK486" s="52"/>
      <c r="AL486" s="52"/>
      <c r="AM486" s="52"/>
      <c r="AS486" s="52"/>
    </row>
    <row r="487" spans="1:59" ht="15" thickBot="1">
      <c r="A487" s="178" t="s">
        <v>75</v>
      </c>
      <c r="B487" s="179"/>
      <c r="C487" s="179"/>
      <c r="D487" s="179"/>
      <c r="E487" s="179"/>
      <c r="F487" s="179"/>
      <c r="G487" s="179"/>
      <c r="H487" s="179"/>
      <c r="I487" s="179"/>
      <c r="J487" s="179"/>
      <c r="K487" s="180"/>
      <c r="L487" s="181">
        <v>14</v>
      </c>
      <c r="M487" s="182"/>
      <c r="N487" s="182"/>
      <c r="O487" s="183"/>
      <c r="P487" s="178" t="s">
        <v>76</v>
      </c>
      <c r="Q487" s="179"/>
      <c r="R487" s="179"/>
      <c r="S487" s="179"/>
      <c r="T487" s="179"/>
      <c r="U487" s="180"/>
      <c r="V487" s="184" t="s">
        <v>147</v>
      </c>
      <c r="W487" s="184"/>
      <c r="X487" s="184"/>
      <c r="Y487" s="184"/>
      <c r="Z487" s="184"/>
      <c r="AA487" s="184"/>
      <c r="AB487" s="184"/>
      <c r="AC487" s="184"/>
      <c r="AD487" s="184"/>
      <c r="AE487" s="184"/>
      <c r="AF487" s="184"/>
      <c r="AG487" s="184"/>
      <c r="AH487" s="184"/>
      <c r="AI487" s="184"/>
      <c r="AJ487" s="184"/>
      <c r="AK487" s="184"/>
      <c r="AL487" s="184"/>
      <c r="AM487" s="184"/>
      <c r="AN487" s="184"/>
      <c r="AO487" s="184"/>
      <c r="AP487" s="184"/>
      <c r="AQ487" s="184"/>
      <c r="AR487" s="184"/>
      <c r="AS487" s="184"/>
      <c r="AT487" s="184"/>
      <c r="AU487" s="184"/>
      <c r="AV487" s="184"/>
      <c r="AW487" s="184"/>
      <c r="AX487" s="184"/>
      <c r="AY487" s="184"/>
      <c r="AZ487" s="184"/>
      <c r="BA487" s="184"/>
      <c r="BB487" s="185"/>
    </row>
    <row r="488" spans="1:59" ht="14.25">
      <c r="A488" s="54"/>
      <c r="B488" s="54"/>
      <c r="C488" s="54"/>
      <c r="D488" s="54"/>
      <c r="E488" s="54"/>
      <c r="F488" s="54"/>
      <c r="G488" s="54"/>
      <c r="H488" s="54"/>
      <c r="I488" s="54"/>
      <c r="J488" s="54"/>
      <c r="K488" s="54"/>
      <c r="L488" s="55"/>
      <c r="M488" s="55"/>
      <c r="N488" s="55"/>
      <c r="O488" s="55"/>
      <c r="P488" s="54"/>
      <c r="Q488" s="54"/>
      <c r="R488" s="54"/>
      <c r="S488" s="54"/>
      <c r="T488" s="54"/>
      <c r="U488" s="54"/>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c r="AX488" s="56"/>
      <c r="AY488" s="56"/>
      <c r="AZ488" s="56"/>
      <c r="BA488" s="56"/>
      <c r="BB488" s="56"/>
    </row>
    <row r="489" spans="1:59" ht="14.25">
      <c r="A489" s="57"/>
      <c r="B489" s="58" t="s">
        <v>78</v>
      </c>
      <c r="C489" s="59"/>
      <c r="D489" s="59"/>
      <c r="E489" s="59"/>
      <c r="F489" s="59"/>
      <c r="G489" s="59"/>
      <c r="H489" s="59"/>
      <c r="I489" s="59"/>
      <c r="J489" s="59"/>
      <c r="K489" s="59"/>
      <c r="L489" s="60"/>
      <c r="M489" s="60"/>
      <c r="N489" s="60"/>
      <c r="O489" s="60"/>
      <c r="P489" s="59"/>
      <c r="Q489" s="59"/>
      <c r="R489" s="59"/>
      <c r="S489" s="59"/>
      <c r="T489" s="59"/>
      <c r="U489" s="59"/>
      <c r="V489" s="58"/>
      <c r="W489" s="58"/>
      <c r="X489" s="58"/>
      <c r="Y489" s="58"/>
      <c r="Z489" s="58"/>
      <c r="AA489" s="58"/>
      <c r="AB489" s="58"/>
      <c r="AC489" s="58"/>
      <c r="AD489" s="58"/>
      <c r="AE489" s="58"/>
      <c r="AF489" s="58"/>
      <c r="AG489" s="58"/>
      <c r="AH489" s="58"/>
      <c r="AI489" s="58"/>
      <c r="AJ489" s="58"/>
      <c r="AK489" s="58"/>
      <c r="AL489" s="58"/>
      <c r="AM489" s="58"/>
      <c r="AN489" s="58"/>
      <c r="AO489" s="58"/>
      <c r="AP489" s="58"/>
      <c r="AQ489" s="58"/>
      <c r="AR489" s="58"/>
      <c r="AS489" s="58"/>
      <c r="AT489" s="58"/>
      <c r="AU489" s="58"/>
      <c r="AV489" s="58"/>
      <c r="AW489" s="58"/>
      <c r="AX489" s="58"/>
      <c r="AY489" s="58"/>
      <c r="AZ489" s="58"/>
      <c r="BA489" s="58"/>
      <c r="BB489" s="58"/>
    </row>
    <row r="490" spans="1:59" ht="15" thickBot="1">
      <c r="A490" s="59"/>
      <c r="B490" s="59"/>
      <c r="C490" s="59"/>
      <c r="D490" s="59"/>
      <c r="E490" s="59"/>
      <c r="F490" s="59"/>
      <c r="G490" s="59"/>
      <c r="H490" s="59"/>
      <c r="I490" s="59"/>
      <c r="J490" s="59"/>
      <c r="K490" s="59"/>
      <c r="L490" s="60"/>
      <c r="M490" s="60"/>
      <c r="N490" s="60"/>
      <c r="O490" s="60"/>
      <c r="P490" s="59"/>
      <c r="Q490" s="59"/>
      <c r="R490" s="59"/>
      <c r="S490" s="59"/>
      <c r="T490" s="59"/>
      <c r="U490" s="59"/>
      <c r="V490" s="58"/>
      <c r="W490" s="58"/>
      <c r="X490" s="58"/>
      <c r="Y490" s="58"/>
      <c r="Z490" s="58"/>
      <c r="AA490" s="58"/>
      <c r="AB490" s="58"/>
      <c r="AC490" s="58"/>
      <c r="AD490" s="58"/>
      <c r="AE490" s="58"/>
      <c r="AF490" s="58"/>
      <c r="AG490" s="58"/>
      <c r="AH490" s="58"/>
      <c r="AI490" s="58"/>
      <c r="AJ490" s="58"/>
      <c r="AK490" s="58"/>
      <c r="AL490" s="58"/>
      <c r="AM490" s="58"/>
      <c r="AN490" s="58"/>
      <c r="AO490" s="58"/>
      <c r="AP490" s="58"/>
      <c r="AQ490" s="58"/>
      <c r="AR490" s="58"/>
      <c r="AS490" s="58"/>
      <c r="AT490" s="58"/>
      <c r="AU490" s="58"/>
      <c r="AV490" s="58"/>
      <c r="AW490" s="58"/>
      <c r="AX490" s="58"/>
      <c r="AY490" s="58"/>
      <c r="AZ490" s="58"/>
      <c r="BA490" s="58"/>
      <c r="BB490" s="58"/>
    </row>
    <row r="491" spans="1:59" ht="14.25">
      <c r="A491" s="59"/>
      <c r="B491" s="61"/>
      <c r="C491" s="54"/>
      <c r="D491" s="54"/>
      <c r="E491" s="54"/>
      <c r="F491" s="54"/>
      <c r="G491" s="54"/>
      <c r="H491" s="54"/>
      <c r="I491" s="54"/>
      <c r="J491" s="54"/>
      <c r="K491" s="54"/>
      <c r="L491" s="55"/>
      <c r="M491" s="55"/>
      <c r="N491" s="55"/>
      <c r="O491" s="55"/>
      <c r="P491" s="54"/>
      <c r="Q491" s="54"/>
      <c r="R491" s="54"/>
      <c r="S491" s="54"/>
      <c r="T491" s="54"/>
      <c r="U491" s="54"/>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56"/>
      <c r="AY491" s="56"/>
      <c r="AZ491" s="56"/>
      <c r="BA491" s="56"/>
      <c r="BB491" s="62"/>
    </row>
    <row r="492" spans="1:59">
      <c r="A492" s="59"/>
      <c r="B492" s="186" t="s">
        <v>146</v>
      </c>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c r="Z492" s="187"/>
      <c r="AA492" s="187"/>
      <c r="AB492" s="187"/>
      <c r="AC492" s="187"/>
      <c r="AD492" s="187"/>
      <c r="AE492" s="187"/>
      <c r="AF492" s="187"/>
      <c r="AG492" s="187"/>
      <c r="AH492" s="187"/>
      <c r="AI492" s="187"/>
      <c r="AJ492" s="187"/>
      <c r="AK492" s="187"/>
      <c r="AL492" s="187"/>
      <c r="AM492" s="187"/>
      <c r="AN492" s="187"/>
      <c r="AO492" s="187"/>
      <c r="AP492" s="187"/>
      <c r="AQ492" s="187"/>
      <c r="AR492" s="187"/>
      <c r="AS492" s="187"/>
      <c r="AT492" s="187"/>
      <c r="AU492" s="187"/>
      <c r="AV492" s="187"/>
      <c r="AW492" s="187"/>
      <c r="AX492" s="187"/>
      <c r="AY492" s="187"/>
      <c r="AZ492" s="187"/>
      <c r="BA492" s="187"/>
      <c r="BB492" s="188"/>
    </row>
    <row r="493" spans="1:59" ht="13.5">
      <c r="A493" s="59"/>
      <c r="B493" s="186"/>
      <c r="C493" s="187"/>
      <c r="D493" s="187"/>
      <c r="E493" s="187"/>
      <c r="F493" s="187"/>
      <c r="G493" s="187"/>
      <c r="H493" s="187"/>
      <c r="I493" s="187"/>
      <c r="J493" s="187"/>
      <c r="K493" s="187"/>
      <c r="L493" s="187"/>
      <c r="M493" s="187"/>
      <c r="N493" s="187"/>
      <c r="O493" s="187"/>
      <c r="P493" s="187"/>
      <c r="Q493" s="187"/>
      <c r="R493" s="187"/>
      <c r="S493" s="187"/>
      <c r="T493" s="187"/>
      <c r="U493" s="187"/>
      <c r="V493" s="187"/>
      <c r="W493" s="187"/>
      <c r="X493" s="187"/>
      <c r="Y493" s="187"/>
      <c r="Z493" s="187"/>
      <c r="AA493" s="187"/>
      <c r="AB493" s="187"/>
      <c r="AC493" s="187"/>
      <c r="AD493" s="187"/>
      <c r="AE493" s="187"/>
      <c r="AF493" s="187"/>
      <c r="AG493" s="187"/>
      <c r="AH493" s="187"/>
      <c r="AI493" s="187"/>
      <c r="AJ493" s="187"/>
      <c r="AK493" s="187"/>
      <c r="AL493" s="187"/>
      <c r="AM493" s="187"/>
      <c r="AN493" s="187"/>
      <c r="AO493" s="187"/>
      <c r="AP493" s="187"/>
      <c r="AQ493" s="187"/>
      <c r="AR493" s="187"/>
      <c r="AS493" s="187"/>
      <c r="AT493" s="187"/>
      <c r="AU493" s="187"/>
      <c r="AV493" s="187"/>
      <c r="AW493" s="187"/>
      <c r="AX493" s="187"/>
      <c r="AY493" s="187"/>
      <c r="AZ493" s="187"/>
      <c r="BA493" s="187"/>
      <c r="BB493" s="188"/>
      <c r="BG493" s="94"/>
    </row>
    <row r="494" spans="1:59">
      <c r="A494" s="59"/>
      <c r="B494" s="186"/>
      <c r="C494" s="187"/>
      <c r="D494" s="187"/>
      <c r="E494" s="187"/>
      <c r="F494" s="187"/>
      <c r="G494" s="187"/>
      <c r="H494" s="187"/>
      <c r="I494" s="187"/>
      <c r="J494" s="187"/>
      <c r="K494" s="187"/>
      <c r="L494" s="187"/>
      <c r="M494" s="187"/>
      <c r="N494" s="187"/>
      <c r="O494" s="187"/>
      <c r="P494" s="187"/>
      <c r="Q494" s="187"/>
      <c r="R494" s="187"/>
      <c r="S494" s="187"/>
      <c r="T494" s="187"/>
      <c r="U494" s="187"/>
      <c r="V494" s="187"/>
      <c r="W494" s="187"/>
      <c r="X494" s="187"/>
      <c r="Y494" s="187"/>
      <c r="Z494" s="187"/>
      <c r="AA494" s="187"/>
      <c r="AB494" s="187"/>
      <c r="AC494" s="187"/>
      <c r="AD494" s="187"/>
      <c r="AE494" s="187"/>
      <c r="AF494" s="187"/>
      <c r="AG494" s="187"/>
      <c r="AH494" s="187"/>
      <c r="AI494" s="187"/>
      <c r="AJ494" s="187"/>
      <c r="AK494" s="187"/>
      <c r="AL494" s="187"/>
      <c r="AM494" s="187"/>
      <c r="AN494" s="187"/>
      <c r="AO494" s="187"/>
      <c r="AP494" s="187"/>
      <c r="AQ494" s="187"/>
      <c r="AR494" s="187"/>
      <c r="AS494" s="187"/>
      <c r="AT494" s="187"/>
      <c r="AU494" s="187"/>
      <c r="AV494" s="187"/>
      <c r="AW494" s="187"/>
      <c r="AX494" s="187"/>
      <c r="AY494" s="187"/>
      <c r="AZ494" s="187"/>
      <c r="BA494" s="187"/>
      <c r="BB494" s="188"/>
    </row>
    <row r="495" spans="1:59">
      <c r="A495" s="59"/>
      <c r="B495" s="186"/>
      <c r="C495" s="187"/>
      <c r="D495" s="187"/>
      <c r="E495" s="187"/>
      <c r="F495" s="187"/>
      <c r="G495" s="187"/>
      <c r="H495" s="187"/>
      <c r="I495" s="187"/>
      <c r="J495" s="187"/>
      <c r="K495" s="187"/>
      <c r="L495" s="187"/>
      <c r="M495" s="187"/>
      <c r="N495" s="187"/>
      <c r="O495" s="187"/>
      <c r="P495" s="187"/>
      <c r="Q495" s="187"/>
      <c r="R495" s="187"/>
      <c r="S495" s="187"/>
      <c r="T495" s="187"/>
      <c r="U495" s="187"/>
      <c r="V495" s="187"/>
      <c r="W495" s="187"/>
      <c r="X495" s="187"/>
      <c r="Y495" s="187"/>
      <c r="Z495" s="187"/>
      <c r="AA495" s="187"/>
      <c r="AB495" s="187"/>
      <c r="AC495" s="187"/>
      <c r="AD495" s="187"/>
      <c r="AE495" s="187"/>
      <c r="AF495" s="187"/>
      <c r="AG495" s="187"/>
      <c r="AH495" s="187"/>
      <c r="AI495" s="187"/>
      <c r="AJ495" s="187"/>
      <c r="AK495" s="187"/>
      <c r="AL495" s="187"/>
      <c r="AM495" s="187"/>
      <c r="AN495" s="187"/>
      <c r="AO495" s="187"/>
      <c r="AP495" s="187"/>
      <c r="AQ495" s="187"/>
      <c r="AR495" s="187"/>
      <c r="AS495" s="187"/>
      <c r="AT495" s="187"/>
      <c r="AU495" s="187"/>
      <c r="AV495" s="187"/>
      <c r="AW495" s="187"/>
      <c r="AX495" s="187"/>
      <c r="AY495" s="187"/>
      <c r="AZ495" s="187"/>
      <c r="BA495" s="187"/>
      <c r="BB495" s="188"/>
    </row>
    <row r="496" spans="1:59">
      <c r="A496" s="59"/>
      <c r="B496" s="186"/>
      <c r="C496" s="187"/>
      <c r="D496" s="187"/>
      <c r="E496" s="187"/>
      <c r="F496" s="187"/>
      <c r="G496" s="187"/>
      <c r="H496" s="187"/>
      <c r="I496" s="187"/>
      <c r="J496" s="187"/>
      <c r="K496" s="187"/>
      <c r="L496" s="187"/>
      <c r="M496" s="187"/>
      <c r="N496" s="187"/>
      <c r="O496" s="187"/>
      <c r="P496" s="187"/>
      <c r="Q496" s="187"/>
      <c r="R496" s="187"/>
      <c r="S496" s="187"/>
      <c r="T496" s="187"/>
      <c r="U496" s="187"/>
      <c r="V496" s="187"/>
      <c r="W496" s="187"/>
      <c r="X496" s="187"/>
      <c r="Y496" s="187"/>
      <c r="Z496" s="187"/>
      <c r="AA496" s="187"/>
      <c r="AB496" s="187"/>
      <c r="AC496" s="187"/>
      <c r="AD496" s="187"/>
      <c r="AE496" s="187"/>
      <c r="AF496" s="187"/>
      <c r="AG496" s="187"/>
      <c r="AH496" s="187"/>
      <c r="AI496" s="187"/>
      <c r="AJ496" s="187"/>
      <c r="AK496" s="187"/>
      <c r="AL496" s="187"/>
      <c r="AM496" s="187"/>
      <c r="AN496" s="187"/>
      <c r="AO496" s="187"/>
      <c r="AP496" s="187"/>
      <c r="AQ496" s="187"/>
      <c r="AR496" s="187"/>
      <c r="AS496" s="187"/>
      <c r="AT496" s="187"/>
      <c r="AU496" s="187"/>
      <c r="AV496" s="187"/>
      <c r="AW496" s="187"/>
      <c r="AX496" s="187"/>
      <c r="AY496" s="187"/>
      <c r="AZ496" s="187"/>
      <c r="BA496" s="187"/>
      <c r="BB496" s="188"/>
    </row>
    <row r="497" spans="1:255">
      <c r="A497" s="59"/>
      <c r="B497" s="186"/>
      <c r="C497" s="187"/>
      <c r="D497" s="187"/>
      <c r="E497" s="187"/>
      <c r="F497" s="187"/>
      <c r="G497" s="187"/>
      <c r="H497" s="187"/>
      <c r="I497" s="187"/>
      <c r="J497" s="187"/>
      <c r="K497" s="187"/>
      <c r="L497" s="187"/>
      <c r="M497" s="187"/>
      <c r="N497" s="187"/>
      <c r="O497" s="187"/>
      <c r="P497" s="187"/>
      <c r="Q497" s="187"/>
      <c r="R497" s="187"/>
      <c r="S497" s="187"/>
      <c r="T497" s="187"/>
      <c r="U497" s="187"/>
      <c r="V497" s="187"/>
      <c r="W497" s="187"/>
      <c r="X497" s="187"/>
      <c r="Y497" s="187"/>
      <c r="Z497" s="187"/>
      <c r="AA497" s="187"/>
      <c r="AB497" s="187"/>
      <c r="AC497" s="187"/>
      <c r="AD497" s="187"/>
      <c r="AE497" s="187"/>
      <c r="AF497" s="187"/>
      <c r="AG497" s="187"/>
      <c r="AH497" s="187"/>
      <c r="AI497" s="187"/>
      <c r="AJ497" s="187"/>
      <c r="AK497" s="187"/>
      <c r="AL497" s="187"/>
      <c r="AM497" s="187"/>
      <c r="AN497" s="187"/>
      <c r="AO497" s="187"/>
      <c r="AP497" s="187"/>
      <c r="AQ497" s="187"/>
      <c r="AR497" s="187"/>
      <c r="AS497" s="187"/>
      <c r="AT497" s="187"/>
      <c r="AU497" s="187"/>
      <c r="AV497" s="187"/>
      <c r="AW497" s="187"/>
      <c r="AX497" s="187"/>
      <c r="AY497" s="187"/>
      <c r="AZ497" s="187"/>
      <c r="BA497" s="187"/>
      <c r="BB497" s="188"/>
    </row>
    <row r="498" spans="1:255">
      <c r="A498" s="59"/>
      <c r="B498" s="186"/>
      <c r="C498" s="187"/>
      <c r="D498" s="187"/>
      <c r="E498" s="187"/>
      <c r="F498" s="187"/>
      <c r="G498" s="187"/>
      <c r="H498" s="187"/>
      <c r="I498" s="187"/>
      <c r="J498" s="187"/>
      <c r="K498" s="187"/>
      <c r="L498" s="187"/>
      <c r="M498" s="187"/>
      <c r="N498" s="187"/>
      <c r="O498" s="187"/>
      <c r="P498" s="187"/>
      <c r="Q498" s="187"/>
      <c r="R498" s="187"/>
      <c r="S498" s="187"/>
      <c r="T498" s="187"/>
      <c r="U498" s="187"/>
      <c r="V498" s="187"/>
      <c r="W498" s="187"/>
      <c r="X498" s="187"/>
      <c r="Y498" s="187"/>
      <c r="Z498" s="187"/>
      <c r="AA498" s="187"/>
      <c r="AB498" s="187"/>
      <c r="AC498" s="187"/>
      <c r="AD498" s="187"/>
      <c r="AE498" s="187"/>
      <c r="AF498" s="187"/>
      <c r="AG498" s="187"/>
      <c r="AH498" s="187"/>
      <c r="AI498" s="187"/>
      <c r="AJ498" s="187"/>
      <c r="AK498" s="187"/>
      <c r="AL498" s="187"/>
      <c r="AM498" s="187"/>
      <c r="AN498" s="187"/>
      <c r="AO498" s="187"/>
      <c r="AP498" s="187"/>
      <c r="AQ498" s="187"/>
      <c r="AR498" s="187"/>
      <c r="AS498" s="187"/>
      <c r="AT498" s="187"/>
      <c r="AU498" s="187"/>
      <c r="AV498" s="187"/>
      <c r="AW498" s="187"/>
      <c r="AX498" s="187"/>
      <c r="AY498" s="187"/>
      <c r="AZ498" s="187"/>
      <c r="BA498" s="187"/>
      <c r="BB498" s="188"/>
    </row>
    <row r="499" spans="1:255">
      <c r="A499" s="59"/>
      <c r="B499" s="186"/>
      <c r="C499" s="187"/>
      <c r="D499" s="187"/>
      <c r="E499" s="187"/>
      <c r="F499" s="187"/>
      <c r="G499" s="187"/>
      <c r="H499" s="187"/>
      <c r="I499" s="187"/>
      <c r="J499" s="187"/>
      <c r="K499" s="187"/>
      <c r="L499" s="187"/>
      <c r="M499" s="187"/>
      <c r="N499" s="187"/>
      <c r="O499" s="187"/>
      <c r="P499" s="187"/>
      <c r="Q499" s="187"/>
      <c r="R499" s="187"/>
      <c r="S499" s="187"/>
      <c r="T499" s="187"/>
      <c r="U499" s="187"/>
      <c r="V499" s="187"/>
      <c r="W499" s="187"/>
      <c r="X499" s="187"/>
      <c r="Y499" s="187"/>
      <c r="Z499" s="187"/>
      <c r="AA499" s="187"/>
      <c r="AB499" s="187"/>
      <c r="AC499" s="187"/>
      <c r="AD499" s="187"/>
      <c r="AE499" s="187"/>
      <c r="AF499" s="187"/>
      <c r="AG499" s="187"/>
      <c r="AH499" s="187"/>
      <c r="AI499" s="187"/>
      <c r="AJ499" s="187"/>
      <c r="AK499" s="187"/>
      <c r="AL499" s="187"/>
      <c r="AM499" s="187"/>
      <c r="AN499" s="187"/>
      <c r="AO499" s="187"/>
      <c r="AP499" s="187"/>
      <c r="AQ499" s="187"/>
      <c r="AR499" s="187"/>
      <c r="AS499" s="187"/>
      <c r="AT499" s="187"/>
      <c r="AU499" s="187"/>
      <c r="AV499" s="187"/>
      <c r="AW499" s="187"/>
      <c r="AX499" s="187"/>
      <c r="AY499" s="187"/>
      <c r="AZ499" s="187"/>
      <c r="BA499" s="187"/>
      <c r="BB499" s="188"/>
    </row>
    <row r="500" spans="1:255">
      <c r="A500" s="59"/>
      <c r="B500" s="186"/>
      <c r="C500" s="187"/>
      <c r="D500" s="187"/>
      <c r="E500" s="187"/>
      <c r="F500" s="187"/>
      <c r="G500" s="187"/>
      <c r="H500" s="187"/>
      <c r="I500" s="187"/>
      <c r="J500" s="187"/>
      <c r="K500" s="187"/>
      <c r="L500" s="187"/>
      <c r="M500" s="187"/>
      <c r="N500" s="187"/>
      <c r="O500" s="187"/>
      <c r="P500" s="187"/>
      <c r="Q500" s="187"/>
      <c r="R500" s="187"/>
      <c r="S500" s="187"/>
      <c r="T500" s="187"/>
      <c r="U500" s="187"/>
      <c r="V500" s="187"/>
      <c r="W500" s="187"/>
      <c r="X500" s="187"/>
      <c r="Y500" s="187"/>
      <c r="Z500" s="187"/>
      <c r="AA500" s="187"/>
      <c r="AB500" s="187"/>
      <c r="AC500" s="187"/>
      <c r="AD500" s="187"/>
      <c r="AE500" s="187"/>
      <c r="AF500" s="187"/>
      <c r="AG500" s="187"/>
      <c r="AH500" s="187"/>
      <c r="AI500" s="187"/>
      <c r="AJ500" s="187"/>
      <c r="AK500" s="187"/>
      <c r="AL500" s="187"/>
      <c r="AM500" s="187"/>
      <c r="AN500" s="187"/>
      <c r="AO500" s="187"/>
      <c r="AP500" s="187"/>
      <c r="AQ500" s="187"/>
      <c r="AR500" s="187"/>
      <c r="AS500" s="187"/>
      <c r="AT500" s="187"/>
      <c r="AU500" s="187"/>
      <c r="AV500" s="187"/>
      <c r="AW500" s="187"/>
      <c r="AX500" s="187"/>
      <c r="AY500" s="187"/>
      <c r="AZ500" s="187"/>
      <c r="BA500" s="187"/>
      <c r="BB500" s="188"/>
    </row>
    <row r="501" spans="1:255">
      <c r="A501" s="59"/>
      <c r="B501" s="186"/>
      <c r="C501" s="187"/>
      <c r="D501" s="187"/>
      <c r="E501" s="187"/>
      <c r="F501" s="187"/>
      <c r="G501" s="187"/>
      <c r="H501" s="187"/>
      <c r="I501" s="187"/>
      <c r="J501" s="187"/>
      <c r="K501" s="187"/>
      <c r="L501" s="187"/>
      <c r="M501" s="187"/>
      <c r="N501" s="187"/>
      <c r="O501" s="187"/>
      <c r="P501" s="187"/>
      <c r="Q501" s="187"/>
      <c r="R501" s="187"/>
      <c r="S501" s="187"/>
      <c r="T501" s="187"/>
      <c r="U501" s="187"/>
      <c r="V501" s="187"/>
      <c r="W501" s="187"/>
      <c r="X501" s="187"/>
      <c r="Y501" s="187"/>
      <c r="Z501" s="187"/>
      <c r="AA501" s="187"/>
      <c r="AB501" s="187"/>
      <c r="AC501" s="187"/>
      <c r="AD501" s="187"/>
      <c r="AE501" s="187"/>
      <c r="AF501" s="187"/>
      <c r="AG501" s="187"/>
      <c r="AH501" s="187"/>
      <c r="AI501" s="187"/>
      <c r="AJ501" s="187"/>
      <c r="AK501" s="187"/>
      <c r="AL501" s="187"/>
      <c r="AM501" s="187"/>
      <c r="AN501" s="187"/>
      <c r="AO501" s="187"/>
      <c r="AP501" s="187"/>
      <c r="AQ501" s="187"/>
      <c r="AR501" s="187"/>
      <c r="AS501" s="187"/>
      <c r="AT501" s="187"/>
      <c r="AU501" s="187"/>
      <c r="AV501" s="187"/>
      <c r="AW501" s="187"/>
      <c r="AX501" s="187"/>
      <c r="AY501" s="187"/>
      <c r="AZ501" s="187"/>
      <c r="BA501" s="187"/>
      <c r="BB501" s="188"/>
    </row>
    <row r="502" spans="1:255" ht="15" thickBot="1">
      <c r="A502" s="64"/>
      <c r="B502" s="65"/>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c r="AT502" s="66"/>
      <c r="AU502" s="66"/>
      <c r="AV502" s="66"/>
      <c r="AW502" s="66"/>
      <c r="AX502" s="66"/>
      <c r="AY502" s="66"/>
      <c r="AZ502" s="66"/>
      <c r="BA502" s="66"/>
      <c r="BB502" s="67"/>
    </row>
    <row r="503" spans="1:255">
      <c r="B503" s="68"/>
    </row>
    <row r="504" spans="1:255">
      <c r="B504" s="68"/>
    </row>
    <row r="505" spans="1:255" ht="14.25">
      <c r="B505" s="58" t="s">
        <v>80</v>
      </c>
      <c r="C505" s="59"/>
      <c r="D505" s="59"/>
      <c r="E505" s="59"/>
      <c r="F505" s="59"/>
      <c r="G505" s="59"/>
      <c r="H505" s="59"/>
      <c r="I505" s="59"/>
      <c r="J505" s="59"/>
      <c r="K505" s="59"/>
      <c r="L505" s="60"/>
      <c r="M505" s="60"/>
      <c r="N505" s="60"/>
      <c r="O505" s="60"/>
      <c r="P505" s="59"/>
      <c r="Q505" s="59"/>
      <c r="R505" s="59"/>
      <c r="S505" s="59"/>
      <c r="T505" s="59"/>
      <c r="U505" s="59"/>
      <c r="V505" s="58"/>
      <c r="W505" s="58"/>
      <c r="X505" s="58"/>
      <c r="Y505" s="58"/>
      <c r="Z505" s="58"/>
      <c r="AA505" s="58"/>
      <c r="AB505" s="58"/>
      <c r="AC505" s="58"/>
      <c r="AD505" s="58"/>
      <c r="AE505" s="58"/>
      <c r="AF505" s="58"/>
      <c r="AG505" s="58"/>
      <c r="AH505" s="58"/>
      <c r="AI505" s="58"/>
      <c r="AJ505" s="58"/>
      <c r="AK505" s="58"/>
      <c r="AL505" s="58"/>
      <c r="AM505" s="58"/>
      <c r="AN505" s="58"/>
      <c r="AO505" s="58"/>
      <c r="AP505" s="58"/>
      <c r="AQ505" s="58"/>
      <c r="AR505" s="58"/>
      <c r="AS505" s="58"/>
      <c r="AT505" s="58"/>
      <c r="AU505" s="58"/>
      <c r="AV505" s="58"/>
      <c r="AW505" s="58"/>
      <c r="AX505" s="58"/>
      <c r="AY505" s="58"/>
      <c r="AZ505" s="58"/>
      <c r="BA505" s="58"/>
      <c r="BB505" s="58"/>
    </row>
    <row r="506" spans="1:255" ht="15" thickBot="1">
      <c r="B506" s="59"/>
      <c r="C506" s="59"/>
      <c r="D506" s="59"/>
      <c r="E506" s="59"/>
      <c r="F506" s="59"/>
      <c r="G506" s="59"/>
      <c r="H506" s="59"/>
      <c r="I506" s="59"/>
      <c r="J506" s="59"/>
      <c r="K506" s="59"/>
      <c r="L506" s="60"/>
      <c r="M506" s="60"/>
      <c r="N506" s="60"/>
      <c r="O506" s="60"/>
      <c r="P506" s="59"/>
      <c r="Q506" s="59"/>
      <c r="R506" s="59"/>
      <c r="S506" s="59"/>
      <c r="T506" s="59"/>
      <c r="U506" s="59"/>
      <c r="V506" s="58"/>
      <c r="W506" s="58"/>
      <c r="X506" s="58"/>
      <c r="Y506" s="58"/>
      <c r="Z506" s="58"/>
      <c r="AA506" s="58"/>
      <c r="AB506" s="58"/>
      <c r="AC506" s="58"/>
      <c r="AD506" s="58"/>
      <c r="AE506" s="58"/>
      <c r="AF506" s="58"/>
      <c r="AG506" s="58"/>
      <c r="AH506" s="58"/>
      <c r="AI506" s="58"/>
      <c r="AJ506" s="58"/>
      <c r="AK506" s="58"/>
      <c r="AL506" s="58"/>
      <c r="AM506" s="58"/>
      <c r="AN506" s="58"/>
      <c r="AO506" s="58"/>
      <c r="AP506" s="58"/>
      <c r="AQ506" s="58"/>
      <c r="AR506" s="58"/>
      <c r="AS506" s="58"/>
      <c r="AT506" s="58"/>
      <c r="AU506" s="58"/>
      <c r="AV506" s="58" t="s">
        <v>81</v>
      </c>
      <c r="AW506" s="58"/>
      <c r="AX506" s="58"/>
      <c r="AY506" s="58"/>
      <c r="AZ506" s="58"/>
      <c r="BA506" s="58"/>
      <c r="BB506" s="58"/>
    </row>
    <row r="507" spans="1:255" s="94" customFormat="1" ht="13.5">
      <c r="A507" s="59"/>
      <c r="B507" s="189" t="s">
        <v>82</v>
      </c>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c r="AA507" s="252"/>
      <c r="AB507" s="252"/>
      <c r="AC507" s="252"/>
      <c r="AD507" s="253"/>
      <c r="AE507" s="195" t="s">
        <v>105</v>
      </c>
      <c r="AF507" s="252"/>
      <c r="AG507" s="252"/>
      <c r="AH507" s="252"/>
      <c r="AI507" s="252"/>
      <c r="AJ507" s="252"/>
      <c r="AK507" s="252"/>
      <c r="AL507" s="252"/>
      <c r="AM507" s="253"/>
      <c r="AN507" s="195" t="s">
        <v>93</v>
      </c>
      <c r="AO507" s="252"/>
      <c r="AP507" s="252"/>
      <c r="AQ507" s="252"/>
      <c r="AR507" s="252"/>
      <c r="AS507" s="252"/>
      <c r="AT507" s="252"/>
      <c r="AU507" s="252"/>
      <c r="AV507" s="253"/>
      <c r="AW507" s="195" t="s">
        <v>85</v>
      </c>
      <c r="AX507" s="252"/>
      <c r="AY507" s="252"/>
      <c r="AZ507" s="252"/>
      <c r="BA507" s="252"/>
      <c r="BB507" s="258"/>
      <c r="BC507" s="50"/>
      <c r="BD507" s="50"/>
      <c r="BE507" s="50"/>
      <c r="BF507" s="50"/>
      <c r="BG507" s="50"/>
      <c r="BH507" s="50"/>
      <c r="BI507" s="50"/>
      <c r="BJ507" s="50"/>
      <c r="BK507" s="50"/>
      <c r="BL507" s="50"/>
      <c r="BM507" s="50"/>
      <c r="BN507" s="50"/>
      <c r="BO507" s="50"/>
      <c r="BP507" s="50"/>
      <c r="BQ507" s="50"/>
      <c r="BR507" s="50"/>
      <c r="BS507" s="50"/>
      <c r="BT507" s="50"/>
      <c r="BU507" s="50"/>
      <c r="BV507" s="50"/>
      <c r="BW507" s="50"/>
      <c r="BX507" s="50"/>
      <c r="BY507" s="50"/>
      <c r="BZ507" s="50"/>
      <c r="CA507" s="50"/>
      <c r="CB507" s="50"/>
      <c r="CC507" s="50"/>
      <c r="CD507" s="50"/>
      <c r="CE507" s="50"/>
      <c r="CF507" s="50"/>
      <c r="CG507" s="50"/>
      <c r="CH507" s="50"/>
      <c r="CI507" s="50"/>
      <c r="CJ507" s="50"/>
      <c r="CK507" s="50"/>
      <c r="CL507" s="50"/>
      <c r="CM507" s="50"/>
      <c r="CN507" s="50"/>
      <c r="CO507" s="50"/>
      <c r="CP507" s="50"/>
      <c r="CQ507" s="50"/>
      <c r="CR507" s="50"/>
      <c r="CS507" s="50"/>
      <c r="CT507" s="50"/>
      <c r="CU507" s="50"/>
      <c r="CV507" s="50"/>
      <c r="CW507" s="50"/>
      <c r="CX507" s="50"/>
      <c r="CY507" s="50"/>
      <c r="CZ507" s="50"/>
      <c r="DA507" s="50"/>
      <c r="DB507" s="50"/>
      <c r="DC507" s="50"/>
      <c r="DD507" s="50"/>
      <c r="DE507" s="50"/>
      <c r="DF507" s="50"/>
      <c r="DG507" s="50"/>
      <c r="DH507" s="50"/>
      <c r="DI507" s="50"/>
      <c r="DJ507" s="50"/>
      <c r="DK507" s="50"/>
      <c r="DL507" s="50"/>
      <c r="DM507" s="50"/>
      <c r="DN507" s="50"/>
      <c r="DO507" s="50"/>
      <c r="DP507" s="50"/>
      <c r="DQ507" s="50"/>
      <c r="DR507" s="50"/>
      <c r="DS507" s="50"/>
      <c r="DT507" s="50"/>
      <c r="DU507" s="50"/>
      <c r="DV507" s="50"/>
      <c r="DW507" s="50"/>
      <c r="DX507" s="50"/>
      <c r="DY507" s="50"/>
      <c r="DZ507" s="50"/>
      <c r="EA507" s="50"/>
      <c r="EB507" s="50"/>
      <c r="EC507" s="50"/>
      <c r="ED507" s="50"/>
      <c r="EE507" s="50"/>
      <c r="EF507" s="50"/>
      <c r="EG507" s="50"/>
      <c r="EH507" s="50"/>
      <c r="EI507" s="50"/>
      <c r="EJ507" s="50"/>
      <c r="EK507" s="50"/>
      <c r="EL507" s="50"/>
      <c r="EM507" s="50"/>
      <c r="EN507" s="50"/>
      <c r="EO507" s="50"/>
      <c r="EP507" s="50"/>
      <c r="EQ507" s="50"/>
      <c r="ER507" s="50"/>
      <c r="ES507" s="50"/>
      <c r="ET507" s="50"/>
      <c r="EU507" s="50"/>
      <c r="EV507" s="50"/>
      <c r="EW507" s="50"/>
      <c r="EX507" s="50"/>
      <c r="EY507" s="50"/>
      <c r="EZ507" s="50"/>
      <c r="FA507" s="50"/>
      <c r="FB507" s="50"/>
      <c r="FC507" s="50"/>
      <c r="FD507" s="50"/>
      <c r="FE507" s="50"/>
      <c r="FF507" s="50"/>
      <c r="FG507" s="50"/>
      <c r="FH507" s="50"/>
      <c r="FI507" s="50"/>
      <c r="FJ507" s="50"/>
      <c r="FK507" s="50"/>
      <c r="FL507" s="50"/>
      <c r="FM507" s="50"/>
      <c r="FN507" s="50"/>
      <c r="FO507" s="50"/>
      <c r="FP507" s="50"/>
      <c r="FQ507" s="50"/>
      <c r="FR507" s="50"/>
      <c r="FS507" s="50"/>
      <c r="FT507" s="50"/>
      <c r="FU507" s="50"/>
      <c r="FV507" s="50"/>
      <c r="FW507" s="50"/>
      <c r="FX507" s="50"/>
      <c r="FY507" s="50"/>
      <c r="FZ507" s="50"/>
      <c r="GA507" s="50"/>
      <c r="GB507" s="50"/>
      <c r="GC507" s="50"/>
      <c r="GD507" s="50"/>
      <c r="GE507" s="50"/>
      <c r="GF507" s="50"/>
      <c r="GG507" s="50"/>
      <c r="GH507" s="50"/>
      <c r="GI507" s="50"/>
      <c r="GJ507" s="50"/>
      <c r="GK507" s="50"/>
      <c r="GL507" s="50"/>
      <c r="GM507" s="50"/>
      <c r="GN507" s="50"/>
      <c r="GO507" s="50"/>
      <c r="GP507" s="50"/>
      <c r="GQ507" s="50"/>
      <c r="GR507" s="50"/>
      <c r="GS507" s="50"/>
      <c r="GT507" s="50"/>
      <c r="GU507" s="50"/>
      <c r="GV507" s="50"/>
      <c r="GW507" s="50"/>
      <c r="GX507" s="50"/>
      <c r="GY507" s="50"/>
      <c r="GZ507" s="50"/>
      <c r="HA507" s="50"/>
      <c r="HB507" s="50"/>
      <c r="HC507" s="50"/>
      <c r="HD507" s="50"/>
      <c r="HE507" s="50"/>
      <c r="HF507" s="50"/>
      <c r="HG507" s="50"/>
      <c r="HH507" s="50"/>
      <c r="HI507" s="50"/>
      <c r="HJ507" s="50"/>
      <c r="HK507" s="50"/>
      <c r="HL507" s="50"/>
      <c r="HM507" s="50"/>
      <c r="HN507" s="50"/>
      <c r="HO507" s="50"/>
      <c r="HP507" s="50"/>
      <c r="HQ507" s="50"/>
      <c r="HR507" s="50"/>
      <c r="HS507" s="50"/>
      <c r="HT507" s="50"/>
      <c r="HU507" s="50"/>
      <c r="HV507" s="50"/>
      <c r="HW507" s="50"/>
      <c r="HX507" s="50"/>
      <c r="HY507" s="50"/>
      <c r="HZ507" s="50"/>
      <c r="IA507" s="50"/>
      <c r="IB507" s="50"/>
      <c r="IC507" s="50"/>
      <c r="ID507" s="50"/>
      <c r="IE507" s="50"/>
      <c r="IF507" s="50"/>
      <c r="IG507" s="50"/>
      <c r="IH507" s="50"/>
      <c r="II507" s="50"/>
      <c r="IJ507" s="50"/>
      <c r="IK507" s="50"/>
      <c r="IL507" s="50"/>
      <c r="IM507" s="50"/>
      <c r="IN507" s="50"/>
      <c r="IO507" s="50"/>
      <c r="IP507" s="50"/>
      <c r="IQ507" s="50"/>
      <c r="IR507" s="50"/>
      <c r="IS507" s="50"/>
      <c r="IT507" s="50"/>
      <c r="IU507" s="50"/>
    </row>
    <row r="508" spans="1:255" s="94" customFormat="1" ht="13.5">
      <c r="A508" s="59"/>
      <c r="B508" s="254"/>
      <c r="C508" s="255"/>
      <c r="D508" s="255"/>
      <c r="E508" s="255"/>
      <c r="F508" s="255"/>
      <c r="G508" s="255"/>
      <c r="H508" s="255"/>
      <c r="I508" s="255"/>
      <c r="J508" s="255"/>
      <c r="K508" s="255"/>
      <c r="L508" s="255"/>
      <c r="M508" s="255"/>
      <c r="N508" s="255"/>
      <c r="O508" s="255"/>
      <c r="P508" s="255"/>
      <c r="Q508" s="255"/>
      <c r="R508" s="255"/>
      <c r="S508" s="255"/>
      <c r="T508" s="255"/>
      <c r="U508" s="255"/>
      <c r="V508" s="255"/>
      <c r="W508" s="255"/>
      <c r="X508" s="255"/>
      <c r="Y508" s="255"/>
      <c r="Z508" s="255"/>
      <c r="AA508" s="255"/>
      <c r="AB508" s="255"/>
      <c r="AC508" s="255"/>
      <c r="AD508" s="256"/>
      <c r="AE508" s="257"/>
      <c r="AF508" s="255"/>
      <c r="AG508" s="255"/>
      <c r="AH508" s="255"/>
      <c r="AI508" s="255"/>
      <c r="AJ508" s="255"/>
      <c r="AK508" s="255"/>
      <c r="AL508" s="255"/>
      <c r="AM508" s="256"/>
      <c r="AN508" s="257"/>
      <c r="AO508" s="255"/>
      <c r="AP508" s="255"/>
      <c r="AQ508" s="255"/>
      <c r="AR508" s="255"/>
      <c r="AS508" s="255"/>
      <c r="AT508" s="255"/>
      <c r="AU508" s="255"/>
      <c r="AV508" s="256"/>
      <c r="AW508" s="257"/>
      <c r="AX508" s="255"/>
      <c r="AY508" s="255"/>
      <c r="AZ508" s="255"/>
      <c r="BA508" s="255"/>
      <c r="BB508" s="259"/>
      <c r="BC508" s="50"/>
      <c r="BD508" s="50"/>
      <c r="BE508" s="50"/>
      <c r="BF508" s="50"/>
      <c r="BG508" s="50"/>
      <c r="BH508" s="50"/>
      <c r="BI508" s="50"/>
      <c r="BJ508" s="50"/>
      <c r="BK508" s="50"/>
      <c r="BL508" s="50"/>
      <c r="BM508" s="50"/>
      <c r="BN508" s="50"/>
      <c r="BO508" s="50"/>
      <c r="BP508" s="50"/>
      <c r="BQ508" s="50"/>
      <c r="BR508" s="50"/>
      <c r="BS508" s="50"/>
      <c r="BT508" s="50"/>
      <c r="BU508" s="50"/>
      <c r="BV508" s="50"/>
      <c r="BW508" s="50"/>
      <c r="BX508" s="50"/>
      <c r="BY508" s="50"/>
      <c r="BZ508" s="50"/>
      <c r="CA508" s="50"/>
      <c r="CB508" s="50"/>
      <c r="CC508" s="50"/>
      <c r="CD508" s="50"/>
      <c r="CE508" s="50"/>
      <c r="CF508" s="50"/>
      <c r="CG508" s="50"/>
      <c r="CH508" s="50"/>
      <c r="CI508" s="50"/>
      <c r="CJ508" s="50"/>
      <c r="CK508" s="50"/>
      <c r="CL508" s="50"/>
      <c r="CM508" s="50"/>
      <c r="CN508" s="50"/>
      <c r="CO508" s="50"/>
      <c r="CP508" s="50"/>
      <c r="CQ508" s="50"/>
      <c r="CR508" s="50"/>
      <c r="CS508" s="50"/>
      <c r="CT508" s="50"/>
      <c r="CU508" s="50"/>
      <c r="CV508" s="50"/>
      <c r="CW508" s="50"/>
      <c r="CX508" s="50"/>
      <c r="CY508" s="50"/>
      <c r="CZ508" s="50"/>
      <c r="DA508" s="50"/>
      <c r="DB508" s="50"/>
      <c r="DC508" s="50"/>
      <c r="DD508" s="50"/>
      <c r="DE508" s="50"/>
      <c r="DF508" s="50"/>
      <c r="DG508" s="50"/>
      <c r="DH508" s="50"/>
      <c r="DI508" s="50"/>
      <c r="DJ508" s="50"/>
      <c r="DK508" s="50"/>
      <c r="DL508" s="50"/>
      <c r="DM508" s="50"/>
      <c r="DN508" s="50"/>
      <c r="DO508" s="50"/>
      <c r="DP508" s="50"/>
      <c r="DQ508" s="50"/>
      <c r="DR508" s="50"/>
      <c r="DS508" s="50"/>
      <c r="DT508" s="50"/>
      <c r="DU508" s="50"/>
      <c r="DV508" s="50"/>
      <c r="DW508" s="50"/>
      <c r="DX508" s="50"/>
      <c r="DY508" s="50"/>
      <c r="DZ508" s="50"/>
      <c r="EA508" s="50"/>
      <c r="EB508" s="50"/>
      <c r="EC508" s="50"/>
      <c r="ED508" s="50"/>
      <c r="EE508" s="50"/>
      <c r="EF508" s="50"/>
      <c r="EG508" s="50"/>
      <c r="EH508" s="50"/>
      <c r="EI508" s="50"/>
      <c r="EJ508" s="50"/>
      <c r="EK508" s="50"/>
      <c r="EL508" s="50"/>
      <c r="EM508" s="50"/>
      <c r="EN508" s="50"/>
      <c r="EO508" s="50"/>
      <c r="EP508" s="50"/>
      <c r="EQ508" s="50"/>
      <c r="ER508" s="50"/>
      <c r="ES508" s="50"/>
      <c r="ET508" s="50"/>
      <c r="EU508" s="50"/>
      <c r="EV508" s="50"/>
      <c r="EW508" s="50"/>
      <c r="EX508" s="50"/>
      <c r="EY508" s="50"/>
      <c r="EZ508" s="50"/>
      <c r="FA508" s="50"/>
      <c r="FB508" s="50"/>
      <c r="FC508" s="50"/>
      <c r="FD508" s="50"/>
      <c r="FE508" s="50"/>
      <c r="FF508" s="50"/>
      <c r="FG508" s="50"/>
      <c r="FH508" s="50"/>
      <c r="FI508" s="50"/>
      <c r="FJ508" s="50"/>
      <c r="FK508" s="50"/>
      <c r="FL508" s="50"/>
      <c r="FM508" s="50"/>
      <c r="FN508" s="50"/>
      <c r="FO508" s="50"/>
      <c r="FP508" s="50"/>
      <c r="FQ508" s="50"/>
      <c r="FR508" s="50"/>
      <c r="FS508" s="50"/>
      <c r="FT508" s="50"/>
      <c r="FU508" s="50"/>
      <c r="FV508" s="50"/>
      <c r="FW508" s="50"/>
      <c r="FX508" s="50"/>
      <c r="FY508" s="50"/>
      <c r="FZ508" s="50"/>
      <c r="GA508" s="50"/>
      <c r="GB508" s="50"/>
      <c r="GC508" s="50"/>
      <c r="GD508" s="50"/>
      <c r="GE508" s="50"/>
      <c r="GF508" s="50"/>
      <c r="GG508" s="50"/>
      <c r="GH508" s="50"/>
      <c r="GI508" s="50"/>
      <c r="GJ508" s="50"/>
      <c r="GK508" s="50"/>
      <c r="GL508" s="50"/>
      <c r="GM508" s="50"/>
      <c r="GN508" s="50"/>
      <c r="GO508" s="50"/>
      <c r="GP508" s="50"/>
      <c r="GQ508" s="50"/>
      <c r="GR508" s="50"/>
      <c r="GS508" s="50"/>
      <c r="GT508" s="50"/>
      <c r="GU508" s="50"/>
      <c r="GV508" s="50"/>
      <c r="GW508" s="50"/>
      <c r="GX508" s="50"/>
      <c r="GY508" s="50"/>
      <c r="GZ508" s="50"/>
      <c r="HA508" s="50"/>
      <c r="HB508" s="50"/>
      <c r="HC508" s="50"/>
      <c r="HD508" s="50"/>
      <c r="HE508" s="50"/>
      <c r="HF508" s="50"/>
      <c r="HG508" s="50"/>
      <c r="HH508" s="50"/>
      <c r="HI508" s="50"/>
      <c r="HJ508" s="50"/>
      <c r="HK508" s="50"/>
      <c r="HL508" s="50"/>
      <c r="HM508" s="50"/>
      <c r="HN508" s="50"/>
      <c r="HO508" s="50"/>
      <c r="HP508" s="50"/>
      <c r="HQ508" s="50"/>
      <c r="HR508" s="50"/>
      <c r="HS508" s="50"/>
      <c r="HT508" s="50"/>
      <c r="HU508" s="50"/>
      <c r="HV508" s="50"/>
      <c r="HW508" s="50"/>
      <c r="HX508" s="50"/>
      <c r="HY508" s="50"/>
      <c r="HZ508" s="50"/>
      <c r="IA508" s="50"/>
      <c r="IB508" s="50"/>
      <c r="IC508" s="50"/>
      <c r="ID508" s="50"/>
      <c r="IE508" s="50"/>
      <c r="IF508" s="50"/>
      <c r="IG508" s="50"/>
      <c r="IH508" s="50"/>
      <c r="II508" s="50"/>
      <c r="IJ508" s="50"/>
      <c r="IK508" s="50"/>
      <c r="IL508" s="50"/>
      <c r="IM508" s="50"/>
      <c r="IN508" s="50"/>
      <c r="IO508" s="50"/>
      <c r="IP508" s="50"/>
      <c r="IQ508" s="50"/>
      <c r="IR508" s="50"/>
      <c r="IS508" s="50"/>
      <c r="IT508" s="50"/>
      <c r="IU508" s="50"/>
    </row>
    <row r="509" spans="1:255" s="94" customFormat="1" ht="14.25">
      <c r="A509" s="59"/>
      <c r="B509" s="76" t="s">
        <v>87</v>
      </c>
      <c r="C509" s="71" t="s">
        <v>145</v>
      </c>
      <c r="D509" s="71"/>
      <c r="E509" s="71"/>
      <c r="F509" s="71"/>
      <c r="G509" s="71"/>
      <c r="H509" s="71"/>
      <c r="I509" s="71"/>
      <c r="J509" s="71"/>
      <c r="K509" s="71"/>
      <c r="L509" s="71"/>
      <c r="M509" s="71"/>
      <c r="N509" s="71"/>
      <c r="O509" s="71"/>
      <c r="P509" s="71"/>
      <c r="Q509" s="71"/>
      <c r="R509" s="71"/>
      <c r="S509" s="71"/>
      <c r="T509" s="71"/>
      <c r="U509" s="71"/>
      <c r="V509" s="71"/>
      <c r="W509" s="71"/>
      <c r="X509" s="71"/>
      <c r="Y509" s="71"/>
      <c r="Z509" s="72"/>
      <c r="AA509" s="72"/>
      <c r="AB509" s="72"/>
      <c r="AC509" s="72"/>
      <c r="AD509" s="72"/>
      <c r="AE509" s="199">
        <v>4043</v>
      </c>
      <c r="AF509" s="260"/>
      <c r="AG509" s="260"/>
      <c r="AH509" s="260"/>
      <c r="AI509" s="260"/>
      <c r="AJ509" s="260"/>
      <c r="AK509" s="260"/>
      <c r="AL509" s="260"/>
      <c r="AM509" s="261"/>
      <c r="AN509" s="199">
        <v>89470</v>
      </c>
      <c r="AO509" s="260"/>
      <c r="AP509" s="260"/>
      <c r="AQ509" s="260"/>
      <c r="AR509" s="260"/>
      <c r="AS509" s="260"/>
      <c r="AT509" s="260"/>
      <c r="AU509" s="260"/>
      <c r="AV509" s="261"/>
      <c r="AW509" s="199"/>
      <c r="AX509" s="260"/>
      <c r="AY509" s="260"/>
      <c r="AZ509" s="260"/>
      <c r="BA509" s="260"/>
      <c r="BB509" s="262"/>
      <c r="BC509" s="50"/>
      <c r="BD509" s="50"/>
      <c r="BE509" s="50"/>
      <c r="BF509" s="50"/>
      <c r="BG509" s="50"/>
      <c r="BH509" s="50"/>
      <c r="BI509" s="50"/>
      <c r="BJ509" s="50"/>
      <c r="BK509" s="50"/>
      <c r="BL509" s="50"/>
      <c r="BM509" s="50"/>
      <c r="BN509" s="50"/>
      <c r="BO509" s="50"/>
      <c r="BP509" s="50"/>
      <c r="BQ509" s="50"/>
      <c r="BR509" s="50"/>
      <c r="BS509" s="50"/>
      <c r="BT509" s="50"/>
      <c r="BU509" s="50"/>
      <c r="BV509" s="50"/>
      <c r="BW509" s="50"/>
      <c r="BX509" s="50"/>
      <c r="BY509" s="50"/>
      <c r="BZ509" s="50"/>
      <c r="CA509" s="50"/>
      <c r="CB509" s="50"/>
      <c r="CC509" s="50"/>
      <c r="CD509" s="50"/>
      <c r="CE509" s="50"/>
      <c r="CF509" s="50"/>
      <c r="CG509" s="50"/>
      <c r="CH509" s="50"/>
      <c r="CI509" s="50"/>
      <c r="CJ509" s="50"/>
      <c r="CK509" s="50"/>
      <c r="CL509" s="50"/>
      <c r="CM509" s="50"/>
      <c r="CN509" s="50"/>
      <c r="CO509" s="50"/>
      <c r="CP509" s="50"/>
      <c r="CQ509" s="50"/>
      <c r="CR509" s="50"/>
      <c r="CS509" s="50"/>
      <c r="CT509" s="50"/>
      <c r="CU509" s="50"/>
      <c r="CV509" s="50"/>
      <c r="CW509" s="50"/>
      <c r="CX509" s="50"/>
      <c r="CY509" s="50"/>
      <c r="CZ509" s="50"/>
      <c r="DA509" s="50"/>
      <c r="DB509" s="50"/>
      <c r="DC509" s="50"/>
      <c r="DD509" s="50"/>
      <c r="DE509" s="50"/>
      <c r="DF509" s="50"/>
      <c r="DG509" s="50"/>
      <c r="DH509" s="50"/>
      <c r="DI509" s="50"/>
      <c r="DJ509" s="50"/>
      <c r="DK509" s="50"/>
      <c r="DL509" s="50"/>
      <c r="DM509" s="50"/>
      <c r="DN509" s="50"/>
      <c r="DO509" s="50"/>
      <c r="DP509" s="50"/>
      <c r="DQ509" s="50"/>
      <c r="DR509" s="50"/>
      <c r="DS509" s="50"/>
      <c r="DT509" s="50"/>
      <c r="DU509" s="50"/>
      <c r="DV509" s="50"/>
      <c r="DW509" s="50"/>
      <c r="DX509" s="50"/>
      <c r="DY509" s="50"/>
      <c r="DZ509" s="50"/>
      <c r="EA509" s="50"/>
      <c r="EB509" s="50"/>
      <c r="EC509" s="50"/>
      <c r="ED509" s="50"/>
      <c r="EE509" s="50"/>
      <c r="EF509" s="50"/>
      <c r="EG509" s="50"/>
      <c r="EH509" s="50"/>
      <c r="EI509" s="50"/>
      <c r="EJ509" s="50"/>
      <c r="EK509" s="50"/>
      <c r="EL509" s="50"/>
      <c r="EM509" s="50"/>
      <c r="EN509" s="50"/>
      <c r="EO509" s="50"/>
      <c r="EP509" s="50"/>
      <c r="EQ509" s="50"/>
      <c r="ER509" s="50"/>
      <c r="ES509" s="50"/>
      <c r="ET509" s="50"/>
      <c r="EU509" s="50"/>
      <c r="EV509" s="50"/>
      <c r="EW509" s="50"/>
      <c r="EX509" s="50"/>
      <c r="EY509" s="50"/>
      <c r="EZ509" s="50"/>
      <c r="FA509" s="50"/>
      <c r="FB509" s="50"/>
      <c r="FC509" s="50"/>
      <c r="FD509" s="50"/>
      <c r="FE509" s="50"/>
      <c r="FF509" s="50"/>
      <c r="FG509" s="50"/>
      <c r="FH509" s="50"/>
      <c r="FI509" s="50"/>
      <c r="FJ509" s="50"/>
      <c r="FK509" s="50"/>
      <c r="FL509" s="50"/>
      <c r="FM509" s="50"/>
      <c r="FN509" s="50"/>
      <c r="FO509" s="50"/>
      <c r="FP509" s="50"/>
      <c r="FQ509" s="50"/>
      <c r="FR509" s="50"/>
      <c r="FS509" s="50"/>
      <c r="FT509" s="50"/>
      <c r="FU509" s="50"/>
      <c r="FV509" s="50"/>
      <c r="FW509" s="50"/>
      <c r="FX509" s="50"/>
      <c r="FY509" s="50"/>
      <c r="FZ509" s="50"/>
      <c r="GA509" s="50"/>
      <c r="GB509" s="50"/>
      <c r="GC509" s="50"/>
      <c r="GD509" s="50"/>
      <c r="GE509" s="50"/>
      <c r="GF509" s="50"/>
      <c r="GG509" s="50"/>
      <c r="GH509" s="50"/>
      <c r="GI509" s="50"/>
      <c r="GJ509" s="50"/>
      <c r="GK509" s="50"/>
      <c r="GL509" s="50"/>
      <c r="GM509" s="50"/>
      <c r="GN509" s="50"/>
      <c r="GO509" s="50"/>
      <c r="GP509" s="50"/>
      <c r="GQ509" s="50"/>
      <c r="GR509" s="50"/>
      <c r="GS509" s="50"/>
      <c r="GT509" s="50"/>
      <c r="GU509" s="50"/>
      <c r="GV509" s="50"/>
      <c r="GW509" s="50"/>
      <c r="GX509" s="50"/>
      <c r="GY509" s="50"/>
      <c r="GZ509" s="50"/>
      <c r="HA509" s="50"/>
      <c r="HB509" s="50"/>
      <c r="HC509" s="50"/>
      <c r="HD509" s="50"/>
      <c r="HE509" s="50"/>
      <c r="HF509" s="50"/>
      <c r="HG509" s="50"/>
      <c r="HH509" s="50"/>
      <c r="HI509" s="50"/>
      <c r="HJ509" s="50"/>
      <c r="HK509" s="50"/>
      <c r="HL509" s="50"/>
      <c r="HM509" s="50"/>
      <c r="HN509" s="50"/>
      <c r="HO509" s="50"/>
      <c r="HP509" s="50"/>
      <c r="HQ509" s="50"/>
      <c r="HR509" s="50"/>
      <c r="HS509" s="50"/>
      <c r="HT509" s="50"/>
      <c r="HU509" s="50"/>
      <c r="HV509" s="50"/>
      <c r="HW509" s="50"/>
      <c r="HX509" s="50"/>
      <c r="HY509" s="50"/>
      <c r="HZ509" s="50"/>
      <c r="IA509" s="50"/>
      <c r="IB509" s="50"/>
      <c r="IC509" s="50"/>
      <c r="ID509" s="50"/>
      <c r="IE509" s="50"/>
      <c r="IF509" s="50"/>
      <c r="IG509" s="50"/>
      <c r="IH509" s="50"/>
      <c r="II509" s="50"/>
      <c r="IJ509" s="50"/>
      <c r="IK509" s="50"/>
      <c r="IL509" s="50"/>
      <c r="IM509" s="50"/>
      <c r="IN509" s="50"/>
      <c r="IO509" s="50"/>
      <c r="IP509" s="50"/>
      <c r="IQ509" s="50"/>
      <c r="IR509" s="50"/>
      <c r="IS509" s="50"/>
      <c r="IT509" s="50"/>
      <c r="IU509" s="50"/>
    </row>
    <row r="510" spans="1:255" s="94" customFormat="1" ht="14.25">
      <c r="A510" s="59"/>
      <c r="B510" s="75"/>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4"/>
      <c r="AA510" s="74"/>
      <c r="AB510" s="74"/>
      <c r="AC510" s="74"/>
      <c r="AD510" s="74"/>
      <c r="AE510" s="199"/>
      <c r="AF510" s="290"/>
      <c r="AG510" s="290"/>
      <c r="AH510" s="290"/>
      <c r="AI510" s="290"/>
      <c r="AJ510" s="290"/>
      <c r="AK510" s="290"/>
      <c r="AL510" s="290"/>
      <c r="AM510" s="291"/>
      <c r="AN510" s="199"/>
      <c r="AO510" s="260"/>
      <c r="AP510" s="260"/>
      <c r="AQ510" s="260"/>
      <c r="AR510" s="260"/>
      <c r="AS510" s="260"/>
      <c r="AT510" s="260"/>
      <c r="AU510" s="260"/>
      <c r="AV510" s="261"/>
      <c r="AW510" s="199"/>
      <c r="AX510" s="260"/>
      <c r="AY510" s="260"/>
      <c r="AZ510" s="260"/>
      <c r="BA510" s="260"/>
      <c r="BB510" s="262"/>
      <c r="BC510" s="50"/>
      <c r="BD510" s="50"/>
      <c r="BE510" s="50"/>
      <c r="BF510" s="50"/>
      <c r="BG510" s="50"/>
      <c r="BH510" s="50"/>
      <c r="BI510" s="50"/>
      <c r="BJ510" s="50"/>
      <c r="BK510" s="50"/>
      <c r="BL510" s="50"/>
      <c r="BM510" s="50"/>
      <c r="BN510" s="50"/>
      <c r="BO510" s="50"/>
      <c r="BP510" s="50"/>
      <c r="BQ510" s="50"/>
      <c r="BR510" s="50"/>
      <c r="BS510" s="50"/>
      <c r="BT510" s="50"/>
      <c r="BU510" s="50"/>
      <c r="BV510" s="50"/>
      <c r="BW510" s="50"/>
      <c r="BX510" s="50"/>
      <c r="BY510" s="50"/>
      <c r="BZ510" s="50"/>
      <c r="CA510" s="50"/>
      <c r="CB510" s="50"/>
      <c r="CC510" s="50"/>
      <c r="CD510" s="50"/>
      <c r="CE510" s="50"/>
      <c r="CF510" s="50"/>
      <c r="CG510" s="50"/>
      <c r="CH510" s="50"/>
      <c r="CI510" s="50"/>
      <c r="CJ510" s="50"/>
      <c r="CK510" s="50"/>
      <c r="CL510" s="50"/>
      <c r="CM510" s="50"/>
      <c r="CN510" s="50"/>
      <c r="CO510" s="50"/>
      <c r="CP510" s="50"/>
      <c r="CQ510" s="50"/>
      <c r="CR510" s="50"/>
      <c r="CS510" s="50"/>
      <c r="CT510" s="50"/>
      <c r="CU510" s="50"/>
      <c r="CV510" s="50"/>
      <c r="CW510" s="50"/>
      <c r="CX510" s="50"/>
      <c r="CY510" s="50"/>
      <c r="CZ510" s="50"/>
      <c r="DA510" s="50"/>
      <c r="DB510" s="50"/>
      <c r="DC510" s="50"/>
      <c r="DD510" s="50"/>
      <c r="DE510" s="50"/>
      <c r="DF510" s="50"/>
      <c r="DG510" s="50"/>
      <c r="DH510" s="50"/>
      <c r="DI510" s="50"/>
      <c r="DJ510" s="50"/>
      <c r="DK510" s="50"/>
      <c r="DL510" s="50"/>
      <c r="DM510" s="50"/>
      <c r="DN510" s="50"/>
      <c r="DO510" s="50"/>
      <c r="DP510" s="50"/>
      <c r="DQ510" s="50"/>
      <c r="DR510" s="50"/>
      <c r="DS510" s="50"/>
      <c r="DT510" s="50"/>
      <c r="DU510" s="50"/>
      <c r="DV510" s="50"/>
      <c r="DW510" s="50"/>
      <c r="DX510" s="50"/>
      <c r="DY510" s="50"/>
      <c r="DZ510" s="50"/>
      <c r="EA510" s="50"/>
      <c r="EB510" s="50"/>
      <c r="EC510" s="50"/>
      <c r="ED510" s="50"/>
      <c r="EE510" s="50"/>
      <c r="EF510" s="50"/>
      <c r="EG510" s="50"/>
      <c r="EH510" s="50"/>
      <c r="EI510" s="50"/>
      <c r="EJ510" s="50"/>
      <c r="EK510" s="50"/>
      <c r="EL510" s="50"/>
      <c r="EM510" s="50"/>
      <c r="EN510" s="50"/>
      <c r="EO510" s="50"/>
      <c r="EP510" s="50"/>
      <c r="EQ510" s="50"/>
      <c r="ER510" s="50"/>
      <c r="ES510" s="50"/>
      <c r="ET510" s="50"/>
      <c r="EU510" s="50"/>
      <c r="EV510" s="50"/>
      <c r="EW510" s="50"/>
      <c r="EX510" s="50"/>
      <c r="EY510" s="50"/>
      <c r="EZ510" s="50"/>
      <c r="FA510" s="50"/>
      <c r="FB510" s="50"/>
      <c r="FC510" s="50"/>
      <c r="FD510" s="50"/>
      <c r="FE510" s="50"/>
      <c r="FF510" s="50"/>
      <c r="FG510" s="50"/>
      <c r="FH510" s="50"/>
      <c r="FI510" s="50"/>
      <c r="FJ510" s="50"/>
      <c r="FK510" s="50"/>
      <c r="FL510" s="50"/>
      <c r="FM510" s="50"/>
      <c r="FN510" s="50"/>
      <c r="FO510" s="50"/>
      <c r="FP510" s="50"/>
      <c r="FQ510" s="50"/>
      <c r="FR510" s="50"/>
      <c r="FS510" s="50"/>
      <c r="FT510" s="50"/>
      <c r="FU510" s="50"/>
      <c r="FV510" s="50"/>
      <c r="FW510" s="50"/>
      <c r="FX510" s="50"/>
      <c r="FY510" s="50"/>
      <c r="FZ510" s="50"/>
      <c r="GA510" s="50"/>
      <c r="GB510" s="50"/>
      <c r="GC510" s="50"/>
      <c r="GD510" s="50"/>
      <c r="GE510" s="50"/>
      <c r="GF510" s="50"/>
      <c r="GG510" s="50"/>
      <c r="GH510" s="50"/>
      <c r="GI510" s="50"/>
      <c r="GJ510" s="50"/>
      <c r="GK510" s="50"/>
      <c r="GL510" s="50"/>
      <c r="GM510" s="50"/>
      <c r="GN510" s="50"/>
      <c r="GO510" s="50"/>
      <c r="GP510" s="50"/>
      <c r="GQ510" s="50"/>
      <c r="GR510" s="50"/>
      <c r="GS510" s="50"/>
      <c r="GT510" s="50"/>
      <c r="GU510" s="50"/>
      <c r="GV510" s="50"/>
      <c r="GW510" s="50"/>
      <c r="GX510" s="50"/>
      <c r="GY510" s="50"/>
      <c r="GZ510" s="50"/>
      <c r="HA510" s="50"/>
      <c r="HB510" s="50"/>
      <c r="HC510" s="50"/>
      <c r="HD510" s="50"/>
      <c r="HE510" s="50"/>
      <c r="HF510" s="50"/>
      <c r="HG510" s="50"/>
      <c r="HH510" s="50"/>
      <c r="HI510" s="50"/>
      <c r="HJ510" s="50"/>
      <c r="HK510" s="50"/>
      <c r="HL510" s="50"/>
      <c r="HM510" s="50"/>
      <c r="HN510" s="50"/>
      <c r="HO510" s="50"/>
      <c r="HP510" s="50"/>
      <c r="HQ510" s="50"/>
      <c r="HR510" s="50"/>
      <c r="HS510" s="50"/>
      <c r="HT510" s="50"/>
      <c r="HU510" s="50"/>
      <c r="HV510" s="50"/>
      <c r="HW510" s="50"/>
      <c r="HX510" s="50"/>
      <c r="HY510" s="50"/>
      <c r="HZ510" s="50"/>
      <c r="IA510" s="50"/>
      <c r="IB510" s="50"/>
      <c r="IC510" s="50"/>
      <c r="ID510" s="50"/>
      <c r="IE510" s="50"/>
      <c r="IF510" s="50"/>
      <c r="IG510" s="50"/>
      <c r="IH510" s="50"/>
      <c r="II510" s="50"/>
      <c r="IJ510" s="50"/>
      <c r="IK510" s="50"/>
      <c r="IL510" s="50"/>
      <c r="IM510" s="50"/>
      <c r="IN510" s="50"/>
      <c r="IO510" s="50"/>
      <c r="IP510" s="50"/>
      <c r="IQ510" s="50"/>
      <c r="IR510" s="50"/>
      <c r="IS510" s="50"/>
      <c r="IT510" s="50"/>
      <c r="IU510" s="50"/>
    </row>
    <row r="511" spans="1:255" s="94" customFormat="1" ht="14.25">
      <c r="A511" s="59"/>
      <c r="B511" s="75"/>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4"/>
      <c r="AA511" s="74"/>
      <c r="AB511" s="74"/>
      <c r="AC511" s="74"/>
      <c r="AD511" s="74"/>
      <c r="AE511" s="199"/>
      <c r="AF511" s="290"/>
      <c r="AG511" s="290"/>
      <c r="AH511" s="290"/>
      <c r="AI511" s="290"/>
      <c r="AJ511" s="290"/>
      <c r="AK511" s="290"/>
      <c r="AL511" s="290"/>
      <c r="AM511" s="291"/>
      <c r="AN511" s="199"/>
      <c r="AO511" s="260"/>
      <c r="AP511" s="260"/>
      <c r="AQ511" s="260"/>
      <c r="AR511" s="260"/>
      <c r="AS511" s="260"/>
      <c r="AT511" s="260"/>
      <c r="AU511" s="260"/>
      <c r="AV511" s="261"/>
      <c r="AW511" s="199"/>
      <c r="AX511" s="260"/>
      <c r="AY511" s="260"/>
      <c r="AZ511" s="260"/>
      <c r="BA511" s="260"/>
      <c r="BB511" s="262"/>
      <c r="BC511" s="50"/>
      <c r="BD511" s="50"/>
      <c r="BE511" s="50"/>
      <c r="BF511" s="50"/>
      <c r="BG511" s="50"/>
      <c r="BH511" s="50"/>
      <c r="BI511" s="50"/>
      <c r="BJ511" s="50"/>
      <c r="BK511" s="50"/>
      <c r="BL511" s="50"/>
      <c r="BM511" s="50"/>
      <c r="BN511" s="50"/>
      <c r="BO511" s="50"/>
      <c r="BP511" s="50"/>
      <c r="BQ511" s="50"/>
      <c r="BR511" s="50"/>
      <c r="BS511" s="50"/>
      <c r="BT511" s="50"/>
      <c r="BU511" s="50"/>
      <c r="BV511" s="50"/>
      <c r="BW511" s="50"/>
      <c r="BX511" s="50"/>
      <c r="BY511" s="50"/>
      <c r="BZ511" s="50"/>
      <c r="CA511" s="50"/>
      <c r="CB511" s="50"/>
      <c r="CC511" s="50"/>
      <c r="CD511" s="50"/>
      <c r="CE511" s="50"/>
      <c r="CF511" s="50"/>
      <c r="CG511" s="50"/>
      <c r="CH511" s="50"/>
      <c r="CI511" s="50"/>
      <c r="CJ511" s="50"/>
      <c r="CK511" s="50"/>
      <c r="CL511" s="50"/>
      <c r="CM511" s="50"/>
      <c r="CN511" s="50"/>
      <c r="CO511" s="50"/>
      <c r="CP511" s="50"/>
      <c r="CQ511" s="50"/>
      <c r="CR511" s="50"/>
      <c r="CS511" s="50"/>
      <c r="CT511" s="50"/>
      <c r="CU511" s="50"/>
      <c r="CV511" s="50"/>
      <c r="CW511" s="50"/>
      <c r="CX511" s="50"/>
      <c r="CY511" s="50"/>
      <c r="CZ511" s="50"/>
      <c r="DA511" s="50"/>
      <c r="DB511" s="50"/>
      <c r="DC511" s="50"/>
      <c r="DD511" s="50"/>
      <c r="DE511" s="50"/>
      <c r="DF511" s="50"/>
      <c r="DG511" s="50"/>
      <c r="DH511" s="50"/>
      <c r="DI511" s="50"/>
      <c r="DJ511" s="50"/>
      <c r="DK511" s="50"/>
      <c r="DL511" s="50"/>
      <c r="DM511" s="50"/>
      <c r="DN511" s="50"/>
      <c r="DO511" s="50"/>
      <c r="DP511" s="50"/>
      <c r="DQ511" s="50"/>
      <c r="DR511" s="50"/>
      <c r="DS511" s="50"/>
      <c r="DT511" s="50"/>
      <c r="DU511" s="50"/>
      <c r="DV511" s="50"/>
      <c r="DW511" s="50"/>
      <c r="DX511" s="50"/>
      <c r="DY511" s="50"/>
      <c r="DZ511" s="50"/>
      <c r="EA511" s="50"/>
      <c r="EB511" s="50"/>
      <c r="EC511" s="50"/>
      <c r="ED511" s="50"/>
      <c r="EE511" s="50"/>
      <c r="EF511" s="50"/>
      <c r="EG511" s="50"/>
      <c r="EH511" s="50"/>
      <c r="EI511" s="50"/>
      <c r="EJ511" s="50"/>
      <c r="EK511" s="50"/>
      <c r="EL511" s="50"/>
      <c r="EM511" s="50"/>
      <c r="EN511" s="50"/>
      <c r="EO511" s="50"/>
      <c r="EP511" s="50"/>
      <c r="EQ511" s="50"/>
      <c r="ER511" s="50"/>
      <c r="ES511" s="50"/>
      <c r="ET511" s="50"/>
      <c r="EU511" s="50"/>
      <c r="EV511" s="50"/>
      <c r="EW511" s="50"/>
      <c r="EX511" s="50"/>
      <c r="EY511" s="50"/>
      <c r="EZ511" s="50"/>
      <c r="FA511" s="50"/>
      <c r="FB511" s="50"/>
      <c r="FC511" s="50"/>
      <c r="FD511" s="50"/>
      <c r="FE511" s="50"/>
      <c r="FF511" s="50"/>
      <c r="FG511" s="50"/>
      <c r="FH511" s="50"/>
      <c r="FI511" s="50"/>
      <c r="FJ511" s="50"/>
      <c r="FK511" s="50"/>
      <c r="FL511" s="50"/>
      <c r="FM511" s="50"/>
      <c r="FN511" s="50"/>
      <c r="FO511" s="50"/>
      <c r="FP511" s="50"/>
      <c r="FQ511" s="50"/>
      <c r="FR511" s="50"/>
      <c r="FS511" s="50"/>
      <c r="FT511" s="50"/>
      <c r="FU511" s="50"/>
      <c r="FV511" s="50"/>
      <c r="FW511" s="50"/>
      <c r="FX511" s="50"/>
      <c r="FY511" s="50"/>
      <c r="FZ511" s="50"/>
      <c r="GA511" s="50"/>
      <c r="GB511" s="50"/>
      <c r="GC511" s="50"/>
      <c r="GD511" s="50"/>
      <c r="GE511" s="50"/>
      <c r="GF511" s="50"/>
      <c r="GG511" s="50"/>
      <c r="GH511" s="50"/>
      <c r="GI511" s="50"/>
      <c r="GJ511" s="50"/>
      <c r="GK511" s="50"/>
      <c r="GL511" s="50"/>
      <c r="GM511" s="50"/>
      <c r="GN511" s="50"/>
      <c r="GO511" s="50"/>
      <c r="GP511" s="50"/>
      <c r="GQ511" s="50"/>
      <c r="GR511" s="50"/>
      <c r="GS511" s="50"/>
      <c r="GT511" s="50"/>
      <c r="GU511" s="50"/>
      <c r="GV511" s="50"/>
      <c r="GW511" s="50"/>
      <c r="GX511" s="50"/>
      <c r="GY511" s="50"/>
      <c r="GZ511" s="50"/>
      <c r="HA511" s="50"/>
      <c r="HB511" s="50"/>
      <c r="HC511" s="50"/>
      <c r="HD511" s="50"/>
      <c r="HE511" s="50"/>
      <c r="HF511" s="50"/>
      <c r="HG511" s="50"/>
      <c r="HH511" s="50"/>
      <c r="HI511" s="50"/>
      <c r="HJ511" s="50"/>
      <c r="HK511" s="50"/>
      <c r="HL511" s="50"/>
      <c r="HM511" s="50"/>
      <c r="HN511" s="50"/>
      <c r="HO511" s="50"/>
      <c r="HP511" s="50"/>
      <c r="HQ511" s="50"/>
      <c r="HR511" s="50"/>
      <c r="HS511" s="50"/>
      <c r="HT511" s="50"/>
      <c r="HU511" s="50"/>
      <c r="HV511" s="50"/>
      <c r="HW511" s="50"/>
      <c r="HX511" s="50"/>
      <c r="HY511" s="50"/>
      <c r="HZ511" s="50"/>
      <c r="IA511" s="50"/>
      <c r="IB511" s="50"/>
      <c r="IC511" s="50"/>
      <c r="ID511" s="50"/>
      <c r="IE511" s="50"/>
      <c r="IF511" s="50"/>
      <c r="IG511" s="50"/>
      <c r="IH511" s="50"/>
      <c r="II511" s="50"/>
      <c r="IJ511" s="50"/>
      <c r="IK511" s="50"/>
      <c r="IL511" s="50"/>
      <c r="IM511" s="50"/>
      <c r="IN511" s="50"/>
      <c r="IO511" s="50"/>
      <c r="IP511" s="50"/>
      <c r="IQ511" s="50"/>
      <c r="IR511" s="50"/>
      <c r="IS511" s="50"/>
      <c r="IT511" s="50"/>
      <c r="IU511" s="50"/>
    </row>
    <row r="512" spans="1:255" s="94" customFormat="1" ht="14.25">
      <c r="A512" s="59"/>
      <c r="B512" s="75"/>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4"/>
      <c r="AA512" s="74"/>
      <c r="AB512" s="74"/>
      <c r="AC512" s="74"/>
      <c r="AD512" s="74"/>
      <c r="AE512" s="199"/>
      <c r="AF512" s="290"/>
      <c r="AG512" s="290"/>
      <c r="AH512" s="290"/>
      <c r="AI512" s="290"/>
      <c r="AJ512" s="290"/>
      <c r="AK512" s="290"/>
      <c r="AL512" s="290"/>
      <c r="AM512" s="291"/>
      <c r="AN512" s="199"/>
      <c r="AO512" s="260"/>
      <c r="AP512" s="260"/>
      <c r="AQ512" s="260"/>
      <c r="AR512" s="260"/>
      <c r="AS512" s="260"/>
      <c r="AT512" s="260"/>
      <c r="AU512" s="260"/>
      <c r="AV512" s="261"/>
      <c r="AW512" s="199"/>
      <c r="AX512" s="260"/>
      <c r="AY512" s="260"/>
      <c r="AZ512" s="260"/>
      <c r="BA512" s="260"/>
      <c r="BB512" s="262"/>
      <c r="BC512" s="50"/>
      <c r="BD512" s="50"/>
      <c r="BE512" s="50"/>
      <c r="BF512" s="50"/>
      <c r="BG512" s="50"/>
      <c r="BH512" s="50"/>
      <c r="BI512" s="50"/>
      <c r="BJ512" s="50"/>
      <c r="BK512" s="50"/>
      <c r="BL512" s="50"/>
      <c r="BM512" s="50"/>
      <c r="BN512" s="50"/>
      <c r="BO512" s="50"/>
      <c r="BP512" s="50"/>
      <c r="BQ512" s="50"/>
      <c r="BR512" s="50"/>
      <c r="BS512" s="50"/>
      <c r="BT512" s="50"/>
      <c r="BU512" s="50"/>
      <c r="BV512" s="50"/>
      <c r="BW512" s="50"/>
      <c r="BX512" s="50"/>
      <c r="BY512" s="50"/>
      <c r="BZ512" s="50"/>
      <c r="CA512" s="50"/>
      <c r="CB512" s="50"/>
      <c r="CC512" s="50"/>
      <c r="CD512" s="50"/>
      <c r="CE512" s="50"/>
      <c r="CF512" s="50"/>
      <c r="CG512" s="50"/>
      <c r="CH512" s="50"/>
      <c r="CI512" s="50"/>
      <c r="CJ512" s="50"/>
      <c r="CK512" s="50"/>
      <c r="CL512" s="50"/>
      <c r="CM512" s="50"/>
      <c r="CN512" s="50"/>
      <c r="CO512" s="50"/>
      <c r="CP512" s="50"/>
      <c r="CQ512" s="50"/>
      <c r="CR512" s="50"/>
      <c r="CS512" s="50"/>
      <c r="CT512" s="50"/>
      <c r="CU512" s="50"/>
      <c r="CV512" s="50"/>
      <c r="CW512" s="50"/>
      <c r="CX512" s="50"/>
      <c r="CY512" s="50"/>
      <c r="CZ512" s="50"/>
      <c r="DA512" s="50"/>
      <c r="DB512" s="50"/>
      <c r="DC512" s="50"/>
      <c r="DD512" s="50"/>
      <c r="DE512" s="50"/>
      <c r="DF512" s="50"/>
      <c r="DG512" s="50"/>
      <c r="DH512" s="50"/>
      <c r="DI512" s="50"/>
      <c r="DJ512" s="50"/>
      <c r="DK512" s="50"/>
      <c r="DL512" s="50"/>
      <c r="DM512" s="50"/>
      <c r="DN512" s="50"/>
      <c r="DO512" s="50"/>
      <c r="DP512" s="50"/>
      <c r="DQ512" s="50"/>
      <c r="DR512" s="50"/>
      <c r="DS512" s="50"/>
      <c r="DT512" s="50"/>
      <c r="DU512" s="50"/>
      <c r="DV512" s="50"/>
      <c r="DW512" s="50"/>
      <c r="DX512" s="50"/>
      <c r="DY512" s="50"/>
      <c r="DZ512" s="50"/>
      <c r="EA512" s="50"/>
      <c r="EB512" s="50"/>
      <c r="EC512" s="50"/>
      <c r="ED512" s="50"/>
      <c r="EE512" s="50"/>
      <c r="EF512" s="50"/>
      <c r="EG512" s="50"/>
      <c r="EH512" s="50"/>
      <c r="EI512" s="50"/>
      <c r="EJ512" s="50"/>
      <c r="EK512" s="50"/>
      <c r="EL512" s="50"/>
      <c r="EM512" s="50"/>
      <c r="EN512" s="50"/>
      <c r="EO512" s="50"/>
      <c r="EP512" s="50"/>
      <c r="EQ512" s="50"/>
      <c r="ER512" s="50"/>
      <c r="ES512" s="50"/>
      <c r="ET512" s="50"/>
      <c r="EU512" s="50"/>
      <c r="EV512" s="50"/>
      <c r="EW512" s="50"/>
      <c r="EX512" s="50"/>
      <c r="EY512" s="50"/>
      <c r="EZ512" s="50"/>
      <c r="FA512" s="50"/>
      <c r="FB512" s="50"/>
      <c r="FC512" s="50"/>
      <c r="FD512" s="50"/>
      <c r="FE512" s="50"/>
      <c r="FF512" s="50"/>
      <c r="FG512" s="50"/>
      <c r="FH512" s="50"/>
      <c r="FI512" s="50"/>
      <c r="FJ512" s="50"/>
      <c r="FK512" s="50"/>
      <c r="FL512" s="50"/>
      <c r="FM512" s="50"/>
      <c r="FN512" s="50"/>
      <c r="FO512" s="50"/>
      <c r="FP512" s="50"/>
      <c r="FQ512" s="50"/>
      <c r="FR512" s="50"/>
      <c r="FS512" s="50"/>
      <c r="FT512" s="50"/>
      <c r="FU512" s="50"/>
      <c r="FV512" s="50"/>
      <c r="FW512" s="50"/>
      <c r="FX512" s="50"/>
      <c r="FY512" s="50"/>
      <c r="FZ512" s="50"/>
      <c r="GA512" s="50"/>
      <c r="GB512" s="50"/>
      <c r="GC512" s="50"/>
      <c r="GD512" s="50"/>
      <c r="GE512" s="50"/>
      <c r="GF512" s="50"/>
      <c r="GG512" s="50"/>
      <c r="GH512" s="50"/>
      <c r="GI512" s="50"/>
      <c r="GJ512" s="50"/>
      <c r="GK512" s="50"/>
      <c r="GL512" s="50"/>
      <c r="GM512" s="50"/>
      <c r="GN512" s="50"/>
      <c r="GO512" s="50"/>
      <c r="GP512" s="50"/>
      <c r="GQ512" s="50"/>
      <c r="GR512" s="50"/>
      <c r="GS512" s="50"/>
      <c r="GT512" s="50"/>
      <c r="GU512" s="50"/>
      <c r="GV512" s="50"/>
      <c r="GW512" s="50"/>
      <c r="GX512" s="50"/>
      <c r="GY512" s="50"/>
      <c r="GZ512" s="50"/>
      <c r="HA512" s="50"/>
      <c r="HB512" s="50"/>
      <c r="HC512" s="50"/>
      <c r="HD512" s="50"/>
      <c r="HE512" s="50"/>
      <c r="HF512" s="50"/>
      <c r="HG512" s="50"/>
      <c r="HH512" s="50"/>
      <c r="HI512" s="50"/>
      <c r="HJ512" s="50"/>
      <c r="HK512" s="50"/>
      <c r="HL512" s="50"/>
      <c r="HM512" s="50"/>
      <c r="HN512" s="50"/>
      <c r="HO512" s="50"/>
      <c r="HP512" s="50"/>
      <c r="HQ512" s="50"/>
      <c r="HR512" s="50"/>
      <c r="HS512" s="50"/>
      <c r="HT512" s="50"/>
      <c r="HU512" s="50"/>
      <c r="HV512" s="50"/>
      <c r="HW512" s="50"/>
      <c r="HX512" s="50"/>
      <c r="HY512" s="50"/>
      <c r="HZ512" s="50"/>
      <c r="IA512" s="50"/>
      <c r="IB512" s="50"/>
      <c r="IC512" s="50"/>
      <c r="ID512" s="50"/>
      <c r="IE512" s="50"/>
      <c r="IF512" s="50"/>
      <c r="IG512" s="50"/>
      <c r="IH512" s="50"/>
      <c r="II512" s="50"/>
      <c r="IJ512" s="50"/>
      <c r="IK512" s="50"/>
      <c r="IL512" s="50"/>
      <c r="IM512" s="50"/>
      <c r="IN512" s="50"/>
      <c r="IO512" s="50"/>
      <c r="IP512" s="50"/>
      <c r="IQ512" s="50"/>
      <c r="IR512" s="50"/>
      <c r="IS512" s="50"/>
      <c r="IT512" s="50"/>
      <c r="IU512" s="50"/>
    </row>
    <row r="513" spans="1:255" s="94" customFormat="1" ht="14.25">
      <c r="A513" s="59"/>
      <c r="B513" s="80"/>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9"/>
      <c r="AA513" s="79"/>
      <c r="AB513" s="79"/>
      <c r="AC513" s="79"/>
      <c r="AD513" s="79"/>
      <c r="AE513" s="199"/>
      <c r="AF513" s="290"/>
      <c r="AG513" s="290"/>
      <c r="AH513" s="290"/>
      <c r="AI513" s="290"/>
      <c r="AJ513" s="290"/>
      <c r="AK513" s="290"/>
      <c r="AL513" s="290"/>
      <c r="AM513" s="291"/>
      <c r="AN513" s="199"/>
      <c r="AO513" s="260"/>
      <c r="AP513" s="260"/>
      <c r="AQ513" s="260"/>
      <c r="AR513" s="260"/>
      <c r="AS513" s="260"/>
      <c r="AT513" s="260"/>
      <c r="AU513" s="260"/>
      <c r="AV513" s="261"/>
      <c r="AW513" s="205"/>
      <c r="AX513" s="279"/>
      <c r="AY513" s="279"/>
      <c r="AZ513" s="279"/>
      <c r="BA513" s="279"/>
      <c r="BB513" s="280"/>
      <c r="BC513" s="50"/>
      <c r="BD513" s="50"/>
      <c r="BE513" s="50"/>
      <c r="BF513" s="50"/>
      <c r="BG513" s="50"/>
      <c r="BH513" s="50"/>
      <c r="BI513" s="50"/>
      <c r="BJ513" s="50"/>
      <c r="BK513" s="50"/>
      <c r="BL513" s="50"/>
      <c r="BM513" s="50"/>
      <c r="BN513" s="50"/>
      <c r="BO513" s="50"/>
      <c r="BP513" s="50"/>
      <c r="BQ513" s="50"/>
      <c r="BR513" s="50"/>
      <c r="BS513" s="50"/>
      <c r="BT513" s="50"/>
      <c r="BU513" s="50"/>
      <c r="BV513" s="50"/>
      <c r="BW513" s="50"/>
      <c r="BX513" s="50"/>
      <c r="BY513" s="50"/>
      <c r="BZ513" s="50"/>
      <c r="CA513" s="50"/>
      <c r="CB513" s="50"/>
      <c r="CC513" s="50"/>
      <c r="CD513" s="50"/>
      <c r="CE513" s="50"/>
      <c r="CF513" s="50"/>
      <c r="CG513" s="50"/>
      <c r="CH513" s="50"/>
      <c r="CI513" s="50"/>
      <c r="CJ513" s="50"/>
      <c r="CK513" s="50"/>
      <c r="CL513" s="50"/>
      <c r="CM513" s="50"/>
      <c r="CN513" s="50"/>
      <c r="CO513" s="50"/>
      <c r="CP513" s="50"/>
      <c r="CQ513" s="50"/>
      <c r="CR513" s="50"/>
      <c r="CS513" s="50"/>
      <c r="CT513" s="50"/>
      <c r="CU513" s="50"/>
      <c r="CV513" s="50"/>
      <c r="CW513" s="50"/>
      <c r="CX513" s="50"/>
      <c r="CY513" s="50"/>
      <c r="CZ513" s="50"/>
      <c r="DA513" s="50"/>
      <c r="DB513" s="50"/>
      <c r="DC513" s="50"/>
      <c r="DD513" s="50"/>
      <c r="DE513" s="50"/>
      <c r="DF513" s="50"/>
      <c r="DG513" s="50"/>
      <c r="DH513" s="50"/>
      <c r="DI513" s="50"/>
      <c r="DJ513" s="50"/>
      <c r="DK513" s="50"/>
      <c r="DL513" s="50"/>
      <c r="DM513" s="50"/>
      <c r="DN513" s="50"/>
      <c r="DO513" s="50"/>
      <c r="DP513" s="50"/>
      <c r="DQ513" s="50"/>
      <c r="DR513" s="50"/>
      <c r="DS513" s="50"/>
      <c r="DT513" s="50"/>
      <c r="DU513" s="50"/>
      <c r="DV513" s="50"/>
      <c r="DW513" s="50"/>
      <c r="DX513" s="50"/>
      <c r="DY513" s="50"/>
      <c r="DZ513" s="50"/>
      <c r="EA513" s="50"/>
      <c r="EB513" s="50"/>
      <c r="EC513" s="50"/>
      <c r="ED513" s="50"/>
      <c r="EE513" s="50"/>
      <c r="EF513" s="50"/>
      <c r="EG513" s="50"/>
      <c r="EH513" s="50"/>
      <c r="EI513" s="50"/>
      <c r="EJ513" s="50"/>
      <c r="EK513" s="50"/>
      <c r="EL513" s="50"/>
      <c r="EM513" s="50"/>
      <c r="EN513" s="50"/>
      <c r="EO513" s="50"/>
      <c r="EP513" s="50"/>
      <c r="EQ513" s="50"/>
      <c r="ER513" s="50"/>
      <c r="ES513" s="50"/>
      <c r="ET513" s="50"/>
      <c r="EU513" s="50"/>
      <c r="EV513" s="50"/>
      <c r="EW513" s="50"/>
      <c r="EX513" s="50"/>
      <c r="EY513" s="50"/>
      <c r="EZ513" s="50"/>
      <c r="FA513" s="50"/>
      <c r="FB513" s="50"/>
      <c r="FC513" s="50"/>
      <c r="FD513" s="50"/>
      <c r="FE513" s="50"/>
      <c r="FF513" s="50"/>
      <c r="FG513" s="50"/>
      <c r="FH513" s="50"/>
      <c r="FI513" s="50"/>
      <c r="FJ513" s="50"/>
      <c r="FK513" s="50"/>
      <c r="FL513" s="50"/>
      <c r="FM513" s="50"/>
      <c r="FN513" s="50"/>
      <c r="FO513" s="50"/>
      <c r="FP513" s="50"/>
      <c r="FQ513" s="50"/>
      <c r="FR513" s="50"/>
      <c r="FS513" s="50"/>
      <c r="FT513" s="50"/>
      <c r="FU513" s="50"/>
      <c r="FV513" s="50"/>
      <c r="FW513" s="50"/>
      <c r="FX513" s="50"/>
      <c r="FY513" s="50"/>
      <c r="FZ513" s="50"/>
      <c r="GA513" s="50"/>
      <c r="GB513" s="50"/>
      <c r="GC513" s="50"/>
      <c r="GD513" s="50"/>
      <c r="GE513" s="50"/>
      <c r="GF513" s="50"/>
      <c r="GG513" s="50"/>
      <c r="GH513" s="50"/>
      <c r="GI513" s="50"/>
      <c r="GJ513" s="50"/>
      <c r="GK513" s="50"/>
      <c r="GL513" s="50"/>
      <c r="GM513" s="50"/>
      <c r="GN513" s="50"/>
      <c r="GO513" s="50"/>
      <c r="GP513" s="50"/>
      <c r="GQ513" s="50"/>
      <c r="GR513" s="50"/>
      <c r="GS513" s="50"/>
      <c r="GT513" s="50"/>
      <c r="GU513" s="50"/>
      <c r="GV513" s="50"/>
      <c r="GW513" s="50"/>
      <c r="GX513" s="50"/>
      <c r="GY513" s="50"/>
      <c r="GZ513" s="50"/>
      <c r="HA513" s="50"/>
      <c r="HB513" s="50"/>
      <c r="HC513" s="50"/>
      <c r="HD513" s="50"/>
      <c r="HE513" s="50"/>
      <c r="HF513" s="50"/>
      <c r="HG513" s="50"/>
      <c r="HH513" s="50"/>
      <c r="HI513" s="50"/>
      <c r="HJ513" s="50"/>
      <c r="HK513" s="50"/>
      <c r="HL513" s="50"/>
      <c r="HM513" s="50"/>
      <c r="HN513" s="50"/>
      <c r="HO513" s="50"/>
      <c r="HP513" s="50"/>
      <c r="HQ513" s="50"/>
      <c r="HR513" s="50"/>
      <c r="HS513" s="50"/>
      <c r="HT513" s="50"/>
      <c r="HU513" s="50"/>
      <c r="HV513" s="50"/>
      <c r="HW513" s="50"/>
      <c r="HX513" s="50"/>
      <c r="HY513" s="50"/>
      <c r="HZ513" s="50"/>
      <c r="IA513" s="50"/>
      <c r="IB513" s="50"/>
      <c r="IC513" s="50"/>
      <c r="ID513" s="50"/>
      <c r="IE513" s="50"/>
      <c r="IF513" s="50"/>
      <c r="IG513" s="50"/>
      <c r="IH513" s="50"/>
      <c r="II513" s="50"/>
      <c r="IJ513" s="50"/>
      <c r="IK513" s="50"/>
      <c r="IL513" s="50"/>
      <c r="IM513" s="50"/>
      <c r="IN513" s="50"/>
      <c r="IO513" s="50"/>
      <c r="IP513" s="50"/>
      <c r="IQ513" s="50"/>
      <c r="IR513" s="50"/>
      <c r="IS513" s="50"/>
      <c r="IT513" s="50"/>
      <c r="IU513" s="50"/>
    </row>
    <row r="514" spans="1:255" s="94" customFormat="1" ht="14.25">
      <c r="A514" s="59"/>
      <c r="B514" s="75"/>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4"/>
      <c r="AA514" s="74"/>
      <c r="AB514" s="74"/>
      <c r="AC514" s="74"/>
      <c r="AD514" s="74"/>
      <c r="AE514" s="199"/>
      <c r="AF514" s="290"/>
      <c r="AG514" s="290"/>
      <c r="AH514" s="290"/>
      <c r="AI514" s="290"/>
      <c r="AJ514" s="290"/>
      <c r="AK514" s="290"/>
      <c r="AL514" s="290"/>
      <c r="AM514" s="291"/>
      <c r="AN514" s="199"/>
      <c r="AO514" s="260"/>
      <c r="AP514" s="260"/>
      <c r="AQ514" s="260"/>
      <c r="AR514" s="260"/>
      <c r="AS514" s="260"/>
      <c r="AT514" s="260"/>
      <c r="AU514" s="260"/>
      <c r="AV514" s="261"/>
      <c r="AW514" s="199"/>
      <c r="AX514" s="260"/>
      <c r="AY514" s="260"/>
      <c r="AZ514" s="260"/>
      <c r="BA514" s="260"/>
      <c r="BB514" s="262"/>
      <c r="BC514" s="50"/>
      <c r="BD514" s="50"/>
      <c r="BE514" s="50"/>
      <c r="BF514" s="50"/>
      <c r="BG514" s="50"/>
      <c r="BH514" s="50"/>
      <c r="BI514" s="50"/>
      <c r="BJ514" s="50"/>
      <c r="BK514" s="50"/>
      <c r="BL514" s="50"/>
      <c r="BM514" s="50"/>
      <c r="BN514" s="50"/>
      <c r="BO514" s="50"/>
      <c r="BP514" s="50"/>
      <c r="BQ514" s="50"/>
      <c r="BR514" s="50"/>
      <c r="BS514" s="50"/>
      <c r="BT514" s="50"/>
      <c r="BU514" s="50"/>
      <c r="BV514" s="50"/>
      <c r="BW514" s="50"/>
      <c r="BX514" s="50"/>
      <c r="BY514" s="50"/>
      <c r="BZ514" s="50"/>
      <c r="CA514" s="50"/>
      <c r="CB514" s="50"/>
      <c r="CC514" s="50"/>
      <c r="CD514" s="50"/>
      <c r="CE514" s="50"/>
      <c r="CF514" s="50"/>
      <c r="CG514" s="50"/>
      <c r="CH514" s="50"/>
      <c r="CI514" s="50"/>
      <c r="CJ514" s="50"/>
      <c r="CK514" s="50"/>
      <c r="CL514" s="50"/>
      <c r="CM514" s="50"/>
      <c r="CN514" s="50"/>
      <c r="CO514" s="50"/>
      <c r="CP514" s="50"/>
      <c r="CQ514" s="50"/>
      <c r="CR514" s="50"/>
      <c r="CS514" s="50"/>
      <c r="CT514" s="50"/>
      <c r="CU514" s="50"/>
      <c r="CV514" s="50"/>
      <c r="CW514" s="50"/>
      <c r="CX514" s="50"/>
      <c r="CY514" s="50"/>
      <c r="CZ514" s="50"/>
      <c r="DA514" s="50"/>
      <c r="DB514" s="50"/>
      <c r="DC514" s="50"/>
      <c r="DD514" s="50"/>
      <c r="DE514" s="50"/>
      <c r="DF514" s="50"/>
      <c r="DG514" s="50"/>
      <c r="DH514" s="50"/>
      <c r="DI514" s="50"/>
      <c r="DJ514" s="50"/>
      <c r="DK514" s="50"/>
      <c r="DL514" s="50"/>
      <c r="DM514" s="50"/>
      <c r="DN514" s="50"/>
      <c r="DO514" s="50"/>
      <c r="DP514" s="50"/>
      <c r="DQ514" s="50"/>
      <c r="DR514" s="50"/>
      <c r="DS514" s="50"/>
      <c r="DT514" s="50"/>
      <c r="DU514" s="50"/>
      <c r="DV514" s="50"/>
      <c r="DW514" s="50"/>
      <c r="DX514" s="50"/>
      <c r="DY514" s="50"/>
      <c r="DZ514" s="50"/>
      <c r="EA514" s="50"/>
      <c r="EB514" s="50"/>
      <c r="EC514" s="50"/>
      <c r="ED514" s="50"/>
      <c r="EE514" s="50"/>
      <c r="EF514" s="50"/>
      <c r="EG514" s="50"/>
      <c r="EH514" s="50"/>
      <c r="EI514" s="50"/>
      <c r="EJ514" s="50"/>
      <c r="EK514" s="50"/>
      <c r="EL514" s="50"/>
      <c r="EM514" s="50"/>
      <c r="EN514" s="50"/>
      <c r="EO514" s="50"/>
      <c r="EP514" s="50"/>
      <c r="EQ514" s="50"/>
      <c r="ER514" s="50"/>
      <c r="ES514" s="50"/>
      <c r="ET514" s="50"/>
      <c r="EU514" s="50"/>
      <c r="EV514" s="50"/>
      <c r="EW514" s="50"/>
      <c r="EX514" s="50"/>
      <c r="EY514" s="50"/>
      <c r="EZ514" s="50"/>
      <c r="FA514" s="50"/>
      <c r="FB514" s="50"/>
      <c r="FC514" s="50"/>
      <c r="FD514" s="50"/>
      <c r="FE514" s="50"/>
      <c r="FF514" s="50"/>
      <c r="FG514" s="50"/>
      <c r="FH514" s="50"/>
      <c r="FI514" s="50"/>
      <c r="FJ514" s="50"/>
      <c r="FK514" s="50"/>
      <c r="FL514" s="50"/>
      <c r="FM514" s="50"/>
      <c r="FN514" s="50"/>
      <c r="FO514" s="50"/>
      <c r="FP514" s="50"/>
      <c r="FQ514" s="50"/>
      <c r="FR514" s="50"/>
      <c r="FS514" s="50"/>
      <c r="FT514" s="50"/>
      <c r="FU514" s="50"/>
      <c r="FV514" s="50"/>
      <c r="FW514" s="50"/>
      <c r="FX514" s="50"/>
      <c r="FY514" s="50"/>
      <c r="FZ514" s="50"/>
      <c r="GA514" s="50"/>
      <c r="GB514" s="50"/>
      <c r="GC514" s="50"/>
      <c r="GD514" s="50"/>
      <c r="GE514" s="50"/>
      <c r="GF514" s="50"/>
      <c r="GG514" s="50"/>
      <c r="GH514" s="50"/>
      <c r="GI514" s="50"/>
      <c r="GJ514" s="50"/>
      <c r="GK514" s="50"/>
      <c r="GL514" s="50"/>
      <c r="GM514" s="50"/>
      <c r="GN514" s="50"/>
      <c r="GO514" s="50"/>
      <c r="GP514" s="50"/>
      <c r="GQ514" s="50"/>
      <c r="GR514" s="50"/>
      <c r="GS514" s="50"/>
      <c r="GT514" s="50"/>
      <c r="GU514" s="50"/>
      <c r="GV514" s="50"/>
      <c r="GW514" s="50"/>
      <c r="GX514" s="50"/>
      <c r="GY514" s="50"/>
      <c r="GZ514" s="50"/>
      <c r="HA514" s="50"/>
      <c r="HB514" s="50"/>
      <c r="HC514" s="50"/>
      <c r="HD514" s="50"/>
      <c r="HE514" s="50"/>
      <c r="HF514" s="50"/>
      <c r="HG514" s="50"/>
      <c r="HH514" s="50"/>
      <c r="HI514" s="50"/>
      <c r="HJ514" s="50"/>
      <c r="HK514" s="50"/>
      <c r="HL514" s="50"/>
      <c r="HM514" s="50"/>
      <c r="HN514" s="50"/>
      <c r="HO514" s="50"/>
      <c r="HP514" s="50"/>
      <c r="HQ514" s="50"/>
      <c r="HR514" s="50"/>
      <c r="HS514" s="50"/>
      <c r="HT514" s="50"/>
      <c r="HU514" s="50"/>
      <c r="HV514" s="50"/>
      <c r="HW514" s="50"/>
      <c r="HX514" s="50"/>
      <c r="HY514" s="50"/>
      <c r="HZ514" s="50"/>
      <c r="IA514" s="50"/>
      <c r="IB514" s="50"/>
      <c r="IC514" s="50"/>
      <c r="ID514" s="50"/>
      <c r="IE514" s="50"/>
      <c r="IF514" s="50"/>
      <c r="IG514" s="50"/>
      <c r="IH514" s="50"/>
      <c r="II514" s="50"/>
      <c r="IJ514" s="50"/>
      <c r="IK514" s="50"/>
      <c r="IL514" s="50"/>
      <c r="IM514" s="50"/>
      <c r="IN514" s="50"/>
      <c r="IO514" s="50"/>
      <c r="IP514" s="50"/>
      <c r="IQ514" s="50"/>
      <c r="IR514" s="50"/>
      <c r="IS514" s="50"/>
      <c r="IT514" s="50"/>
      <c r="IU514" s="50"/>
    </row>
    <row r="515" spans="1:255" s="94" customFormat="1" ht="14.25">
      <c r="A515" s="59"/>
      <c r="B515" s="80"/>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199"/>
      <c r="AF515" s="290"/>
      <c r="AG515" s="290"/>
      <c r="AH515" s="290"/>
      <c r="AI515" s="290"/>
      <c r="AJ515" s="290"/>
      <c r="AK515" s="290"/>
      <c r="AL515" s="290"/>
      <c r="AM515" s="291"/>
      <c r="AN515" s="199"/>
      <c r="AO515" s="208"/>
      <c r="AP515" s="208"/>
      <c r="AQ515" s="208"/>
      <c r="AR515" s="208"/>
      <c r="AS515" s="208"/>
      <c r="AT515" s="208"/>
      <c r="AU515" s="208"/>
      <c r="AV515" s="209"/>
      <c r="AW515" s="199"/>
      <c r="AX515" s="260"/>
      <c r="AY515" s="260"/>
      <c r="AZ515" s="260"/>
      <c r="BA515" s="260"/>
      <c r="BB515" s="262"/>
      <c r="BC515" s="50"/>
      <c r="BD515" s="50"/>
      <c r="BE515" s="50"/>
      <c r="BF515" s="50"/>
      <c r="BG515" s="50"/>
      <c r="BH515" s="50"/>
      <c r="BI515" s="50"/>
      <c r="BJ515" s="50"/>
      <c r="BK515" s="50"/>
      <c r="BL515" s="50"/>
      <c r="BM515" s="50"/>
      <c r="BN515" s="50"/>
      <c r="BO515" s="50"/>
      <c r="BP515" s="50"/>
      <c r="BQ515" s="50"/>
      <c r="BR515" s="50"/>
      <c r="BS515" s="50"/>
      <c r="BT515" s="50"/>
      <c r="BU515" s="50"/>
      <c r="BV515" s="50"/>
      <c r="BW515" s="50"/>
      <c r="BX515" s="50"/>
      <c r="BY515" s="50"/>
      <c r="BZ515" s="50"/>
      <c r="CA515" s="50"/>
      <c r="CB515" s="50"/>
      <c r="CC515" s="50"/>
      <c r="CD515" s="50"/>
      <c r="CE515" s="50"/>
      <c r="CF515" s="50"/>
      <c r="CG515" s="50"/>
      <c r="CH515" s="50"/>
      <c r="CI515" s="50"/>
      <c r="CJ515" s="50"/>
      <c r="CK515" s="50"/>
      <c r="CL515" s="50"/>
      <c r="CM515" s="50"/>
      <c r="CN515" s="50"/>
      <c r="CO515" s="50"/>
      <c r="CP515" s="50"/>
      <c r="CQ515" s="50"/>
      <c r="CR515" s="50"/>
      <c r="CS515" s="50"/>
      <c r="CT515" s="50"/>
      <c r="CU515" s="50"/>
      <c r="CV515" s="50"/>
      <c r="CW515" s="50"/>
      <c r="CX515" s="50"/>
      <c r="CY515" s="50"/>
      <c r="CZ515" s="50"/>
      <c r="DA515" s="50"/>
      <c r="DB515" s="50"/>
      <c r="DC515" s="50"/>
      <c r="DD515" s="50"/>
      <c r="DE515" s="50"/>
      <c r="DF515" s="50"/>
      <c r="DG515" s="50"/>
      <c r="DH515" s="50"/>
      <c r="DI515" s="50"/>
      <c r="DJ515" s="50"/>
      <c r="DK515" s="50"/>
      <c r="DL515" s="50"/>
      <c r="DM515" s="50"/>
      <c r="DN515" s="50"/>
      <c r="DO515" s="50"/>
      <c r="DP515" s="50"/>
      <c r="DQ515" s="50"/>
      <c r="DR515" s="50"/>
      <c r="DS515" s="50"/>
      <c r="DT515" s="50"/>
      <c r="DU515" s="50"/>
      <c r="DV515" s="50"/>
      <c r="DW515" s="50"/>
      <c r="DX515" s="50"/>
      <c r="DY515" s="50"/>
      <c r="DZ515" s="50"/>
      <c r="EA515" s="50"/>
      <c r="EB515" s="50"/>
      <c r="EC515" s="50"/>
      <c r="ED515" s="50"/>
      <c r="EE515" s="50"/>
      <c r="EF515" s="50"/>
      <c r="EG515" s="50"/>
      <c r="EH515" s="50"/>
      <c r="EI515" s="50"/>
      <c r="EJ515" s="50"/>
      <c r="EK515" s="50"/>
      <c r="EL515" s="50"/>
      <c r="EM515" s="50"/>
      <c r="EN515" s="50"/>
      <c r="EO515" s="50"/>
      <c r="EP515" s="50"/>
      <c r="EQ515" s="50"/>
      <c r="ER515" s="50"/>
      <c r="ES515" s="50"/>
      <c r="ET515" s="50"/>
      <c r="EU515" s="50"/>
      <c r="EV515" s="50"/>
      <c r="EW515" s="50"/>
      <c r="EX515" s="50"/>
      <c r="EY515" s="50"/>
      <c r="EZ515" s="50"/>
      <c r="FA515" s="50"/>
      <c r="FB515" s="50"/>
      <c r="FC515" s="50"/>
      <c r="FD515" s="50"/>
      <c r="FE515" s="50"/>
      <c r="FF515" s="50"/>
      <c r="FG515" s="50"/>
      <c r="FH515" s="50"/>
      <c r="FI515" s="50"/>
      <c r="FJ515" s="50"/>
      <c r="FK515" s="50"/>
      <c r="FL515" s="50"/>
      <c r="FM515" s="50"/>
      <c r="FN515" s="50"/>
      <c r="FO515" s="50"/>
      <c r="FP515" s="50"/>
      <c r="FQ515" s="50"/>
      <c r="FR515" s="50"/>
      <c r="FS515" s="50"/>
      <c r="FT515" s="50"/>
      <c r="FU515" s="50"/>
      <c r="FV515" s="50"/>
      <c r="FW515" s="50"/>
      <c r="FX515" s="50"/>
      <c r="FY515" s="50"/>
      <c r="FZ515" s="50"/>
      <c r="GA515" s="50"/>
      <c r="GB515" s="50"/>
      <c r="GC515" s="50"/>
      <c r="GD515" s="50"/>
      <c r="GE515" s="50"/>
      <c r="GF515" s="50"/>
      <c r="GG515" s="50"/>
      <c r="GH515" s="50"/>
      <c r="GI515" s="50"/>
      <c r="GJ515" s="50"/>
      <c r="GK515" s="50"/>
      <c r="GL515" s="50"/>
      <c r="GM515" s="50"/>
      <c r="GN515" s="50"/>
      <c r="GO515" s="50"/>
      <c r="GP515" s="50"/>
      <c r="GQ515" s="50"/>
      <c r="GR515" s="50"/>
      <c r="GS515" s="50"/>
      <c r="GT515" s="50"/>
      <c r="GU515" s="50"/>
      <c r="GV515" s="50"/>
      <c r="GW515" s="50"/>
      <c r="GX515" s="50"/>
      <c r="GY515" s="50"/>
      <c r="GZ515" s="50"/>
      <c r="HA515" s="50"/>
      <c r="HB515" s="50"/>
      <c r="HC515" s="50"/>
      <c r="HD515" s="50"/>
      <c r="HE515" s="50"/>
      <c r="HF515" s="50"/>
      <c r="HG515" s="50"/>
      <c r="HH515" s="50"/>
      <c r="HI515" s="50"/>
      <c r="HJ515" s="50"/>
      <c r="HK515" s="50"/>
      <c r="HL515" s="50"/>
      <c r="HM515" s="50"/>
      <c r="HN515" s="50"/>
      <c r="HO515" s="50"/>
      <c r="HP515" s="50"/>
      <c r="HQ515" s="50"/>
      <c r="HR515" s="50"/>
      <c r="HS515" s="50"/>
      <c r="HT515" s="50"/>
      <c r="HU515" s="50"/>
      <c r="HV515" s="50"/>
      <c r="HW515" s="50"/>
      <c r="HX515" s="50"/>
      <c r="HY515" s="50"/>
      <c r="HZ515" s="50"/>
      <c r="IA515" s="50"/>
      <c r="IB515" s="50"/>
      <c r="IC515" s="50"/>
      <c r="ID515" s="50"/>
      <c r="IE515" s="50"/>
      <c r="IF515" s="50"/>
      <c r="IG515" s="50"/>
      <c r="IH515" s="50"/>
      <c r="II515" s="50"/>
      <c r="IJ515" s="50"/>
      <c r="IK515" s="50"/>
      <c r="IL515" s="50"/>
      <c r="IM515" s="50"/>
      <c r="IN515" s="50"/>
      <c r="IO515" s="50"/>
      <c r="IP515" s="50"/>
      <c r="IQ515" s="50"/>
      <c r="IR515" s="50"/>
      <c r="IS515" s="50"/>
      <c r="IT515" s="50"/>
      <c r="IU515" s="50"/>
    </row>
    <row r="516" spans="1:255" s="94" customFormat="1" ht="15" thickBot="1">
      <c r="A516" s="59"/>
      <c r="B516" s="87"/>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210"/>
      <c r="AF516" s="292"/>
      <c r="AG516" s="292"/>
      <c r="AH516" s="292"/>
      <c r="AI516" s="292"/>
      <c r="AJ516" s="292"/>
      <c r="AK516" s="292"/>
      <c r="AL516" s="292"/>
      <c r="AM516" s="293"/>
      <c r="AN516" s="210"/>
      <c r="AO516" s="213"/>
      <c r="AP516" s="213"/>
      <c r="AQ516" s="213"/>
      <c r="AR516" s="213"/>
      <c r="AS516" s="213"/>
      <c r="AT516" s="213"/>
      <c r="AU516" s="213"/>
      <c r="AV516" s="214"/>
      <c r="AW516" s="215"/>
      <c r="AX516" s="281"/>
      <c r="AY516" s="281"/>
      <c r="AZ516" s="281"/>
      <c r="BA516" s="281"/>
      <c r="BB516" s="282"/>
      <c r="BC516" s="50"/>
      <c r="BD516" s="50"/>
      <c r="BE516" s="50"/>
      <c r="BF516" s="50"/>
      <c r="BG516" s="50"/>
      <c r="BH516" s="50"/>
      <c r="BI516" s="50"/>
      <c r="BJ516" s="50"/>
      <c r="BK516" s="50"/>
      <c r="BL516" s="50"/>
      <c r="BM516" s="50"/>
      <c r="BN516" s="50"/>
      <c r="BO516" s="50"/>
      <c r="BP516" s="50"/>
      <c r="BQ516" s="50"/>
      <c r="BR516" s="50"/>
      <c r="BS516" s="50"/>
      <c r="BT516" s="50"/>
      <c r="BU516" s="50"/>
      <c r="BV516" s="50"/>
      <c r="BW516" s="50"/>
      <c r="BX516" s="50"/>
      <c r="BY516" s="50"/>
      <c r="BZ516" s="50"/>
      <c r="CA516" s="50"/>
      <c r="CB516" s="50"/>
      <c r="CC516" s="50"/>
      <c r="CD516" s="50"/>
      <c r="CE516" s="50"/>
      <c r="CF516" s="50"/>
      <c r="CG516" s="50"/>
      <c r="CH516" s="50"/>
      <c r="CI516" s="50"/>
      <c r="CJ516" s="50"/>
      <c r="CK516" s="50"/>
      <c r="CL516" s="50"/>
      <c r="CM516" s="50"/>
      <c r="CN516" s="50"/>
      <c r="CO516" s="50"/>
      <c r="CP516" s="50"/>
      <c r="CQ516" s="50"/>
      <c r="CR516" s="50"/>
      <c r="CS516" s="50"/>
      <c r="CT516" s="50"/>
      <c r="CU516" s="50"/>
      <c r="CV516" s="50"/>
      <c r="CW516" s="50"/>
      <c r="CX516" s="50"/>
      <c r="CY516" s="50"/>
      <c r="CZ516" s="50"/>
      <c r="DA516" s="50"/>
      <c r="DB516" s="50"/>
      <c r="DC516" s="50"/>
      <c r="DD516" s="50"/>
      <c r="DE516" s="50"/>
      <c r="DF516" s="50"/>
      <c r="DG516" s="50"/>
      <c r="DH516" s="50"/>
      <c r="DI516" s="50"/>
      <c r="DJ516" s="50"/>
      <c r="DK516" s="50"/>
      <c r="DL516" s="50"/>
      <c r="DM516" s="50"/>
      <c r="DN516" s="50"/>
      <c r="DO516" s="50"/>
      <c r="DP516" s="50"/>
      <c r="DQ516" s="50"/>
      <c r="DR516" s="50"/>
      <c r="DS516" s="50"/>
      <c r="DT516" s="50"/>
      <c r="DU516" s="50"/>
      <c r="DV516" s="50"/>
      <c r="DW516" s="50"/>
      <c r="DX516" s="50"/>
      <c r="DY516" s="50"/>
      <c r="DZ516" s="50"/>
      <c r="EA516" s="50"/>
      <c r="EB516" s="50"/>
      <c r="EC516" s="50"/>
      <c r="ED516" s="50"/>
      <c r="EE516" s="50"/>
      <c r="EF516" s="50"/>
      <c r="EG516" s="50"/>
      <c r="EH516" s="50"/>
      <c r="EI516" s="50"/>
      <c r="EJ516" s="50"/>
      <c r="EK516" s="50"/>
      <c r="EL516" s="50"/>
      <c r="EM516" s="50"/>
      <c r="EN516" s="50"/>
      <c r="EO516" s="50"/>
      <c r="EP516" s="50"/>
      <c r="EQ516" s="50"/>
      <c r="ER516" s="50"/>
      <c r="ES516" s="50"/>
      <c r="ET516" s="50"/>
      <c r="EU516" s="50"/>
      <c r="EV516" s="50"/>
      <c r="EW516" s="50"/>
      <c r="EX516" s="50"/>
      <c r="EY516" s="50"/>
      <c r="EZ516" s="50"/>
      <c r="FA516" s="50"/>
      <c r="FB516" s="50"/>
      <c r="FC516" s="50"/>
      <c r="FD516" s="50"/>
      <c r="FE516" s="50"/>
      <c r="FF516" s="50"/>
      <c r="FG516" s="50"/>
      <c r="FH516" s="50"/>
      <c r="FI516" s="50"/>
      <c r="FJ516" s="50"/>
      <c r="FK516" s="50"/>
      <c r="FL516" s="50"/>
      <c r="FM516" s="50"/>
      <c r="FN516" s="50"/>
      <c r="FO516" s="50"/>
      <c r="FP516" s="50"/>
      <c r="FQ516" s="50"/>
      <c r="FR516" s="50"/>
      <c r="FS516" s="50"/>
      <c r="FT516" s="50"/>
      <c r="FU516" s="50"/>
      <c r="FV516" s="50"/>
      <c r="FW516" s="50"/>
      <c r="FX516" s="50"/>
      <c r="FY516" s="50"/>
      <c r="FZ516" s="50"/>
      <c r="GA516" s="50"/>
      <c r="GB516" s="50"/>
      <c r="GC516" s="50"/>
      <c r="GD516" s="50"/>
      <c r="GE516" s="50"/>
      <c r="GF516" s="50"/>
      <c r="GG516" s="50"/>
      <c r="GH516" s="50"/>
      <c r="GI516" s="50"/>
      <c r="GJ516" s="50"/>
      <c r="GK516" s="50"/>
      <c r="GL516" s="50"/>
      <c r="GM516" s="50"/>
      <c r="GN516" s="50"/>
      <c r="GO516" s="50"/>
      <c r="GP516" s="50"/>
      <c r="GQ516" s="50"/>
      <c r="GR516" s="50"/>
      <c r="GS516" s="50"/>
      <c r="GT516" s="50"/>
      <c r="GU516" s="50"/>
      <c r="GV516" s="50"/>
      <c r="GW516" s="50"/>
      <c r="GX516" s="50"/>
      <c r="GY516" s="50"/>
      <c r="GZ516" s="50"/>
      <c r="HA516" s="50"/>
      <c r="HB516" s="50"/>
      <c r="HC516" s="50"/>
      <c r="HD516" s="50"/>
      <c r="HE516" s="50"/>
      <c r="HF516" s="50"/>
      <c r="HG516" s="50"/>
      <c r="HH516" s="50"/>
      <c r="HI516" s="50"/>
      <c r="HJ516" s="50"/>
      <c r="HK516" s="50"/>
      <c r="HL516" s="50"/>
      <c r="HM516" s="50"/>
      <c r="HN516" s="50"/>
      <c r="HO516" s="50"/>
      <c r="HP516" s="50"/>
      <c r="HQ516" s="50"/>
      <c r="HR516" s="50"/>
      <c r="HS516" s="50"/>
      <c r="HT516" s="50"/>
      <c r="HU516" s="50"/>
      <c r="HV516" s="50"/>
      <c r="HW516" s="50"/>
      <c r="HX516" s="50"/>
      <c r="HY516" s="50"/>
      <c r="HZ516" s="50"/>
      <c r="IA516" s="50"/>
      <c r="IB516" s="50"/>
      <c r="IC516" s="50"/>
      <c r="ID516" s="50"/>
      <c r="IE516" s="50"/>
      <c r="IF516" s="50"/>
      <c r="IG516" s="50"/>
      <c r="IH516" s="50"/>
      <c r="II516" s="50"/>
      <c r="IJ516" s="50"/>
      <c r="IK516" s="50"/>
      <c r="IL516" s="50"/>
      <c r="IM516" s="50"/>
      <c r="IN516" s="50"/>
      <c r="IO516" s="50"/>
      <c r="IP516" s="50"/>
      <c r="IQ516" s="50"/>
      <c r="IR516" s="50"/>
      <c r="IS516" s="50"/>
      <c r="IT516" s="50"/>
      <c r="IU516" s="50"/>
    </row>
    <row r="517" spans="1:255" s="94" customFormat="1" ht="15.75" thickTop="1" thickBot="1">
      <c r="A517" s="64"/>
      <c r="B517" s="218" t="s">
        <v>90</v>
      </c>
      <c r="C517" s="283"/>
      <c r="D517" s="283"/>
      <c r="E517" s="283"/>
      <c r="F517" s="283"/>
      <c r="G517" s="283"/>
      <c r="H517" s="283"/>
      <c r="I517" s="283"/>
      <c r="J517" s="283"/>
      <c r="K517" s="283"/>
      <c r="L517" s="283"/>
      <c r="M517" s="283"/>
      <c r="N517" s="283"/>
      <c r="O517" s="283"/>
      <c r="P517" s="283"/>
      <c r="Q517" s="283"/>
      <c r="R517" s="283"/>
      <c r="S517" s="283"/>
      <c r="T517" s="283"/>
      <c r="U517" s="283"/>
      <c r="V517" s="283"/>
      <c r="W517" s="283"/>
      <c r="X517" s="283"/>
      <c r="Y517" s="283"/>
      <c r="Z517" s="283"/>
      <c r="AA517" s="283"/>
      <c r="AB517" s="283"/>
      <c r="AC517" s="283"/>
      <c r="AD517" s="284"/>
      <c r="AE517" s="221">
        <f>SUM(AE509:AM516)</f>
        <v>4043</v>
      </c>
      <c r="AF517" s="287"/>
      <c r="AG517" s="287"/>
      <c r="AH517" s="287"/>
      <c r="AI517" s="287"/>
      <c r="AJ517" s="287"/>
      <c r="AK517" s="287"/>
      <c r="AL517" s="287"/>
      <c r="AM517" s="288"/>
      <c r="AN517" s="221">
        <f>SUM(AN509:AW516)</f>
        <v>89470</v>
      </c>
      <c r="AO517" s="287"/>
      <c r="AP517" s="287"/>
      <c r="AQ517" s="287"/>
      <c r="AR517" s="287"/>
      <c r="AS517" s="287"/>
      <c r="AT517" s="287"/>
      <c r="AU517" s="287"/>
      <c r="AV517" s="288"/>
      <c r="AW517" s="221"/>
      <c r="AX517" s="287"/>
      <c r="AY517" s="287"/>
      <c r="AZ517" s="287"/>
      <c r="BA517" s="287"/>
      <c r="BB517" s="289"/>
      <c r="BC517" s="50"/>
      <c r="BD517" s="50"/>
      <c r="BE517" s="50"/>
      <c r="BF517" s="50"/>
      <c r="BG517" s="50"/>
      <c r="BH517" s="50"/>
      <c r="BI517" s="50"/>
      <c r="BJ517" s="50"/>
      <c r="BK517" s="50"/>
      <c r="BL517" s="50"/>
      <c r="BM517" s="50"/>
      <c r="BN517" s="50"/>
      <c r="BO517" s="50"/>
      <c r="BP517" s="50"/>
      <c r="BQ517" s="50"/>
      <c r="BR517" s="50"/>
      <c r="BS517" s="50"/>
      <c r="BT517" s="50"/>
      <c r="BU517" s="50"/>
      <c r="BV517" s="50"/>
      <c r="BW517" s="50"/>
      <c r="BX517" s="50"/>
      <c r="BY517" s="50"/>
      <c r="BZ517" s="50"/>
      <c r="CA517" s="50"/>
      <c r="CB517" s="50"/>
      <c r="CC517" s="50"/>
      <c r="CD517" s="50"/>
      <c r="CE517" s="50"/>
      <c r="CF517" s="50"/>
      <c r="CG517" s="50"/>
      <c r="CH517" s="50"/>
      <c r="CI517" s="50"/>
      <c r="CJ517" s="50"/>
      <c r="CK517" s="50"/>
      <c r="CL517" s="50"/>
      <c r="CM517" s="50"/>
      <c r="CN517" s="50"/>
      <c r="CO517" s="50"/>
      <c r="CP517" s="50"/>
      <c r="CQ517" s="50"/>
      <c r="CR517" s="50"/>
      <c r="CS517" s="50"/>
      <c r="CT517" s="50"/>
      <c r="CU517" s="50"/>
      <c r="CV517" s="50"/>
      <c r="CW517" s="50"/>
      <c r="CX517" s="50"/>
      <c r="CY517" s="50"/>
      <c r="CZ517" s="50"/>
      <c r="DA517" s="50"/>
      <c r="DB517" s="50"/>
      <c r="DC517" s="50"/>
      <c r="DD517" s="50"/>
      <c r="DE517" s="50"/>
      <c r="DF517" s="50"/>
      <c r="DG517" s="50"/>
      <c r="DH517" s="50"/>
      <c r="DI517" s="50"/>
      <c r="DJ517" s="50"/>
      <c r="DK517" s="50"/>
      <c r="DL517" s="50"/>
      <c r="DM517" s="50"/>
      <c r="DN517" s="50"/>
      <c r="DO517" s="50"/>
      <c r="DP517" s="50"/>
      <c r="DQ517" s="50"/>
      <c r="DR517" s="50"/>
      <c r="DS517" s="50"/>
      <c r="DT517" s="50"/>
      <c r="DU517" s="50"/>
      <c r="DV517" s="50"/>
      <c r="DW517" s="50"/>
      <c r="DX517" s="50"/>
      <c r="DY517" s="50"/>
      <c r="DZ517" s="50"/>
      <c r="EA517" s="50"/>
      <c r="EB517" s="50"/>
      <c r="EC517" s="50"/>
      <c r="ED517" s="50"/>
      <c r="EE517" s="50"/>
      <c r="EF517" s="50"/>
      <c r="EG517" s="50"/>
      <c r="EH517" s="50"/>
      <c r="EI517" s="50"/>
      <c r="EJ517" s="50"/>
      <c r="EK517" s="50"/>
      <c r="EL517" s="50"/>
      <c r="EM517" s="50"/>
      <c r="EN517" s="50"/>
      <c r="EO517" s="50"/>
      <c r="EP517" s="50"/>
      <c r="EQ517" s="50"/>
      <c r="ER517" s="50"/>
      <c r="ES517" s="50"/>
      <c r="ET517" s="50"/>
      <c r="EU517" s="50"/>
      <c r="EV517" s="50"/>
      <c r="EW517" s="50"/>
      <c r="EX517" s="50"/>
      <c r="EY517" s="50"/>
      <c r="EZ517" s="50"/>
      <c r="FA517" s="50"/>
      <c r="FB517" s="50"/>
      <c r="FC517" s="50"/>
      <c r="FD517" s="50"/>
      <c r="FE517" s="50"/>
      <c r="FF517" s="50"/>
      <c r="FG517" s="50"/>
      <c r="FH517" s="50"/>
      <c r="FI517" s="50"/>
      <c r="FJ517" s="50"/>
      <c r="FK517" s="50"/>
      <c r="FL517" s="50"/>
      <c r="FM517" s="50"/>
      <c r="FN517" s="50"/>
      <c r="FO517" s="50"/>
      <c r="FP517" s="50"/>
      <c r="FQ517" s="50"/>
      <c r="FR517" s="50"/>
      <c r="FS517" s="50"/>
      <c r="FT517" s="50"/>
      <c r="FU517" s="50"/>
      <c r="FV517" s="50"/>
      <c r="FW517" s="50"/>
      <c r="FX517" s="50"/>
      <c r="FY517" s="50"/>
      <c r="FZ517" s="50"/>
      <c r="GA517" s="50"/>
      <c r="GB517" s="50"/>
      <c r="GC517" s="50"/>
      <c r="GD517" s="50"/>
      <c r="GE517" s="50"/>
      <c r="GF517" s="50"/>
      <c r="GG517" s="50"/>
      <c r="GH517" s="50"/>
      <c r="GI517" s="50"/>
      <c r="GJ517" s="50"/>
      <c r="GK517" s="50"/>
      <c r="GL517" s="50"/>
      <c r="GM517" s="50"/>
      <c r="GN517" s="50"/>
      <c r="GO517" s="50"/>
      <c r="GP517" s="50"/>
      <c r="GQ517" s="50"/>
      <c r="GR517" s="50"/>
      <c r="GS517" s="50"/>
      <c r="GT517" s="50"/>
      <c r="GU517" s="50"/>
      <c r="GV517" s="50"/>
      <c r="GW517" s="50"/>
      <c r="GX517" s="50"/>
      <c r="GY517" s="50"/>
      <c r="GZ517" s="50"/>
      <c r="HA517" s="50"/>
      <c r="HB517" s="50"/>
      <c r="HC517" s="50"/>
      <c r="HD517" s="50"/>
      <c r="HE517" s="50"/>
      <c r="HF517" s="50"/>
      <c r="HG517" s="50"/>
      <c r="HH517" s="50"/>
      <c r="HI517" s="50"/>
      <c r="HJ517" s="50"/>
      <c r="HK517" s="50"/>
      <c r="HL517" s="50"/>
      <c r="HM517" s="50"/>
      <c r="HN517" s="50"/>
      <c r="HO517" s="50"/>
      <c r="HP517" s="50"/>
      <c r="HQ517" s="50"/>
      <c r="HR517" s="50"/>
      <c r="HS517" s="50"/>
      <c r="HT517" s="50"/>
      <c r="HU517" s="50"/>
      <c r="HV517" s="50"/>
      <c r="HW517" s="50"/>
      <c r="HX517" s="50"/>
      <c r="HY517" s="50"/>
      <c r="HZ517" s="50"/>
      <c r="IA517" s="50"/>
      <c r="IB517" s="50"/>
      <c r="IC517" s="50"/>
      <c r="ID517" s="50"/>
      <c r="IE517" s="50"/>
      <c r="IF517" s="50"/>
      <c r="IG517" s="50"/>
      <c r="IH517" s="50"/>
      <c r="II517" s="50"/>
      <c r="IJ517" s="50"/>
      <c r="IK517" s="50"/>
      <c r="IL517" s="50"/>
      <c r="IM517" s="50"/>
      <c r="IN517" s="50"/>
      <c r="IO517" s="50"/>
      <c r="IP517" s="50"/>
      <c r="IQ517" s="50"/>
      <c r="IR517" s="50"/>
      <c r="IS517" s="50"/>
      <c r="IT517" s="50"/>
      <c r="IU517" s="50"/>
    </row>
    <row r="518" spans="1:255" ht="13.5">
      <c r="E518" s="85"/>
      <c r="F518" s="85"/>
      <c r="G518" s="85"/>
      <c r="H518" s="85"/>
      <c r="I518" s="85"/>
      <c r="J518" s="85"/>
      <c r="K518" s="85"/>
      <c r="L518" s="85"/>
      <c r="M518" s="85"/>
      <c r="N518" s="85"/>
      <c r="O518" s="85"/>
      <c r="P518" s="85"/>
      <c r="Q518" s="85"/>
      <c r="R518" s="85"/>
      <c r="S518" s="85"/>
      <c r="T518" s="85"/>
      <c r="U518" s="85"/>
      <c r="V518" s="85"/>
      <c r="W518" s="85"/>
      <c r="X518" s="85"/>
      <c r="Y518" s="85"/>
      <c r="Z518" s="85"/>
      <c r="AA518" s="85"/>
      <c r="AB518" s="85"/>
      <c r="AC518" s="85"/>
      <c r="AD518" s="85"/>
      <c r="AE518" s="85"/>
      <c r="AF518" s="85"/>
      <c r="AG518" s="85"/>
      <c r="AH518" s="85"/>
      <c r="AI518" s="85"/>
      <c r="AJ518" s="85"/>
      <c r="AK518" s="85"/>
      <c r="AL518" s="85"/>
      <c r="AM518" s="85"/>
      <c r="AN518" s="85"/>
      <c r="AO518" s="85"/>
      <c r="AP518" s="85"/>
      <c r="AQ518" s="85"/>
      <c r="AR518" s="85"/>
      <c r="AS518" s="85"/>
      <c r="AT518" s="85"/>
      <c r="AU518" s="85"/>
      <c r="AV518" s="85"/>
      <c r="AW518" s="85"/>
      <c r="AX518" s="85"/>
      <c r="AY518" s="85"/>
      <c r="AZ518" s="85"/>
      <c r="BA518" s="85"/>
      <c r="BB518" s="85"/>
    </row>
    <row r="519" spans="1:255" ht="14.25">
      <c r="A519" s="49" t="s">
        <v>72</v>
      </c>
      <c r="BA519" s="51"/>
      <c r="BB519" s="93" t="s">
        <v>73</v>
      </c>
      <c r="BC519" s="51"/>
    </row>
    <row r="521" spans="1:255">
      <c r="AD521" s="52"/>
      <c r="AH521" s="52"/>
      <c r="AI521" s="52"/>
      <c r="AJ521" s="52"/>
      <c r="AK521" s="52"/>
      <c r="AL521" s="52"/>
      <c r="AM521" s="52"/>
      <c r="AS521" s="52"/>
      <c r="BB521" s="53" t="s">
        <v>74</v>
      </c>
    </row>
    <row r="522" spans="1:255">
      <c r="AD522" s="52"/>
      <c r="AH522" s="52"/>
      <c r="AI522" s="52"/>
      <c r="AJ522" s="52"/>
      <c r="AK522" s="52"/>
      <c r="AL522" s="52"/>
      <c r="AM522" s="52"/>
      <c r="AS522" s="52"/>
    </row>
    <row r="523" spans="1:255" ht="13.5" thickBot="1">
      <c r="AD523" s="52"/>
      <c r="AH523" s="52"/>
      <c r="AI523" s="52"/>
      <c r="AJ523" s="52"/>
      <c r="AK523" s="52"/>
      <c r="AL523" s="52"/>
      <c r="AM523" s="52"/>
      <c r="AS523" s="52"/>
    </row>
    <row r="524" spans="1:255" s="132" customFormat="1" ht="15" thickBot="1">
      <c r="A524" s="354" t="s">
        <v>75</v>
      </c>
      <c r="B524" s="355"/>
      <c r="C524" s="355"/>
      <c r="D524" s="355"/>
      <c r="E524" s="355"/>
      <c r="F524" s="355"/>
      <c r="G524" s="355"/>
      <c r="H524" s="355"/>
      <c r="I524" s="355"/>
      <c r="J524" s="355"/>
      <c r="K524" s="356"/>
      <c r="L524" s="181">
        <v>15</v>
      </c>
      <c r="M524" s="182"/>
      <c r="N524" s="182"/>
      <c r="O524" s="183"/>
      <c r="P524" s="354" t="s">
        <v>76</v>
      </c>
      <c r="Q524" s="355"/>
      <c r="R524" s="355"/>
      <c r="S524" s="355"/>
      <c r="T524" s="355"/>
      <c r="U524" s="356"/>
      <c r="V524" s="184" t="s">
        <v>157</v>
      </c>
      <c r="W524" s="184"/>
      <c r="X524" s="184"/>
      <c r="Y524" s="184"/>
      <c r="Z524" s="184"/>
      <c r="AA524" s="184"/>
      <c r="AB524" s="184"/>
      <c r="AC524" s="184"/>
      <c r="AD524" s="184"/>
      <c r="AE524" s="184"/>
      <c r="AF524" s="184"/>
      <c r="AG524" s="184"/>
      <c r="AH524" s="184"/>
      <c r="AI524" s="184"/>
      <c r="AJ524" s="184"/>
      <c r="AK524" s="184"/>
      <c r="AL524" s="184"/>
      <c r="AM524" s="184"/>
      <c r="AN524" s="184"/>
      <c r="AO524" s="184"/>
      <c r="AP524" s="184"/>
      <c r="AQ524" s="184"/>
      <c r="AR524" s="184"/>
      <c r="AS524" s="184"/>
      <c r="AT524" s="184"/>
      <c r="AU524" s="184"/>
      <c r="AV524" s="184"/>
      <c r="AW524" s="184"/>
      <c r="AX524" s="184"/>
      <c r="AY524" s="184"/>
      <c r="AZ524" s="184"/>
      <c r="BA524" s="184"/>
      <c r="BB524" s="185"/>
    </row>
    <row r="525" spans="1:255" ht="14.25">
      <c r="A525" s="54"/>
      <c r="B525" s="54"/>
      <c r="C525" s="54"/>
      <c r="D525" s="54"/>
      <c r="E525" s="54"/>
      <c r="F525" s="54"/>
      <c r="G525" s="54"/>
      <c r="H525" s="54"/>
      <c r="I525" s="54"/>
      <c r="J525" s="54"/>
      <c r="K525" s="54"/>
      <c r="L525" s="55"/>
      <c r="M525" s="55"/>
      <c r="N525" s="55"/>
      <c r="O525" s="55"/>
      <c r="P525" s="54"/>
      <c r="Q525" s="54"/>
      <c r="R525" s="54"/>
      <c r="S525" s="54"/>
      <c r="T525" s="54"/>
      <c r="U525" s="54"/>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c r="AX525" s="56"/>
      <c r="AY525" s="56"/>
      <c r="AZ525" s="56"/>
      <c r="BA525" s="56"/>
      <c r="BB525" s="56"/>
    </row>
    <row r="526" spans="1:255" ht="14.25">
      <c r="A526" s="57"/>
      <c r="B526" s="58" t="s">
        <v>78</v>
      </c>
      <c r="C526" s="59"/>
      <c r="D526" s="59"/>
      <c r="E526" s="59"/>
      <c r="F526" s="59"/>
      <c r="G526" s="59"/>
      <c r="H526" s="59"/>
      <c r="I526" s="59"/>
      <c r="J526" s="59"/>
      <c r="K526" s="59"/>
      <c r="L526" s="60"/>
      <c r="M526" s="60"/>
      <c r="N526" s="60"/>
      <c r="O526" s="60"/>
      <c r="P526" s="59"/>
      <c r="Q526" s="59"/>
      <c r="R526" s="59"/>
      <c r="S526" s="59"/>
      <c r="T526" s="59"/>
      <c r="U526" s="59"/>
      <c r="V526" s="58"/>
      <c r="W526" s="58"/>
      <c r="X526" s="58"/>
      <c r="Y526" s="58"/>
      <c r="Z526" s="58"/>
      <c r="AA526" s="58"/>
      <c r="AB526" s="58"/>
      <c r="AC526" s="58"/>
      <c r="AD526" s="58"/>
      <c r="AE526" s="58"/>
      <c r="AF526" s="58"/>
      <c r="AG526" s="58"/>
      <c r="AH526" s="58"/>
      <c r="AI526" s="58"/>
      <c r="AJ526" s="58"/>
      <c r="AK526" s="58"/>
      <c r="AL526" s="58"/>
      <c r="AM526" s="58"/>
      <c r="AN526" s="58"/>
      <c r="AO526" s="58"/>
      <c r="AP526" s="58"/>
      <c r="AQ526" s="58"/>
      <c r="AR526" s="58"/>
      <c r="AS526" s="58"/>
      <c r="AT526" s="58"/>
      <c r="AU526" s="58"/>
      <c r="AV526" s="58"/>
      <c r="AW526" s="58"/>
      <c r="AX526" s="58"/>
      <c r="AY526" s="58"/>
      <c r="AZ526" s="58"/>
      <c r="BA526" s="58"/>
      <c r="BB526" s="58"/>
    </row>
    <row r="527" spans="1:255" ht="15" thickBot="1">
      <c r="A527" s="59"/>
      <c r="B527" s="59"/>
      <c r="C527" s="59"/>
      <c r="D527" s="59"/>
      <c r="E527" s="59"/>
      <c r="F527" s="59"/>
      <c r="G527" s="59"/>
      <c r="H527" s="59"/>
      <c r="I527" s="59"/>
      <c r="J527" s="59"/>
      <c r="K527" s="59"/>
      <c r="L527" s="60"/>
      <c r="M527" s="60"/>
      <c r="N527" s="60"/>
      <c r="O527" s="60"/>
      <c r="P527" s="59"/>
      <c r="Q527" s="59"/>
      <c r="R527" s="59"/>
      <c r="S527" s="59"/>
      <c r="T527" s="59"/>
      <c r="U527" s="59"/>
      <c r="V527" s="58"/>
      <c r="W527" s="58"/>
      <c r="X527" s="58"/>
      <c r="Y527" s="58"/>
      <c r="Z527" s="58"/>
      <c r="AA527" s="58"/>
      <c r="AB527" s="58"/>
      <c r="AC527" s="58"/>
      <c r="AD527" s="58"/>
      <c r="AE527" s="58"/>
      <c r="AF527" s="58"/>
      <c r="AG527" s="58"/>
      <c r="AH527" s="58"/>
      <c r="AI527" s="58"/>
      <c r="AJ527" s="58"/>
      <c r="AK527" s="58"/>
      <c r="AL527" s="58"/>
      <c r="AM527" s="58"/>
      <c r="AN527" s="58"/>
      <c r="AO527" s="58"/>
      <c r="AP527" s="58"/>
      <c r="AQ527" s="58"/>
      <c r="AR527" s="58"/>
      <c r="AS527" s="58"/>
      <c r="AT527" s="58"/>
      <c r="AU527" s="58"/>
      <c r="AV527" s="58"/>
      <c r="AW527" s="58"/>
      <c r="AX527" s="58"/>
      <c r="AY527" s="58"/>
      <c r="AZ527" s="58"/>
      <c r="BA527" s="58"/>
      <c r="BB527" s="58"/>
    </row>
    <row r="528" spans="1:255" ht="14.25">
      <c r="A528" s="59"/>
      <c r="B528" s="61"/>
      <c r="C528" s="54"/>
      <c r="D528" s="54"/>
      <c r="E528" s="54"/>
      <c r="F528" s="54"/>
      <c r="G528" s="54"/>
      <c r="H528" s="54"/>
      <c r="I528" s="54"/>
      <c r="J528" s="54"/>
      <c r="K528" s="54"/>
      <c r="L528" s="55"/>
      <c r="M528" s="55"/>
      <c r="N528" s="55"/>
      <c r="O528" s="55"/>
      <c r="P528" s="54"/>
      <c r="Q528" s="54"/>
      <c r="R528" s="54"/>
      <c r="S528" s="54"/>
      <c r="T528" s="54"/>
      <c r="U528" s="54"/>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62"/>
    </row>
    <row r="529" spans="1:255">
      <c r="A529" s="59"/>
      <c r="B529" s="186" t="s">
        <v>156</v>
      </c>
      <c r="C529" s="187"/>
      <c r="D529" s="187"/>
      <c r="E529" s="187"/>
      <c r="F529" s="187"/>
      <c r="G529" s="187"/>
      <c r="H529" s="187"/>
      <c r="I529" s="187"/>
      <c r="J529" s="187"/>
      <c r="K529" s="187"/>
      <c r="L529" s="187"/>
      <c r="M529" s="187"/>
      <c r="N529" s="187"/>
      <c r="O529" s="187"/>
      <c r="P529" s="187"/>
      <c r="Q529" s="187"/>
      <c r="R529" s="187"/>
      <c r="S529" s="187"/>
      <c r="T529" s="187"/>
      <c r="U529" s="187"/>
      <c r="V529" s="187"/>
      <c r="W529" s="187"/>
      <c r="X529" s="187"/>
      <c r="Y529" s="187"/>
      <c r="Z529" s="187"/>
      <c r="AA529" s="187"/>
      <c r="AB529" s="187"/>
      <c r="AC529" s="187"/>
      <c r="AD529" s="187"/>
      <c r="AE529" s="187"/>
      <c r="AF529" s="187"/>
      <c r="AG529" s="187"/>
      <c r="AH529" s="187"/>
      <c r="AI529" s="187"/>
      <c r="AJ529" s="187"/>
      <c r="AK529" s="187"/>
      <c r="AL529" s="187"/>
      <c r="AM529" s="187"/>
      <c r="AN529" s="187"/>
      <c r="AO529" s="187"/>
      <c r="AP529" s="187"/>
      <c r="AQ529" s="187"/>
      <c r="AR529" s="187"/>
      <c r="AS529" s="187"/>
      <c r="AT529" s="187"/>
      <c r="AU529" s="187"/>
      <c r="AV529" s="187"/>
      <c r="AW529" s="187"/>
      <c r="AX529" s="187"/>
      <c r="AY529" s="187"/>
      <c r="AZ529" s="187"/>
      <c r="BA529" s="187"/>
      <c r="BB529" s="188"/>
    </row>
    <row r="530" spans="1:255" ht="13.5">
      <c r="A530" s="59"/>
      <c r="B530" s="186"/>
      <c r="C530" s="187"/>
      <c r="D530" s="187"/>
      <c r="E530" s="187"/>
      <c r="F530" s="187"/>
      <c r="G530" s="187"/>
      <c r="H530" s="187"/>
      <c r="I530" s="187"/>
      <c r="J530" s="187"/>
      <c r="K530" s="187"/>
      <c r="L530" s="187"/>
      <c r="M530" s="187"/>
      <c r="N530" s="187"/>
      <c r="O530" s="187"/>
      <c r="P530" s="187"/>
      <c r="Q530" s="187"/>
      <c r="R530" s="187"/>
      <c r="S530" s="187"/>
      <c r="T530" s="187"/>
      <c r="U530" s="187"/>
      <c r="V530" s="187"/>
      <c r="W530" s="187"/>
      <c r="X530" s="187"/>
      <c r="Y530" s="187"/>
      <c r="Z530" s="187"/>
      <c r="AA530" s="187"/>
      <c r="AB530" s="187"/>
      <c r="AC530" s="187"/>
      <c r="AD530" s="187"/>
      <c r="AE530" s="187"/>
      <c r="AF530" s="187"/>
      <c r="AG530" s="187"/>
      <c r="AH530" s="187"/>
      <c r="AI530" s="187"/>
      <c r="AJ530" s="187"/>
      <c r="AK530" s="187"/>
      <c r="AL530" s="187"/>
      <c r="AM530" s="187"/>
      <c r="AN530" s="187"/>
      <c r="AO530" s="187"/>
      <c r="AP530" s="187"/>
      <c r="AQ530" s="187"/>
      <c r="AR530" s="187"/>
      <c r="AS530" s="187"/>
      <c r="AT530" s="187"/>
      <c r="AU530" s="187"/>
      <c r="AV530" s="187"/>
      <c r="AW530" s="187"/>
      <c r="AX530" s="187"/>
      <c r="AY530" s="187"/>
      <c r="AZ530" s="187"/>
      <c r="BA530" s="187"/>
      <c r="BB530" s="188"/>
      <c r="BG530" s="94"/>
    </row>
    <row r="531" spans="1:255">
      <c r="A531" s="59"/>
      <c r="B531" s="186"/>
      <c r="C531" s="187"/>
      <c r="D531" s="187"/>
      <c r="E531" s="187"/>
      <c r="F531" s="187"/>
      <c r="G531" s="187"/>
      <c r="H531" s="187"/>
      <c r="I531" s="187"/>
      <c r="J531" s="187"/>
      <c r="K531" s="187"/>
      <c r="L531" s="187"/>
      <c r="M531" s="187"/>
      <c r="N531" s="187"/>
      <c r="O531" s="187"/>
      <c r="P531" s="187"/>
      <c r="Q531" s="187"/>
      <c r="R531" s="187"/>
      <c r="S531" s="187"/>
      <c r="T531" s="187"/>
      <c r="U531" s="187"/>
      <c r="V531" s="187"/>
      <c r="W531" s="187"/>
      <c r="X531" s="187"/>
      <c r="Y531" s="187"/>
      <c r="Z531" s="187"/>
      <c r="AA531" s="187"/>
      <c r="AB531" s="187"/>
      <c r="AC531" s="187"/>
      <c r="AD531" s="187"/>
      <c r="AE531" s="187"/>
      <c r="AF531" s="187"/>
      <c r="AG531" s="187"/>
      <c r="AH531" s="187"/>
      <c r="AI531" s="187"/>
      <c r="AJ531" s="187"/>
      <c r="AK531" s="187"/>
      <c r="AL531" s="187"/>
      <c r="AM531" s="187"/>
      <c r="AN531" s="187"/>
      <c r="AO531" s="187"/>
      <c r="AP531" s="187"/>
      <c r="AQ531" s="187"/>
      <c r="AR531" s="187"/>
      <c r="AS531" s="187"/>
      <c r="AT531" s="187"/>
      <c r="AU531" s="187"/>
      <c r="AV531" s="187"/>
      <c r="AW531" s="187"/>
      <c r="AX531" s="187"/>
      <c r="AY531" s="187"/>
      <c r="AZ531" s="187"/>
      <c r="BA531" s="187"/>
      <c r="BB531" s="188"/>
    </row>
    <row r="532" spans="1:255">
      <c r="A532" s="59"/>
      <c r="B532" s="186"/>
      <c r="C532" s="187"/>
      <c r="D532" s="187"/>
      <c r="E532" s="187"/>
      <c r="F532" s="187"/>
      <c r="G532" s="187"/>
      <c r="H532" s="187"/>
      <c r="I532" s="187"/>
      <c r="J532" s="187"/>
      <c r="K532" s="187"/>
      <c r="L532" s="187"/>
      <c r="M532" s="187"/>
      <c r="N532" s="187"/>
      <c r="O532" s="187"/>
      <c r="P532" s="187"/>
      <c r="Q532" s="187"/>
      <c r="R532" s="187"/>
      <c r="S532" s="187"/>
      <c r="T532" s="187"/>
      <c r="U532" s="187"/>
      <c r="V532" s="187"/>
      <c r="W532" s="187"/>
      <c r="X532" s="187"/>
      <c r="Y532" s="187"/>
      <c r="Z532" s="187"/>
      <c r="AA532" s="187"/>
      <c r="AB532" s="187"/>
      <c r="AC532" s="187"/>
      <c r="AD532" s="187"/>
      <c r="AE532" s="187"/>
      <c r="AF532" s="187"/>
      <c r="AG532" s="187"/>
      <c r="AH532" s="187"/>
      <c r="AI532" s="187"/>
      <c r="AJ532" s="187"/>
      <c r="AK532" s="187"/>
      <c r="AL532" s="187"/>
      <c r="AM532" s="187"/>
      <c r="AN532" s="187"/>
      <c r="AO532" s="187"/>
      <c r="AP532" s="187"/>
      <c r="AQ532" s="187"/>
      <c r="AR532" s="187"/>
      <c r="AS532" s="187"/>
      <c r="AT532" s="187"/>
      <c r="AU532" s="187"/>
      <c r="AV532" s="187"/>
      <c r="AW532" s="187"/>
      <c r="AX532" s="187"/>
      <c r="AY532" s="187"/>
      <c r="AZ532" s="187"/>
      <c r="BA532" s="187"/>
      <c r="BB532" s="188"/>
    </row>
    <row r="533" spans="1:255">
      <c r="A533" s="59"/>
      <c r="B533" s="186"/>
      <c r="C533" s="187"/>
      <c r="D533" s="187"/>
      <c r="E533" s="187"/>
      <c r="F533" s="187"/>
      <c r="G533" s="187"/>
      <c r="H533" s="187"/>
      <c r="I533" s="187"/>
      <c r="J533" s="187"/>
      <c r="K533" s="187"/>
      <c r="L533" s="187"/>
      <c r="M533" s="187"/>
      <c r="N533" s="187"/>
      <c r="O533" s="187"/>
      <c r="P533" s="187"/>
      <c r="Q533" s="187"/>
      <c r="R533" s="187"/>
      <c r="S533" s="187"/>
      <c r="T533" s="187"/>
      <c r="U533" s="187"/>
      <c r="V533" s="187"/>
      <c r="W533" s="187"/>
      <c r="X533" s="187"/>
      <c r="Y533" s="187"/>
      <c r="Z533" s="187"/>
      <c r="AA533" s="187"/>
      <c r="AB533" s="187"/>
      <c r="AC533" s="187"/>
      <c r="AD533" s="187"/>
      <c r="AE533" s="187"/>
      <c r="AF533" s="187"/>
      <c r="AG533" s="187"/>
      <c r="AH533" s="187"/>
      <c r="AI533" s="187"/>
      <c r="AJ533" s="187"/>
      <c r="AK533" s="187"/>
      <c r="AL533" s="187"/>
      <c r="AM533" s="187"/>
      <c r="AN533" s="187"/>
      <c r="AO533" s="187"/>
      <c r="AP533" s="187"/>
      <c r="AQ533" s="187"/>
      <c r="AR533" s="187"/>
      <c r="AS533" s="187"/>
      <c r="AT533" s="187"/>
      <c r="AU533" s="187"/>
      <c r="AV533" s="187"/>
      <c r="AW533" s="187"/>
      <c r="AX533" s="187"/>
      <c r="AY533" s="187"/>
      <c r="AZ533" s="187"/>
      <c r="BA533" s="187"/>
      <c r="BB533" s="188"/>
    </row>
    <row r="534" spans="1:255">
      <c r="A534" s="59"/>
      <c r="B534" s="186"/>
      <c r="C534" s="187"/>
      <c r="D534" s="187"/>
      <c r="E534" s="187"/>
      <c r="F534" s="187"/>
      <c r="G534" s="187"/>
      <c r="H534" s="187"/>
      <c r="I534" s="187"/>
      <c r="J534" s="187"/>
      <c r="K534" s="187"/>
      <c r="L534" s="187"/>
      <c r="M534" s="187"/>
      <c r="N534" s="187"/>
      <c r="O534" s="187"/>
      <c r="P534" s="187"/>
      <c r="Q534" s="187"/>
      <c r="R534" s="187"/>
      <c r="S534" s="187"/>
      <c r="T534" s="187"/>
      <c r="U534" s="187"/>
      <c r="V534" s="187"/>
      <c r="W534" s="187"/>
      <c r="X534" s="187"/>
      <c r="Y534" s="187"/>
      <c r="Z534" s="187"/>
      <c r="AA534" s="187"/>
      <c r="AB534" s="187"/>
      <c r="AC534" s="187"/>
      <c r="AD534" s="187"/>
      <c r="AE534" s="187"/>
      <c r="AF534" s="187"/>
      <c r="AG534" s="187"/>
      <c r="AH534" s="187"/>
      <c r="AI534" s="187"/>
      <c r="AJ534" s="187"/>
      <c r="AK534" s="187"/>
      <c r="AL534" s="187"/>
      <c r="AM534" s="187"/>
      <c r="AN534" s="187"/>
      <c r="AO534" s="187"/>
      <c r="AP534" s="187"/>
      <c r="AQ534" s="187"/>
      <c r="AR534" s="187"/>
      <c r="AS534" s="187"/>
      <c r="AT534" s="187"/>
      <c r="AU534" s="187"/>
      <c r="AV534" s="187"/>
      <c r="AW534" s="187"/>
      <c r="AX534" s="187"/>
      <c r="AY534" s="187"/>
      <c r="AZ534" s="187"/>
      <c r="BA534" s="187"/>
      <c r="BB534" s="188"/>
    </row>
    <row r="535" spans="1:255">
      <c r="A535" s="59"/>
      <c r="B535" s="186"/>
      <c r="C535" s="187"/>
      <c r="D535" s="187"/>
      <c r="E535" s="187"/>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7"/>
      <c r="AY535" s="187"/>
      <c r="AZ535" s="187"/>
      <c r="BA535" s="187"/>
      <c r="BB535" s="188"/>
    </row>
    <row r="536" spans="1:255">
      <c r="A536" s="59"/>
      <c r="B536" s="186"/>
      <c r="C536" s="187"/>
      <c r="D536" s="187"/>
      <c r="E536" s="187"/>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7"/>
      <c r="AY536" s="187"/>
      <c r="AZ536" s="187"/>
      <c r="BA536" s="187"/>
      <c r="BB536" s="188"/>
    </row>
    <row r="537" spans="1:255">
      <c r="A537" s="59"/>
      <c r="B537" s="186"/>
      <c r="C537" s="187"/>
      <c r="D537" s="187"/>
      <c r="E537" s="187"/>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7"/>
      <c r="AY537" s="187"/>
      <c r="AZ537" s="187"/>
      <c r="BA537" s="187"/>
      <c r="BB537" s="188"/>
    </row>
    <row r="538" spans="1:255">
      <c r="A538" s="59"/>
      <c r="B538" s="186"/>
      <c r="C538" s="187"/>
      <c r="D538" s="187"/>
      <c r="E538" s="187"/>
      <c r="F538" s="187"/>
      <c r="G538" s="187"/>
      <c r="H538" s="187"/>
      <c r="I538" s="187"/>
      <c r="J538" s="187"/>
      <c r="K538" s="187"/>
      <c r="L538" s="187"/>
      <c r="M538" s="187"/>
      <c r="N538" s="187"/>
      <c r="O538" s="187"/>
      <c r="P538" s="187"/>
      <c r="Q538" s="187"/>
      <c r="R538" s="187"/>
      <c r="S538" s="187"/>
      <c r="T538" s="187"/>
      <c r="U538" s="187"/>
      <c r="V538" s="187"/>
      <c r="W538" s="187"/>
      <c r="X538" s="187"/>
      <c r="Y538" s="187"/>
      <c r="Z538" s="187"/>
      <c r="AA538" s="187"/>
      <c r="AB538" s="187"/>
      <c r="AC538" s="187"/>
      <c r="AD538" s="187"/>
      <c r="AE538" s="187"/>
      <c r="AF538" s="187"/>
      <c r="AG538" s="187"/>
      <c r="AH538" s="187"/>
      <c r="AI538" s="187"/>
      <c r="AJ538" s="187"/>
      <c r="AK538" s="187"/>
      <c r="AL538" s="187"/>
      <c r="AM538" s="187"/>
      <c r="AN538" s="187"/>
      <c r="AO538" s="187"/>
      <c r="AP538" s="187"/>
      <c r="AQ538" s="187"/>
      <c r="AR538" s="187"/>
      <c r="AS538" s="187"/>
      <c r="AT538" s="187"/>
      <c r="AU538" s="187"/>
      <c r="AV538" s="187"/>
      <c r="AW538" s="187"/>
      <c r="AX538" s="187"/>
      <c r="AY538" s="187"/>
      <c r="AZ538" s="187"/>
      <c r="BA538" s="187"/>
      <c r="BB538" s="188"/>
    </row>
    <row r="539" spans="1:255" ht="15" thickBot="1">
      <c r="A539" s="64"/>
      <c r="B539" s="65"/>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c r="AT539" s="66"/>
      <c r="AU539" s="66"/>
      <c r="AV539" s="66"/>
      <c r="AW539" s="66"/>
      <c r="AX539" s="66"/>
      <c r="AY539" s="66"/>
      <c r="AZ539" s="66"/>
      <c r="BA539" s="66"/>
      <c r="BB539" s="67"/>
    </row>
    <row r="540" spans="1:255">
      <c r="B540" s="68"/>
    </row>
    <row r="541" spans="1:255">
      <c r="B541" s="68"/>
    </row>
    <row r="542" spans="1:255" ht="14.25">
      <c r="B542" s="58" t="s">
        <v>80</v>
      </c>
      <c r="C542" s="59"/>
      <c r="D542" s="59"/>
      <c r="E542" s="59"/>
      <c r="F542" s="59"/>
      <c r="G542" s="59"/>
      <c r="H542" s="59"/>
      <c r="I542" s="59"/>
      <c r="J542" s="59"/>
      <c r="K542" s="59"/>
      <c r="L542" s="60"/>
      <c r="M542" s="60"/>
      <c r="N542" s="60"/>
      <c r="O542" s="60"/>
      <c r="P542" s="59"/>
      <c r="Q542" s="59"/>
      <c r="R542" s="59"/>
      <c r="S542" s="59"/>
      <c r="T542" s="59"/>
      <c r="U542" s="59"/>
      <c r="V542" s="58"/>
      <c r="W542" s="58"/>
      <c r="X542" s="58"/>
      <c r="Y542" s="58"/>
      <c r="Z542" s="58"/>
      <c r="AA542" s="58"/>
      <c r="AB542" s="58"/>
      <c r="AC542" s="58"/>
      <c r="AD542" s="58"/>
      <c r="AE542" s="58"/>
      <c r="AF542" s="58"/>
      <c r="AG542" s="58"/>
      <c r="AH542" s="58"/>
      <c r="AI542" s="58"/>
      <c r="AJ542" s="58"/>
      <c r="AK542" s="58"/>
      <c r="AL542" s="58"/>
      <c r="AM542" s="58"/>
      <c r="AN542" s="58"/>
      <c r="AO542" s="58"/>
      <c r="AP542" s="58"/>
      <c r="AQ542" s="58"/>
      <c r="AR542" s="58"/>
      <c r="AS542" s="58"/>
      <c r="AT542" s="58"/>
      <c r="AU542" s="58"/>
      <c r="AV542" s="58"/>
      <c r="AW542" s="58"/>
      <c r="AX542" s="58"/>
      <c r="AY542" s="58"/>
      <c r="AZ542" s="58"/>
      <c r="BA542" s="58"/>
      <c r="BB542" s="58"/>
    </row>
    <row r="543" spans="1:255" ht="15" thickBot="1">
      <c r="B543" s="59"/>
      <c r="C543" s="59"/>
      <c r="D543" s="59"/>
      <c r="E543" s="59"/>
      <c r="F543" s="59"/>
      <c r="G543" s="59"/>
      <c r="H543" s="59"/>
      <c r="I543" s="59"/>
      <c r="J543" s="59"/>
      <c r="K543" s="59"/>
      <c r="L543" s="60"/>
      <c r="M543" s="60"/>
      <c r="N543" s="60"/>
      <c r="O543" s="60"/>
      <c r="P543" s="59"/>
      <c r="Q543" s="59"/>
      <c r="R543" s="59"/>
      <c r="S543" s="59"/>
      <c r="T543" s="59"/>
      <c r="U543" s="59"/>
      <c r="V543" s="58"/>
      <c r="W543" s="58"/>
      <c r="X543" s="58"/>
      <c r="Y543" s="58"/>
      <c r="Z543" s="58"/>
      <c r="AA543" s="58"/>
      <c r="AB543" s="58"/>
      <c r="AC543" s="58"/>
      <c r="AD543" s="58"/>
      <c r="AE543" s="58"/>
      <c r="AF543" s="58"/>
      <c r="AG543" s="58"/>
      <c r="AH543" s="58"/>
      <c r="AI543" s="58"/>
      <c r="AJ543" s="58"/>
      <c r="AK543" s="58"/>
      <c r="AL543" s="58"/>
      <c r="AM543" s="58"/>
      <c r="AN543" s="58"/>
      <c r="AO543" s="58"/>
      <c r="AP543" s="58"/>
      <c r="AQ543" s="58"/>
      <c r="AR543" s="58"/>
      <c r="AS543" s="58"/>
      <c r="AT543" s="58"/>
      <c r="AU543" s="58" t="s">
        <v>81</v>
      </c>
      <c r="AV543" s="58"/>
      <c r="AW543" s="58"/>
      <c r="AX543" s="58"/>
      <c r="AY543" s="58"/>
      <c r="AZ543" s="58"/>
      <c r="BA543" s="58"/>
      <c r="BB543" s="58"/>
    </row>
    <row r="544" spans="1:255" s="94" customFormat="1" ht="13.5">
      <c r="A544" s="59"/>
      <c r="B544" s="189" t="s">
        <v>82</v>
      </c>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c r="AA544" s="252"/>
      <c r="AB544" s="252"/>
      <c r="AC544" s="252"/>
      <c r="AD544" s="253"/>
      <c r="AE544" s="195" t="s">
        <v>105</v>
      </c>
      <c r="AF544" s="252"/>
      <c r="AG544" s="252"/>
      <c r="AH544" s="252"/>
      <c r="AI544" s="252"/>
      <c r="AJ544" s="252"/>
      <c r="AK544" s="252"/>
      <c r="AL544" s="252"/>
      <c r="AM544" s="253"/>
      <c r="AN544" s="195" t="s">
        <v>84</v>
      </c>
      <c r="AO544" s="252"/>
      <c r="AP544" s="252"/>
      <c r="AQ544" s="252"/>
      <c r="AR544" s="252"/>
      <c r="AS544" s="252"/>
      <c r="AT544" s="252"/>
      <c r="AU544" s="252"/>
      <c r="AV544" s="253"/>
      <c r="AW544" s="195" t="s">
        <v>85</v>
      </c>
      <c r="AX544" s="252"/>
      <c r="AY544" s="252"/>
      <c r="AZ544" s="252"/>
      <c r="BA544" s="252"/>
      <c r="BB544" s="258"/>
      <c r="BC544" s="50"/>
      <c r="BD544" s="50"/>
      <c r="BE544" s="50"/>
      <c r="BF544" s="50"/>
      <c r="BG544" s="50"/>
      <c r="BH544" s="50"/>
      <c r="BI544" s="50"/>
      <c r="BJ544" s="50"/>
      <c r="BK544" s="50"/>
      <c r="BL544" s="50"/>
      <c r="BM544" s="50"/>
      <c r="BN544" s="50"/>
      <c r="BO544" s="50"/>
      <c r="BP544" s="50"/>
      <c r="BQ544" s="50"/>
      <c r="BR544" s="50"/>
      <c r="BS544" s="50"/>
      <c r="BT544" s="50"/>
      <c r="BU544" s="50"/>
      <c r="BV544" s="50"/>
      <c r="BW544" s="50"/>
      <c r="BX544" s="50"/>
      <c r="BY544" s="50"/>
      <c r="BZ544" s="50"/>
      <c r="CA544" s="50"/>
      <c r="CB544" s="50"/>
      <c r="CC544" s="50"/>
      <c r="CD544" s="50"/>
      <c r="CE544" s="50"/>
      <c r="CF544" s="50"/>
      <c r="CG544" s="50"/>
      <c r="CH544" s="50"/>
      <c r="CI544" s="50"/>
      <c r="CJ544" s="50"/>
      <c r="CK544" s="50"/>
      <c r="CL544" s="50"/>
      <c r="CM544" s="50"/>
      <c r="CN544" s="50"/>
      <c r="CO544" s="50"/>
      <c r="CP544" s="50"/>
      <c r="CQ544" s="50"/>
      <c r="CR544" s="50"/>
      <c r="CS544" s="50"/>
      <c r="CT544" s="50"/>
      <c r="CU544" s="50"/>
      <c r="CV544" s="50"/>
      <c r="CW544" s="50"/>
      <c r="CX544" s="50"/>
      <c r="CY544" s="50"/>
      <c r="CZ544" s="50"/>
      <c r="DA544" s="50"/>
      <c r="DB544" s="50"/>
      <c r="DC544" s="50"/>
      <c r="DD544" s="50"/>
      <c r="DE544" s="50"/>
      <c r="DF544" s="50"/>
      <c r="DG544" s="50"/>
      <c r="DH544" s="50"/>
      <c r="DI544" s="50"/>
      <c r="DJ544" s="50"/>
      <c r="DK544" s="50"/>
      <c r="DL544" s="50"/>
      <c r="DM544" s="50"/>
      <c r="DN544" s="50"/>
      <c r="DO544" s="50"/>
      <c r="DP544" s="50"/>
      <c r="DQ544" s="50"/>
      <c r="DR544" s="50"/>
      <c r="DS544" s="50"/>
      <c r="DT544" s="50"/>
      <c r="DU544" s="50"/>
      <c r="DV544" s="50"/>
      <c r="DW544" s="50"/>
      <c r="DX544" s="50"/>
      <c r="DY544" s="50"/>
      <c r="DZ544" s="50"/>
      <c r="EA544" s="50"/>
      <c r="EB544" s="50"/>
      <c r="EC544" s="50"/>
      <c r="ED544" s="50"/>
      <c r="EE544" s="50"/>
      <c r="EF544" s="50"/>
      <c r="EG544" s="50"/>
      <c r="EH544" s="50"/>
      <c r="EI544" s="50"/>
      <c r="EJ544" s="50"/>
      <c r="EK544" s="50"/>
      <c r="EL544" s="50"/>
      <c r="EM544" s="50"/>
      <c r="EN544" s="50"/>
      <c r="EO544" s="50"/>
      <c r="EP544" s="50"/>
      <c r="EQ544" s="50"/>
      <c r="ER544" s="50"/>
      <c r="ES544" s="50"/>
      <c r="ET544" s="50"/>
      <c r="EU544" s="50"/>
      <c r="EV544" s="50"/>
      <c r="EW544" s="50"/>
      <c r="EX544" s="50"/>
      <c r="EY544" s="50"/>
      <c r="EZ544" s="50"/>
      <c r="FA544" s="50"/>
      <c r="FB544" s="50"/>
      <c r="FC544" s="50"/>
      <c r="FD544" s="50"/>
      <c r="FE544" s="50"/>
      <c r="FF544" s="50"/>
      <c r="FG544" s="50"/>
      <c r="FH544" s="50"/>
      <c r="FI544" s="50"/>
      <c r="FJ544" s="50"/>
      <c r="FK544" s="50"/>
      <c r="FL544" s="50"/>
      <c r="FM544" s="50"/>
      <c r="FN544" s="50"/>
      <c r="FO544" s="50"/>
      <c r="FP544" s="50"/>
      <c r="FQ544" s="50"/>
      <c r="FR544" s="50"/>
      <c r="FS544" s="50"/>
      <c r="FT544" s="50"/>
      <c r="FU544" s="50"/>
      <c r="FV544" s="50"/>
      <c r="FW544" s="50"/>
      <c r="FX544" s="50"/>
      <c r="FY544" s="50"/>
      <c r="FZ544" s="50"/>
      <c r="GA544" s="50"/>
      <c r="GB544" s="50"/>
      <c r="GC544" s="50"/>
      <c r="GD544" s="50"/>
      <c r="GE544" s="50"/>
      <c r="GF544" s="50"/>
      <c r="GG544" s="50"/>
      <c r="GH544" s="50"/>
      <c r="GI544" s="50"/>
      <c r="GJ544" s="50"/>
      <c r="GK544" s="50"/>
      <c r="GL544" s="50"/>
      <c r="GM544" s="50"/>
      <c r="GN544" s="50"/>
      <c r="GO544" s="50"/>
      <c r="GP544" s="50"/>
      <c r="GQ544" s="50"/>
      <c r="GR544" s="50"/>
      <c r="GS544" s="50"/>
      <c r="GT544" s="50"/>
      <c r="GU544" s="50"/>
      <c r="GV544" s="50"/>
      <c r="GW544" s="50"/>
      <c r="GX544" s="50"/>
      <c r="GY544" s="50"/>
      <c r="GZ544" s="50"/>
      <c r="HA544" s="50"/>
      <c r="HB544" s="50"/>
      <c r="HC544" s="50"/>
      <c r="HD544" s="50"/>
      <c r="HE544" s="50"/>
      <c r="HF544" s="50"/>
      <c r="HG544" s="50"/>
      <c r="HH544" s="50"/>
      <c r="HI544" s="50"/>
      <c r="HJ544" s="50"/>
      <c r="HK544" s="50"/>
      <c r="HL544" s="50"/>
      <c r="HM544" s="50"/>
      <c r="HN544" s="50"/>
      <c r="HO544" s="50"/>
      <c r="HP544" s="50"/>
      <c r="HQ544" s="50"/>
      <c r="HR544" s="50"/>
      <c r="HS544" s="50"/>
      <c r="HT544" s="50"/>
      <c r="HU544" s="50"/>
      <c r="HV544" s="50"/>
      <c r="HW544" s="50"/>
      <c r="HX544" s="50"/>
      <c r="HY544" s="50"/>
      <c r="HZ544" s="50"/>
      <c r="IA544" s="50"/>
      <c r="IB544" s="50"/>
      <c r="IC544" s="50"/>
      <c r="ID544" s="50"/>
      <c r="IE544" s="50"/>
      <c r="IF544" s="50"/>
      <c r="IG544" s="50"/>
      <c r="IH544" s="50"/>
      <c r="II544" s="50"/>
      <c r="IJ544" s="50"/>
      <c r="IK544" s="50"/>
      <c r="IL544" s="50"/>
      <c r="IM544" s="50"/>
      <c r="IN544" s="50"/>
      <c r="IO544" s="50"/>
      <c r="IP544" s="50"/>
      <c r="IQ544" s="50"/>
      <c r="IR544" s="50"/>
      <c r="IS544" s="50"/>
      <c r="IT544" s="50"/>
      <c r="IU544" s="50"/>
    </row>
    <row r="545" spans="1:255" s="94" customFormat="1" ht="13.5">
      <c r="A545" s="59"/>
      <c r="B545" s="254"/>
      <c r="C545" s="255"/>
      <c r="D545" s="255"/>
      <c r="E545" s="255"/>
      <c r="F545" s="255"/>
      <c r="G545" s="255"/>
      <c r="H545" s="255"/>
      <c r="I545" s="255"/>
      <c r="J545" s="255"/>
      <c r="K545" s="255"/>
      <c r="L545" s="255"/>
      <c r="M545" s="255"/>
      <c r="N545" s="255"/>
      <c r="O545" s="255"/>
      <c r="P545" s="255"/>
      <c r="Q545" s="255"/>
      <c r="R545" s="255"/>
      <c r="S545" s="255"/>
      <c r="T545" s="255"/>
      <c r="U545" s="255"/>
      <c r="V545" s="255"/>
      <c r="W545" s="255"/>
      <c r="X545" s="255"/>
      <c r="Y545" s="255"/>
      <c r="Z545" s="255"/>
      <c r="AA545" s="255"/>
      <c r="AB545" s="255"/>
      <c r="AC545" s="255"/>
      <c r="AD545" s="256"/>
      <c r="AE545" s="257"/>
      <c r="AF545" s="255"/>
      <c r="AG545" s="255"/>
      <c r="AH545" s="255"/>
      <c r="AI545" s="255"/>
      <c r="AJ545" s="255"/>
      <c r="AK545" s="255"/>
      <c r="AL545" s="255"/>
      <c r="AM545" s="256"/>
      <c r="AN545" s="257"/>
      <c r="AO545" s="255"/>
      <c r="AP545" s="255"/>
      <c r="AQ545" s="255"/>
      <c r="AR545" s="255"/>
      <c r="AS545" s="255"/>
      <c r="AT545" s="255"/>
      <c r="AU545" s="255"/>
      <c r="AV545" s="256"/>
      <c r="AW545" s="257"/>
      <c r="AX545" s="255"/>
      <c r="AY545" s="255"/>
      <c r="AZ545" s="255"/>
      <c r="BA545" s="255"/>
      <c r="BB545" s="259"/>
      <c r="BC545" s="50"/>
      <c r="BD545" s="50"/>
      <c r="BE545" s="50"/>
      <c r="BF545" s="50"/>
      <c r="BG545" s="50"/>
      <c r="BH545" s="50"/>
      <c r="BI545" s="50"/>
      <c r="BJ545" s="50"/>
      <c r="BK545" s="50"/>
      <c r="BL545" s="50"/>
      <c r="BM545" s="50"/>
      <c r="BN545" s="50"/>
      <c r="BO545" s="50"/>
      <c r="BP545" s="50"/>
      <c r="BQ545" s="50"/>
      <c r="BR545" s="50"/>
      <c r="BS545" s="50"/>
      <c r="BT545" s="50"/>
      <c r="BU545" s="50"/>
      <c r="BV545" s="50"/>
      <c r="BW545" s="50"/>
      <c r="BX545" s="50"/>
      <c r="BY545" s="50"/>
      <c r="BZ545" s="50"/>
      <c r="CA545" s="50"/>
      <c r="CB545" s="50"/>
      <c r="CC545" s="50"/>
      <c r="CD545" s="50"/>
      <c r="CE545" s="50"/>
      <c r="CF545" s="50"/>
      <c r="CG545" s="50"/>
      <c r="CH545" s="50"/>
      <c r="CI545" s="50"/>
      <c r="CJ545" s="50"/>
      <c r="CK545" s="50"/>
      <c r="CL545" s="50"/>
      <c r="CM545" s="50"/>
      <c r="CN545" s="50"/>
      <c r="CO545" s="50"/>
      <c r="CP545" s="50"/>
      <c r="CQ545" s="50"/>
      <c r="CR545" s="50"/>
      <c r="CS545" s="50"/>
      <c r="CT545" s="50"/>
      <c r="CU545" s="50"/>
      <c r="CV545" s="50"/>
      <c r="CW545" s="50"/>
      <c r="CX545" s="50"/>
      <c r="CY545" s="50"/>
      <c r="CZ545" s="50"/>
      <c r="DA545" s="50"/>
      <c r="DB545" s="50"/>
      <c r="DC545" s="50"/>
      <c r="DD545" s="50"/>
      <c r="DE545" s="50"/>
      <c r="DF545" s="50"/>
      <c r="DG545" s="50"/>
      <c r="DH545" s="50"/>
      <c r="DI545" s="50"/>
      <c r="DJ545" s="50"/>
      <c r="DK545" s="50"/>
      <c r="DL545" s="50"/>
      <c r="DM545" s="50"/>
      <c r="DN545" s="50"/>
      <c r="DO545" s="50"/>
      <c r="DP545" s="50"/>
      <c r="DQ545" s="50"/>
      <c r="DR545" s="50"/>
      <c r="DS545" s="50"/>
      <c r="DT545" s="50"/>
      <c r="DU545" s="50"/>
      <c r="DV545" s="50"/>
      <c r="DW545" s="50"/>
      <c r="DX545" s="50"/>
      <c r="DY545" s="50"/>
      <c r="DZ545" s="50"/>
      <c r="EA545" s="50"/>
      <c r="EB545" s="50"/>
      <c r="EC545" s="50"/>
      <c r="ED545" s="50"/>
      <c r="EE545" s="50"/>
      <c r="EF545" s="50"/>
      <c r="EG545" s="50"/>
      <c r="EH545" s="50"/>
      <c r="EI545" s="50"/>
      <c r="EJ545" s="50"/>
      <c r="EK545" s="50"/>
      <c r="EL545" s="50"/>
      <c r="EM545" s="50"/>
      <c r="EN545" s="50"/>
      <c r="EO545" s="50"/>
      <c r="EP545" s="50"/>
      <c r="EQ545" s="50"/>
      <c r="ER545" s="50"/>
      <c r="ES545" s="50"/>
      <c r="ET545" s="50"/>
      <c r="EU545" s="50"/>
      <c r="EV545" s="50"/>
      <c r="EW545" s="50"/>
      <c r="EX545" s="50"/>
      <c r="EY545" s="50"/>
      <c r="EZ545" s="50"/>
      <c r="FA545" s="50"/>
      <c r="FB545" s="50"/>
      <c r="FC545" s="50"/>
      <c r="FD545" s="50"/>
      <c r="FE545" s="50"/>
      <c r="FF545" s="50"/>
      <c r="FG545" s="50"/>
      <c r="FH545" s="50"/>
      <c r="FI545" s="50"/>
      <c r="FJ545" s="50"/>
      <c r="FK545" s="50"/>
      <c r="FL545" s="50"/>
      <c r="FM545" s="50"/>
      <c r="FN545" s="50"/>
      <c r="FO545" s="50"/>
      <c r="FP545" s="50"/>
      <c r="FQ545" s="50"/>
      <c r="FR545" s="50"/>
      <c r="FS545" s="50"/>
      <c r="FT545" s="50"/>
      <c r="FU545" s="50"/>
      <c r="FV545" s="50"/>
      <c r="FW545" s="50"/>
      <c r="FX545" s="50"/>
      <c r="FY545" s="50"/>
      <c r="FZ545" s="50"/>
      <c r="GA545" s="50"/>
      <c r="GB545" s="50"/>
      <c r="GC545" s="50"/>
      <c r="GD545" s="50"/>
      <c r="GE545" s="50"/>
      <c r="GF545" s="50"/>
      <c r="GG545" s="50"/>
      <c r="GH545" s="50"/>
      <c r="GI545" s="50"/>
      <c r="GJ545" s="50"/>
      <c r="GK545" s="50"/>
      <c r="GL545" s="50"/>
      <c r="GM545" s="50"/>
      <c r="GN545" s="50"/>
      <c r="GO545" s="50"/>
      <c r="GP545" s="50"/>
      <c r="GQ545" s="50"/>
      <c r="GR545" s="50"/>
      <c r="GS545" s="50"/>
      <c r="GT545" s="50"/>
      <c r="GU545" s="50"/>
      <c r="GV545" s="50"/>
      <c r="GW545" s="50"/>
      <c r="GX545" s="50"/>
      <c r="GY545" s="50"/>
      <c r="GZ545" s="50"/>
      <c r="HA545" s="50"/>
      <c r="HB545" s="50"/>
      <c r="HC545" s="50"/>
      <c r="HD545" s="50"/>
      <c r="HE545" s="50"/>
      <c r="HF545" s="50"/>
      <c r="HG545" s="50"/>
      <c r="HH545" s="50"/>
      <c r="HI545" s="50"/>
      <c r="HJ545" s="50"/>
      <c r="HK545" s="50"/>
      <c r="HL545" s="50"/>
      <c r="HM545" s="50"/>
      <c r="HN545" s="50"/>
      <c r="HO545" s="50"/>
      <c r="HP545" s="50"/>
      <c r="HQ545" s="50"/>
      <c r="HR545" s="50"/>
      <c r="HS545" s="50"/>
      <c r="HT545" s="50"/>
      <c r="HU545" s="50"/>
      <c r="HV545" s="50"/>
      <c r="HW545" s="50"/>
      <c r="HX545" s="50"/>
      <c r="HY545" s="50"/>
      <c r="HZ545" s="50"/>
      <c r="IA545" s="50"/>
      <c r="IB545" s="50"/>
      <c r="IC545" s="50"/>
      <c r="ID545" s="50"/>
      <c r="IE545" s="50"/>
      <c r="IF545" s="50"/>
      <c r="IG545" s="50"/>
      <c r="IH545" s="50"/>
      <c r="II545" s="50"/>
      <c r="IJ545" s="50"/>
      <c r="IK545" s="50"/>
      <c r="IL545" s="50"/>
      <c r="IM545" s="50"/>
      <c r="IN545" s="50"/>
      <c r="IO545" s="50"/>
      <c r="IP545" s="50"/>
      <c r="IQ545" s="50"/>
      <c r="IR545" s="50"/>
      <c r="IS545" s="50"/>
      <c r="IT545" s="50"/>
      <c r="IU545" s="50"/>
    </row>
    <row r="546" spans="1:255" s="94" customFormat="1" ht="14.25">
      <c r="A546" s="59"/>
      <c r="B546" s="76" t="s">
        <v>150</v>
      </c>
      <c r="C546" s="71" t="s">
        <v>155</v>
      </c>
      <c r="D546" s="71"/>
      <c r="E546" s="71"/>
      <c r="F546" s="71"/>
      <c r="G546" s="71"/>
      <c r="H546" s="71"/>
      <c r="I546" s="71"/>
      <c r="J546" s="71"/>
      <c r="K546" s="71"/>
      <c r="L546" s="71"/>
      <c r="M546" s="71"/>
      <c r="N546" s="71"/>
      <c r="O546" s="71"/>
      <c r="P546" s="71"/>
      <c r="Q546" s="71"/>
      <c r="R546" s="71"/>
      <c r="S546" s="71"/>
      <c r="T546" s="71"/>
      <c r="U546" s="71"/>
      <c r="V546" s="71"/>
      <c r="W546" s="71"/>
      <c r="X546" s="71"/>
      <c r="Y546" s="71"/>
      <c r="Z546" s="72"/>
      <c r="AA546" s="72"/>
      <c r="AB546" s="72"/>
      <c r="AC546" s="72"/>
      <c r="AD546" s="72"/>
      <c r="AE546" s="199">
        <v>166779491</v>
      </c>
      <c r="AF546" s="208"/>
      <c r="AG546" s="208"/>
      <c r="AH546" s="208"/>
      <c r="AI546" s="208"/>
      <c r="AJ546" s="208"/>
      <c r="AK546" s="208"/>
      <c r="AL546" s="208"/>
      <c r="AM546" s="209"/>
      <c r="AN546" s="199">
        <v>165695674</v>
      </c>
      <c r="AO546" s="208"/>
      <c r="AP546" s="208"/>
      <c r="AQ546" s="208"/>
      <c r="AR546" s="208"/>
      <c r="AS546" s="208"/>
      <c r="AT546" s="208"/>
      <c r="AU546" s="208"/>
      <c r="AV546" s="209"/>
      <c r="AW546" s="199"/>
      <c r="AX546" s="208"/>
      <c r="AY546" s="208"/>
      <c r="AZ546" s="208"/>
      <c r="BA546" s="208"/>
      <c r="BB546" s="353"/>
      <c r="BC546" s="50"/>
      <c r="BD546" s="50"/>
      <c r="BE546" s="50"/>
      <c r="BF546" s="50"/>
      <c r="BG546" s="50"/>
      <c r="BH546" s="50"/>
      <c r="BI546" s="50"/>
      <c r="BJ546" s="50"/>
      <c r="BK546" s="50"/>
      <c r="BL546" s="50"/>
      <c r="BM546" s="50"/>
      <c r="BN546" s="50"/>
      <c r="BO546" s="50"/>
      <c r="BP546" s="50"/>
      <c r="BQ546" s="50"/>
      <c r="BR546" s="50"/>
      <c r="BS546" s="50"/>
      <c r="BT546" s="50"/>
      <c r="BU546" s="50"/>
      <c r="BV546" s="50"/>
      <c r="BW546" s="50"/>
      <c r="BX546" s="50"/>
      <c r="BY546" s="50"/>
      <c r="BZ546" s="50"/>
      <c r="CA546" s="50"/>
      <c r="CB546" s="50"/>
      <c r="CC546" s="50"/>
      <c r="CD546" s="50"/>
      <c r="CE546" s="50"/>
      <c r="CF546" s="50"/>
      <c r="CG546" s="50"/>
      <c r="CH546" s="50"/>
      <c r="CI546" s="50"/>
      <c r="CJ546" s="50"/>
      <c r="CK546" s="50"/>
      <c r="CL546" s="50"/>
      <c r="CM546" s="50"/>
      <c r="CN546" s="50"/>
      <c r="CO546" s="50"/>
      <c r="CP546" s="50"/>
      <c r="CQ546" s="50"/>
      <c r="CR546" s="50"/>
      <c r="CS546" s="50"/>
      <c r="CT546" s="50"/>
      <c r="CU546" s="50"/>
      <c r="CV546" s="50"/>
      <c r="CW546" s="50"/>
      <c r="CX546" s="50"/>
      <c r="CY546" s="50"/>
      <c r="CZ546" s="50"/>
      <c r="DA546" s="50"/>
      <c r="DB546" s="50"/>
      <c r="DC546" s="50"/>
      <c r="DD546" s="50"/>
      <c r="DE546" s="50"/>
      <c r="DF546" s="50"/>
      <c r="DG546" s="50"/>
      <c r="DH546" s="50"/>
      <c r="DI546" s="50"/>
      <c r="DJ546" s="50"/>
      <c r="DK546" s="50"/>
      <c r="DL546" s="50"/>
      <c r="DM546" s="50"/>
      <c r="DN546" s="50"/>
      <c r="DO546" s="50"/>
      <c r="DP546" s="50"/>
      <c r="DQ546" s="50"/>
      <c r="DR546" s="50"/>
      <c r="DS546" s="50"/>
      <c r="DT546" s="50"/>
      <c r="DU546" s="50"/>
      <c r="DV546" s="50"/>
      <c r="DW546" s="50"/>
      <c r="DX546" s="50"/>
      <c r="DY546" s="50"/>
      <c r="DZ546" s="50"/>
      <c r="EA546" s="50"/>
      <c r="EB546" s="50"/>
      <c r="EC546" s="50"/>
      <c r="ED546" s="50"/>
      <c r="EE546" s="50"/>
      <c r="EF546" s="50"/>
      <c r="EG546" s="50"/>
      <c r="EH546" s="50"/>
      <c r="EI546" s="50"/>
      <c r="EJ546" s="50"/>
      <c r="EK546" s="50"/>
      <c r="EL546" s="50"/>
      <c r="EM546" s="50"/>
      <c r="EN546" s="50"/>
      <c r="EO546" s="50"/>
      <c r="EP546" s="50"/>
      <c r="EQ546" s="50"/>
      <c r="ER546" s="50"/>
      <c r="ES546" s="50"/>
      <c r="ET546" s="50"/>
      <c r="EU546" s="50"/>
      <c r="EV546" s="50"/>
      <c r="EW546" s="50"/>
      <c r="EX546" s="50"/>
      <c r="EY546" s="50"/>
      <c r="EZ546" s="50"/>
      <c r="FA546" s="50"/>
      <c r="FB546" s="50"/>
      <c r="FC546" s="50"/>
      <c r="FD546" s="50"/>
      <c r="FE546" s="50"/>
      <c r="FF546" s="50"/>
      <c r="FG546" s="50"/>
      <c r="FH546" s="50"/>
      <c r="FI546" s="50"/>
      <c r="FJ546" s="50"/>
      <c r="FK546" s="50"/>
      <c r="FL546" s="50"/>
      <c r="FM546" s="50"/>
      <c r="FN546" s="50"/>
      <c r="FO546" s="50"/>
      <c r="FP546" s="50"/>
      <c r="FQ546" s="50"/>
      <c r="FR546" s="50"/>
      <c r="FS546" s="50"/>
      <c r="FT546" s="50"/>
      <c r="FU546" s="50"/>
      <c r="FV546" s="50"/>
      <c r="FW546" s="50"/>
      <c r="FX546" s="50"/>
      <c r="FY546" s="50"/>
      <c r="FZ546" s="50"/>
      <c r="GA546" s="50"/>
      <c r="GB546" s="50"/>
      <c r="GC546" s="50"/>
      <c r="GD546" s="50"/>
      <c r="GE546" s="50"/>
      <c r="GF546" s="50"/>
      <c r="GG546" s="50"/>
      <c r="GH546" s="50"/>
      <c r="GI546" s="50"/>
      <c r="GJ546" s="50"/>
      <c r="GK546" s="50"/>
      <c r="GL546" s="50"/>
      <c r="GM546" s="50"/>
      <c r="GN546" s="50"/>
      <c r="GO546" s="50"/>
      <c r="GP546" s="50"/>
      <c r="GQ546" s="50"/>
      <c r="GR546" s="50"/>
      <c r="GS546" s="50"/>
      <c r="GT546" s="50"/>
      <c r="GU546" s="50"/>
      <c r="GV546" s="50"/>
      <c r="GW546" s="50"/>
      <c r="GX546" s="50"/>
      <c r="GY546" s="50"/>
      <c r="GZ546" s="50"/>
      <c r="HA546" s="50"/>
      <c r="HB546" s="50"/>
      <c r="HC546" s="50"/>
      <c r="HD546" s="50"/>
      <c r="HE546" s="50"/>
      <c r="HF546" s="50"/>
      <c r="HG546" s="50"/>
      <c r="HH546" s="50"/>
      <c r="HI546" s="50"/>
      <c r="HJ546" s="50"/>
      <c r="HK546" s="50"/>
      <c r="HL546" s="50"/>
      <c r="HM546" s="50"/>
      <c r="HN546" s="50"/>
      <c r="HO546" s="50"/>
      <c r="HP546" s="50"/>
      <c r="HQ546" s="50"/>
      <c r="HR546" s="50"/>
      <c r="HS546" s="50"/>
      <c r="HT546" s="50"/>
      <c r="HU546" s="50"/>
      <c r="HV546" s="50"/>
      <c r="HW546" s="50"/>
      <c r="HX546" s="50"/>
      <c r="HY546" s="50"/>
      <c r="HZ546" s="50"/>
      <c r="IA546" s="50"/>
      <c r="IB546" s="50"/>
      <c r="IC546" s="50"/>
      <c r="ID546" s="50"/>
      <c r="IE546" s="50"/>
      <c r="IF546" s="50"/>
      <c r="IG546" s="50"/>
      <c r="IH546" s="50"/>
      <c r="II546" s="50"/>
      <c r="IJ546" s="50"/>
      <c r="IK546" s="50"/>
      <c r="IL546" s="50"/>
      <c r="IM546" s="50"/>
      <c r="IN546" s="50"/>
      <c r="IO546" s="50"/>
      <c r="IP546" s="50"/>
      <c r="IQ546" s="50"/>
      <c r="IR546" s="50"/>
      <c r="IS546" s="50"/>
      <c r="IT546" s="50"/>
      <c r="IU546" s="50"/>
    </row>
    <row r="547" spans="1:255" s="94" customFormat="1" ht="14.25">
      <c r="A547" s="59"/>
      <c r="B547" s="75" t="s">
        <v>150</v>
      </c>
      <c r="C547" s="70" t="s">
        <v>154</v>
      </c>
      <c r="D547" s="70"/>
      <c r="E547" s="70"/>
      <c r="F547" s="70"/>
      <c r="G547" s="70"/>
      <c r="H547" s="70"/>
      <c r="I547" s="70"/>
      <c r="J547" s="70"/>
      <c r="K547" s="70"/>
      <c r="L547" s="70"/>
      <c r="M547" s="70"/>
      <c r="N547" s="70"/>
      <c r="O547" s="70"/>
      <c r="P547" s="70"/>
      <c r="Q547" s="70"/>
      <c r="R547" s="70"/>
      <c r="S547" s="70"/>
      <c r="T547" s="70"/>
      <c r="U547" s="70"/>
      <c r="V547" s="70"/>
      <c r="W547" s="70"/>
      <c r="X547" s="70"/>
      <c r="Y547" s="70"/>
      <c r="Z547" s="74"/>
      <c r="AA547" s="74"/>
      <c r="AB547" s="74"/>
      <c r="AC547" s="74"/>
      <c r="AD547" s="74"/>
      <c r="AE547" s="199">
        <v>4125089</v>
      </c>
      <c r="AF547" s="208"/>
      <c r="AG547" s="208"/>
      <c r="AH547" s="208"/>
      <c r="AI547" s="208"/>
      <c r="AJ547" s="208"/>
      <c r="AK547" s="208"/>
      <c r="AL547" s="208"/>
      <c r="AM547" s="209"/>
      <c r="AN547" s="199">
        <v>3970716</v>
      </c>
      <c r="AO547" s="208"/>
      <c r="AP547" s="208"/>
      <c r="AQ547" s="208"/>
      <c r="AR547" s="208"/>
      <c r="AS547" s="208"/>
      <c r="AT547" s="208"/>
      <c r="AU547" s="208"/>
      <c r="AV547" s="209"/>
      <c r="AW547" s="199"/>
      <c r="AX547" s="208"/>
      <c r="AY547" s="208"/>
      <c r="AZ547" s="208"/>
      <c r="BA547" s="208"/>
      <c r="BB547" s="353"/>
      <c r="BC547" s="50"/>
      <c r="BD547" s="50"/>
      <c r="BE547" s="50"/>
      <c r="BF547" s="50"/>
      <c r="BG547" s="50"/>
      <c r="BH547" s="50"/>
      <c r="BI547" s="50"/>
      <c r="BJ547" s="50"/>
      <c r="BK547" s="50"/>
      <c r="BL547" s="50"/>
      <c r="BM547" s="50"/>
      <c r="BN547" s="50"/>
      <c r="BO547" s="50"/>
      <c r="BP547" s="50"/>
      <c r="BQ547" s="50"/>
      <c r="BR547" s="50"/>
      <c r="BS547" s="50"/>
      <c r="BT547" s="50"/>
      <c r="BU547" s="50"/>
      <c r="BV547" s="50"/>
      <c r="BW547" s="50"/>
      <c r="BX547" s="50"/>
      <c r="BY547" s="50"/>
      <c r="BZ547" s="50"/>
      <c r="CA547" s="50"/>
      <c r="CB547" s="50"/>
      <c r="CC547" s="50"/>
      <c r="CD547" s="50"/>
      <c r="CE547" s="50"/>
      <c r="CF547" s="50"/>
      <c r="CG547" s="50"/>
      <c r="CH547" s="50"/>
      <c r="CI547" s="50"/>
      <c r="CJ547" s="50"/>
      <c r="CK547" s="50"/>
      <c r="CL547" s="50"/>
      <c r="CM547" s="50"/>
      <c r="CN547" s="50"/>
      <c r="CO547" s="50"/>
      <c r="CP547" s="50"/>
      <c r="CQ547" s="50"/>
      <c r="CR547" s="50"/>
      <c r="CS547" s="50"/>
      <c r="CT547" s="50"/>
      <c r="CU547" s="50"/>
      <c r="CV547" s="50"/>
      <c r="CW547" s="50"/>
      <c r="CX547" s="50"/>
      <c r="CY547" s="50"/>
      <c r="CZ547" s="50"/>
      <c r="DA547" s="50"/>
      <c r="DB547" s="50"/>
      <c r="DC547" s="50"/>
      <c r="DD547" s="50"/>
      <c r="DE547" s="50"/>
      <c r="DF547" s="50"/>
      <c r="DG547" s="50"/>
      <c r="DH547" s="50"/>
      <c r="DI547" s="50"/>
      <c r="DJ547" s="50"/>
      <c r="DK547" s="50"/>
      <c r="DL547" s="50"/>
      <c r="DM547" s="50"/>
      <c r="DN547" s="50"/>
      <c r="DO547" s="50"/>
      <c r="DP547" s="50"/>
      <c r="DQ547" s="50"/>
      <c r="DR547" s="50"/>
      <c r="DS547" s="50"/>
      <c r="DT547" s="50"/>
      <c r="DU547" s="50"/>
      <c r="DV547" s="50"/>
      <c r="DW547" s="50"/>
      <c r="DX547" s="50"/>
      <c r="DY547" s="50"/>
      <c r="DZ547" s="50"/>
      <c r="EA547" s="50"/>
      <c r="EB547" s="50"/>
      <c r="EC547" s="50"/>
      <c r="ED547" s="50"/>
      <c r="EE547" s="50"/>
      <c r="EF547" s="50"/>
      <c r="EG547" s="50"/>
      <c r="EH547" s="50"/>
      <c r="EI547" s="50"/>
      <c r="EJ547" s="50"/>
      <c r="EK547" s="50"/>
      <c r="EL547" s="50"/>
      <c r="EM547" s="50"/>
      <c r="EN547" s="50"/>
      <c r="EO547" s="50"/>
      <c r="EP547" s="50"/>
      <c r="EQ547" s="50"/>
      <c r="ER547" s="50"/>
      <c r="ES547" s="50"/>
      <c r="ET547" s="50"/>
      <c r="EU547" s="50"/>
      <c r="EV547" s="50"/>
      <c r="EW547" s="50"/>
      <c r="EX547" s="50"/>
      <c r="EY547" s="50"/>
      <c r="EZ547" s="50"/>
      <c r="FA547" s="50"/>
      <c r="FB547" s="50"/>
      <c r="FC547" s="50"/>
      <c r="FD547" s="50"/>
      <c r="FE547" s="50"/>
      <c r="FF547" s="50"/>
      <c r="FG547" s="50"/>
      <c r="FH547" s="50"/>
      <c r="FI547" s="50"/>
      <c r="FJ547" s="50"/>
      <c r="FK547" s="50"/>
      <c r="FL547" s="50"/>
      <c r="FM547" s="50"/>
      <c r="FN547" s="50"/>
      <c r="FO547" s="50"/>
      <c r="FP547" s="50"/>
      <c r="FQ547" s="50"/>
      <c r="FR547" s="50"/>
      <c r="FS547" s="50"/>
      <c r="FT547" s="50"/>
      <c r="FU547" s="50"/>
      <c r="FV547" s="50"/>
      <c r="FW547" s="50"/>
      <c r="FX547" s="50"/>
      <c r="FY547" s="50"/>
      <c r="FZ547" s="50"/>
      <c r="GA547" s="50"/>
      <c r="GB547" s="50"/>
      <c r="GC547" s="50"/>
      <c r="GD547" s="50"/>
      <c r="GE547" s="50"/>
      <c r="GF547" s="50"/>
      <c r="GG547" s="50"/>
      <c r="GH547" s="50"/>
      <c r="GI547" s="50"/>
      <c r="GJ547" s="50"/>
      <c r="GK547" s="50"/>
      <c r="GL547" s="50"/>
      <c r="GM547" s="50"/>
      <c r="GN547" s="50"/>
      <c r="GO547" s="50"/>
      <c r="GP547" s="50"/>
      <c r="GQ547" s="50"/>
      <c r="GR547" s="50"/>
      <c r="GS547" s="50"/>
      <c r="GT547" s="50"/>
      <c r="GU547" s="50"/>
      <c r="GV547" s="50"/>
      <c r="GW547" s="50"/>
      <c r="GX547" s="50"/>
      <c r="GY547" s="50"/>
      <c r="GZ547" s="50"/>
      <c r="HA547" s="50"/>
      <c r="HB547" s="50"/>
      <c r="HC547" s="50"/>
      <c r="HD547" s="50"/>
      <c r="HE547" s="50"/>
      <c r="HF547" s="50"/>
      <c r="HG547" s="50"/>
      <c r="HH547" s="50"/>
      <c r="HI547" s="50"/>
      <c r="HJ547" s="50"/>
      <c r="HK547" s="50"/>
      <c r="HL547" s="50"/>
      <c r="HM547" s="50"/>
      <c r="HN547" s="50"/>
      <c r="HO547" s="50"/>
      <c r="HP547" s="50"/>
      <c r="HQ547" s="50"/>
      <c r="HR547" s="50"/>
      <c r="HS547" s="50"/>
      <c r="HT547" s="50"/>
      <c r="HU547" s="50"/>
      <c r="HV547" s="50"/>
      <c r="HW547" s="50"/>
      <c r="HX547" s="50"/>
      <c r="HY547" s="50"/>
      <c r="HZ547" s="50"/>
      <c r="IA547" s="50"/>
      <c r="IB547" s="50"/>
      <c r="IC547" s="50"/>
      <c r="ID547" s="50"/>
      <c r="IE547" s="50"/>
      <c r="IF547" s="50"/>
      <c r="IG547" s="50"/>
      <c r="IH547" s="50"/>
      <c r="II547" s="50"/>
      <c r="IJ547" s="50"/>
      <c r="IK547" s="50"/>
      <c r="IL547" s="50"/>
      <c r="IM547" s="50"/>
      <c r="IN547" s="50"/>
      <c r="IO547" s="50"/>
      <c r="IP547" s="50"/>
      <c r="IQ547" s="50"/>
      <c r="IR547" s="50"/>
      <c r="IS547" s="50"/>
      <c r="IT547" s="50"/>
      <c r="IU547" s="50"/>
    </row>
    <row r="548" spans="1:255" s="94" customFormat="1" ht="14.25">
      <c r="A548" s="59"/>
      <c r="B548" s="75" t="s">
        <v>150</v>
      </c>
      <c r="C548" s="70" t="s">
        <v>153</v>
      </c>
      <c r="D548" s="70"/>
      <c r="E548" s="70"/>
      <c r="F548" s="70"/>
      <c r="G548" s="70"/>
      <c r="H548" s="70"/>
      <c r="I548" s="70"/>
      <c r="J548" s="70"/>
      <c r="K548" s="70"/>
      <c r="L548" s="70"/>
      <c r="M548" s="70"/>
      <c r="N548" s="70"/>
      <c r="O548" s="70"/>
      <c r="P548" s="70"/>
      <c r="Q548" s="70"/>
      <c r="R548" s="70"/>
      <c r="S548" s="70"/>
      <c r="T548" s="70"/>
      <c r="U548" s="70"/>
      <c r="V548" s="70"/>
      <c r="W548" s="70"/>
      <c r="X548" s="70"/>
      <c r="Y548" s="70"/>
      <c r="Z548" s="74"/>
      <c r="AA548" s="74"/>
      <c r="AB548" s="74"/>
      <c r="AC548" s="74"/>
      <c r="AD548" s="74"/>
      <c r="AE548" s="199">
        <v>25585302</v>
      </c>
      <c r="AF548" s="208"/>
      <c r="AG548" s="208"/>
      <c r="AH548" s="208"/>
      <c r="AI548" s="208"/>
      <c r="AJ548" s="208"/>
      <c r="AK548" s="208"/>
      <c r="AL548" s="208"/>
      <c r="AM548" s="209"/>
      <c r="AN548" s="199">
        <v>25851268</v>
      </c>
      <c r="AO548" s="208"/>
      <c r="AP548" s="208"/>
      <c r="AQ548" s="208"/>
      <c r="AR548" s="208"/>
      <c r="AS548" s="208"/>
      <c r="AT548" s="208"/>
      <c r="AU548" s="208"/>
      <c r="AV548" s="209"/>
      <c r="AW548" s="199"/>
      <c r="AX548" s="208"/>
      <c r="AY548" s="208"/>
      <c r="AZ548" s="208"/>
      <c r="BA548" s="208"/>
      <c r="BB548" s="353"/>
      <c r="BC548" s="50"/>
      <c r="BD548" s="50"/>
      <c r="BE548" s="50"/>
      <c r="BF548" s="50"/>
      <c r="BG548" s="50"/>
      <c r="BH548" s="50"/>
      <c r="BI548" s="50"/>
      <c r="BJ548" s="50"/>
      <c r="BK548" s="50"/>
      <c r="BL548" s="50"/>
      <c r="BM548" s="50"/>
      <c r="BN548" s="50"/>
      <c r="BO548" s="50"/>
      <c r="BP548" s="50"/>
      <c r="BQ548" s="50"/>
      <c r="BR548" s="50"/>
      <c r="BS548" s="50"/>
      <c r="BT548" s="50"/>
      <c r="BU548" s="50"/>
      <c r="BV548" s="50"/>
      <c r="BW548" s="50"/>
      <c r="BX548" s="50"/>
      <c r="BY548" s="50"/>
      <c r="BZ548" s="50"/>
      <c r="CA548" s="50"/>
      <c r="CB548" s="50"/>
      <c r="CC548" s="50"/>
      <c r="CD548" s="50"/>
      <c r="CE548" s="50"/>
      <c r="CF548" s="50"/>
      <c r="CG548" s="50"/>
      <c r="CH548" s="50"/>
      <c r="CI548" s="50"/>
      <c r="CJ548" s="50"/>
      <c r="CK548" s="50"/>
      <c r="CL548" s="50"/>
      <c r="CM548" s="50"/>
      <c r="CN548" s="50"/>
      <c r="CO548" s="50"/>
      <c r="CP548" s="50"/>
      <c r="CQ548" s="50"/>
      <c r="CR548" s="50"/>
      <c r="CS548" s="50"/>
      <c r="CT548" s="50"/>
      <c r="CU548" s="50"/>
      <c r="CV548" s="50"/>
      <c r="CW548" s="50"/>
      <c r="CX548" s="50"/>
      <c r="CY548" s="50"/>
      <c r="CZ548" s="50"/>
      <c r="DA548" s="50"/>
      <c r="DB548" s="50"/>
      <c r="DC548" s="50"/>
      <c r="DD548" s="50"/>
      <c r="DE548" s="50"/>
      <c r="DF548" s="50"/>
      <c r="DG548" s="50"/>
      <c r="DH548" s="50"/>
      <c r="DI548" s="50"/>
      <c r="DJ548" s="50"/>
      <c r="DK548" s="50"/>
      <c r="DL548" s="50"/>
      <c r="DM548" s="50"/>
      <c r="DN548" s="50"/>
      <c r="DO548" s="50"/>
      <c r="DP548" s="50"/>
      <c r="DQ548" s="50"/>
      <c r="DR548" s="50"/>
      <c r="DS548" s="50"/>
      <c r="DT548" s="50"/>
      <c r="DU548" s="50"/>
      <c r="DV548" s="50"/>
      <c r="DW548" s="50"/>
      <c r="DX548" s="50"/>
      <c r="DY548" s="50"/>
      <c r="DZ548" s="50"/>
      <c r="EA548" s="50"/>
      <c r="EB548" s="50"/>
      <c r="EC548" s="50"/>
      <c r="ED548" s="50"/>
      <c r="EE548" s="50"/>
      <c r="EF548" s="50"/>
      <c r="EG548" s="50"/>
      <c r="EH548" s="50"/>
      <c r="EI548" s="50"/>
      <c r="EJ548" s="50"/>
      <c r="EK548" s="50"/>
      <c r="EL548" s="50"/>
      <c r="EM548" s="50"/>
      <c r="EN548" s="50"/>
      <c r="EO548" s="50"/>
      <c r="EP548" s="50"/>
      <c r="EQ548" s="50"/>
      <c r="ER548" s="50"/>
      <c r="ES548" s="50"/>
      <c r="ET548" s="50"/>
      <c r="EU548" s="50"/>
      <c r="EV548" s="50"/>
      <c r="EW548" s="50"/>
      <c r="EX548" s="50"/>
      <c r="EY548" s="50"/>
      <c r="EZ548" s="50"/>
      <c r="FA548" s="50"/>
      <c r="FB548" s="50"/>
      <c r="FC548" s="50"/>
      <c r="FD548" s="50"/>
      <c r="FE548" s="50"/>
      <c r="FF548" s="50"/>
      <c r="FG548" s="50"/>
      <c r="FH548" s="50"/>
      <c r="FI548" s="50"/>
      <c r="FJ548" s="50"/>
      <c r="FK548" s="50"/>
      <c r="FL548" s="50"/>
      <c r="FM548" s="50"/>
      <c r="FN548" s="50"/>
      <c r="FO548" s="50"/>
      <c r="FP548" s="50"/>
      <c r="FQ548" s="50"/>
      <c r="FR548" s="50"/>
      <c r="FS548" s="50"/>
      <c r="FT548" s="50"/>
      <c r="FU548" s="50"/>
      <c r="FV548" s="50"/>
      <c r="FW548" s="50"/>
      <c r="FX548" s="50"/>
      <c r="FY548" s="50"/>
      <c r="FZ548" s="50"/>
      <c r="GA548" s="50"/>
      <c r="GB548" s="50"/>
      <c r="GC548" s="50"/>
      <c r="GD548" s="50"/>
      <c r="GE548" s="50"/>
      <c r="GF548" s="50"/>
      <c r="GG548" s="50"/>
      <c r="GH548" s="50"/>
      <c r="GI548" s="50"/>
      <c r="GJ548" s="50"/>
      <c r="GK548" s="50"/>
      <c r="GL548" s="50"/>
      <c r="GM548" s="50"/>
      <c r="GN548" s="50"/>
      <c r="GO548" s="50"/>
      <c r="GP548" s="50"/>
      <c r="GQ548" s="50"/>
      <c r="GR548" s="50"/>
      <c r="GS548" s="50"/>
      <c r="GT548" s="50"/>
      <c r="GU548" s="50"/>
      <c r="GV548" s="50"/>
      <c r="GW548" s="50"/>
      <c r="GX548" s="50"/>
      <c r="GY548" s="50"/>
      <c r="GZ548" s="50"/>
      <c r="HA548" s="50"/>
      <c r="HB548" s="50"/>
      <c r="HC548" s="50"/>
      <c r="HD548" s="50"/>
      <c r="HE548" s="50"/>
      <c r="HF548" s="50"/>
      <c r="HG548" s="50"/>
      <c r="HH548" s="50"/>
      <c r="HI548" s="50"/>
      <c r="HJ548" s="50"/>
      <c r="HK548" s="50"/>
      <c r="HL548" s="50"/>
      <c r="HM548" s="50"/>
      <c r="HN548" s="50"/>
      <c r="HO548" s="50"/>
      <c r="HP548" s="50"/>
      <c r="HQ548" s="50"/>
      <c r="HR548" s="50"/>
      <c r="HS548" s="50"/>
      <c r="HT548" s="50"/>
      <c r="HU548" s="50"/>
      <c r="HV548" s="50"/>
      <c r="HW548" s="50"/>
      <c r="HX548" s="50"/>
      <c r="HY548" s="50"/>
      <c r="HZ548" s="50"/>
      <c r="IA548" s="50"/>
      <c r="IB548" s="50"/>
      <c r="IC548" s="50"/>
      <c r="ID548" s="50"/>
      <c r="IE548" s="50"/>
      <c r="IF548" s="50"/>
      <c r="IG548" s="50"/>
      <c r="IH548" s="50"/>
      <c r="II548" s="50"/>
      <c r="IJ548" s="50"/>
      <c r="IK548" s="50"/>
      <c r="IL548" s="50"/>
      <c r="IM548" s="50"/>
      <c r="IN548" s="50"/>
      <c r="IO548" s="50"/>
      <c r="IP548" s="50"/>
      <c r="IQ548" s="50"/>
      <c r="IR548" s="50"/>
      <c r="IS548" s="50"/>
      <c r="IT548" s="50"/>
      <c r="IU548" s="50"/>
    </row>
    <row r="549" spans="1:255" s="94" customFormat="1" ht="14.25">
      <c r="A549" s="59"/>
      <c r="B549" s="75" t="s">
        <v>150</v>
      </c>
      <c r="C549" s="70" t="s">
        <v>152</v>
      </c>
      <c r="D549" s="70"/>
      <c r="E549" s="70"/>
      <c r="F549" s="70"/>
      <c r="G549" s="70"/>
      <c r="H549" s="70"/>
      <c r="I549" s="70"/>
      <c r="J549" s="70"/>
      <c r="K549" s="70"/>
      <c r="L549" s="70"/>
      <c r="M549" s="70"/>
      <c r="N549" s="70"/>
      <c r="O549" s="70"/>
      <c r="P549" s="70"/>
      <c r="Q549" s="70"/>
      <c r="R549" s="70"/>
      <c r="S549" s="70"/>
      <c r="T549" s="70"/>
      <c r="U549" s="70"/>
      <c r="V549" s="70"/>
      <c r="W549" s="70"/>
      <c r="X549" s="70"/>
      <c r="Y549" s="70"/>
      <c r="Z549" s="74"/>
      <c r="AA549" s="74"/>
      <c r="AB549" s="74"/>
      <c r="AC549" s="74"/>
      <c r="AD549" s="74"/>
      <c r="AE549" s="199">
        <v>7086</v>
      </c>
      <c r="AF549" s="208"/>
      <c r="AG549" s="208"/>
      <c r="AH549" s="208"/>
      <c r="AI549" s="208"/>
      <c r="AJ549" s="208"/>
      <c r="AK549" s="208"/>
      <c r="AL549" s="208"/>
      <c r="AM549" s="209"/>
      <c r="AN549" s="199">
        <v>7109</v>
      </c>
      <c r="AO549" s="208"/>
      <c r="AP549" s="208"/>
      <c r="AQ549" s="208"/>
      <c r="AR549" s="208"/>
      <c r="AS549" s="208"/>
      <c r="AT549" s="208"/>
      <c r="AU549" s="208"/>
      <c r="AV549" s="209"/>
      <c r="AW549" s="199"/>
      <c r="AX549" s="208"/>
      <c r="AY549" s="208"/>
      <c r="AZ549" s="208"/>
      <c r="BA549" s="208"/>
      <c r="BB549" s="353"/>
      <c r="BC549" s="50"/>
      <c r="BD549" s="50"/>
      <c r="BE549" s="50"/>
      <c r="BF549" s="50"/>
      <c r="BG549" s="50"/>
      <c r="BH549" s="50"/>
      <c r="BI549" s="50"/>
      <c r="BJ549" s="50"/>
      <c r="BK549" s="50"/>
      <c r="BL549" s="50"/>
      <c r="BM549" s="50"/>
      <c r="BN549" s="50"/>
      <c r="BO549" s="50"/>
      <c r="BP549" s="50"/>
      <c r="BQ549" s="50"/>
      <c r="BR549" s="50"/>
      <c r="BS549" s="50"/>
      <c r="BT549" s="50"/>
      <c r="BU549" s="50"/>
      <c r="BV549" s="50"/>
      <c r="BW549" s="50"/>
      <c r="BX549" s="50"/>
      <c r="BY549" s="50"/>
      <c r="BZ549" s="50"/>
      <c r="CA549" s="50"/>
      <c r="CB549" s="50"/>
      <c r="CC549" s="50"/>
      <c r="CD549" s="50"/>
      <c r="CE549" s="50"/>
      <c r="CF549" s="50"/>
      <c r="CG549" s="50"/>
      <c r="CH549" s="50"/>
      <c r="CI549" s="50"/>
      <c r="CJ549" s="50"/>
      <c r="CK549" s="50"/>
      <c r="CL549" s="50"/>
      <c r="CM549" s="50"/>
      <c r="CN549" s="50"/>
      <c r="CO549" s="50"/>
      <c r="CP549" s="50"/>
      <c r="CQ549" s="50"/>
      <c r="CR549" s="50"/>
      <c r="CS549" s="50"/>
      <c r="CT549" s="50"/>
      <c r="CU549" s="50"/>
      <c r="CV549" s="50"/>
      <c r="CW549" s="50"/>
      <c r="CX549" s="50"/>
      <c r="CY549" s="50"/>
      <c r="CZ549" s="50"/>
      <c r="DA549" s="50"/>
      <c r="DB549" s="50"/>
      <c r="DC549" s="50"/>
      <c r="DD549" s="50"/>
      <c r="DE549" s="50"/>
      <c r="DF549" s="50"/>
      <c r="DG549" s="50"/>
      <c r="DH549" s="50"/>
      <c r="DI549" s="50"/>
      <c r="DJ549" s="50"/>
      <c r="DK549" s="50"/>
      <c r="DL549" s="50"/>
      <c r="DM549" s="50"/>
      <c r="DN549" s="50"/>
      <c r="DO549" s="50"/>
      <c r="DP549" s="50"/>
      <c r="DQ549" s="50"/>
      <c r="DR549" s="50"/>
      <c r="DS549" s="50"/>
      <c r="DT549" s="50"/>
      <c r="DU549" s="50"/>
      <c r="DV549" s="50"/>
      <c r="DW549" s="50"/>
      <c r="DX549" s="50"/>
      <c r="DY549" s="50"/>
      <c r="DZ549" s="50"/>
      <c r="EA549" s="50"/>
      <c r="EB549" s="50"/>
      <c r="EC549" s="50"/>
      <c r="ED549" s="50"/>
      <c r="EE549" s="50"/>
      <c r="EF549" s="50"/>
      <c r="EG549" s="50"/>
      <c r="EH549" s="50"/>
      <c r="EI549" s="50"/>
      <c r="EJ549" s="50"/>
      <c r="EK549" s="50"/>
      <c r="EL549" s="50"/>
      <c r="EM549" s="50"/>
      <c r="EN549" s="50"/>
      <c r="EO549" s="50"/>
      <c r="EP549" s="50"/>
      <c r="EQ549" s="50"/>
      <c r="ER549" s="50"/>
      <c r="ES549" s="50"/>
      <c r="ET549" s="50"/>
      <c r="EU549" s="50"/>
      <c r="EV549" s="50"/>
      <c r="EW549" s="50"/>
      <c r="EX549" s="50"/>
      <c r="EY549" s="50"/>
      <c r="EZ549" s="50"/>
      <c r="FA549" s="50"/>
      <c r="FB549" s="50"/>
      <c r="FC549" s="50"/>
      <c r="FD549" s="50"/>
      <c r="FE549" s="50"/>
      <c r="FF549" s="50"/>
      <c r="FG549" s="50"/>
      <c r="FH549" s="50"/>
      <c r="FI549" s="50"/>
      <c r="FJ549" s="50"/>
      <c r="FK549" s="50"/>
      <c r="FL549" s="50"/>
      <c r="FM549" s="50"/>
      <c r="FN549" s="50"/>
      <c r="FO549" s="50"/>
      <c r="FP549" s="50"/>
      <c r="FQ549" s="50"/>
      <c r="FR549" s="50"/>
      <c r="FS549" s="50"/>
      <c r="FT549" s="50"/>
      <c r="FU549" s="50"/>
      <c r="FV549" s="50"/>
      <c r="FW549" s="50"/>
      <c r="FX549" s="50"/>
      <c r="FY549" s="50"/>
      <c r="FZ549" s="50"/>
      <c r="GA549" s="50"/>
      <c r="GB549" s="50"/>
      <c r="GC549" s="50"/>
      <c r="GD549" s="50"/>
      <c r="GE549" s="50"/>
      <c r="GF549" s="50"/>
      <c r="GG549" s="50"/>
      <c r="GH549" s="50"/>
      <c r="GI549" s="50"/>
      <c r="GJ549" s="50"/>
      <c r="GK549" s="50"/>
      <c r="GL549" s="50"/>
      <c r="GM549" s="50"/>
      <c r="GN549" s="50"/>
      <c r="GO549" s="50"/>
      <c r="GP549" s="50"/>
      <c r="GQ549" s="50"/>
      <c r="GR549" s="50"/>
      <c r="GS549" s="50"/>
      <c r="GT549" s="50"/>
      <c r="GU549" s="50"/>
      <c r="GV549" s="50"/>
      <c r="GW549" s="50"/>
      <c r="GX549" s="50"/>
      <c r="GY549" s="50"/>
      <c r="GZ549" s="50"/>
      <c r="HA549" s="50"/>
      <c r="HB549" s="50"/>
      <c r="HC549" s="50"/>
      <c r="HD549" s="50"/>
      <c r="HE549" s="50"/>
      <c r="HF549" s="50"/>
      <c r="HG549" s="50"/>
      <c r="HH549" s="50"/>
      <c r="HI549" s="50"/>
      <c r="HJ549" s="50"/>
      <c r="HK549" s="50"/>
      <c r="HL549" s="50"/>
      <c r="HM549" s="50"/>
      <c r="HN549" s="50"/>
      <c r="HO549" s="50"/>
      <c r="HP549" s="50"/>
      <c r="HQ549" s="50"/>
      <c r="HR549" s="50"/>
      <c r="HS549" s="50"/>
      <c r="HT549" s="50"/>
      <c r="HU549" s="50"/>
      <c r="HV549" s="50"/>
      <c r="HW549" s="50"/>
      <c r="HX549" s="50"/>
      <c r="HY549" s="50"/>
      <c r="HZ549" s="50"/>
      <c r="IA549" s="50"/>
      <c r="IB549" s="50"/>
      <c r="IC549" s="50"/>
      <c r="ID549" s="50"/>
      <c r="IE549" s="50"/>
      <c r="IF549" s="50"/>
      <c r="IG549" s="50"/>
      <c r="IH549" s="50"/>
      <c r="II549" s="50"/>
      <c r="IJ549" s="50"/>
      <c r="IK549" s="50"/>
      <c r="IL549" s="50"/>
      <c r="IM549" s="50"/>
      <c r="IN549" s="50"/>
      <c r="IO549" s="50"/>
      <c r="IP549" s="50"/>
      <c r="IQ549" s="50"/>
      <c r="IR549" s="50"/>
      <c r="IS549" s="50"/>
      <c r="IT549" s="50"/>
      <c r="IU549" s="50"/>
    </row>
    <row r="550" spans="1:255" s="94" customFormat="1" ht="14.25">
      <c r="A550" s="59"/>
      <c r="B550" s="80" t="s">
        <v>150</v>
      </c>
      <c r="C550" s="78" t="s">
        <v>151</v>
      </c>
      <c r="D550" s="78"/>
      <c r="E550" s="78"/>
      <c r="F550" s="78"/>
      <c r="G550" s="78"/>
      <c r="H550" s="78"/>
      <c r="I550" s="78"/>
      <c r="J550" s="78"/>
      <c r="K550" s="78"/>
      <c r="L550" s="78"/>
      <c r="M550" s="78"/>
      <c r="N550" s="78"/>
      <c r="O550" s="78"/>
      <c r="P550" s="78"/>
      <c r="Q550" s="78"/>
      <c r="R550" s="78"/>
      <c r="S550" s="78"/>
      <c r="T550" s="78"/>
      <c r="U550" s="78"/>
      <c r="V550" s="78"/>
      <c r="W550" s="78"/>
      <c r="X550" s="78"/>
      <c r="Y550" s="78"/>
      <c r="Z550" s="79"/>
      <c r="AA550" s="79"/>
      <c r="AB550" s="79"/>
      <c r="AC550" s="79"/>
      <c r="AD550" s="79"/>
      <c r="AE550" s="199">
        <v>1118000</v>
      </c>
      <c r="AF550" s="208"/>
      <c r="AG550" s="208"/>
      <c r="AH550" s="208"/>
      <c r="AI550" s="208"/>
      <c r="AJ550" s="208"/>
      <c r="AK550" s="208"/>
      <c r="AL550" s="208"/>
      <c r="AM550" s="209"/>
      <c r="AN550" s="199">
        <v>991000</v>
      </c>
      <c r="AO550" s="208"/>
      <c r="AP550" s="208"/>
      <c r="AQ550" s="208"/>
      <c r="AR550" s="208"/>
      <c r="AS550" s="208"/>
      <c r="AT550" s="208"/>
      <c r="AU550" s="208"/>
      <c r="AV550" s="209"/>
      <c r="AW550" s="205"/>
      <c r="AX550" s="357"/>
      <c r="AY550" s="357"/>
      <c r="AZ550" s="357"/>
      <c r="BA550" s="357"/>
      <c r="BB550" s="358"/>
      <c r="BC550" s="50"/>
      <c r="BD550" s="50"/>
      <c r="BE550" s="50"/>
      <c r="BF550" s="50"/>
      <c r="BG550" s="50"/>
      <c r="BH550" s="50"/>
      <c r="BI550" s="50"/>
      <c r="BJ550" s="50"/>
      <c r="BK550" s="50"/>
      <c r="BL550" s="50"/>
      <c r="BM550" s="50"/>
      <c r="BN550" s="50"/>
      <c r="BO550" s="50"/>
      <c r="BP550" s="50"/>
      <c r="BQ550" s="50"/>
      <c r="BR550" s="50"/>
      <c r="BS550" s="50"/>
      <c r="BT550" s="50"/>
      <c r="BU550" s="50"/>
      <c r="BV550" s="50"/>
      <c r="BW550" s="50"/>
      <c r="BX550" s="50"/>
      <c r="BY550" s="50"/>
      <c r="BZ550" s="50"/>
      <c r="CA550" s="50"/>
      <c r="CB550" s="50"/>
      <c r="CC550" s="50"/>
      <c r="CD550" s="50"/>
      <c r="CE550" s="50"/>
      <c r="CF550" s="50"/>
      <c r="CG550" s="50"/>
      <c r="CH550" s="50"/>
      <c r="CI550" s="50"/>
      <c r="CJ550" s="50"/>
      <c r="CK550" s="50"/>
      <c r="CL550" s="50"/>
      <c r="CM550" s="50"/>
      <c r="CN550" s="50"/>
      <c r="CO550" s="50"/>
      <c r="CP550" s="50"/>
      <c r="CQ550" s="50"/>
      <c r="CR550" s="50"/>
      <c r="CS550" s="50"/>
      <c r="CT550" s="50"/>
      <c r="CU550" s="50"/>
      <c r="CV550" s="50"/>
      <c r="CW550" s="50"/>
      <c r="CX550" s="50"/>
      <c r="CY550" s="50"/>
      <c r="CZ550" s="50"/>
      <c r="DA550" s="50"/>
      <c r="DB550" s="50"/>
      <c r="DC550" s="50"/>
      <c r="DD550" s="50"/>
      <c r="DE550" s="50"/>
      <c r="DF550" s="50"/>
      <c r="DG550" s="50"/>
      <c r="DH550" s="50"/>
      <c r="DI550" s="50"/>
      <c r="DJ550" s="50"/>
      <c r="DK550" s="50"/>
      <c r="DL550" s="50"/>
      <c r="DM550" s="50"/>
      <c r="DN550" s="50"/>
      <c r="DO550" s="50"/>
      <c r="DP550" s="50"/>
      <c r="DQ550" s="50"/>
      <c r="DR550" s="50"/>
      <c r="DS550" s="50"/>
      <c r="DT550" s="50"/>
      <c r="DU550" s="50"/>
      <c r="DV550" s="50"/>
      <c r="DW550" s="50"/>
      <c r="DX550" s="50"/>
      <c r="DY550" s="50"/>
      <c r="DZ550" s="50"/>
      <c r="EA550" s="50"/>
      <c r="EB550" s="50"/>
      <c r="EC550" s="50"/>
      <c r="ED550" s="50"/>
      <c r="EE550" s="50"/>
      <c r="EF550" s="50"/>
      <c r="EG550" s="50"/>
      <c r="EH550" s="50"/>
      <c r="EI550" s="50"/>
      <c r="EJ550" s="50"/>
      <c r="EK550" s="50"/>
      <c r="EL550" s="50"/>
      <c r="EM550" s="50"/>
      <c r="EN550" s="50"/>
      <c r="EO550" s="50"/>
      <c r="EP550" s="50"/>
      <c r="EQ550" s="50"/>
      <c r="ER550" s="50"/>
      <c r="ES550" s="50"/>
      <c r="ET550" s="50"/>
      <c r="EU550" s="50"/>
      <c r="EV550" s="50"/>
      <c r="EW550" s="50"/>
      <c r="EX550" s="50"/>
      <c r="EY550" s="50"/>
      <c r="EZ550" s="50"/>
      <c r="FA550" s="50"/>
      <c r="FB550" s="50"/>
      <c r="FC550" s="50"/>
      <c r="FD550" s="50"/>
      <c r="FE550" s="50"/>
      <c r="FF550" s="50"/>
      <c r="FG550" s="50"/>
      <c r="FH550" s="50"/>
      <c r="FI550" s="50"/>
      <c r="FJ550" s="50"/>
      <c r="FK550" s="50"/>
      <c r="FL550" s="50"/>
      <c r="FM550" s="50"/>
      <c r="FN550" s="50"/>
      <c r="FO550" s="50"/>
      <c r="FP550" s="50"/>
      <c r="FQ550" s="50"/>
      <c r="FR550" s="50"/>
      <c r="FS550" s="50"/>
      <c r="FT550" s="50"/>
      <c r="FU550" s="50"/>
      <c r="FV550" s="50"/>
      <c r="FW550" s="50"/>
      <c r="FX550" s="50"/>
      <c r="FY550" s="50"/>
      <c r="FZ550" s="50"/>
      <c r="GA550" s="50"/>
      <c r="GB550" s="50"/>
      <c r="GC550" s="50"/>
      <c r="GD550" s="50"/>
      <c r="GE550" s="50"/>
      <c r="GF550" s="50"/>
      <c r="GG550" s="50"/>
      <c r="GH550" s="50"/>
      <c r="GI550" s="50"/>
      <c r="GJ550" s="50"/>
      <c r="GK550" s="50"/>
      <c r="GL550" s="50"/>
      <c r="GM550" s="50"/>
      <c r="GN550" s="50"/>
      <c r="GO550" s="50"/>
      <c r="GP550" s="50"/>
      <c r="GQ550" s="50"/>
      <c r="GR550" s="50"/>
      <c r="GS550" s="50"/>
      <c r="GT550" s="50"/>
      <c r="GU550" s="50"/>
      <c r="GV550" s="50"/>
      <c r="GW550" s="50"/>
      <c r="GX550" s="50"/>
      <c r="GY550" s="50"/>
      <c r="GZ550" s="50"/>
      <c r="HA550" s="50"/>
      <c r="HB550" s="50"/>
      <c r="HC550" s="50"/>
      <c r="HD550" s="50"/>
      <c r="HE550" s="50"/>
      <c r="HF550" s="50"/>
      <c r="HG550" s="50"/>
      <c r="HH550" s="50"/>
      <c r="HI550" s="50"/>
      <c r="HJ550" s="50"/>
      <c r="HK550" s="50"/>
      <c r="HL550" s="50"/>
      <c r="HM550" s="50"/>
      <c r="HN550" s="50"/>
      <c r="HO550" s="50"/>
      <c r="HP550" s="50"/>
      <c r="HQ550" s="50"/>
      <c r="HR550" s="50"/>
      <c r="HS550" s="50"/>
      <c r="HT550" s="50"/>
      <c r="HU550" s="50"/>
      <c r="HV550" s="50"/>
      <c r="HW550" s="50"/>
      <c r="HX550" s="50"/>
      <c r="HY550" s="50"/>
      <c r="HZ550" s="50"/>
      <c r="IA550" s="50"/>
      <c r="IB550" s="50"/>
      <c r="IC550" s="50"/>
      <c r="ID550" s="50"/>
      <c r="IE550" s="50"/>
      <c r="IF550" s="50"/>
      <c r="IG550" s="50"/>
      <c r="IH550" s="50"/>
      <c r="II550" s="50"/>
      <c r="IJ550" s="50"/>
      <c r="IK550" s="50"/>
      <c r="IL550" s="50"/>
      <c r="IM550" s="50"/>
      <c r="IN550" s="50"/>
      <c r="IO550" s="50"/>
      <c r="IP550" s="50"/>
      <c r="IQ550" s="50"/>
      <c r="IR550" s="50"/>
      <c r="IS550" s="50"/>
      <c r="IT550" s="50"/>
      <c r="IU550" s="50"/>
    </row>
    <row r="551" spans="1:255" s="94" customFormat="1" ht="14.25">
      <c r="A551" s="59"/>
      <c r="B551" s="75" t="s">
        <v>150</v>
      </c>
      <c r="C551" s="70" t="s">
        <v>149</v>
      </c>
      <c r="D551" s="70"/>
      <c r="E551" s="70"/>
      <c r="F551" s="70"/>
      <c r="G551" s="70"/>
      <c r="H551" s="70"/>
      <c r="I551" s="70"/>
      <c r="J551" s="70"/>
      <c r="K551" s="70"/>
      <c r="L551" s="70"/>
      <c r="M551" s="70"/>
      <c r="N551" s="70"/>
      <c r="O551" s="70"/>
      <c r="P551" s="70"/>
      <c r="Q551" s="70"/>
      <c r="R551" s="70"/>
      <c r="S551" s="70"/>
      <c r="T551" s="70"/>
      <c r="U551" s="70"/>
      <c r="V551" s="70"/>
      <c r="W551" s="70"/>
      <c r="X551" s="70"/>
      <c r="Y551" s="70"/>
      <c r="Z551" s="74"/>
      <c r="AA551" s="74"/>
      <c r="AB551" s="74"/>
      <c r="AC551" s="74"/>
      <c r="AD551" s="74"/>
      <c r="AE551" s="199">
        <v>171450</v>
      </c>
      <c r="AF551" s="208"/>
      <c r="AG551" s="208"/>
      <c r="AH551" s="208"/>
      <c r="AI551" s="208"/>
      <c r="AJ551" s="208"/>
      <c r="AK551" s="208"/>
      <c r="AL551" s="208"/>
      <c r="AM551" s="209"/>
      <c r="AN551" s="199">
        <v>145750</v>
      </c>
      <c r="AO551" s="208"/>
      <c r="AP551" s="208"/>
      <c r="AQ551" s="208"/>
      <c r="AR551" s="208"/>
      <c r="AS551" s="208"/>
      <c r="AT551" s="208"/>
      <c r="AU551" s="208"/>
      <c r="AV551" s="209"/>
      <c r="AW551" s="199"/>
      <c r="AX551" s="208"/>
      <c r="AY551" s="208"/>
      <c r="AZ551" s="208"/>
      <c r="BA551" s="208"/>
      <c r="BB551" s="353"/>
      <c r="BC551" s="50"/>
      <c r="BD551" s="50"/>
      <c r="BE551" s="50"/>
      <c r="BF551" s="50"/>
      <c r="BG551" s="50"/>
      <c r="BH551" s="50"/>
      <c r="BI551" s="50"/>
      <c r="BJ551" s="50"/>
      <c r="BK551" s="50"/>
      <c r="BL551" s="50"/>
      <c r="BM551" s="50"/>
      <c r="BN551" s="50"/>
      <c r="BO551" s="50"/>
      <c r="BP551" s="50"/>
      <c r="BQ551" s="50"/>
      <c r="BR551" s="50"/>
      <c r="BS551" s="50"/>
      <c r="BT551" s="50"/>
      <c r="BU551" s="50"/>
      <c r="BV551" s="50"/>
      <c r="BW551" s="50"/>
      <c r="BX551" s="50"/>
      <c r="BY551" s="50"/>
      <c r="BZ551" s="50"/>
      <c r="CA551" s="50"/>
      <c r="CB551" s="50"/>
      <c r="CC551" s="50"/>
      <c r="CD551" s="50"/>
      <c r="CE551" s="50"/>
      <c r="CF551" s="50"/>
      <c r="CG551" s="50"/>
      <c r="CH551" s="50"/>
      <c r="CI551" s="50"/>
      <c r="CJ551" s="50"/>
      <c r="CK551" s="50"/>
      <c r="CL551" s="50"/>
      <c r="CM551" s="50"/>
      <c r="CN551" s="50"/>
      <c r="CO551" s="50"/>
      <c r="CP551" s="50"/>
      <c r="CQ551" s="50"/>
      <c r="CR551" s="50"/>
      <c r="CS551" s="50"/>
      <c r="CT551" s="50"/>
      <c r="CU551" s="50"/>
      <c r="CV551" s="50"/>
      <c r="CW551" s="50"/>
      <c r="CX551" s="50"/>
      <c r="CY551" s="50"/>
      <c r="CZ551" s="50"/>
      <c r="DA551" s="50"/>
      <c r="DB551" s="50"/>
      <c r="DC551" s="50"/>
      <c r="DD551" s="50"/>
      <c r="DE551" s="50"/>
      <c r="DF551" s="50"/>
      <c r="DG551" s="50"/>
      <c r="DH551" s="50"/>
      <c r="DI551" s="50"/>
      <c r="DJ551" s="50"/>
      <c r="DK551" s="50"/>
      <c r="DL551" s="50"/>
      <c r="DM551" s="50"/>
      <c r="DN551" s="50"/>
      <c r="DO551" s="50"/>
      <c r="DP551" s="50"/>
      <c r="DQ551" s="50"/>
      <c r="DR551" s="50"/>
      <c r="DS551" s="50"/>
      <c r="DT551" s="50"/>
      <c r="DU551" s="50"/>
      <c r="DV551" s="50"/>
      <c r="DW551" s="50"/>
      <c r="DX551" s="50"/>
      <c r="DY551" s="50"/>
      <c r="DZ551" s="50"/>
      <c r="EA551" s="50"/>
      <c r="EB551" s="50"/>
      <c r="EC551" s="50"/>
      <c r="ED551" s="50"/>
      <c r="EE551" s="50"/>
      <c r="EF551" s="50"/>
      <c r="EG551" s="50"/>
      <c r="EH551" s="50"/>
      <c r="EI551" s="50"/>
      <c r="EJ551" s="50"/>
      <c r="EK551" s="50"/>
      <c r="EL551" s="50"/>
      <c r="EM551" s="50"/>
      <c r="EN551" s="50"/>
      <c r="EO551" s="50"/>
      <c r="EP551" s="50"/>
      <c r="EQ551" s="50"/>
      <c r="ER551" s="50"/>
      <c r="ES551" s="50"/>
      <c r="ET551" s="50"/>
      <c r="EU551" s="50"/>
      <c r="EV551" s="50"/>
      <c r="EW551" s="50"/>
      <c r="EX551" s="50"/>
      <c r="EY551" s="50"/>
      <c r="EZ551" s="50"/>
      <c r="FA551" s="50"/>
      <c r="FB551" s="50"/>
      <c r="FC551" s="50"/>
      <c r="FD551" s="50"/>
      <c r="FE551" s="50"/>
      <c r="FF551" s="50"/>
      <c r="FG551" s="50"/>
      <c r="FH551" s="50"/>
      <c r="FI551" s="50"/>
      <c r="FJ551" s="50"/>
      <c r="FK551" s="50"/>
      <c r="FL551" s="50"/>
      <c r="FM551" s="50"/>
      <c r="FN551" s="50"/>
      <c r="FO551" s="50"/>
      <c r="FP551" s="50"/>
      <c r="FQ551" s="50"/>
      <c r="FR551" s="50"/>
      <c r="FS551" s="50"/>
      <c r="FT551" s="50"/>
      <c r="FU551" s="50"/>
      <c r="FV551" s="50"/>
      <c r="FW551" s="50"/>
      <c r="FX551" s="50"/>
      <c r="FY551" s="50"/>
      <c r="FZ551" s="50"/>
      <c r="GA551" s="50"/>
      <c r="GB551" s="50"/>
      <c r="GC551" s="50"/>
      <c r="GD551" s="50"/>
      <c r="GE551" s="50"/>
      <c r="GF551" s="50"/>
      <c r="GG551" s="50"/>
      <c r="GH551" s="50"/>
      <c r="GI551" s="50"/>
      <c r="GJ551" s="50"/>
      <c r="GK551" s="50"/>
      <c r="GL551" s="50"/>
      <c r="GM551" s="50"/>
      <c r="GN551" s="50"/>
      <c r="GO551" s="50"/>
      <c r="GP551" s="50"/>
      <c r="GQ551" s="50"/>
      <c r="GR551" s="50"/>
      <c r="GS551" s="50"/>
      <c r="GT551" s="50"/>
      <c r="GU551" s="50"/>
      <c r="GV551" s="50"/>
      <c r="GW551" s="50"/>
      <c r="GX551" s="50"/>
      <c r="GY551" s="50"/>
      <c r="GZ551" s="50"/>
      <c r="HA551" s="50"/>
      <c r="HB551" s="50"/>
      <c r="HC551" s="50"/>
      <c r="HD551" s="50"/>
      <c r="HE551" s="50"/>
      <c r="HF551" s="50"/>
      <c r="HG551" s="50"/>
      <c r="HH551" s="50"/>
      <c r="HI551" s="50"/>
      <c r="HJ551" s="50"/>
      <c r="HK551" s="50"/>
      <c r="HL551" s="50"/>
      <c r="HM551" s="50"/>
      <c r="HN551" s="50"/>
      <c r="HO551" s="50"/>
      <c r="HP551" s="50"/>
      <c r="HQ551" s="50"/>
      <c r="HR551" s="50"/>
      <c r="HS551" s="50"/>
      <c r="HT551" s="50"/>
      <c r="HU551" s="50"/>
      <c r="HV551" s="50"/>
      <c r="HW551" s="50"/>
      <c r="HX551" s="50"/>
      <c r="HY551" s="50"/>
      <c r="HZ551" s="50"/>
      <c r="IA551" s="50"/>
      <c r="IB551" s="50"/>
      <c r="IC551" s="50"/>
      <c r="ID551" s="50"/>
      <c r="IE551" s="50"/>
      <c r="IF551" s="50"/>
      <c r="IG551" s="50"/>
      <c r="IH551" s="50"/>
      <c r="II551" s="50"/>
      <c r="IJ551" s="50"/>
      <c r="IK551" s="50"/>
      <c r="IL551" s="50"/>
      <c r="IM551" s="50"/>
      <c r="IN551" s="50"/>
      <c r="IO551" s="50"/>
      <c r="IP551" s="50"/>
      <c r="IQ551" s="50"/>
      <c r="IR551" s="50"/>
      <c r="IS551" s="50"/>
      <c r="IT551" s="50"/>
      <c r="IU551" s="50"/>
    </row>
    <row r="552" spans="1:255" s="94" customFormat="1" ht="14.25">
      <c r="A552" s="59"/>
      <c r="B552" s="80" t="s">
        <v>86</v>
      </c>
      <c r="C552" s="70" t="s">
        <v>148</v>
      </c>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199">
        <v>324</v>
      </c>
      <c r="AF552" s="208"/>
      <c r="AG552" s="208"/>
      <c r="AH552" s="208"/>
      <c r="AI552" s="208"/>
      <c r="AJ552" s="208"/>
      <c r="AK552" s="208"/>
      <c r="AL552" s="208"/>
      <c r="AM552" s="209"/>
      <c r="AN552" s="199">
        <v>496</v>
      </c>
      <c r="AO552" s="208"/>
      <c r="AP552" s="208"/>
      <c r="AQ552" s="208"/>
      <c r="AR552" s="208"/>
      <c r="AS552" s="208"/>
      <c r="AT552" s="208"/>
      <c r="AU552" s="208"/>
      <c r="AV552" s="209"/>
      <c r="AW552" s="199"/>
      <c r="AX552" s="260"/>
      <c r="AY552" s="260"/>
      <c r="AZ552" s="260"/>
      <c r="BA552" s="260"/>
      <c r="BB552" s="262"/>
      <c r="BC552" s="50"/>
      <c r="BD552" s="50"/>
      <c r="BE552" s="50"/>
      <c r="BF552" s="50"/>
      <c r="BG552" s="50"/>
      <c r="BH552" s="50"/>
      <c r="BI552" s="50"/>
      <c r="BJ552" s="50"/>
      <c r="BK552" s="50"/>
      <c r="BL552" s="50"/>
      <c r="BM552" s="50"/>
      <c r="BN552" s="50"/>
      <c r="BO552" s="50"/>
      <c r="BP552" s="50"/>
      <c r="BQ552" s="50"/>
      <c r="BR552" s="50"/>
      <c r="BS552" s="50"/>
      <c r="BT552" s="50"/>
      <c r="BU552" s="50"/>
      <c r="BV552" s="50"/>
      <c r="BW552" s="50"/>
      <c r="BX552" s="50"/>
      <c r="BY552" s="50"/>
      <c r="BZ552" s="50"/>
      <c r="CA552" s="50"/>
      <c r="CB552" s="50"/>
      <c r="CC552" s="50"/>
      <c r="CD552" s="50"/>
      <c r="CE552" s="50"/>
      <c r="CF552" s="50"/>
      <c r="CG552" s="50"/>
      <c r="CH552" s="50"/>
      <c r="CI552" s="50"/>
      <c r="CJ552" s="50"/>
      <c r="CK552" s="50"/>
      <c r="CL552" s="50"/>
      <c r="CM552" s="50"/>
      <c r="CN552" s="50"/>
      <c r="CO552" s="50"/>
      <c r="CP552" s="50"/>
      <c r="CQ552" s="50"/>
      <c r="CR552" s="50"/>
      <c r="CS552" s="50"/>
      <c r="CT552" s="50"/>
      <c r="CU552" s="50"/>
      <c r="CV552" s="50"/>
      <c r="CW552" s="50"/>
      <c r="CX552" s="50"/>
      <c r="CY552" s="50"/>
      <c r="CZ552" s="50"/>
      <c r="DA552" s="50"/>
      <c r="DB552" s="50"/>
      <c r="DC552" s="50"/>
      <c r="DD552" s="50"/>
      <c r="DE552" s="50"/>
      <c r="DF552" s="50"/>
      <c r="DG552" s="50"/>
      <c r="DH552" s="50"/>
      <c r="DI552" s="50"/>
      <c r="DJ552" s="50"/>
      <c r="DK552" s="50"/>
      <c r="DL552" s="50"/>
      <c r="DM552" s="50"/>
      <c r="DN552" s="50"/>
      <c r="DO552" s="50"/>
      <c r="DP552" s="50"/>
      <c r="DQ552" s="50"/>
      <c r="DR552" s="50"/>
      <c r="DS552" s="50"/>
      <c r="DT552" s="50"/>
      <c r="DU552" s="50"/>
      <c r="DV552" s="50"/>
      <c r="DW552" s="50"/>
      <c r="DX552" s="50"/>
      <c r="DY552" s="50"/>
      <c r="DZ552" s="50"/>
      <c r="EA552" s="50"/>
      <c r="EB552" s="50"/>
      <c r="EC552" s="50"/>
      <c r="ED552" s="50"/>
      <c r="EE552" s="50"/>
      <c r="EF552" s="50"/>
      <c r="EG552" s="50"/>
      <c r="EH552" s="50"/>
      <c r="EI552" s="50"/>
      <c r="EJ552" s="50"/>
      <c r="EK552" s="50"/>
      <c r="EL552" s="50"/>
      <c r="EM552" s="50"/>
      <c r="EN552" s="50"/>
      <c r="EO552" s="50"/>
      <c r="EP552" s="50"/>
      <c r="EQ552" s="50"/>
      <c r="ER552" s="50"/>
      <c r="ES552" s="50"/>
      <c r="ET552" s="50"/>
      <c r="EU552" s="50"/>
      <c r="EV552" s="50"/>
      <c r="EW552" s="50"/>
      <c r="EX552" s="50"/>
      <c r="EY552" s="50"/>
      <c r="EZ552" s="50"/>
      <c r="FA552" s="50"/>
      <c r="FB552" s="50"/>
      <c r="FC552" s="50"/>
      <c r="FD552" s="50"/>
      <c r="FE552" s="50"/>
      <c r="FF552" s="50"/>
      <c r="FG552" s="50"/>
      <c r="FH552" s="50"/>
      <c r="FI552" s="50"/>
      <c r="FJ552" s="50"/>
      <c r="FK552" s="50"/>
      <c r="FL552" s="50"/>
      <c r="FM552" s="50"/>
      <c r="FN552" s="50"/>
      <c r="FO552" s="50"/>
      <c r="FP552" s="50"/>
      <c r="FQ552" s="50"/>
      <c r="FR552" s="50"/>
      <c r="FS552" s="50"/>
      <c r="FT552" s="50"/>
      <c r="FU552" s="50"/>
      <c r="FV552" s="50"/>
      <c r="FW552" s="50"/>
      <c r="FX552" s="50"/>
      <c r="FY552" s="50"/>
      <c r="FZ552" s="50"/>
      <c r="GA552" s="50"/>
      <c r="GB552" s="50"/>
      <c r="GC552" s="50"/>
      <c r="GD552" s="50"/>
      <c r="GE552" s="50"/>
      <c r="GF552" s="50"/>
      <c r="GG552" s="50"/>
      <c r="GH552" s="50"/>
      <c r="GI552" s="50"/>
      <c r="GJ552" s="50"/>
      <c r="GK552" s="50"/>
      <c r="GL552" s="50"/>
      <c r="GM552" s="50"/>
      <c r="GN552" s="50"/>
      <c r="GO552" s="50"/>
      <c r="GP552" s="50"/>
      <c r="GQ552" s="50"/>
      <c r="GR552" s="50"/>
      <c r="GS552" s="50"/>
      <c r="GT552" s="50"/>
      <c r="GU552" s="50"/>
      <c r="GV552" s="50"/>
      <c r="GW552" s="50"/>
      <c r="GX552" s="50"/>
      <c r="GY552" s="50"/>
      <c r="GZ552" s="50"/>
      <c r="HA552" s="50"/>
      <c r="HB552" s="50"/>
      <c r="HC552" s="50"/>
      <c r="HD552" s="50"/>
      <c r="HE552" s="50"/>
      <c r="HF552" s="50"/>
      <c r="HG552" s="50"/>
      <c r="HH552" s="50"/>
      <c r="HI552" s="50"/>
      <c r="HJ552" s="50"/>
      <c r="HK552" s="50"/>
      <c r="HL552" s="50"/>
      <c r="HM552" s="50"/>
      <c r="HN552" s="50"/>
      <c r="HO552" s="50"/>
      <c r="HP552" s="50"/>
      <c r="HQ552" s="50"/>
      <c r="HR552" s="50"/>
      <c r="HS552" s="50"/>
      <c r="HT552" s="50"/>
      <c r="HU552" s="50"/>
      <c r="HV552" s="50"/>
      <c r="HW552" s="50"/>
      <c r="HX552" s="50"/>
      <c r="HY552" s="50"/>
      <c r="HZ552" s="50"/>
      <c r="IA552" s="50"/>
      <c r="IB552" s="50"/>
      <c r="IC552" s="50"/>
      <c r="ID552" s="50"/>
      <c r="IE552" s="50"/>
      <c r="IF552" s="50"/>
      <c r="IG552" s="50"/>
      <c r="IH552" s="50"/>
      <c r="II552" s="50"/>
      <c r="IJ552" s="50"/>
      <c r="IK552" s="50"/>
      <c r="IL552" s="50"/>
      <c r="IM552" s="50"/>
      <c r="IN552" s="50"/>
      <c r="IO552" s="50"/>
      <c r="IP552" s="50"/>
      <c r="IQ552" s="50"/>
      <c r="IR552" s="50"/>
      <c r="IS552" s="50"/>
      <c r="IT552" s="50"/>
      <c r="IU552" s="50"/>
    </row>
    <row r="553" spans="1:255" s="94" customFormat="1" ht="15" thickBot="1">
      <c r="A553" s="59"/>
      <c r="B553" s="87"/>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c r="AA553" s="84"/>
      <c r="AB553" s="84"/>
      <c r="AC553" s="84"/>
      <c r="AD553" s="84"/>
      <c r="AE553" s="210"/>
      <c r="AF553" s="292"/>
      <c r="AG553" s="292"/>
      <c r="AH553" s="292"/>
      <c r="AI553" s="292"/>
      <c r="AJ553" s="292"/>
      <c r="AK553" s="292"/>
      <c r="AL553" s="292"/>
      <c r="AM553" s="293"/>
      <c r="AN553" s="210"/>
      <c r="AO553" s="213"/>
      <c r="AP553" s="213"/>
      <c r="AQ553" s="213"/>
      <c r="AR553" s="213"/>
      <c r="AS553" s="213"/>
      <c r="AT553" s="213"/>
      <c r="AU553" s="213"/>
      <c r="AV553" s="214"/>
      <c r="AW553" s="215"/>
      <c r="AX553" s="281"/>
      <c r="AY553" s="281"/>
      <c r="AZ553" s="281"/>
      <c r="BA553" s="281"/>
      <c r="BB553" s="282"/>
      <c r="BC553" s="50"/>
      <c r="BD553" s="50"/>
      <c r="BE553" s="50"/>
      <c r="BF553" s="50"/>
      <c r="BG553" s="50"/>
      <c r="BH553" s="50"/>
      <c r="BI553" s="50"/>
      <c r="BJ553" s="50"/>
      <c r="BK553" s="50"/>
      <c r="BL553" s="50"/>
      <c r="BM553" s="50"/>
      <c r="BN553" s="50"/>
      <c r="BO553" s="50"/>
      <c r="BP553" s="50"/>
      <c r="BQ553" s="50"/>
      <c r="BR553" s="50"/>
      <c r="BS553" s="50"/>
      <c r="BT553" s="50"/>
      <c r="BU553" s="50"/>
      <c r="BV553" s="50"/>
      <c r="BW553" s="50"/>
      <c r="BX553" s="50"/>
      <c r="BY553" s="50"/>
      <c r="BZ553" s="50"/>
      <c r="CA553" s="50"/>
      <c r="CB553" s="50"/>
      <c r="CC553" s="50"/>
      <c r="CD553" s="50"/>
      <c r="CE553" s="50"/>
      <c r="CF553" s="50"/>
      <c r="CG553" s="50"/>
      <c r="CH553" s="50"/>
      <c r="CI553" s="50"/>
      <c r="CJ553" s="50"/>
      <c r="CK553" s="50"/>
      <c r="CL553" s="50"/>
      <c r="CM553" s="50"/>
      <c r="CN553" s="50"/>
      <c r="CO553" s="50"/>
      <c r="CP553" s="50"/>
      <c r="CQ553" s="50"/>
      <c r="CR553" s="50"/>
      <c r="CS553" s="50"/>
      <c r="CT553" s="50"/>
      <c r="CU553" s="50"/>
      <c r="CV553" s="50"/>
      <c r="CW553" s="50"/>
      <c r="CX553" s="50"/>
      <c r="CY553" s="50"/>
      <c r="CZ553" s="50"/>
      <c r="DA553" s="50"/>
      <c r="DB553" s="50"/>
      <c r="DC553" s="50"/>
      <c r="DD553" s="50"/>
      <c r="DE553" s="50"/>
      <c r="DF553" s="50"/>
      <c r="DG553" s="50"/>
      <c r="DH553" s="50"/>
      <c r="DI553" s="50"/>
      <c r="DJ553" s="50"/>
      <c r="DK553" s="50"/>
      <c r="DL553" s="50"/>
      <c r="DM553" s="50"/>
      <c r="DN553" s="50"/>
      <c r="DO553" s="50"/>
      <c r="DP553" s="50"/>
      <c r="DQ553" s="50"/>
      <c r="DR553" s="50"/>
      <c r="DS553" s="50"/>
      <c r="DT553" s="50"/>
      <c r="DU553" s="50"/>
      <c r="DV553" s="50"/>
      <c r="DW553" s="50"/>
      <c r="DX553" s="50"/>
      <c r="DY553" s="50"/>
      <c r="DZ553" s="50"/>
      <c r="EA553" s="50"/>
      <c r="EB553" s="50"/>
      <c r="EC553" s="50"/>
      <c r="ED553" s="50"/>
      <c r="EE553" s="50"/>
      <c r="EF553" s="50"/>
      <c r="EG553" s="50"/>
      <c r="EH553" s="50"/>
      <c r="EI553" s="50"/>
      <c r="EJ553" s="50"/>
      <c r="EK553" s="50"/>
      <c r="EL553" s="50"/>
      <c r="EM553" s="50"/>
      <c r="EN553" s="50"/>
      <c r="EO553" s="50"/>
      <c r="EP553" s="50"/>
      <c r="EQ553" s="50"/>
      <c r="ER553" s="50"/>
      <c r="ES553" s="50"/>
      <c r="ET553" s="50"/>
      <c r="EU553" s="50"/>
      <c r="EV553" s="50"/>
      <c r="EW553" s="50"/>
      <c r="EX553" s="50"/>
      <c r="EY553" s="50"/>
      <c r="EZ553" s="50"/>
      <c r="FA553" s="50"/>
      <c r="FB553" s="50"/>
      <c r="FC553" s="50"/>
      <c r="FD553" s="50"/>
      <c r="FE553" s="50"/>
      <c r="FF553" s="50"/>
      <c r="FG553" s="50"/>
      <c r="FH553" s="50"/>
      <c r="FI553" s="50"/>
      <c r="FJ553" s="50"/>
      <c r="FK553" s="50"/>
      <c r="FL553" s="50"/>
      <c r="FM553" s="50"/>
      <c r="FN553" s="50"/>
      <c r="FO553" s="50"/>
      <c r="FP553" s="50"/>
      <c r="FQ553" s="50"/>
      <c r="FR553" s="50"/>
      <c r="FS553" s="50"/>
      <c r="FT553" s="50"/>
      <c r="FU553" s="50"/>
      <c r="FV553" s="50"/>
      <c r="FW553" s="50"/>
      <c r="FX553" s="50"/>
      <c r="FY553" s="50"/>
      <c r="FZ553" s="50"/>
      <c r="GA553" s="50"/>
      <c r="GB553" s="50"/>
      <c r="GC553" s="50"/>
      <c r="GD553" s="50"/>
      <c r="GE553" s="50"/>
      <c r="GF553" s="50"/>
      <c r="GG553" s="50"/>
      <c r="GH553" s="50"/>
      <c r="GI553" s="50"/>
      <c r="GJ553" s="50"/>
      <c r="GK553" s="50"/>
      <c r="GL553" s="50"/>
      <c r="GM553" s="50"/>
      <c r="GN553" s="50"/>
      <c r="GO553" s="50"/>
      <c r="GP553" s="50"/>
      <c r="GQ553" s="50"/>
      <c r="GR553" s="50"/>
      <c r="GS553" s="50"/>
      <c r="GT553" s="50"/>
      <c r="GU553" s="50"/>
      <c r="GV553" s="50"/>
      <c r="GW553" s="50"/>
      <c r="GX553" s="50"/>
      <c r="GY553" s="50"/>
      <c r="GZ553" s="50"/>
      <c r="HA553" s="50"/>
      <c r="HB553" s="50"/>
      <c r="HC553" s="50"/>
      <c r="HD553" s="50"/>
      <c r="HE553" s="50"/>
      <c r="HF553" s="50"/>
      <c r="HG553" s="50"/>
      <c r="HH553" s="50"/>
      <c r="HI553" s="50"/>
      <c r="HJ553" s="50"/>
      <c r="HK553" s="50"/>
      <c r="HL553" s="50"/>
      <c r="HM553" s="50"/>
      <c r="HN553" s="50"/>
      <c r="HO553" s="50"/>
      <c r="HP553" s="50"/>
      <c r="HQ553" s="50"/>
      <c r="HR553" s="50"/>
      <c r="HS553" s="50"/>
      <c r="HT553" s="50"/>
      <c r="HU553" s="50"/>
      <c r="HV553" s="50"/>
      <c r="HW553" s="50"/>
      <c r="HX553" s="50"/>
      <c r="HY553" s="50"/>
      <c r="HZ553" s="50"/>
      <c r="IA553" s="50"/>
      <c r="IB553" s="50"/>
      <c r="IC553" s="50"/>
      <c r="ID553" s="50"/>
      <c r="IE553" s="50"/>
      <c r="IF553" s="50"/>
      <c r="IG553" s="50"/>
      <c r="IH553" s="50"/>
      <c r="II553" s="50"/>
      <c r="IJ553" s="50"/>
      <c r="IK553" s="50"/>
      <c r="IL553" s="50"/>
      <c r="IM553" s="50"/>
      <c r="IN553" s="50"/>
      <c r="IO553" s="50"/>
      <c r="IP553" s="50"/>
      <c r="IQ553" s="50"/>
      <c r="IR553" s="50"/>
      <c r="IS553" s="50"/>
      <c r="IT553" s="50"/>
      <c r="IU553" s="50"/>
    </row>
    <row r="554" spans="1:255" s="94" customFormat="1" ht="15.75" thickTop="1" thickBot="1">
      <c r="A554" s="64"/>
      <c r="B554" s="218" t="s">
        <v>90</v>
      </c>
      <c r="C554" s="283"/>
      <c r="D554" s="283"/>
      <c r="E554" s="283"/>
      <c r="F554" s="283"/>
      <c r="G554" s="283"/>
      <c r="H554" s="283"/>
      <c r="I554" s="283"/>
      <c r="J554" s="283"/>
      <c r="K554" s="283"/>
      <c r="L554" s="283"/>
      <c r="M554" s="283"/>
      <c r="N554" s="283"/>
      <c r="O554" s="283"/>
      <c r="P554" s="283"/>
      <c r="Q554" s="283"/>
      <c r="R554" s="283"/>
      <c r="S554" s="283"/>
      <c r="T554" s="283"/>
      <c r="U554" s="283"/>
      <c r="V554" s="283"/>
      <c r="W554" s="283"/>
      <c r="X554" s="283"/>
      <c r="Y554" s="283"/>
      <c r="Z554" s="283"/>
      <c r="AA554" s="283"/>
      <c r="AB554" s="283"/>
      <c r="AC554" s="283"/>
      <c r="AD554" s="284"/>
      <c r="AE554" s="221">
        <f>SUM(AE546:AM553)</f>
        <v>197786742</v>
      </c>
      <c r="AF554" s="287"/>
      <c r="AG554" s="287"/>
      <c r="AH554" s="287"/>
      <c r="AI554" s="287"/>
      <c r="AJ554" s="287"/>
      <c r="AK554" s="287"/>
      <c r="AL554" s="287"/>
      <c r="AM554" s="288"/>
      <c r="AN554" s="221">
        <f>SUM(AN546:AV553)</f>
        <v>196662013</v>
      </c>
      <c r="AO554" s="287"/>
      <c r="AP554" s="287"/>
      <c r="AQ554" s="287"/>
      <c r="AR554" s="287"/>
      <c r="AS554" s="287"/>
      <c r="AT554" s="287"/>
      <c r="AU554" s="287"/>
      <c r="AV554" s="288"/>
      <c r="AW554" s="221"/>
      <c r="AX554" s="287"/>
      <c r="AY554" s="287"/>
      <c r="AZ554" s="287"/>
      <c r="BA554" s="287"/>
      <c r="BB554" s="289"/>
      <c r="BC554" s="50"/>
      <c r="BD554" s="50"/>
      <c r="BE554" s="50"/>
      <c r="BF554" s="50"/>
      <c r="BG554" s="50"/>
      <c r="BH554" s="50"/>
      <c r="BI554" s="50"/>
      <c r="BJ554" s="50"/>
      <c r="BK554" s="50"/>
      <c r="BL554" s="50"/>
      <c r="BM554" s="50"/>
      <c r="BN554" s="50"/>
      <c r="BO554" s="50"/>
      <c r="BP554" s="50"/>
      <c r="BQ554" s="50"/>
      <c r="BR554" s="50"/>
      <c r="BS554" s="50"/>
      <c r="BT554" s="50"/>
      <c r="BU554" s="50"/>
      <c r="BV554" s="50"/>
      <c r="BW554" s="50"/>
      <c r="BX554" s="50"/>
      <c r="BY554" s="50"/>
      <c r="BZ554" s="50"/>
      <c r="CA554" s="50"/>
      <c r="CB554" s="50"/>
      <c r="CC554" s="50"/>
      <c r="CD554" s="50"/>
      <c r="CE554" s="50"/>
      <c r="CF554" s="50"/>
      <c r="CG554" s="50"/>
      <c r="CH554" s="50"/>
      <c r="CI554" s="50"/>
      <c r="CJ554" s="50"/>
      <c r="CK554" s="50"/>
      <c r="CL554" s="50"/>
      <c r="CM554" s="50"/>
      <c r="CN554" s="50"/>
      <c r="CO554" s="50"/>
      <c r="CP554" s="50"/>
      <c r="CQ554" s="50"/>
      <c r="CR554" s="50"/>
      <c r="CS554" s="50"/>
      <c r="CT554" s="50"/>
      <c r="CU554" s="50"/>
      <c r="CV554" s="50"/>
      <c r="CW554" s="50"/>
      <c r="CX554" s="50"/>
      <c r="CY554" s="50"/>
      <c r="CZ554" s="50"/>
      <c r="DA554" s="50"/>
      <c r="DB554" s="50"/>
      <c r="DC554" s="50"/>
      <c r="DD554" s="50"/>
      <c r="DE554" s="50"/>
      <c r="DF554" s="50"/>
      <c r="DG554" s="50"/>
      <c r="DH554" s="50"/>
      <c r="DI554" s="50"/>
      <c r="DJ554" s="50"/>
      <c r="DK554" s="50"/>
      <c r="DL554" s="50"/>
      <c r="DM554" s="50"/>
      <c r="DN554" s="50"/>
      <c r="DO554" s="50"/>
      <c r="DP554" s="50"/>
      <c r="DQ554" s="50"/>
      <c r="DR554" s="50"/>
      <c r="DS554" s="50"/>
      <c r="DT554" s="50"/>
      <c r="DU554" s="50"/>
      <c r="DV554" s="50"/>
      <c r="DW554" s="50"/>
      <c r="DX554" s="50"/>
      <c r="DY554" s="50"/>
      <c r="DZ554" s="50"/>
      <c r="EA554" s="50"/>
      <c r="EB554" s="50"/>
      <c r="EC554" s="50"/>
      <c r="ED554" s="50"/>
      <c r="EE554" s="50"/>
      <c r="EF554" s="50"/>
      <c r="EG554" s="50"/>
      <c r="EH554" s="50"/>
      <c r="EI554" s="50"/>
      <c r="EJ554" s="50"/>
      <c r="EK554" s="50"/>
      <c r="EL554" s="50"/>
      <c r="EM554" s="50"/>
      <c r="EN554" s="50"/>
      <c r="EO554" s="50"/>
      <c r="EP554" s="50"/>
      <c r="EQ554" s="50"/>
      <c r="ER554" s="50"/>
      <c r="ES554" s="50"/>
      <c r="ET554" s="50"/>
      <c r="EU554" s="50"/>
      <c r="EV554" s="50"/>
      <c r="EW554" s="50"/>
      <c r="EX554" s="50"/>
      <c r="EY554" s="50"/>
      <c r="EZ554" s="50"/>
      <c r="FA554" s="50"/>
      <c r="FB554" s="50"/>
      <c r="FC554" s="50"/>
      <c r="FD554" s="50"/>
      <c r="FE554" s="50"/>
      <c r="FF554" s="50"/>
      <c r="FG554" s="50"/>
      <c r="FH554" s="50"/>
      <c r="FI554" s="50"/>
      <c r="FJ554" s="50"/>
      <c r="FK554" s="50"/>
      <c r="FL554" s="50"/>
      <c r="FM554" s="50"/>
      <c r="FN554" s="50"/>
      <c r="FO554" s="50"/>
      <c r="FP554" s="50"/>
      <c r="FQ554" s="50"/>
      <c r="FR554" s="50"/>
      <c r="FS554" s="50"/>
      <c r="FT554" s="50"/>
      <c r="FU554" s="50"/>
      <c r="FV554" s="50"/>
      <c r="FW554" s="50"/>
      <c r="FX554" s="50"/>
      <c r="FY554" s="50"/>
      <c r="FZ554" s="50"/>
      <c r="GA554" s="50"/>
      <c r="GB554" s="50"/>
      <c r="GC554" s="50"/>
      <c r="GD554" s="50"/>
      <c r="GE554" s="50"/>
      <c r="GF554" s="50"/>
      <c r="GG554" s="50"/>
      <c r="GH554" s="50"/>
      <c r="GI554" s="50"/>
      <c r="GJ554" s="50"/>
      <c r="GK554" s="50"/>
      <c r="GL554" s="50"/>
      <c r="GM554" s="50"/>
      <c r="GN554" s="50"/>
      <c r="GO554" s="50"/>
      <c r="GP554" s="50"/>
      <c r="GQ554" s="50"/>
      <c r="GR554" s="50"/>
      <c r="GS554" s="50"/>
      <c r="GT554" s="50"/>
      <c r="GU554" s="50"/>
      <c r="GV554" s="50"/>
      <c r="GW554" s="50"/>
      <c r="GX554" s="50"/>
      <c r="GY554" s="50"/>
      <c r="GZ554" s="50"/>
      <c r="HA554" s="50"/>
      <c r="HB554" s="50"/>
      <c r="HC554" s="50"/>
      <c r="HD554" s="50"/>
      <c r="HE554" s="50"/>
      <c r="HF554" s="50"/>
      <c r="HG554" s="50"/>
      <c r="HH554" s="50"/>
      <c r="HI554" s="50"/>
      <c r="HJ554" s="50"/>
      <c r="HK554" s="50"/>
      <c r="HL554" s="50"/>
      <c r="HM554" s="50"/>
      <c r="HN554" s="50"/>
      <c r="HO554" s="50"/>
      <c r="HP554" s="50"/>
      <c r="HQ554" s="50"/>
      <c r="HR554" s="50"/>
      <c r="HS554" s="50"/>
      <c r="HT554" s="50"/>
      <c r="HU554" s="50"/>
      <c r="HV554" s="50"/>
      <c r="HW554" s="50"/>
      <c r="HX554" s="50"/>
      <c r="HY554" s="50"/>
      <c r="HZ554" s="50"/>
      <c r="IA554" s="50"/>
      <c r="IB554" s="50"/>
      <c r="IC554" s="50"/>
      <c r="ID554" s="50"/>
      <c r="IE554" s="50"/>
      <c r="IF554" s="50"/>
      <c r="IG554" s="50"/>
      <c r="IH554" s="50"/>
      <c r="II554" s="50"/>
      <c r="IJ554" s="50"/>
      <c r="IK554" s="50"/>
      <c r="IL554" s="50"/>
      <c r="IM554" s="50"/>
      <c r="IN554" s="50"/>
      <c r="IO554" s="50"/>
      <c r="IP554" s="50"/>
      <c r="IQ554" s="50"/>
      <c r="IR554" s="50"/>
      <c r="IS554" s="50"/>
      <c r="IT554" s="50"/>
      <c r="IU554" s="50"/>
    </row>
    <row r="555" spans="1:255" ht="13.5">
      <c r="E555" s="85"/>
      <c r="F555" s="85"/>
      <c r="G555" s="85"/>
      <c r="H555" s="85"/>
      <c r="I555" s="85"/>
      <c r="J555" s="85"/>
      <c r="K555" s="85"/>
      <c r="L555" s="85"/>
      <c r="M555" s="85"/>
      <c r="N555" s="85"/>
      <c r="O555" s="85"/>
      <c r="P555" s="85"/>
      <c r="Q555" s="85"/>
      <c r="R555" s="85"/>
      <c r="S555" s="85"/>
      <c r="T555" s="85"/>
      <c r="U555" s="85"/>
      <c r="V555" s="85"/>
      <c r="W555" s="85"/>
      <c r="X555" s="85"/>
      <c r="Y555" s="85"/>
      <c r="Z555" s="85"/>
      <c r="AA555" s="85"/>
      <c r="AB555" s="85"/>
      <c r="AC555" s="85"/>
      <c r="AD555" s="85"/>
      <c r="AE555" s="85"/>
      <c r="AF555" s="85"/>
      <c r="AG555" s="85"/>
      <c r="AH555" s="85"/>
      <c r="AI555" s="85"/>
      <c r="AJ555" s="85"/>
      <c r="AK555" s="85"/>
      <c r="AL555" s="85"/>
      <c r="AM555" s="85"/>
      <c r="AN555" s="85"/>
      <c r="AO555" s="85"/>
      <c r="AP555" s="85"/>
      <c r="AQ555" s="85"/>
      <c r="AR555" s="85"/>
      <c r="AS555" s="85"/>
      <c r="AT555" s="85"/>
      <c r="AU555" s="85"/>
      <c r="AV555" s="85"/>
      <c r="AW555" s="85"/>
      <c r="AX555" s="85"/>
      <c r="AY555" s="85"/>
      <c r="AZ555" s="85"/>
      <c r="BA555" s="85"/>
      <c r="BB555" s="85"/>
    </row>
    <row r="556" spans="1:255" s="89" customFormat="1" ht="14.25">
      <c r="A556" s="131" t="s">
        <v>72</v>
      </c>
      <c r="BA556" s="129"/>
      <c r="BB556" s="130"/>
      <c r="BC556" s="129" t="s">
        <v>73</v>
      </c>
    </row>
    <row r="557" spans="1:255" s="89" customFormat="1"/>
    <row r="558" spans="1:255" s="89" customFormat="1">
      <c r="AD558" s="127"/>
      <c r="AH558" s="127"/>
      <c r="AI558" s="127"/>
      <c r="AJ558" s="127"/>
      <c r="AK558" s="127"/>
      <c r="AL558" s="127"/>
      <c r="AM558" s="127"/>
      <c r="AS558" s="127"/>
      <c r="BB558" s="128" t="s">
        <v>74</v>
      </c>
    </row>
    <row r="559" spans="1:255" s="89" customFormat="1">
      <c r="AD559" s="127"/>
      <c r="AH559" s="127"/>
      <c r="AI559" s="127"/>
      <c r="AJ559" s="127"/>
      <c r="AK559" s="127"/>
      <c r="AL559" s="127"/>
      <c r="AM559" s="127"/>
      <c r="AS559" s="127"/>
    </row>
    <row r="560" spans="1:255" s="89" customFormat="1" ht="13.5" thickBot="1">
      <c r="AD560" s="127"/>
      <c r="AH560" s="127"/>
      <c r="AI560" s="127"/>
      <c r="AJ560" s="127"/>
      <c r="AK560" s="127"/>
      <c r="AL560" s="127"/>
      <c r="AM560" s="127"/>
      <c r="AS560" s="127"/>
    </row>
    <row r="561" spans="1:59" s="89" customFormat="1" ht="15" thickBot="1">
      <c r="A561" s="339" t="s">
        <v>75</v>
      </c>
      <c r="B561" s="340"/>
      <c r="C561" s="340"/>
      <c r="D561" s="340"/>
      <c r="E561" s="340"/>
      <c r="F561" s="340"/>
      <c r="G561" s="340"/>
      <c r="H561" s="340"/>
      <c r="I561" s="340"/>
      <c r="J561" s="340"/>
      <c r="K561" s="341"/>
      <c r="L561" s="342">
        <v>16</v>
      </c>
      <c r="M561" s="343"/>
      <c r="N561" s="343"/>
      <c r="O561" s="344"/>
      <c r="P561" s="339" t="s">
        <v>76</v>
      </c>
      <c r="Q561" s="340"/>
      <c r="R561" s="340"/>
      <c r="S561" s="340"/>
      <c r="T561" s="340"/>
      <c r="U561" s="341"/>
      <c r="V561" s="345" t="s">
        <v>162</v>
      </c>
      <c r="W561" s="345"/>
      <c r="X561" s="345"/>
      <c r="Y561" s="345"/>
      <c r="Z561" s="345"/>
      <c r="AA561" s="345"/>
      <c r="AB561" s="345"/>
      <c r="AC561" s="345"/>
      <c r="AD561" s="345"/>
      <c r="AE561" s="345"/>
      <c r="AF561" s="345"/>
      <c r="AG561" s="345"/>
      <c r="AH561" s="345"/>
      <c r="AI561" s="345"/>
      <c r="AJ561" s="345"/>
      <c r="AK561" s="345"/>
      <c r="AL561" s="345"/>
      <c r="AM561" s="345"/>
      <c r="AN561" s="345"/>
      <c r="AO561" s="345"/>
      <c r="AP561" s="345"/>
      <c r="AQ561" s="345"/>
      <c r="AR561" s="345"/>
      <c r="AS561" s="345"/>
      <c r="AT561" s="345"/>
      <c r="AU561" s="345"/>
      <c r="AV561" s="345"/>
      <c r="AW561" s="345"/>
      <c r="AX561" s="345"/>
      <c r="AY561" s="345"/>
      <c r="AZ561" s="345"/>
      <c r="BA561" s="345"/>
      <c r="BB561" s="346"/>
    </row>
    <row r="562" spans="1:59" s="89" customFormat="1" ht="14.25">
      <c r="A562" s="123"/>
      <c r="B562" s="123"/>
      <c r="C562" s="123"/>
      <c r="D562" s="123"/>
      <c r="E562" s="123"/>
      <c r="F562" s="123"/>
      <c r="G562" s="123"/>
      <c r="H562" s="123"/>
      <c r="I562" s="123"/>
      <c r="J562" s="123"/>
      <c r="K562" s="123"/>
      <c r="L562" s="124"/>
      <c r="M562" s="124"/>
      <c r="N562" s="124"/>
      <c r="O562" s="124"/>
      <c r="P562" s="123"/>
      <c r="Q562" s="123"/>
      <c r="R562" s="123"/>
      <c r="S562" s="123"/>
      <c r="T562" s="123"/>
      <c r="U562" s="123"/>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c r="AS562" s="122"/>
      <c r="AT562" s="122"/>
      <c r="AU562" s="122"/>
      <c r="AV562" s="122"/>
      <c r="AW562" s="122"/>
      <c r="AX562" s="122"/>
      <c r="AY562" s="122"/>
      <c r="AZ562" s="122"/>
      <c r="BA562" s="122"/>
      <c r="BB562" s="122"/>
    </row>
    <row r="563" spans="1:59" s="89" customFormat="1" ht="14.25">
      <c r="A563" s="126"/>
      <c r="B563" s="115" t="s">
        <v>78</v>
      </c>
      <c r="C563" s="91"/>
      <c r="D563" s="91"/>
      <c r="E563" s="91"/>
      <c r="F563" s="91"/>
      <c r="G563" s="91"/>
      <c r="H563" s="91"/>
      <c r="I563" s="91"/>
      <c r="J563" s="91"/>
      <c r="K563" s="91"/>
      <c r="L563" s="116"/>
      <c r="M563" s="116"/>
      <c r="N563" s="116"/>
      <c r="O563" s="116"/>
      <c r="P563" s="91"/>
      <c r="Q563" s="91"/>
      <c r="R563" s="91"/>
      <c r="S563" s="91"/>
      <c r="T563" s="91"/>
      <c r="U563" s="91"/>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row>
    <row r="564" spans="1:59" s="89" customFormat="1" ht="15" thickBot="1">
      <c r="A564" s="91"/>
      <c r="B564" s="91"/>
      <c r="C564" s="91"/>
      <c r="D564" s="91"/>
      <c r="E564" s="91"/>
      <c r="F564" s="91"/>
      <c r="G564" s="91"/>
      <c r="H564" s="91"/>
      <c r="I564" s="91"/>
      <c r="J564" s="91"/>
      <c r="K564" s="91"/>
      <c r="L564" s="116"/>
      <c r="M564" s="116"/>
      <c r="N564" s="116"/>
      <c r="O564" s="116"/>
      <c r="P564" s="91"/>
      <c r="Q564" s="91"/>
      <c r="R564" s="91"/>
      <c r="S564" s="91"/>
      <c r="T564" s="91"/>
      <c r="U564" s="91"/>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row>
    <row r="565" spans="1:59" s="89" customFormat="1" ht="14.25">
      <c r="A565" s="91"/>
      <c r="B565" s="125"/>
      <c r="C565" s="123"/>
      <c r="D565" s="123"/>
      <c r="E565" s="123"/>
      <c r="F565" s="123"/>
      <c r="G565" s="123"/>
      <c r="H565" s="123"/>
      <c r="I565" s="123"/>
      <c r="J565" s="123"/>
      <c r="K565" s="123"/>
      <c r="L565" s="124"/>
      <c r="M565" s="124"/>
      <c r="N565" s="124"/>
      <c r="O565" s="124"/>
      <c r="P565" s="123"/>
      <c r="Q565" s="123"/>
      <c r="R565" s="123"/>
      <c r="S565" s="123"/>
      <c r="T565" s="123"/>
      <c r="U565" s="123"/>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AT565" s="122"/>
      <c r="AU565" s="122"/>
      <c r="AV565" s="122"/>
      <c r="AW565" s="122"/>
      <c r="AX565" s="122"/>
      <c r="AY565" s="122"/>
      <c r="AZ565" s="122"/>
      <c r="BA565" s="122"/>
      <c r="BB565" s="121"/>
    </row>
    <row r="566" spans="1:59" s="89" customFormat="1">
      <c r="A566" s="91"/>
      <c r="B566" s="297" t="s">
        <v>161</v>
      </c>
      <c r="C566" s="298"/>
      <c r="D566" s="298"/>
      <c r="E566" s="298"/>
      <c r="F566" s="298"/>
      <c r="G566" s="298"/>
      <c r="H566" s="298"/>
      <c r="I566" s="298"/>
      <c r="J566" s="298"/>
      <c r="K566" s="298"/>
      <c r="L566" s="298"/>
      <c r="M566" s="298"/>
      <c r="N566" s="298"/>
      <c r="O566" s="298"/>
      <c r="P566" s="298"/>
      <c r="Q566" s="298"/>
      <c r="R566" s="298"/>
      <c r="S566" s="298"/>
      <c r="T566" s="298"/>
      <c r="U566" s="298"/>
      <c r="V566" s="298"/>
      <c r="W566" s="298"/>
      <c r="X566" s="298"/>
      <c r="Y566" s="298"/>
      <c r="Z566" s="298"/>
      <c r="AA566" s="298"/>
      <c r="AB566" s="298"/>
      <c r="AC566" s="298"/>
      <c r="AD566" s="298"/>
      <c r="AE566" s="298"/>
      <c r="AF566" s="298"/>
      <c r="AG566" s="298"/>
      <c r="AH566" s="298"/>
      <c r="AI566" s="298"/>
      <c r="AJ566" s="298"/>
      <c r="AK566" s="298"/>
      <c r="AL566" s="298"/>
      <c r="AM566" s="298"/>
      <c r="AN566" s="298"/>
      <c r="AO566" s="298"/>
      <c r="AP566" s="298"/>
      <c r="AQ566" s="298"/>
      <c r="AR566" s="298"/>
      <c r="AS566" s="298"/>
      <c r="AT566" s="298"/>
      <c r="AU566" s="298"/>
      <c r="AV566" s="298"/>
      <c r="AW566" s="298"/>
      <c r="AX566" s="298"/>
      <c r="AY566" s="298"/>
      <c r="AZ566" s="298"/>
      <c r="BA566" s="298"/>
      <c r="BB566" s="299"/>
    </row>
    <row r="567" spans="1:59" s="89" customFormat="1" ht="13.5">
      <c r="A567" s="91"/>
      <c r="B567" s="297"/>
      <c r="C567" s="298"/>
      <c r="D567" s="298"/>
      <c r="E567" s="298"/>
      <c r="F567" s="298"/>
      <c r="G567" s="298"/>
      <c r="H567" s="298"/>
      <c r="I567" s="298"/>
      <c r="J567" s="298"/>
      <c r="K567" s="298"/>
      <c r="L567" s="298"/>
      <c r="M567" s="298"/>
      <c r="N567" s="298"/>
      <c r="O567" s="298"/>
      <c r="P567" s="298"/>
      <c r="Q567" s="298"/>
      <c r="R567" s="298"/>
      <c r="S567" s="298"/>
      <c r="T567" s="298"/>
      <c r="U567" s="298"/>
      <c r="V567" s="298"/>
      <c r="W567" s="298"/>
      <c r="X567" s="298"/>
      <c r="Y567" s="298"/>
      <c r="Z567" s="298"/>
      <c r="AA567" s="298"/>
      <c r="AB567" s="298"/>
      <c r="AC567" s="298"/>
      <c r="AD567" s="298"/>
      <c r="AE567" s="298"/>
      <c r="AF567" s="298"/>
      <c r="AG567" s="298"/>
      <c r="AH567" s="298"/>
      <c r="AI567" s="298"/>
      <c r="AJ567" s="298"/>
      <c r="AK567" s="298"/>
      <c r="AL567" s="298"/>
      <c r="AM567" s="298"/>
      <c r="AN567" s="298"/>
      <c r="AO567" s="298"/>
      <c r="AP567" s="298"/>
      <c r="AQ567" s="298"/>
      <c r="AR567" s="298"/>
      <c r="AS567" s="298"/>
      <c r="AT567" s="298"/>
      <c r="AU567" s="298"/>
      <c r="AV567" s="298"/>
      <c r="AW567" s="298"/>
      <c r="AX567" s="298"/>
      <c r="AY567" s="298"/>
      <c r="AZ567" s="298"/>
      <c r="BA567" s="298"/>
      <c r="BB567" s="299"/>
      <c r="BG567" s="88"/>
    </row>
    <row r="568" spans="1:59" s="89" customFormat="1">
      <c r="A568" s="91"/>
      <c r="B568" s="297"/>
      <c r="C568" s="298"/>
      <c r="D568" s="298"/>
      <c r="E568" s="298"/>
      <c r="F568" s="298"/>
      <c r="G568" s="298"/>
      <c r="H568" s="298"/>
      <c r="I568" s="298"/>
      <c r="J568" s="298"/>
      <c r="K568" s="298"/>
      <c r="L568" s="298"/>
      <c r="M568" s="298"/>
      <c r="N568" s="298"/>
      <c r="O568" s="298"/>
      <c r="P568" s="298"/>
      <c r="Q568" s="298"/>
      <c r="R568" s="298"/>
      <c r="S568" s="298"/>
      <c r="T568" s="298"/>
      <c r="U568" s="298"/>
      <c r="V568" s="298"/>
      <c r="W568" s="298"/>
      <c r="X568" s="298"/>
      <c r="Y568" s="298"/>
      <c r="Z568" s="298"/>
      <c r="AA568" s="298"/>
      <c r="AB568" s="298"/>
      <c r="AC568" s="298"/>
      <c r="AD568" s="298"/>
      <c r="AE568" s="298"/>
      <c r="AF568" s="298"/>
      <c r="AG568" s="298"/>
      <c r="AH568" s="298"/>
      <c r="AI568" s="298"/>
      <c r="AJ568" s="298"/>
      <c r="AK568" s="298"/>
      <c r="AL568" s="298"/>
      <c r="AM568" s="298"/>
      <c r="AN568" s="298"/>
      <c r="AO568" s="298"/>
      <c r="AP568" s="298"/>
      <c r="AQ568" s="298"/>
      <c r="AR568" s="298"/>
      <c r="AS568" s="298"/>
      <c r="AT568" s="298"/>
      <c r="AU568" s="298"/>
      <c r="AV568" s="298"/>
      <c r="AW568" s="298"/>
      <c r="AX568" s="298"/>
      <c r="AY568" s="298"/>
      <c r="AZ568" s="298"/>
      <c r="BA568" s="298"/>
      <c r="BB568" s="299"/>
    </row>
    <row r="569" spans="1:59" s="89" customFormat="1">
      <c r="A569" s="91"/>
      <c r="B569" s="297"/>
      <c r="C569" s="298"/>
      <c r="D569" s="298"/>
      <c r="E569" s="298"/>
      <c r="F569" s="298"/>
      <c r="G569" s="298"/>
      <c r="H569" s="298"/>
      <c r="I569" s="298"/>
      <c r="J569" s="298"/>
      <c r="K569" s="298"/>
      <c r="L569" s="298"/>
      <c r="M569" s="298"/>
      <c r="N569" s="298"/>
      <c r="O569" s="298"/>
      <c r="P569" s="298"/>
      <c r="Q569" s="298"/>
      <c r="R569" s="298"/>
      <c r="S569" s="298"/>
      <c r="T569" s="298"/>
      <c r="U569" s="298"/>
      <c r="V569" s="298"/>
      <c r="W569" s="298"/>
      <c r="X569" s="298"/>
      <c r="Y569" s="298"/>
      <c r="Z569" s="298"/>
      <c r="AA569" s="298"/>
      <c r="AB569" s="298"/>
      <c r="AC569" s="298"/>
      <c r="AD569" s="298"/>
      <c r="AE569" s="298"/>
      <c r="AF569" s="298"/>
      <c r="AG569" s="298"/>
      <c r="AH569" s="298"/>
      <c r="AI569" s="298"/>
      <c r="AJ569" s="298"/>
      <c r="AK569" s="298"/>
      <c r="AL569" s="298"/>
      <c r="AM569" s="298"/>
      <c r="AN569" s="298"/>
      <c r="AO569" s="298"/>
      <c r="AP569" s="298"/>
      <c r="AQ569" s="298"/>
      <c r="AR569" s="298"/>
      <c r="AS569" s="298"/>
      <c r="AT569" s="298"/>
      <c r="AU569" s="298"/>
      <c r="AV569" s="298"/>
      <c r="AW569" s="298"/>
      <c r="AX569" s="298"/>
      <c r="AY569" s="298"/>
      <c r="AZ569" s="298"/>
      <c r="BA569" s="298"/>
      <c r="BB569" s="299"/>
    </row>
    <row r="570" spans="1:59" s="89" customFormat="1">
      <c r="A570" s="91"/>
      <c r="B570" s="297"/>
      <c r="C570" s="298"/>
      <c r="D570" s="298"/>
      <c r="E570" s="298"/>
      <c r="F570" s="298"/>
      <c r="G570" s="298"/>
      <c r="H570" s="298"/>
      <c r="I570" s="298"/>
      <c r="J570" s="298"/>
      <c r="K570" s="298"/>
      <c r="L570" s="298"/>
      <c r="M570" s="298"/>
      <c r="N570" s="298"/>
      <c r="O570" s="298"/>
      <c r="P570" s="298"/>
      <c r="Q570" s="298"/>
      <c r="R570" s="298"/>
      <c r="S570" s="298"/>
      <c r="T570" s="298"/>
      <c r="U570" s="298"/>
      <c r="V570" s="298"/>
      <c r="W570" s="298"/>
      <c r="X570" s="298"/>
      <c r="Y570" s="298"/>
      <c r="Z570" s="298"/>
      <c r="AA570" s="298"/>
      <c r="AB570" s="298"/>
      <c r="AC570" s="298"/>
      <c r="AD570" s="298"/>
      <c r="AE570" s="298"/>
      <c r="AF570" s="298"/>
      <c r="AG570" s="298"/>
      <c r="AH570" s="298"/>
      <c r="AI570" s="298"/>
      <c r="AJ570" s="298"/>
      <c r="AK570" s="298"/>
      <c r="AL570" s="298"/>
      <c r="AM570" s="298"/>
      <c r="AN570" s="298"/>
      <c r="AO570" s="298"/>
      <c r="AP570" s="298"/>
      <c r="AQ570" s="298"/>
      <c r="AR570" s="298"/>
      <c r="AS570" s="298"/>
      <c r="AT570" s="298"/>
      <c r="AU570" s="298"/>
      <c r="AV570" s="298"/>
      <c r="AW570" s="298"/>
      <c r="AX570" s="298"/>
      <c r="AY570" s="298"/>
      <c r="AZ570" s="298"/>
      <c r="BA570" s="298"/>
      <c r="BB570" s="299"/>
    </row>
    <row r="571" spans="1:59" s="89" customFormat="1">
      <c r="A571" s="91"/>
      <c r="B571" s="297"/>
      <c r="C571" s="298"/>
      <c r="D571" s="298"/>
      <c r="E571" s="298"/>
      <c r="F571" s="298"/>
      <c r="G571" s="298"/>
      <c r="H571" s="298"/>
      <c r="I571" s="298"/>
      <c r="J571" s="298"/>
      <c r="K571" s="298"/>
      <c r="L571" s="298"/>
      <c r="M571" s="298"/>
      <c r="N571" s="298"/>
      <c r="O571" s="298"/>
      <c r="P571" s="298"/>
      <c r="Q571" s="298"/>
      <c r="R571" s="298"/>
      <c r="S571" s="298"/>
      <c r="T571" s="298"/>
      <c r="U571" s="298"/>
      <c r="V571" s="298"/>
      <c r="W571" s="298"/>
      <c r="X571" s="298"/>
      <c r="Y571" s="298"/>
      <c r="Z571" s="298"/>
      <c r="AA571" s="298"/>
      <c r="AB571" s="298"/>
      <c r="AC571" s="298"/>
      <c r="AD571" s="298"/>
      <c r="AE571" s="298"/>
      <c r="AF571" s="298"/>
      <c r="AG571" s="298"/>
      <c r="AH571" s="298"/>
      <c r="AI571" s="298"/>
      <c r="AJ571" s="298"/>
      <c r="AK571" s="298"/>
      <c r="AL571" s="298"/>
      <c r="AM571" s="298"/>
      <c r="AN571" s="298"/>
      <c r="AO571" s="298"/>
      <c r="AP571" s="298"/>
      <c r="AQ571" s="298"/>
      <c r="AR571" s="298"/>
      <c r="AS571" s="298"/>
      <c r="AT571" s="298"/>
      <c r="AU571" s="298"/>
      <c r="AV571" s="298"/>
      <c r="AW571" s="298"/>
      <c r="AX571" s="298"/>
      <c r="AY571" s="298"/>
      <c r="AZ571" s="298"/>
      <c r="BA571" s="298"/>
      <c r="BB571" s="299"/>
    </row>
    <row r="572" spans="1:59" s="89" customFormat="1">
      <c r="A572" s="91"/>
      <c r="B572" s="297"/>
      <c r="C572" s="298"/>
      <c r="D572" s="298"/>
      <c r="E572" s="298"/>
      <c r="F572" s="298"/>
      <c r="G572" s="298"/>
      <c r="H572" s="298"/>
      <c r="I572" s="298"/>
      <c r="J572" s="298"/>
      <c r="K572" s="298"/>
      <c r="L572" s="298"/>
      <c r="M572" s="298"/>
      <c r="N572" s="298"/>
      <c r="O572" s="298"/>
      <c r="P572" s="298"/>
      <c r="Q572" s="298"/>
      <c r="R572" s="298"/>
      <c r="S572" s="298"/>
      <c r="T572" s="298"/>
      <c r="U572" s="298"/>
      <c r="V572" s="298"/>
      <c r="W572" s="298"/>
      <c r="X572" s="298"/>
      <c r="Y572" s="298"/>
      <c r="Z572" s="298"/>
      <c r="AA572" s="298"/>
      <c r="AB572" s="298"/>
      <c r="AC572" s="298"/>
      <c r="AD572" s="298"/>
      <c r="AE572" s="298"/>
      <c r="AF572" s="298"/>
      <c r="AG572" s="298"/>
      <c r="AH572" s="298"/>
      <c r="AI572" s="298"/>
      <c r="AJ572" s="298"/>
      <c r="AK572" s="298"/>
      <c r="AL572" s="298"/>
      <c r="AM572" s="298"/>
      <c r="AN572" s="298"/>
      <c r="AO572" s="298"/>
      <c r="AP572" s="298"/>
      <c r="AQ572" s="298"/>
      <c r="AR572" s="298"/>
      <c r="AS572" s="298"/>
      <c r="AT572" s="298"/>
      <c r="AU572" s="298"/>
      <c r="AV572" s="298"/>
      <c r="AW572" s="298"/>
      <c r="AX572" s="298"/>
      <c r="AY572" s="298"/>
      <c r="AZ572" s="298"/>
      <c r="BA572" s="298"/>
      <c r="BB572" s="299"/>
    </row>
    <row r="573" spans="1:59" s="89" customFormat="1">
      <c r="A573" s="91"/>
      <c r="B573" s="297"/>
      <c r="C573" s="298"/>
      <c r="D573" s="298"/>
      <c r="E573" s="298"/>
      <c r="F573" s="298"/>
      <c r="G573" s="298"/>
      <c r="H573" s="298"/>
      <c r="I573" s="298"/>
      <c r="J573" s="298"/>
      <c r="K573" s="298"/>
      <c r="L573" s="298"/>
      <c r="M573" s="298"/>
      <c r="N573" s="298"/>
      <c r="O573" s="298"/>
      <c r="P573" s="298"/>
      <c r="Q573" s="298"/>
      <c r="R573" s="298"/>
      <c r="S573" s="298"/>
      <c r="T573" s="298"/>
      <c r="U573" s="298"/>
      <c r="V573" s="298"/>
      <c r="W573" s="298"/>
      <c r="X573" s="298"/>
      <c r="Y573" s="298"/>
      <c r="Z573" s="298"/>
      <c r="AA573" s="298"/>
      <c r="AB573" s="298"/>
      <c r="AC573" s="298"/>
      <c r="AD573" s="298"/>
      <c r="AE573" s="298"/>
      <c r="AF573" s="298"/>
      <c r="AG573" s="298"/>
      <c r="AH573" s="298"/>
      <c r="AI573" s="298"/>
      <c r="AJ573" s="298"/>
      <c r="AK573" s="298"/>
      <c r="AL573" s="298"/>
      <c r="AM573" s="298"/>
      <c r="AN573" s="298"/>
      <c r="AO573" s="298"/>
      <c r="AP573" s="298"/>
      <c r="AQ573" s="298"/>
      <c r="AR573" s="298"/>
      <c r="AS573" s="298"/>
      <c r="AT573" s="298"/>
      <c r="AU573" s="298"/>
      <c r="AV573" s="298"/>
      <c r="AW573" s="298"/>
      <c r="AX573" s="298"/>
      <c r="AY573" s="298"/>
      <c r="AZ573" s="298"/>
      <c r="BA573" s="298"/>
      <c r="BB573" s="299"/>
    </row>
    <row r="574" spans="1:59" s="89" customFormat="1">
      <c r="A574" s="91"/>
      <c r="B574" s="297"/>
      <c r="C574" s="298"/>
      <c r="D574" s="298"/>
      <c r="E574" s="298"/>
      <c r="F574" s="298"/>
      <c r="G574" s="298"/>
      <c r="H574" s="298"/>
      <c r="I574" s="298"/>
      <c r="J574" s="298"/>
      <c r="K574" s="298"/>
      <c r="L574" s="298"/>
      <c r="M574" s="298"/>
      <c r="N574" s="298"/>
      <c r="O574" s="298"/>
      <c r="P574" s="298"/>
      <c r="Q574" s="298"/>
      <c r="R574" s="298"/>
      <c r="S574" s="298"/>
      <c r="T574" s="298"/>
      <c r="U574" s="298"/>
      <c r="V574" s="298"/>
      <c r="W574" s="298"/>
      <c r="X574" s="298"/>
      <c r="Y574" s="298"/>
      <c r="Z574" s="298"/>
      <c r="AA574" s="298"/>
      <c r="AB574" s="298"/>
      <c r="AC574" s="298"/>
      <c r="AD574" s="298"/>
      <c r="AE574" s="298"/>
      <c r="AF574" s="298"/>
      <c r="AG574" s="298"/>
      <c r="AH574" s="298"/>
      <c r="AI574" s="298"/>
      <c r="AJ574" s="298"/>
      <c r="AK574" s="298"/>
      <c r="AL574" s="298"/>
      <c r="AM574" s="298"/>
      <c r="AN574" s="298"/>
      <c r="AO574" s="298"/>
      <c r="AP574" s="298"/>
      <c r="AQ574" s="298"/>
      <c r="AR574" s="298"/>
      <c r="AS574" s="298"/>
      <c r="AT574" s="298"/>
      <c r="AU574" s="298"/>
      <c r="AV574" s="298"/>
      <c r="AW574" s="298"/>
      <c r="AX574" s="298"/>
      <c r="AY574" s="298"/>
      <c r="AZ574" s="298"/>
      <c r="BA574" s="298"/>
      <c r="BB574" s="299"/>
    </row>
    <row r="575" spans="1:59" s="89" customFormat="1">
      <c r="A575" s="91"/>
      <c r="B575" s="297"/>
      <c r="C575" s="298"/>
      <c r="D575" s="298"/>
      <c r="E575" s="298"/>
      <c r="F575" s="298"/>
      <c r="G575" s="298"/>
      <c r="H575" s="298"/>
      <c r="I575" s="298"/>
      <c r="J575" s="298"/>
      <c r="K575" s="298"/>
      <c r="L575" s="298"/>
      <c r="M575" s="298"/>
      <c r="N575" s="298"/>
      <c r="O575" s="298"/>
      <c r="P575" s="298"/>
      <c r="Q575" s="298"/>
      <c r="R575" s="298"/>
      <c r="S575" s="298"/>
      <c r="T575" s="298"/>
      <c r="U575" s="298"/>
      <c r="V575" s="298"/>
      <c r="W575" s="298"/>
      <c r="X575" s="298"/>
      <c r="Y575" s="298"/>
      <c r="Z575" s="298"/>
      <c r="AA575" s="298"/>
      <c r="AB575" s="298"/>
      <c r="AC575" s="298"/>
      <c r="AD575" s="298"/>
      <c r="AE575" s="298"/>
      <c r="AF575" s="298"/>
      <c r="AG575" s="298"/>
      <c r="AH575" s="298"/>
      <c r="AI575" s="298"/>
      <c r="AJ575" s="298"/>
      <c r="AK575" s="298"/>
      <c r="AL575" s="298"/>
      <c r="AM575" s="298"/>
      <c r="AN575" s="298"/>
      <c r="AO575" s="298"/>
      <c r="AP575" s="298"/>
      <c r="AQ575" s="298"/>
      <c r="AR575" s="298"/>
      <c r="AS575" s="298"/>
      <c r="AT575" s="298"/>
      <c r="AU575" s="298"/>
      <c r="AV575" s="298"/>
      <c r="AW575" s="298"/>
      <c r="AX575" s="298"/>
      <c r="AY575" s="298"/>
      <c r="AZ575" s="298"/>
      <c r="BA575" s="298"/>
      <c r="BB575" s="299"/>
    </row>
    <row r="576" spans="1:59" s="89" customFormat="1" ht="15" thickBot="1">
      <c r="A576" s="102"/>
      <c r="B576" s="120"/>
      <c r="C576" s="119"/>
      <c r="D576" s="119"/>
      <c r="E576" s="119"/>
      <c r="F576" s="119"/>
      <c r="G576" s="119"/>
      <c r="H576" s="119"/>
      <c r="I576" s="119"/>
      <c r="J576" s="119"/>
      <c r="K576" s="119"/>
      <c r="L576" s="119"/>
      <c r="M576" s="119"/>
      <c r="N576" s="119"/>
      <c r="O576" s="119"/>
      <c r="P576" s="119"/>
      <c r="Q576" s="119"/>
      <c r="R576" s="119"/>
      <c r="S576" s="119"/>
      <c r="T576" s="119"/>
      <c r="U576" s="119"/>
      <c r="V576" s="119" t="s">
        <v>160</v>
      </c>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19"/>
      <c r="AY576" s="119"/>
      <c r="AZ576" s="119"/>
      <c r="BA576" s="119"/>
      <c r="BB576" s="118"/>
    </row>
    <row r="577" spans="1:255" s="89" customFormat="1">
      <c r="B577" s="117"/>
    </row>
    <row r="578" spans="1:255" s="89" customFormat="1">
      <c r="B578" s="117"/>
    </row>
    <row r="579" spans="1:255" s="89" customFormat="1" ht="14.25">
      <c r="B579" s="115" t="s">
        <v>80</v>
      </c>
      <c r="C579" s="91"/>
      <c r="D579" s="91"/>
      <c r="E579" s="91"/>
      <c r="F579" s="91"/>
      <c r="G579" s="91"/>
      <c r="H579" s="91"/>
      <c r="I579" s="91"/>
      <c r="J579" s="91"/>
      <c r="K579" s="91"/>
      <c r="L579" s="116"/>
      <c r="M579" s="116"/>
      <c r="N579" s="116"/>
      <c r="O579" s="116"/>
      <c r="P579" s="91"/>
      <c r="Q579" s="91"/>
      <c r="R579" s="91"/>
      <c r="S579" s="91"/>
      <c r="T579" s="91"/>
      <c r="U579" s="91"/>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row>
    <row r="580" spans="1:255" s="89" customFormat="1" ht="15" thickBot="1">
      <c r="B580" s="91"/>
      <c r="C580" s="91"/>
      <c r="D580" s="91"/>
      <c r="E580" s="91"/>
      <c r="F580" s="91"/>
      <c r="G580" s="91"/>
      <c r="H580" s="91"/>
      <c r="I580" s="91"/>
      <c r="J580" s="91"/>
      <c r="K580" s="91"/>
      <c r="L580" s="116"/>
      <c r="M580" s="116"/>
      <c r="N580" s="116"/>
      <c r="O580" s="116"/>
      <c r="P580" s="91"/>
      <c r="Q580" s="91"/>
      <c r="R580" s="91"/>
      <c r="S580" s="91"/>
      <c r="T580" s="91"/>
      <c r="U580" s="91"/>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t="s">
        <v>81</v>
      </c>
      <c r="AW580" s="115"/>
      <c r="AX580" s="115"/>
      <c r="AY580" s="115"/>
      <c r="AZ580" s="115"/>
      <c r="BA580" s="115"/>
      <c r="BB580" s="115"/>
    </row>
    <row r="581" spans="1:255" s="88" customFormat="1" ht="13.5">
      <c r="A581" s="91"/>
      <c r="B581" s="329" t="s">
        <v>82</v>
      </c>
      <c r="C581" s="330"/>
      <c r="D581" s="330"/>
      <c r="E581" s="330"/>
      <c r="F581" s="330"/>
      <c r="G581" s="330"/>
      <c r="H581" s="330"/>
      <c r="I581" s="330"/>
      <c r="J581" s="330"/>
      <c r="K581" s="330"/>
      <c r="L581" s="330"/>
      <c r="M581" s="330"/>
      <c r="N581" s="330"/>
      <c r="O581" s="330"/>
      <c r="P581" s="330"/>
      <c r="Q581" s="330"/>
      <c r="R581" s="330"/>
      <c r="S581" s="330"/>
      <c r="T581" s="330"/>
      <c r="U581" s="330"/>
      <c r="V581" s="330"/>
      <c r="W581" s="330"/>
      <c r="X581" s="330"/>
      <c r="Y581" s="330"/>
      <c r="Z581" s="330"/>
      <c r="AA581" s="330"/>
      <c r="AB581" s="330"/>
      <c r="AC581" s="330"/>
      <c r="AD581" s="331"/>
      <c r="AE581" s="335" t="s">
        <v>159</v>
      </c>
      <c r="AF581" s="359"/>
      <c r="AG581" s="359"/>
      <c r="AH581" s="359"/>
      <c r="AI581" s="359"/>
      <c r="AJ581" s="359"/>
      <c r="AK581" s="359"/>
      <c r="AL581" s="359"/>
      <c r="AM581" s="360"/>
      <c r="AN581" s="335" t="s">
        <v>93</v>
      </c>
      <c r="AO581" s="330"/>
      <c r="AP581" s="330"/>
      <c r="AQ581" s="330"/>
      <c r="AR581" s="330"/>
      <c r="AS581" s="330"/>
      <c r="AT581" s="330"/>
      <c r="AU581" s="330"/>
      <c r="AV581" s="331"/>
      <c r="AW581" s="335" t="s">
        <v>85</v>
      </c>
      <c r="AX581" s="330"/>
      <c r="AY581" s="330"/>
      <c r="AZ581" s="330"/>
      <c r="BA581" s="330"/>
      <c r="BB581" s="337"/>
      <c r="BC581" s="89"/>
      <c r="BD581" s="89"/>
      <c r="BE581" s="89"/>
      <c r="BF581" s="89"/>
      <c r="BG581" s="89"/>
      <c r="BH581" s="89"/>
      <c r="BI581" s="89"/>
      <c r="BJ581" s="89"/>
      <c r="BK581" s="89"/>
      <c r="BL581" s="89"/>
      <c r="BM581" s="89"/>
      <c r="BN581" s="89"/>
      <c r="BO581" s="89"/>
      <c r="BP581" s="89"/>
      <c r="BQ581" s="89"/>
      <c r="BR581" s="89"/>
      <c r="BS581" s="89"/>
      <c r="BT581" s="89"/>
      <c r="BU581" s="89"/>
      <c r="BV581" s="89"/>
      <c r="BW581" s="89"/>
      <c r="BX581" s="89"/>
      <c r="BY581" s="89"/>
      <c r="BZ581" s="89"/>
      <c r="CA581" s="89"/>
      <c r="CB581" s="89"/>
      <c r="CC581" s="89"/>
      <c r="CD581" s="89"/>
      <c r="CE581" s="89"/>
      <c r="CF581" s="89"/>
      <c r="CG581" s="89"/>
      <c r="CH581" s="89"/>
      <c r="CI581" s="89"/>
      <c r="CJ581" s="89"/>
      <c r="CK581" s="89"/>
      <c r="CL581" s="89"/>
      <c r="CM581" s="89"/>
      <c r="CN581" s="89"/>
      <c r="CO581" s="89"/>
      <c r="CP581" s="89"/>
      <c r="CQ581" s="89"/>
      <c r="CR581" s="89"/>
      <c r="CS581" s="89"/>
      <c r="CT581" s="89"/>
      <c r="CU581" s="89"/>
      <c r="CV581" s="89"/>
      <c r="CW581" s="89"/>
      <c r="CX581" s="89"/>
      <c r="CY581" s="89"/>
      <c r="CZ581" s="89"/>
      <c r="DA581" s="89"/>
      <c r="DB581" s="89"/>
      <c r="DC581" s="89"/>
      <c r="DD581" s="89"/>
      <c r="DE581" s="89"/>
      <c r="DF581" s="89"/>
      <c r="DG581" s="89"/>
      <c r="DH581" s="89"/>
      <c r="DI581" s="89"/>
      <c r="DJ581" s="89"/>
      <c r="DK581" s="89"/>
      <c r="DL581" s="89"/>
      <c r="DM581" s="89"/>
      <c r="DN581" s="89"/>
      <c r="DO581" s="89"/>
      <c r="DP581" s="89"/>
      <c r="DQ581" s="89"/>
      <c r="DR581" s="89"/>
      <c r="DS581" s="89"/>
      <c r="DT581" s="89"/>
      <c r="DU581" s="89"/>
      <c r="DV581" s="89"/>
      <c r="DW581" s="89"/>
      <c r="DX581" s="89"/>
      <c r="DY581" s="89"/>
      <c r="DZ581" s="89"/>
      <c r="EA581" s="89"/>
      <c r="EB581" s="89"/>
      <c r="EC581" s="89"/>
      <c r="ED581" s="89"/>
      <c r="EE581" s="89"/>
      <c r="EF581" s="89"/>
      <c r="EG581" s="89"/>
      <c r="EH581" s="89"/>
      <c r="EI581" s="89"/>
      <c r="EJ581" s="89"/>
      <c r="EK581" s="89"/>
      <c r="EL581" s="89"/>
      <c r="EM581" s="89"/>
      <c r="EN581" s="89"/>
      <c r="EO581" s="89"/>
      <c r="EP581" s="89"/>
      <c r="EQ581" s="89"/>
      <c r="ER581" s="89"/>
      <c r="ES581" s="89"/>
      <c r="ET581" s="89"/>
      <c r="EU581" s="89"/>
      <c r="EV581" s="89"/>
      <c r="EW581" s="89"/>
      <c r="EX581" s="89"/>
      <c r="EY581" s="89"/>
      <c r="EZ581" s="89"/>
      <c r="FA581" s="89"/>
      <c r="FB581" s="89"/>
      <c r="FC581" s="89"/>
      <c r="FD581" s="89"/>
      <c r="FE581" s="89"/>
      <c r="FF581" s="89"/>
      <c r="FG581" s="89"/>
      <c r="FH581" s="89"/>
      <c r="FI581" s="89"/>
      <c r="FJ581" s="89"/>
      <c r="FK581" s="89"/>
      <c r="FL581" s="89"/>
      <c r="FM581" s="89"/>
      <c r="FN581" s="89"/>
      <c r="FO581" s="89"/>
      <c r="FP581" s="89"/>
      <c r="FQ581" s="89"/>
      <c r="FR581" s="89"/>
      <c r="FS581" s="89"/>
      <c r="FT581" s="89"/>
      <c r="FU581" s="89"/>
      <c r="FV581" s="89"/>
      <c r="FW581" s="89"/>
      <c r="FX581" s="89"/>
      <c r="FY581" s="89"/>
      <c r="FZ581" s="89"/>
      <c r="GA581" s="89"/>
      <c r="GB581" s="89"/>
      <c r="GC581" s="89"/>
      <c r="GD581" s="89"/>
      <c r="GE581" s="89"/>
      <c r="GF581" s="89"/>
      <c r="GG581" s="89"/>
      <c r="GH581" s="89"/>
      <c r="GI581" s="89"/>
      <c r="GJ581" s="89"/>
      <c r="GK581" s="89"/>
      <c r="GL581" s="89"/>
      <c r="GM581" s="89"/>
      <c r="GN581" s="89"/>
      <c r="GO581" s="89"/>
      <c r="GP581" s="89"/>
      <c r="GQ581" s="89"/>
      <c r="GR581" s="89"/>
      <c r="GS581" s="89"/>
      <c r="GT581" s="89"/>
      <c r="GU581" s="89"/>
      <c r="GV581" s="89"/>
      <c r="GW581" s="89"/>
      <c r="GX581" s="89"/>
      <c r="GY581" s="89"/>
      <c r="GZ581" s="89"/>
      <c r="HA581" s="89"/>
      <c r="HB581" s="89"/>
      <c r="HC581" s="89"/>
      <c r="HD581" s="89"/>
      <c r="HE581" s="89"/>
      <c r="HF581" s="89"/>
      <c r="HG581" s="89"/>
      <c r="HH581" s="89"/>
      <c r="HI581" s="89"/>
      <c r="HJ581" s="89"/>
      <c r="HK581" s="89"/>
      <c r="HL581" s="89"/>
      <c r="HM581" s="89"/>
      <c r="HN581" s="89"/>
      <c r="HO581" s="89"/>
      <c r="HP581" s="89"/>
      <c r="HQ581" s="89"/>
      <c r="HR581" s="89"/>
      <c r="HS581" s="89"/>
      <c r="HT581" s="89"/>
      <c r="HU581" s="89"/>
      <c r="HV581" s="89"/>
      <c r="HW581" s="89"/>
      <c r="HX581" s="89"/>
      <c r="HY581" s="89"/>
      <c r="HZ581" s="89"/>
      <c r="IA581" s="89"/>
      <c r="IB581" s="89"/>
      <c r="IC581" s="89"/>
      <c r="ID581" s="89"/>
      <c r="IE581" s="89"/>
      <c r="IF581" s="89"/>
      <c r="IG581" s="89"/>
      <c r="IH581" s="89"/>
      <c r="II581" s="89"/>
      <c r="IJ581" s="89"/>
      <c r="IK581" s="89"/>
      <c r="IL581" s="89"/>
      <c r="IM581" s="89"/>
      <c r="IN581" s="89"/>
      <c r="IO581" s="89"/>
      <c r="IP581" s="89"/>
      <c r="IQ581" s="89"/>
      <c r="IR581" s="89"/>
      <c r="IS581" s="89"/>
      <c r="IT581" s="89"/>
      <c r="IU581" s="89"/>
    </row>
    <row r="582" spans="1:255" s="88" customFormat="1" ht="13.5">
      <c r="A582" s="91"/>
      <c r="B582" s="332"/>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4"/>
      <c r="AE582" s="361"/>
      <c r="AF582" s="362"/>
      <c r="AG582" s="362"/>
      <c r="AH582" s="362"/>
      <c r="AI582" s="362"/>
      <c r="AJ582" s="362"/>
      <c r="AK582" s="362"/>
      <c r="AL582" s="362"/>
      <c r="AM582" s="363"/>
      <c r="AN582" s="336"/>
      <c r="AO582" s="333"/>
      <c r="AP582" s="333"/>
      <c r="AQ582" s="333"/>
      <c r="AR582" s="333"/>
      <c r="AS582" s="333"/>
      <c r="AT582" s="333"/>
      <c r="AU582" s="333"/>
      <c r="AV582" s="334"/>
      <c r="AW582" s="336"/>
      <c r="AX582" s="333"/>
      <c r="AY582" s="333"/>
      <c r="AZ582" s="333"/>
      <c r="BA582" s="333"/>
      <c r="BB582" s="338"/>
      <c r="BC582" s="89"/>
      <c r="BD582" s="89"/>
      <c r="BE582" s="89"/>
      <c r="BF582" s="89"/>
      <c r="BG582" s="89"/>
      <c r="BH582" s="89"/>
      <c r="BI582" s="89"/>
      <c r="BJ582" s="89"/>
      <c r="BK582" s="89"/>
      <c r="BL582" s="89"/>
      <c r="BM582" s="89"/>
      <c r="BN582" s="89"/>
      <c r="BO582" s="89"/>
      <c r="BP582" s="89"/>
      <c r="BQ582" s="89"/>
      <c r="BR582" s="89"/>
      <c r="BS582" s="89"/>
      <c r="BT582" s="89"/>
      <c r="BU582" s="89"/>
      <c r="BV582" s="89"/>
      <c r="BW582" s="89"/>
      <c r="BX582" s="89"/>
      <c r="BY582" s="89"/>
      <c r="BZ582" s="89"/>
      <c r="CA582" s="89"/>
      <c r="CB582" s="89"/>
      <c r="CC582" s="89"/>
      <c r="CD582" s="89"/>
      <c r="CE582" s="89"/>
      <c r="CF582" s="89"/>
      <c r="CG582" s="89"/>
      <c r="CH582" s="89"/>
      <c r="CI582" s="89"/>
      <c r="CJ582" s="89"/>
      <c r="CK582" s="89"/>
      <c r="CL582" s="89"/>
      <c r="CM582" s="89"/>
      <c r="CN582" s="89"/>
      <c r="CO582" s="89"/>
      <c r="CP582" s="89"/>
      <c r="CQ582" s="89"/>
      <c r="CR582" s="89"/>
      <c r="CS582" s="89"/>
      <c r="CT582" s="89"/>
      <c r="CU582" s="89"/>
      <c r="CV582" s="89"/>
      <c r="CW582" s="89"/>
      <c r="CX582" s="89"/>
      <c r="CY582" s="89"/>
      <c r="CZ582" s="89"/>
      <c r="DA582" s="89"/>
      <c r="DB582" s="89"/>
      <c r="DC582" s="89"/>
      <c r="DD582" s="89"/>
      <c r="DE582" s="89"/>
      <c r="DF582" s="89"/>
      <c r="DG582" s="89"/>
      <c r="DH582" s="89"/>
      <c r="DI582" s="89"/>
      <c r="DJ582" s="89"/>
      <c r="DK582" s="89"/>
      <c r="DL582" s="89"/>
      <c r="DM582" s="89"/>
      <c r="DN582" s="89"/>
      <c r="DO582" s="89"/>
      <c r="DP582" s="89"/>
      <c r="DQ582" s="89"/>
      <c r="DR582" s="89"/>
      <c r="DS582" s="89"/>
      <c r="DT582" s="89"/>
      <c r="DU582" s="89"/>
      <c r="DV582" s="89"/>
      <c r="DW582" s="89"/>
      <c r="DX582" s="89"/>
      <c r="DY582" s="89"/>
      <c r="DZ582" s="89"/>
      <c r="EA582" s="89"/>
      <c r="EB582" s="89"/>
      <c r="EC582" s="89"/>
      <c r="ED582" s="89"/>
      <c r="EE582" s="89"/>
      <c r="EF582" s="89"/>
      <c r="EG582" s="89"/>
      <c r="EH582" s="89"/>
      <c r="EI582" s="89"/>
      <c r="EJ582" s="89"/>
      <c r="EK582" s="89"/>
      <c r="EL582" s="89"/>
      <c r="EM582" s="89"/>
      <c r="EN582" s="89"/>
      <c r="EO582" s="89"/>
      <c r="EP582" s="89"/>
      <c r="EQ582" s="89"/>
      <c r="ER582" s="89"/>
      <c r="ES582" s="89"/>
      <c r="ET582" s="89"/>
      <c r="EU582" s="89"/>
      <c r="EV582" s="89"/>
      <c r="EW582" s="89"/>
      <c r="EX582" s="89"/>
      <c r="EY582" s="89"/>
      <c r="EZ582" s="89"/>
      <c r="FA582" s="89"/>
      <c r="FB582" s="89"/>
      <c r="FC582" s="89"/>
      <c r="FD582" s="89"/>
      <c r="FE582" s="89"/>
      <c r="FF582" s="89"/>
      <c r="FG582" s="89"/>
      <c r="FH582" s="89"/>
      <c r="FI582" s="89"/>
      <c r="FJ582" s="89"/>
      <c r="FK582" s="89"/>
      <c r="FL582" s="89"/>
      <c r="FM582" s="89"/>
      <c r="FN582" s="89"/>
      <c r="FO582" s="89"/>
      <c r="FP582" s="89"/>
      <c r="FQ582" s="89"/>
      <c r="FR582" s="89"/>
      <c r="FS582" s="89"/>
      <c r="FT582" s="89"/>
      <c r="FU582" s="89"/>
      <c r="FV582" s="89"/>
      <c r="FW582" s="89"/>
      <c r="FX582" s="89"/>
      <c r="FY582" s="89"/>
      <c r="FZ582" s="89"/>
      <c r="GA582" s="89"/>
      <c r="GB582" s="89"/>
      <c r="GC582" s="89"/>
      <c r="GD582" s="89"/>
      <c r="GE582" s="89"/>
      <c r="GF582" s="89"/>
      <c r="GG582" s="89"/>
      <c r="GH582" s="89"/>
      <c r="GI582" s="89"/>
      <c r="GJ582" s="89"/>
      <c r="GK582" s="89"/>
      <c r="GL582" s="89"/>
      <c r="GM582" s="89"/>
      <c r="GN582" s="89"/>
      <c r="GO582" s="89"/>
      <c r="GP582" s="89"/>
      <c r="GQ582" s="89"/>
      <c r="GR582" s="89"/>
      <c r="GS582" s="89"/>
      <c r="GT582" s="89"/>
      <c r="GU582" s="89"/>
      <c r="GV582" s="89"/>
      <c r="GW582" s="89"/>
      <c r="GX582" s="89"/>
      <c r="GY582" s="89"/>
      <c r="GZ582" s="89"/>
      <c r="HA582" s="89"/>
      <c r="HB582" s="89"/>
      <c r="HC582" s="89"/>
      <c r="HD582" s="89"/>
      <c r="HE582" s="89"/>
      <c r="HF582" s="89"/>
      <c r="HG582" s="89"/>
      <c r="HH582" s="89"/>
      <c r="HI582" s="89"/>
      <c r="HJ582" s="89"/>
      <c r="HK582" s="89"/>
      <c r="HL582" s="89"/>
      <c r="HM582" s="89"/>
      <c r="HN582" s="89"/>
      <c r="HO582" s="89"/>
      <c r="HP582" s="89"/>
      <c r="HQ582" s="89"/>
      <c r="HR582" s="89"/>
      <c r="HS582" s="89"/>
      <c r="HT582" s="89"/>
      <c r="HU582" s="89"/>
      <c r="HV582" s="89"/>
      <c r="HW582" s="89"/>
      <c r="HX582" s="89"/>
      <c r="HY582" s="89"/>
      <c r="HZ582" s="89"/>
      <c r="IA582" s="89"/>
      <c r="IB582" s="89"/>
      <c r="IC582" s="89"/>
      <c r="ID582" s="89"/>
      <c r="IE582" s="89"/>
      <c r="IF582" s="89"/>
      <c r="IG582" s="89"/>
      <c r="IH582" s="89"/>
      <c r="II582" s="89"/>
      <c r="IJ582" s="89"/>
      <c r="IK582" s="89"/>
      <c r="IL582" s="89"/>
      <c r="IM582" s="89"/>
      <c r="IN582" s="89"/>
      <c r="IO582" s="89"/>
      <c r="IP582" s="89"/>
      <c r="IQ582" s="89"/>
      <c r="IR582" s="89"/>
      <c r="IS582" s="89"/>
      <c r="IT582" s="89"/>
      <c r="IU582" s="89"/>
    </row>
    <row r="583" spans="1:255" s="88" customFormat="1" ht="14.25">
      <c r="A583" s="91"/>
      <c r="B583" s="114" t="s">
        <v>87</v>
      </c>
      <c r="C583" s="113" t="s">
        <v>158</v>
      </c>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2"/>
      <c r="AA583" s="112"/>
      <c r="AB583" s="112"/>
      <c r="AC583" s="112"/>
      <c r="AD583" s="112"/>
      <c r="AE583" s="249">
        <v>95211598</v>
      </c>
      <c r="AF583" s="250"/>
      <c r="AG583" s="250"/>
      <c r="AH583" s="250"/>
      <c r="AI583" s="250"/>
      <c r="AJ583" s="250"/>
      <c r="AK583" s="250"/>
      <c r="AL583" s="250"/>
      <c r="AM583" s="328"/>
      <c r="AN583" s="249">
        <v>95170927</v>
      </c>
      <c r="AO583" s="250"/>
      <c r="AP583" s="250"/>
      <c r="AQ583" s="250"/>
      <c r="AR583" s="250"/>
      <c r="AS583" s="250"/>
      <c r="AT583" s="250"/>
      <c r="AU583" s="250"/>
      <c r="AV583" s="328"/>
      <c r="AW583" s="249"/>
      <c r="AX583" s="250"/>
      <c r="AY583" s="250"/>
      <c r="AZ583" s="250"/>
      <c r="BA583" s="250"/>
      <c r="BB583" s="251"/>
      <c r="BC583" s="89"/>
      <c r="BD583" s="89"/>
      <c r="BE583" s="89"/>
      <c r="BF583" s="89"/>
      <c r="BG583" s="89"/>
      <c r="BH583" s="89"/>
      <c r="BI583" s="89"/>
      <c r="BJ583" s="89"/>
      <c r="BK583" s="89"/>
      <c r="BL583" s="89"/>
      <c r="BM583" s="89"/>
      <c r="BN583" s="89"/>
      <c r="BO583" s="89"/>
      <c r="BP583" s="89"/>
      <c r="BQ583" s="89"/>
      <c r="BR583" s="89"/>
      <c r="BS583" s="89"/>
      <c r="BT583" s="89"/>
      <c r="BU583" s="89"/>
      <c r="BV583" s="89"/>
      <c r="BW583" s="89"/>
      <c r="BX583" s="89"/>
      <c r="BY583" s="89"/>
      <c r="BZ583" s="89"/>
      <c r="CA583" s="89"/>
      <c r="CB583" s="89"/>
      <c r="CC583" s="89"/>
      <c r="CD583" s="89"/>
      <c r="CE583" s="89"/>
      <c r="CF583" s="89"/>
      <c r="CG583" s="89"/>
      <c r="CH583" s="89"/>
      <c r="CI583" s="89"/>
      <c r="CJ583" s="89"/>
      <c r="CK583" s="89"/>
      <c r="CL583" s="89"/>
      <c r="CM583" s="89"/>
      <c r="CN583" s="89"/>
      <c r="CO583" s="89"/>
      <c r="CP583" s="89"/>
      <c r="CQ583" s="89"/>
      <c r="CR583" s="89"/>
      <c r="CS583" s="89"/>
      <c r="CT583" s="89"/>
      <c r="CU583" s="89"/>
      <c r="CV583" s="89"/>
      <c r="CW583" s="89"/>
      <c r="CX583" s="89"/>
      <c r="CY583" s="89"/>
      <c r="CZ583" s="89"/>
      <c r="DA583" s="89"/>
      <c r="DB583" s="89"/>
      <c r="DC583" s="89"/>
      <c r="DD583" s="89"/>
      <c r="DE583" s="89"/>
      <c r="DF583" s="89"/>
      <c r="DG583" s="89"/>
      <c r="DH583" s="89"/>
      <c r="DI583" s="89"/>
      <c r="DJ583" s="89"/>
      <c r="DK583" s="89"/>
      <c r="DL583" s="89"/>
      <c r="DM583" s="89"/>
      <c r="DN583" s="89"/>
      <c r="DO583" s="89"/>
      <c r="DP583" s="89"/>
      <c r="DQ583" s="89"/>
      <c r="DR583" s="89"/>
      <c r="DS583" s="89"/>
      <c r="DT583" s="89"/>
      <c r="DU583" s="89"/>
      <c r="DV583" s="89"/>
      <c r="DW583" s="89"/>
      <c r="DX583" s="89"/>
      <c r="DY583" s="89"/>
      <c r="DZ583" s="89"/>
      <c r="EA583" s="89"/>
      <c r="EB583" s="89"/>
      <c r="EC583" s="89"/>
      <c r="ED583" s="89"/>
      <c r="EE583" s="89"/>
      <c r="EF583" s="89"/>
      <c r="EG583" s="89"/>
      <c r="EH583" s="89"/>
      <c r="EI583" s="89"/>
      <c r="EJ583" s="89"/>
      <c r="EK583" s="89"/>
      <c r="EL583" s="89"/>
      <c r="EM583" s="89"/>
      <c r="EN583" s="89"/>
      <c r="EO583" s="89"/>
      <c r="EP583" s="89"/>
      <c r="EQ583" s="89"/>
      <c r="ER583" s="89"/>
      <c r="ES583" s="89"/>
      <c r="ET583" s="89"/>
      <c r="EU583" s="89"/>
      <c r="EV583" s="89"/>
      <c r="EW583" s="89"/>
      <c r="EX583" s="89"/>
      <c r="EY583" s="89"/>
      <c r="EZ583" s="89"/>
      <c r="FA583" s="89"/>
      <c r="FB583" s="89"/>
      <c r="FC583" s="89"/>
      <c r="FD583" s="89"/>
      <c r="FE583" s="89"/>
      <c r="FF583" s="89"/>
      <c r="FG583" s="89"/>
      <c r="FH583" s="89"/>
      <c r="FI583" s="89"/>
      <c r="FJ583" s="89"/>
      <c r="FK583" s="89"/>
      <c r="FL583" s="89"/>
      <c r="FM583" s="89"/>
      <c r="FN583" s="89"/>
      <c r="FO583" s="89"/>
      <c r="FP583" s="89"/>
      <c r="FQ583" s="89"/>
      <c r="FR583" s="89"/>
      <c r="FS583" s="89"/>
      <c r="FT583" s="89"/>
      <c r="FU583" s="89"/>
      <c r="FV583" s="89"/>
      <c r="FW583" s="89"/>
      <c r="FX583" s="89"/>
      <c r="FY583" s="89"/>
      <c r="FZ583" s="89"/>
      <c r="GA583" s="89"/>
      <c r="GB583" s="89"/>
      <c r="GC583" s="89"/>
      <c r="GD583" s="89"/>
      <c r="GE583" s="89"/>
      <c r="GF583" s="89"/>
      <c r="GG583" s="89"/>
      <c r="GH583" s="89"/>
      <c r="GI583" s="89"/>
      <c r="GJ583" s="89"/>
      <c r="GK583" s="89"/>
      <c r="GL583" s="89"/>
      <c r="GM583" s="89"/>
      <c r="GN583" s="89"/>
      <c r="GO583" s="89"/>
      <c r="GP583" s="89"/>
      <c r="GQ583" s="89"/>
      <c r="GR583" s="89"/>
      <c r="GS583" s="89"/>
      <c r="GT583" s="89"/>
      <c r="GU583" s="89"/>
      <c r="GV583" s="89"/>
      <c r="GW583" s="89"/>
      <c r="GX583" s="89"/>
      <c r="GY583" s="89"/>
      <c r="GZ583" s="89"/>
      <c r="HA583" s="89"/>
      <c r="HB583" s="89"/>
      <c r="HC583" s="89"/>
      <c r="HD583" s="89"/>
      <c r="HE583" s="89"/>
      <c r="HF583" s="89"/>
      <c r="HG583" s="89"/>
      <c r="HH583" s="89"/>
      <c r="HI583" s="89"/>
      <c r="HJ583" s="89"/>
      <c r="HK583" s="89"/>
      <c r="HL583" s="89"/>
      <c r="HM583" s="89"/>
      <c r="HN583" s="89"/>
      <c r="HO583" s="89"/>
      <c r="HP583" s="89"/>
      <c r="HQ583" s="89"/>
      <c r="HR583" s="89"/>
      <c r="HS583" s="89"/>
      <c r="HT583" s="89"/>
      <c r="HU583" s="89"/>
      <c r="HV583" s="89"/>
      <c r="HW583" s="89"/>
      <c r="HX583" s="89"/>
      <c r="HY583" s="89"/>
      <c r="HZ583" s="89"/>
      <c r="IA583" s="89"/>
      <c r="IB583" s="89"/>
      <c r="IC583" s="89"/>
      <c r="ID583" s="89"/>
      <c r="IE583" s="89"/>
      <c r="IF583" s="89"/>
      <c r="IG583" s="89"/>
      <c r="IH583" s="89"/>
      <c r="II583" s="89"/>
      <c r="IJ583" s="89"/>
      <c r="IK583" s="89"/>
      <c r="IL583" s="89"/>
      <c r="IM583" s="89"/>
      <c r="IN583" s="89"/>
      <c r="IO583" s="89"/>
      <c r="IP583" s="89"/>
      <c r="IQ583" s="89"/>
      <c r="IR583" s="89"/>
      <c r="IS583" s="89"/>
      <c r="IT583" s="89"/>
      <c r="IU583" s="89"/>
    </row>
    <row r="584" spans="1:255" s="88" customFormat="1" ht="14.25">
      <c r="A584" s="91"/>
      <c r="B584" s="90"/>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7"/>
      <c r="AA584" s="107"/>
      <c r="AB584" s="107"/>
      <c r="AC584" s="107"/>
      <c r="AD584" s="107"/>
      <c r="AE584" s="249"/>
      <c r="AF584" s="310"/>
      <c r="AG584" s="310"/>
      <c r="AH584" s="310"/>
      <c r="AI584" s="310"/>
      <c r="AJ584" s="310"/>
      <c r="AK584" s="310"/>
      <c r="AL584" s="310"/>
      <c r="AM584" s="311"/>
      <c r="AN584" s="249"/>
      <c r="AO584" s="250"/>
      <c r="AP584" s="250"/>
      <c r="AQ584" s="250"/>
      <c r="AR584" s="250"/>
      <c r="AS584" s="250"/>
      <c r="AT584" s="250"/>
      <c r="AU584" s="250"/>
      <c r="AV584" s="328"/>
      <c r="AW584" s="249"/>
      <c r="AX584" s="250"/>
      <c r="AY584" s="250"/>
      <c r="AZ584" s="250"/>
      <c r="BA584" s="250"/>
      <c r="BB584" s="251"/>
      <c r="BC584" s="89"/>
      <c r="BD584" s="89"/>
      <c r="BE584" s="89"/>
      <c r="BF584" s="89"/>
      <c r="BG584" s="89"/>
      <c r="BH584" s="89"/>
      <c r="BI584" s="89"/>
      <c r="BJ584" s="89"/>
      <c r="BK584" s="89"/>
      <c r="BL584" s="89"/>
      <c r="BM584" s="89"/>
      <c r="BN584" s="89"/>
      <c r="BO584" s="89"/>
      <c r="BP584" s="89"/>
      <c r="BQ584" s="89"/>
      <c r="BR584" s="89"/>
      <c r="BS584" s="89"/>
      <c r="BT584" s="89"/>
      <c r="BU584" s="89"/>
      <c r="BV584" s="89"/>
      <c r="BW584" s="89"/>
      <c r="BX584" s="89"/>
      <c r="BY584" s="89"/>
      <c r="BZ584" s="89"/>
      <c r="CA584" s="89"/>
      <c r="CB584" s="89"/>
      <c r="CC584" s="89"/>
      <c r="CD584" s="89"/>
      <c r="CE584" s="89"/>
      <c r="CF584" s="89"/>
      <c r="CG584" s="89"/>
      <c r="CH584" s="89"/>
      <c r="CI584" s="89"/>
      <c r="CJ584" s="89"/>
      <c r="CK584" s="89"/>
      <c r="CL584" s="89"/>
      <c r="CM584" s="89"/>
      <c r="CN584" s="89"/>
      <c r="CO584" s="89"/>
      <c r="CP584" s="89"/>
      <c r="CQ584" s="89"/>
      <c r="CR584" s="89"/>
      <c r="CS584" s="89"/>
      <c r="CT584" s="89"/>
      <c r="CU584" s="89"/>
      <c r="CV584" s="89"/>
      <c r="CW584" s="89"/>
      <c r="CX584" s="89"/>
      <c r="CY584" s="89"/>
      <c r="CZ584" s="89"/>
      <c r="DA584" s="89"/>
      <c r="DB584" s="89"/>
      <c r="DC584" s="89"/>
      <c r="DD584" s="89"/>
      <c r="DE584" s="89"/>
      <c r="DF584" s="89"/>
      <c r="DG584" s="89"/>
      <c r="DH584" s="89"/>
      <c r="DI584" s="89"/>
      <c r="DJ584" s="89"/>
      <c r="DK584" s="89"/>
      <c r="DL584" s="89"/>
      <c r="DM584" s="89"/>
      <c r="DN584" s="89"/>
      <c r="DO584" s="89"/>
      <c r="DP584" s="89"/>
      <c r="DQ584" s="89"/>
      <c r="DR584" s="89"/>
      <c r="DS584" s="89"/>
      <c r="DT584" s="89"/>
      <c r="DU584" s="89"/>
      <c r="DV584" s="89"/>
      <c r="DW584" s="89"/>
      <c r="DX584" s="89"/>
      <c r="DY584" s="89"/>
      <c r="DZ584" s="89"/>
      <c r="EA584" s="89"/>
      <c r="EB584" s="89"/>
      <c r="EC584" s="89"/>
      <c r="ED584" s="89"/>
      <c r="EE584" s="89"/>
      <c r="EF584" s="89"/>
      <c r="EG584" s="89"/>
      <c r="EH584" s="89"/>
      <c r="EI584" s="89"/>
      <c r="EJ584" s="89"/>
      <c r="EK584" s="89"/>
      <c r="EL584" s="89"/>
      <c r="EM584" s="89"/>
      <c r="EN584" s="89"/>
      <c r="EO584" s="89"/>
      <c r="EP584" s="89"/>
      <c r="EQ584" s="89"/>
      <c r="ER584" s="89"/>
      <c r="ES584" s="89"/>
      <c r="ET584" s="89"/>
      <c r="EU584" s="89"/>
      <c r="EV584" s="89"/>
      <c r="EW584" s="89"/>
      <c r="EX584" s="89"/>
      <c r="EY584" s="89"/>
      <c r="EZ584" s="89"/>
      <c r="FA584" s="89"/>
      <c r="FB584" s="89"/>
      <c r="FC584" s="89"/>
      <c r="FD584" s="89"/>
      <c r="FE584" s="89"/>
      <c r="FF584" s="89"/>
      <c r="FG584" s="89"/>
      <c r="FH584" s="89"/>
      <c r="FI584" s="89"/>
      <c r="FJ584" s="89"/>
      <c r="FK584" s="89"/>
      <c r="FL584" s="89"/>
      <c r="FM584" s="89"/>
      <c r="FN584" s="89"/>
      <c r="FO584" s="89"/>
      <c r="FP584" s="89"/>
      <c r="FQ584" s="89"/>
      <c r="FR584" s="89"/>
      <c r="FS584" s="89"/>
      <c r="FT584" s="89"/>
      <c r="FU584" s="89"/>
      <c r="FV584" s="89"/>
      <c r="FW584" s="89"/>
      <c r="FX584" s="89"/>
      <c r="FY584" s="89"/>
      <c r="FZ584" s="89"/>
      <c r="GA584" s="89"/>
      <c r="GB584" s="89"/>
      <c r="GC584" s="89"/>
      <c r="GD584" s="89"/>
      <c r="GE584" s="89"/>
      <c r="GF584" s="89"/>
      <c r="GG584" s="89"/>
      <c r="GH584" s="89"/>
      <c r="GI584" s="89"/>
      <c r="GJ584" s="89"/>
      <c r="GK584" s="89"/>
      <c r="GL584" s="89"/>
      <c r="GM584" s="89"/>
      <c r="GN584" s="89"/>
      <c r="GO584" s="89"/>
      <c r="GP584" s="89"/>
      <c r="GQ584" s="89"/>
      <c r="GR584" s="89"/>
      <c r="GS584" s="89"/>
      <c r="GT584" s="89"/>
      <c r="GU584" s="89"/>
      <c r="GV584" s="89"/>
      <c r="GW584" s="89"/>
      <c r="GX584" s="89"/>
      <c r="GY584" s="89"/>
      <c r="GZ584" s="89"/>
      <c r="HA584" s="89"/>
      <c r="HB584" s="89"/>
      <c r="HC584" s="89"/>
      <c r="HD584" s="89"/>
      <c r="HE584" s="89"/>
      <c r="HF584" s="89"/>
      <c r="HG584" s="89"/>
      <c r="HH584" s="89"/>
      <c r="HI584" s="89"/>
      <c r="HJ584" s="89"/>
      <c r="HK584" s="89"/>
      <c r="HL584" s="89"/>
      <c r="HM584" s="89"/>
      <c r="HN584" s="89"/>
      <c r="HO584" s="89"/>
      <c r="HP584" s="89"/>
      <c r="HQ584" s="89"/>
      <c r="HR584" s="89"/>
      <c r="HS584" s="89"/>
      <c r="HT584" s="89"/>
      <c r="HU584" s="89"/>
      <c r="HV584" s="89"/>
      <c r="HW584" s="89"/>
      <c r="HX584" s="89"/>
      <c r="HY584" s="89"/>
      <c r="HZ584" s="89"/>
      <c r="IA584" s="89"/>
      <c r="IB584" s="89"/>
      <c r="IC584" s="89"/>
      <c r="ID584" s="89"/>
      <c r="IE584" s="89"/>
      <c r="IF584" s="89"/>
      <c r="IG584" s="89"/>
      <c r="IH584" s="89"/>
      <c r="II584" s="89"/>
      <c r="IJ584" s="89"/>
      <c r="IK584" s="89"/>
      <c r="IL584" s="89"/>
      <c r="IM584" s="89"/>
      <c r="IN584" s="89"/>
      <c r="IO584" s="89"/>
      <c r="IP584" s="89"/>
      <c r="IQ584" s="89"/>
      <c r="IR584" s="89"/>
      <c r="IS584" s="89"/>
      <c r="IT584" s="89"/>
      <c r="IU584" s="89"/>
    </row>
    <row r="585" spans="1:255" s="88" customFormat="1" ht="14.25">
      <c r="A585" s="91"/>
      <c r="B585" s="90"/>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7"/>
      <c r="AA585" s="107"/>
      <c r="AB585" s="107"/>
      <c r="AC585" s="107"/>
      <c r="AD585" s="107"/>
      <c r="AE585" s="249"/>
      <c r="AF585" s="310"/>
      <c r="AG585" s="310"/>
      <c r="AH585" s="310"/>
      <c r="AI585" s="310"/>
      <c r="AJ585" s="310"/>
      <c r="AK585" s="310"/>
      <c r="AL585" s="310"/>
      <c r="AM585" s="311"/>
      <c r="AN585" s="249"/>
      <c r="AO585" s="250"/>
      <c r="AP585" s="250"/>
      <c r="AQ585" s="250"/>
      <c r="AR585" s="250"/>
      <c r="AS585" s="250"/>
      <c r="AT585" s="250"/>
      <c r="AU585" s="250"/>
      <c r="AV585" s="328"/>
      <c r="AW585" s="249"/>
      <c r="AX585" s="250"/>
      <c r="AY585" s="250"/>
      <c r="AZ585" s="250"/>
      <c r="BA585" s="250"/>
      <c r="BB585" s="251"/>
      <c r="BC585" s="89"/>
      <c r="BD585" s="89"/>
      <c r="BE585" s="89"/>
      <c r="BF585" s="89"/>
      <c r="BG585" s="89"/>
      <c r="BH585" s="89"/>
      <c r="BI585" s="89"/>
      <c r="BJ585" s="89"/>
      <c r="BK585" s="89"/>
      <c r="BL585" s="89"/>
      <c r="BM585" s="89"/>
      <c r="BN585" s="89"/>
      <c r="BO585" s="89"/>
      <c r="BP585" s="89"/>
      <c r="BQ585" s="89"/>
      <c r="BR585" s="89"/>
      <c r="BS585" s="89"/>
      <c r="BT585" s="89"/>
      <c r="BU585" s="89"/>
      <c r="BV585" s="89"/>
      <c r="BW585" s="89"/>
      <c r="BX585" s="89"/>
      <c r="BY585" s="89"/>
      <c r="BZ585" s="89"/>
      <c r="CA585" s="89"/>
      <c r="CB585" s="89"/>
      <c r="CC585" s="89"/>
      <c r="CD585" s="89"/>
      <c r="CE585" s="89"/>
      <c r="CF585" s="89"/>
      <c r="CG585" s="89"/>
      <c r="CH585" s="89"/>
      <c r="CI585" s="89"/>
      <c r="CJ585" s="89"/>
      <c r="CK585" s="89"/>
      <c r="CL585" s="89"/>
      <c r="CM585" s="89"/>
      <c r="CN585" s="89"/>
      <c r="CO585" s="89"/>
      <c r="CP585" s="89"/>
      <c r="CQ585" s="89"/>
      <c r="CR585" s="89"/>
      <c r="CS585" s="89"/>
      <c r="CT585" s="89"/>
      <c r="CU585" s="89"/>
      <c r="CV585" s="89"/>
      <c r="CW585" s="89"/>
      <c r="CX585" s="89"/>
      <c r="CY585" s="89"/>
      <c r="CZ585" s="89"/>
      <c r="DA585" s="89"/>
      <c r="DB585" s="89"/>
      <c r="DC585" s="89"/>
      <c r="DD585" s="89"/>
      <c r="DE585" s="89"/>
      <c r="DF585" s="89"/>
      <c r="DG585" s="89"/>
      <c r="DH585" s="89"/>
      <c r="DI585" s="89"/>
      <c r="DJ585" s="89"/>
      <c r="DK585" s="89"/>
      <c r="DL585" s="89"/>
      <c r="DM585" s="89"/>
      <c r="DN585" s="89"/>
      <c r="DO585" s="89"/>
      <c r="DP585" s="89"/>
      <c r="DQ585" s="89"/>
      <c r="DR585" s="89"/>
      <c r="DS585" s="89"/>
      <c r="DT585" s="89"/>
      <c r="DU585" s="89"/>
      <c r="DV585" s="89"/>
      <c r="DW585" s="89"/>
      <c r="DX585" s="89"/>
      <c r="DY585" s="89"/>
      <c r="DZ585" s="89"/>
      <c r="EA585" s="89"/>
      <c r="EB585" s="89"/>
      <c r="EC585" s="89"/>
      <c r="ED585" s="89"/>
      <c r="EE585" s="89"/>
      <c r="EF585" s="89"/>
      <c r="EG585" s="89"/>
      <c r="EH585" s="89"/>
      <c r="EI585" s="89"/>
      <c r="EJ585" s="89"/>
      <c r="EK585" s="89"/>
      <c r="EL585" s="89"/>
      <c r="EM585" s="89"/>
      <c r="EN585" s="89"/>
      <c r="EO585" s="89"/>
      <c r="EP585" s="89"/>
      <c r="EQ585" s="89"/>
      <c r="ER585" s="89"/>
      <c r="ES585" s="89"/>
      <c r="ET585" s="89"/>
      <c r="EU585" s="89"/>
      <c r="EV585" s="89"/>
      <c r="EW585" s="89"/>
      <c r="EX585" s="89"/>
      <c r="EY585" s="89"/>
      <c r="EZ585" s="89"/>
      <c r="FA585" s="89"/>
      <c r="FB585" s="89"/>
      <c r="FC585" s="89"/>
      <c r="FD585" s="89"/>
      <c r="FE585" s="89"/>
      <c r="FF585" s="89"/>
      <c r="FG585" s="89"/>
      <c r="FH585" s="89"/>
      <c r="FI585" s="89"/>
      <c r="FJ585" s="89"/>
      <c r="FK585" s="89"/>
      <c r="FL585" s="89"/>
      <c r="FM585" s="89"/>
      <c r="FN585" s="89"/>
      <c r="FO585" s="89"/>
      <c r="FP585" s="89"/>
      <c r="FQ585" s="89"/>
      <c r="FR585" s="89"/>
      <c r="FS585" s="89"/>
      <c r="FT585" s="89"/>
      <c r="FU585" s="89"/>
      <c r="FV585" s="89"/>
      <c r="FW585" s="89"/>
      <c r="FX585" s="89"/>
      <c r="FY585" s="89"/>
      <c r="FZ585" s="89"/>
      <c r="GA585" s="89"/>
      <c r="GB585" s="89"/>
      <c r="GC585" s="89"/>
      <c r="GD585" s="89"/>
      <c r="GE585" s="89"/>
      <c r="GF585" s="89"/>
      <c r="GG585" s="89"/>
      <c r="GH585" s="89"/>
      <c r="GI585" s="89"/>
      <c r="GJ585" s="89"/>
      <c r="GK585" s="89"/>
      <c r="GL585" s="89"/>
      <c r="GM585" s="89"/>
      <c r="GN585" s="89"/>
      <c r="GO585" s="89"/>
      <c r="GP585" s="89"/>
      <c r="GQ585" s="89"/>
      <c r="GR585" s="89"/>
      <c r="GS585" s="89"/>
      <c r="GT585" s="89"/>
      <c r="GU585" s="89"/>
      <c r="GV585" s="89"/>
      <c r="GW585" s="89"/>
      <c r="GX585" s="89"/>
      <c r="GY585" s="89"/>
      <c r="GZ585" s="89"/>
      <c r="HA585" s="89"/>
      <c r="HB585" s="89"/>
      <c r="HC585" s="89"/>
      <c r="HD585" s="89"/>
      <c r="HE585" s="89"/>
      <c r="HF585" s="89"/>
      <c r="HG585" s="89"/>
      <c r="HH585" s="89"/>
      <c r="HI585" s="89"/>
      <c r="HJ585" s="89"/>
      <c r="HK585" s="89"/>
      <c r="HL585" s="89"/>
      <c r="HM585" s="89"/>
      <c r="HN585" s="89"/>
      <c r="HO585" s="89"/>
      <c r="HP585" s="89"/>
      <c r="HQ585" s="89"/>
      <c r="HR585" s="89"/>
      <c r="HS585" s="89"/>
      <c r="HT585" s="89"/>
      <c r="HU585" s="89"/>
      <c r="HV585" s="89"/>
      <c r="HW585" s="89"/>
      <c r="HX585" s="89"/>
      <c r="HY585" s="89"/>
      <c r="HZ585" s="89"/>
      <c r="IA585" s="89"/>
      <c r="IB585" s="89"/>
      <c r="IC585" s="89"/>
      <c r="ID585" s="89"/>
      <c r="IE585" s="89"/>
      <c r="IF585" s="89"/>
      <c r="IG585" s="89"/>
      <c r="IH585" s="89"/>
      <c r="II585" s="89"/>
      <c r="IJ585" s="89"/>
      <c r="IK585" s="89"/>
      <c r="IL585" s="89"/>
      <c r="IM585" s="89"/>
      <c r="IN585" s="89"/>
      <c r="IO585" s="89"/>
      <c r="IP585" s="89"/>
      <c r="IQ585" s="89"/>
      <c r="IR585" s="89"/>
      <c r="IS585" s="89"/>
      <c r="IT585" s="89"/>
      <c r="IU585" s="89"/>
    </row>
    <row r="586" spans="1:255" s="88" customFormat="1" ht="14.25">
      <c r="A586" s="91"/>
      <c r="B586" s="90"/>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7"/>
      <c r="AA586" s="107"/>
      <c r="AB586" s="107"/>
      <c r="AC586" s="107"/>
      <c r="AD586" s="107"/>
      <c r="AE586" s="249"/>
      <c r="AF586" s="310"/>
      <c r="AG586" s="310"/>
      <c r="AH586" s="310"/>
      <c r="AI586" s="310"/>
      <c r="AJ586" s="310"/>
      <c r="AK586" s="310"/>
      <c r="AL586" s="310"/>
      <c r="AM586" s="311"/>
      <c r="AN586" s="249"/>
      <c r="AO586" s="250"/>
      <c r="AP586" s="250"/>
      <c r="AQ586" s="250"/>
      <c r="AR586" s="250"/>
      <c r="AS586" s="250"/>
      <c r="AT586" s="250"/>
      <c r="AU586" s="250"/>
      <c r="AV586" s="328"/>
      <c r="AW586" s="249"/>
      <c r="AX586" s="250"/>
      <c r="AY586" s="250"/>
      <c r="AZ586" s="250"/>
      <c r="BA586" s="250"/>
      <c r="BB586" s="251"/>
      <c r="BC586" s="89"/>
      <c r="BD586" s="89"/>
      <c r="BE586" s="89"/>
      <c r="BF586" s="89"/>
      <c r="BG586" s="89"/>
      <c r="BH586" s="89"/>
      <c r="BI586" s="89"/>
      <c r="BJ586" s="89"/>
      <c r="BK586" s="89"/>
      <c r="BL586" s="89"/>
      <c r="BM586" s="89"/>
      <c r="BN586" s="89"/>
      <c r="BO586" s="89"/>
      <c r="BP586" s="89"/>
      <c r="BQ586" s="89"/>
      <c r="BR586" s="89"/>
      <c r="BS586" s="89"/>
      <c r="BT586" s="89"/>
      <c r="BU586" s="89"/>
      <c r="BV586" s="89"/>
      <c r="BW586" s="89"/>
      <c r="BX586" s="89"/>
      <c r="BY586" s="89"/>
      <c r="BZ586" s="89"/>
      <c r="CA586" s="89"/>
      <c r="CB586" s="89"/>
      <c r="CC586" s="89"/>
      <c r="CD586" s="89"/>
      <c r="CE586" s="89"/>
      <c r="CF586" s="89"/>
      <c r="CG586" s="89"/>
      <c r="CH586" s="89"/>
      <c r="CI586" s="89"/>
      <c r="CJ586" s="89"/>
      <c r="CK586" s="89"/>
      <c r="CL586" s="89"/>
      <c r="CM586" s="89"/>
      <c r="CN586" s="89"/>
      <c r="CO586" s="89"/>
      <c r="CP586" s="89"/>
      <c r="CQ586" s="89"/>
      <c r="CR586" s="89"/>
      <c r="CS586" s="89"/>
      <c r="CT586" s="89"/>
      <c r="CU586" s="89"/>
      <c r="CV586" s="89"/>
      <c r="CW586" s="89"/>
      <c r="CX586" s="89"/>
      <c r="CY586" s="89"/>
      <c r="CZ586" s="89"/>
      <c r="DA586" s="89"/>
      <c r="DB586" s="89"/>
      <c r="DC586" s="89"/>
      <c r="DD586" s="89"/>
      <c r="DE586" s="89"/>
      <c r="DF586" s="89"/>
      <c r="DG586" s="89"/>
      <c r="DH586" s="89"/>
      <c r="DI586" s="89"/>
      <c r="DJ586" s="89"/>
      <c r="DK586" s="89"/>
      <c r="DL586" s="89"/>
      <c r="DM586" s="89"/>
      <c r="DN586" s="89"/>
      <c r="DO586" s="89"/>
      <c r="DP586" s="89"/>
      <c r="DQ586" s="89"/>
      <c r="DR586" s="89"/>
      <c r="DS586" s="89"/>
      <c r="DT586" s="89"/>
      <c r="DU586" s="89"/>
      <c r="DV586" s="89"/>
      <c r="DW586" s="89"/>
      <c r="DX586" s="89"/>
      <c r="DY586" s="89"/>
      <c r="DZ586" s="89"/>
      <c r="EA586" s="89"/>
      <c r="EB586" s="89"/>
      <c r="EC586" s="89"/>
      <c r="ED586" s="89"/>
      <c r="EE586" s="89"/>
      <c r="EF586" s="89"/>
      <c r="EG586" s="89"/>
      <c r="EH586" s="89"/>
      <c r="EI586" s="89"/>
      <c r="EJ586" s="89"/>
      <c r="EK586" s="89"/>
      <c r="EL586" s="89"/>
      <c r="EM586" s="89"/>
      <c r="EN586" s="89"/>
      <c r="EO586" s="89"/>
      <c r="EP586" s="89"/>
      <c r="EQ586" s="89"/>
      <c r="ER586" s="89"/>
      <c r="ES586" s="89"/>
      <c r="ET586" s="89"/>
      <c r="EU586" s="89"/>
      <c r="EV586" s="89"/>
      <c r="EW586" s="89"/>
      <c r="EX586" s="89"/>
      <c r="EY586" s="89"/>
      <c r="EZ586" s="89"/>
      <c r="FA586" s="89"/>
      <c r="FB586" s="89"/>
      <c r="FC586" s="89"/>
      <c r="FD586" s="89"/>
      <c r="FE586" s="89"/>
      <c r="FF586" s="89"/>
      <c r="FG586" s="89"/>
      <c r="FH586" s="89"/>
      <c r="FI586" s="89"/>
      <c r="FJ586" s="89"/>
      <c r="FK586" s="89"/>
      <c r="FL586" s="89"/>
      <c r="FM586" s="89"/>
      <c r="FN586" s="89"/>
      <c r="FO586" s="89"/>
      <c r="FP586" s="89"/>
      <c r="FQ586" s="89"/>
      <c r="FR586" s="89"/>
      <c r="FS586" s="89"/>
      <c r="FT586" s="89"/>
      <c r="FU586" s="89"/>
      <c r="FV586" s="89"/>
      <c r="FW586" s="89"/>
      <c r="FX586" s="89"/>
      <c r="FY586" s="89"/>
      <c r="FZ586" s="89"/>
      <c r="GA586" s="89"/>
      <c r="GB586" s="89"/>
      <c r="GC586" s="89"/>
      <c r="GD586" s="89"/>
      <c r="GE586" s="89"/>
      <c r="GF586" s="89"/>
      <c r="GG586" s="89"/>
      <c r="GH586" s="89"/>
      <c r="GI586" s="89"/>
      <c r="GJ586" s="89"/>
      <c r="GK586" s="89"/>
      <c r="GL586" s="89"/>
      <c r="GM586" s="89"/>
      <c r="GN586" s="89"/>
      <c r="GO586" s="89"/>
      <c r="GP586" s="89"/>
      <c r="GQ586" s="89"/>
      <c r="GR586" s="89"/>
      <c r="GS586" s="89"/>
      <c r="GT586" s="89"/>
      <c r="GU586" s="89"/>
      <c r="GV586" s="89"/>
      <c r="GW586" s="89"/>
      <c r="GX586" s="89"/>
      <c r="GY586" s="89"/>
      <c r="GZ586" s="89"/>
      <c r="HA586" s="89"/>
      <c r="HB586" s="89"/>
      <c r="HC586" s="89"/>
      <c r="HD586" s="89"/>
      <c r="HE586" s="89"/>
      <c r="HF586" s="89"/>
      <c r="HG586" s="89"/>
      <c r="HH586" s="89"/>
      <c r="HI586" s="89"/>
      <c r="HJ586" s="89"/>
      <c r="HK586" s="89"/>
      <c r="HL586" s="89"/>
      <c r="HM586" s="89"/>
      <c r="HN586" s="89"/>
      <c r="HO586" s="89"/>
      <c r="HP586" s="89"/>
      <c r="HQ586" s="89"/>
      <c r="HR586" s="89"/>
      <c r="HS586" s="89"/>
      <c r="HT586" s="89"/>
      <c r="HU586" s="89"/>
      <c r="HV586" s="89"/>
      <c r="HW586" s="89"/>
      <c r="HX586" s="89"/>
      <c r="HY586" s="89"/>
      <c r="HZ586" s="89"/>
      <c r="IA586" s="89"/>
      <c r="IB586" s="89"/>
      <c r="IC586" s="89"/>
      <c r="ID586" s="89"/>
      <c r="IE586" s="89"/>
      <c r="IF586" s="89"/>
      <c r="IG586" s="89"/>
      <c r="IH586" s="89"/>
      <c r="II586" s="89"/>
      <c r="IJ586" s="89"/>
      <c r="IK586" s="89"/>
      <c r="IL586" s="89"/>
      <c r="IM586" s="89"/>
      <c r="IN586" s="89"/>
      <c r="IO586" s="89"/>
      <c r="IP586" s="89"/>
      <c r="IQ586" s="89"/>
      <c r="IR586" s="89"/>
      <c r="IS586" s="89"/>
      <c r="IT586" s="89"/>
      <c r="IU586" s="89"/>
    </row>
    <row r="587" spans="1:255" s="88" customFormat="1" ht="14.25">
      <c r="A587" s="91"/>
      <c r="B587" s="106"/>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09"/>
      <c r="AA587" s="109"/>
      <c r="AB587" s="109"/>
      <c r="AC587" s="109"/>
      <c r="AD587" s="109"/>
      <c r="AE587" s="249"/>
      <c r="AF587" s="310"/>
      <c r="AG587" s="310"/>
      <c r="AH587" s="310"/>
      <c r="AI587" s="310"/>
      <c r="AJ587" s="310"/>
      <c r="AK587" s="310"/>
      <c r="AL587" s="310"/>
      <c r="AM587" s="311"/>
      <c r="AN587" s="249"/>
      <c r="AO587" s="250"/>
      <c r="AP587" s="250"/>
      <c r="AQ587" s="250"/>
      <c r="AR587" s="250"/>
      <c r="AS587" s="250"/>
      <c r="AT587" s="250"/>
      <c r="AU587" s="250"/>
      <c r="AV587" s="328"/>
      <c r="AW587" s="325"/>
      <c r="AX587" s="326"/>
      <c r="AY587" s="326"/>
      <c r="AZ587" s="326"/>
      <c r="BA587" s="326"/>
      <c r="BB587" s="327"/>
      <c r="BC587" s="89"/>
      <c r="BD587" s="89"/>
      <c r="BE587" s="89"/>
      <c r="BF587" s="89"/>
      <c r="BG587" s="89"/>
      <c r="BH587" s="89"/>
      <c r="BI587" s="89"/>
      <c r="BJ587" s="89"/>
      <c r="BK587" s="89"/>
      <c r="BL587" s="89"/>
      <c r="BM587" s="89"/>
      <c r="BN587" s="89"/>
      <c r="BO587" s="89"/>
      <c r="BP587" s="89"/>
      <c r="BQ587" s="89"/>
      <c r="BR587" s="89"/>
      <c r="BS587" s="89"/>
      <c r="BT587" s="89"/>
      <c r="BU587" s="89"/>
      <c r="BV587" s="89"/>
      <c r="BW587" s="89"/>
      <c r="BX587" s="89"/>
      <c r="BY587" s="89"/>
      <c r="BZ587" s="89"/>
      <c r="CA587" s="89"/>
      <c r="CB587" s="89"/>
      <c r="CC587" s="89"/>
      <c r="CD587" s="89"/>
      <c r="CE587" s="89"/>
      <c r="CF587" s="89"/>
      <c r="CG587" s="89"/>
      <c r="CH587" s="89"/>
      <c r="CI587" s="89"/>
      <c r="CJ587" s="89"/>
      <c r="CK587" s="89"/>
      <c r="CL587" s="89"/>
      <c r="CM587" s="89"/>
      <c r="CN587" s="89"/>
      <c r="CO587" s="89"/>
      <c r="CP587" s="89"/>
      <c r="CQ587" s="89"/>
      <c r="CR587" s="89"/>
      <c r="CS587" s="89"/>
      <c r="CT587" s="89"/>
      <c r="CU587" s="89"/>
      <c r="CV587" s="89"/>
      <c r="CW587" s="89"/>
      <c r="CX587" s="89"/>
      <c r="CY587" s="89"/>
      <c r="CZ587" s="89"/>
      <c r="DA587" s="89"/>
      <c r="DB587" s="89"/>
      <c r="DC587" s="89"/>
      <c r="DD587" s="89"/>
      <c r="DE587" s="89"/>
      <c r="DF587" s="89"/>
      <c r="DG587" s="89"/>
      <c r="DH587" s="89"/>
      <c r="DI587" s="89"/>
      <c r="DJ587" s="89"/>
      <c r="DK587" s="89"/>
      <c r="DL587" s="89"/>
      <c r="DM587" s="89"/>
      <c r="DN587" s="89"/>
      <c r="DO587" s="89"/>
      <c r="DP587" s="89"/>
      <c r="DQ587" s="89"/>
      <c r="DR587" s="89"/>
      <c r="DS587" s="89"/>
      <c r="DT587" s="89"/>
      <c r="DU587" s="89"/>
      <c r="DV587" s="89"/>
      <c r="DW587" s="89"/>
      <c r="DX587" s="89"/>
      <c r="DY587" s="89"/>
      <c r="DZ587" s="89"/>
      <c r="EA587" s="89"/>
      <c r="EB587" s="89"/>
      <c r="EC587" s="89"/>
      <c r="ED587" s="89"/>
      <c r="EE587" s="89"/>
      <c r="EF587" s="89"/>
      <c r="EG587" s="89"/>
      <c r="EH587" s="89"/>
      <c r="EI587" s="89"/>
      <c r="EJ587" s="89"/>
      <c r="EK587" s="89"/>
      <c r="EL587" s="89"/>
      <c r="EM587" s="89"/>
      <c r="EN587" s="89"/>
      <c r="EO587" s="89"/>
      <c r="EP587" s="89"/>
      <c r="EQ587" s="89"/>
      <c r="ER587" s="89"/>
      <c r="ES587" s="89"/>
      <c r="ET587" s="89"/>
      <c r="EU587" s="89"/>
      <c r="EV587" s="89"/>
      <c r="EW587" s="89"/>
      <c r="EX587" s="89"/>
      <c r="EY587" s="89"/>
      <c r="EZ587" s="89"/>
      <c r="FA587" s="89"/>
      <c r="FB587" s="89"/>
      <c r="FC587" s="89"/>
      <c r="FD587" s="89"/>
      <c r="FE587" s="89"/>
      <c r="FF587" s="89"/>
      <c r="FG587" s="89"/>
      <c r="FH587" s="89"/>
      <c r="FI587" s="89"/>
      <c r="FJ587" s="89"/>
      <c r="FK587" s="89"/>
      <c r="FL587" s="89"/>
      <c r="FM587" s="89"/>
      <c r="FN587" s="89"/>
      <c r="FO587" s="89"/>
      <c r="FP587" s="89"/>
      <c r="FQ587" s="89"/>
      <c r="FR587" s="89"/>
      <c r="FS587" s="89"/>
      <c r="FT587" s="89"/>
      <c r="FU587" s="89"/>
      <c r="FV587" s="89"/>
      <c r="FW587" s="89"/>
      <c r="FX587" s="89"/>
      <c r="FY587" s="89"/>
      <c r="FZ587" s="89"/>
      <c r="GA587" s="89"/>
      <c r="GB587" s="89"/>
      <c r="GC587" s="89"/>
      <c r="GD587" s="89"/>
      <c r="GE587" s="89"/>
      <c r="GF587" s="89"/>
      <c r="GG587" s="89"/>
      <c r="GH587" s="89"/>
      <c r="GI587" s="89"/>
      <c r="GJ587" s="89"/>
      <c r="GK587" s="89"/>
      <c r="GL587" s="89"/>
      <c r="GM587" s="89"/>
      <c r="GN587" s="89"/>
      <c r="GO587" s="89"/>
      <c r="GP587" s="89"/>
      <c r="GQ587" s="89"/>
      <c r="GR587" s="89"/>
      <c r="GS587" s="89"/>
      <c r="GT587" s="89"/>
      <c r="GU587" s="89"/>
      <c r="GV587" s="89"/>
      <c r="GW587" s="89"/>
      <c r="GX587" s="89"/>
      <c r="GY587" s="89"/>
      <c r="GZ587" s="89"/>
      <c r="HA587" s="89"/>
      <c r="HB587" s="89"/>
      <c r="HC587" s="89"/>
      <c r="HD587" s="89"/>
      <c r="HE587" s="89"/>
      <c r="HF587" s="89"/>
      <c r="HG587" s="89"/>
      <c r="HH587" s="89"/>
      <c r="HI587" s="89"/>
      <c r="HJ587" s="89"/>
      <c r="HK587" s="89"/>
      <c r="HL587" s="89"/>
      <c r="HM587" s="89"/>
      <c r="HN587" s="89"/>
      <c r="HO587" s="89"/>
      <c r="HP587" s="89"/>
      <c r="HQ587" s="89"/>
      <c r="HR587" s="89"/>
      <c r="HS587" s="89"/>
      <c r="HT587" s="89"/>
      <c r="HU587" s="89"/>
      <c r="HV587" s="89"/>
      <c r="HW587" s="89"/>
      <c r="HX587" s="89"/>
      <c r="HY587" s="89"/>
      <c r="HZ587" s="89"/>
      <c r="IA587" s="89"/>
      <c r="IB587" s="89"/>
      <c r="IC587" s="89"/>
      <c r="ID587" s="89"/>
      <c r="IE587" s="89"/>
      <c r="IF587" s="89"/>
      <c r="IG587" s="89"/>
      <c r="IH587" s="89"/>
      <c r="II587" s="89"/>
      <c r="IJ587" s="89"/>
      <c r="IK587" s="89"/>
      <c r="IL587" s="89"/>
      <c r="IM587" s="89"/>
      <c r="IN587" s="89"/>
      <c r="IO587" s="89"/>
      <c r="IP587" s="89"/>
      <c r="IQ587" s="89"/>
      <c r="IR587" s="89"/>
      <c r="IS587" s="89"/>
      <c r="IT587" s="89"/>
      <c r="IU587" s="89"/>
    </row>
    <row r="588" spans="1:255" s="88" customFormat="1" ht="14.25">
      <c r="A588" s="91"/>
      <c r="B588" s="90"/>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7"/>
      <c r="AA588" s="107"/>
      <c r="AB588" s="107"/>
      <c r="AC588" s="107"/>
      <c r="AD588" s="107"/>
      <c r="AE588" s="249"/>
      <c r="AF588" s="310"/>
      <c r="AG588" s="310"/>
      <c r="AH588" s="310"/>
      <c r="AI588" s="310"/>
      <c r="AJ588" s="310"/>
      <c r="AK588" s="310"/>
      <c r="AL588" s="310"/>
      <c r="AM588" s="311"/>
      <c r="AN588" s="249"/>
      <c r="AO588" s="250"/>
      <c r="AP588" s="250"/>
      <c r="AQ588" s="250"/>
      <c r="AR588" s="250"/>
      <c r="AS588" s="250"/>
      <c r="AT588" s="250"/>
      <c r="AU588" s="250"/>
      <c r="AV588" s="328"/>
      <c r="AW588" s="249"/>
      <c r="AX588" s="250"/>
      <c r="AY588" s="250"/>
      <c r="AZ588" s="250"/>
      <c r="BA588" s="250"/>
      <c r="BB588" s="251"/>
      <c r="BC588" s="89"/>
      <c r="BD588" s="89"/>
      <c r="BE588" s="89"/>
      <c r="BF588" s="89"/>
      <c r="BG588" s="89"/>
      <c r="BH588" s="89"/>
      <c r="BI588" s="89"/>
      <c r="BJ588" s="89"/>
      <c r="BK588" s="89"/>
      <c r="BL588" s="89"/>
      <c r="BM588" s="89"/>
      <c r="BN588" s="89"/>
      <c r="BO588" s="89"/>
      <c r="BP588" s="89"/>
      <c r="BQ588" s="89"/>
      <c r="BR588" s="89"/>
      <c r="BS588" s="89"/>
      <c r="BT588" s="89"/>
      <c r="BU588" s="89"/>
      <c r="BV588" s="89"/>
      <c r="BW588" s="89"/>
      <c r="BX588" s="89"/>
      <c r="BY588" s="89"/>
      <c r="BZ588" s="89"/>
      <c r="CA588" s="89"/>
      <c r="CB588" s="89"/>
      <c r="CC588" s="89"/>
      <c r="CD588" s="89"/>
      <c r="CE588" s="89"/>
      <c r="CF588" s="89"/>
      <c r="CG588" s="89"/>
      <c r="CH588" s="89"/>
      <c r="CI588" s="89"/>
      <c r="CJ588" s="89"/>
      <c r="CK588" s="89"/>
      <c r="CL588" s="89"/>
      <c r="CM588" s="89"/>
      <c r="CN588" s="89"/>
      <c r="CO588" s="89"/>
      <c r="CP588" s="89"/>
      <c r="CQ588" s="89"/>
      <c r="CR588" s="89"/>
      <c r="CS588" s="89"/>
      <c r="CT588" s="89"/>
      <c r="CU588" s="89"/>
      <c r="CV588" s="89"/>
      <c r="CW588" s="89"/>
      <c r="CX588" s="89"/>
      <c r="CY588" s="89"/>
      <c r="CZ588" s="89"/>
      <c r="DA588" s="89"/>
      <c r="DB588" s="89"/>
      <c r="DC588" s="89"/>
      <c r="DD588" s="89"/>
      <c r="DE588" s="89"/>
      <c r="DF588" s="89"/>
      <c r="DG588" s="89"/>
      <c r="DH588" s="89"/>
      <c r="DI588" s="89"/>
      <c r="DJ588" s="89"/>
      <c r="DK588" s="89"/>
      <c r="DL588" s="89"/>
      <c r="DM588" s="89"/>
      <c r="DN588" s="89"/>
      <c r="DO588" s="89"/>
      <c r="DP588" s="89"/>
      <c r="DQ588" s="89"/>
      <c r="DR588" s="89"/>
      <c r="DS588" s="89"/>
      <c r="DT588" s="89"/>
      <c r="DU588" s="89"/>
      <c r="DV588" s="89"/>
      <c r="DW588" s="89"/>
      <c r="DX588" s="89"/>
      <c r="DY588" s="89"/>
      <c r="DZ588" s="89"/>
      <c r="EA588" s="89"/>
      <c r="EB588" s="89"/>
      <c r="EC588" s="89"/>
      <c r="ED588" s="89"/>
      <c r="EE588" s="89"/>
      <c r="EF588" s="89"/>
      <c r="EG588" s="89"/>
      <c r="EH588" s="89"/>
      <c r="EI588" s="89"/>
      <c r="EJ588" s="89"/>
      <c r="EK588" s="89"/>
      <c r="EL588" s="89"/>
      <c r="EM588" s="89"/>
      <c r="EN588" s="89"/>
      <c r="EO588" s="89"/>
      <c r="EP588" s="89"/>
      <c r="EQ588" s="89"/>
      <c r="ER588" s="89"/>
      <c r="ES588" s="89"/>
      <c r="ET588" s="89"/>
      <c r="EU588" s="89"/>
      <c r="EV588" s="89"/>
      <c r="EW588" s="89"/>
      <c r="EX588" s="89"/>
      <c r="EY588" s="89"/>
      <c r="EZ588" s="89"/>
      <c r="FA588" s="89"/>
      <c r="FB588" s="89"/>
      <c r="FC588" s="89"/>
      <c r="FD588" s="89"/>
      <c r="FE588" s="89"/>
      <c r="FF588" s="89"/>
      <c r="FG588" s="89"/>
      <c r="FH588" s="89"/>
      <c r="FI588" s="89"/>
      <c r="FJ588" s="89"/>
      <c r="FK588" s="89"/>
      <c r="FL588" s="89"/>
      <c r="FM588" s="89"/>
      <c r="FN588" s="89"/>
      <c r="FO588" s="89"/>
      <c r="FP588" s="89"/>
      <c r="FQ588" s="89"/>
      <c r="FR588" s="89"/>
      <c r="FS588" s="89"/>
      <c r="FT588" s="89"/>
      <c r="FU588" s="89"/>
      <c r="FV588" s="89"/>
      <c r="FW588" s="89"/>
      <c r="FX588" s="89"/>
      <c r="FY588" s="89"/>
      <c r="FZ588" s="89"/>
      <c r="GA588" s="89"/>
      <c r="GB588" s="89"/>
      <c r="GC588" s="89"/>
      <c r="GD588" s="89"/>
      <c r="GE588" s="89"/>
      <c r="GF588" s="89"/>
      <c r="GG588" s="89"/>
      <c r="GH588" s="89"/>
      <c r="GI588" s="89"/>
      <c r="GJ588" s="89"/>
      <c r="GK588" s="89"/>
      <c r="GL588" s="89"/>
      <c r="GM588" s="89"/>
      <c r="GN588" s="89"/>
      <c r="GO588" s="89"/>
      <c r="GP588" s="89"/>
      <c r="GQ588" s="89"/>
      <c r="GR588" s="89"/>
      <c r="GS588" s="89"/>
      <c r="GT588" s="89"/>
      <c r="GU588" s="89"/>
      <c r="GV588" s="89"/>
      <c r="GW588" s="89"/>
      <c r="GX588" s="89"/>
      <c r="GY588" s="89"/>
      <c r="GZ588" s="89"/>
      <c r="HA588" s="89"/>
      <c r="HB588" s="89"/>
      <c r="HC588" s="89"/>
      <c r="HD588" s="89"/>
      <c r="HE588" s="89"/>
      <c r="HF588" s="89"/>
      <c r="HG588" s="89"/>
      <c r="HH588" s="89"/>
      <c r="HI588" s="89"/>
      <c r="HJ588" s="89"/>
      <c r="HK588" s="89"/>
      <c r="HL588" s="89"/>
      <c r="HM588" s="89"/>
      <c r="HN588" s="89"/>
      <c r="HO588" s="89"/>
      <c r="HP588" s="89"/>
      <c r="HQ588" s="89"/>
      <c r="HR588" s="89"/>
      <c r="HS588" s="89"/>
      <c r="HT588" s="89"/>
      <c r="HU588" s="89"/>
      <c r="HV588" s="89"/>
      <c r="HW588" s="89"/>
      <c r="HX588" s="89"/>
      <c r="HY588" s="89"/>
      <c r="HZ588" s="89"/>
      <c r="IA588" s="89"/>
      <c r="IB588" s="89"/>
      <c r="IC588" s="89"/>
      <c r="ID588" s="89"/>
      <c r="IE588" s="89"/>
      <c r="IF588" s="89"/>
      <c r="IG588" s="89"/>
      <c r="IH588" s="89"/>
      <c r="II588" s="89"/>
      <c r="IJ588" s="89"/>
      <c r="IK588" s="89"/>
      <c r="IL588" s="89"/>
      <c r="IM588" s="89"/>
      <c r="IN588" s="89"/>
      <c r="IO588" s="89"/>
      <c r="IP588" s="89"/>
      <c r="IQ588" s="89"/>
      <c r="IR588" s="89"/>
      <c r="IS588" s="89"/>
      <c r="IT588" s="89"/>
      <c r="IU588" s="89"/>
    </row>
    <row r="589" spans="1:255" s="88" customFormat="1" ht="14.25">
      <c r="A589" s="91"/>
      <c r="B589" s="106"/>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249"/>
      <c r="AF589" s="310"/>
      <c r="AG589" s="310"/>
      <c r="AH589" s="310"/>
      <c r="AI589" s="310"/>
      <c r="AJ589" s="310"/>
      <c r="AK589" s="310"/>
      <c r="AL589" s="310"/>
      <c r="AM589" s="311"/>
      <c r="AN589" s="249"/>
      <c r="AO589" s="312"/>
      <c r="AP589" s="312"/>
      <c r="AQ589" s="312"/>
      <c r="AR589" s="312"/>
      <c r="AS589" s="312"/>
      <c r="AT589" s="312"/>
      <c r="AU589" s="312"/>
      <c r="AV589" s="313"/>
      <c r="AW589" s="249"/>
      <c r="AX589" s="250"/>
      <c r="AY589" s="250"/>
      <c r="AZ589" s="250"/>
      <c r="BA589" s="250"/>
      <c r="BB589" s="251"/>
      <c r="BC589" s="89"/>
      <c r="BD589" s="89"/>
      <c r="BE589" s="89"/>
      <c r="BF589" s="89"/>
      <c r="BG589" s="89"/>
      <c r="BH589" s="89"/>
      <c r="BI589" s="89"/>
      <c r="BJ589" s="89"/>
      <c r="BK589" s="89"/>
      <c r="BL589" s="89"/>
      <c r="BM589" s="89"/>
      <c r="BN589" s="89"/>
      <c r="BO589" s="89"/>
      <c r="BP589" s="89"/>
      <c r="BQ589" s="89"/>
      <c r="BR589" s="89"/>
      <c r="BS589" s="89"/>
      <c r="BT589" s="89"/>
      <c r="BU589" s="89"/>
      <c r="BV589" s="89"/>
      <c r="BW589" s="89"/>
      <c r="BX589" s="89"/>
      <c r="BY589" s="89"/>
      <c r="BZ589" s="89"/>
      <c r="CA589" s="89"/>
      <c r="CB589" s="89"/>
      <c r="CC589" s="89"/>
      <c r="CD589" s="89"/>
      <c r="CE589" s="89"/>
      <c r="CF589" s="89"/>
      <c r="CG589" s="89"/>
      <c r="CH589" s="89"/>
      <c r="CI589" s="89"/>
      <c r="CJ589" s="89"/>
      <c r="CK589" s="89"/>
      <c r="CL589" s="89"/>
      <c r="CM589" s="89"/>
      <c r="CN589" s="89"/>
      <c r="CO589" s="89"/>
      <c r="CP589" s="89"/>
      <c r="CQ589" s="89"/>
      <c r="CR589" s="89"/>
      <c r="CS589" s="89"/>
      <c r="CT589" s="89"/>
      <c r="CU589" s="89"/>
      <c r="CV589" s="89"/>
      <c r="CW589" s="89"/>
      <c r="CX589" s="89"/>
      <c r="CY589" s="89"/>
      <c r="CZ589" s="89"/>
      <c r="DA589" s="89"/>
      <c r="DB589" s="89"/>
      <c r="DC589" s="89"/>
      <c r="DD589" s="89"/>
      <c r="DE589" s="89"/>
      <c r="DF589" s="89"/>
      <c r="DG589" s="89"/>
      <c r="DH589" s="89"/>
      <c r="DI589" s="89"/>
      <c r="DJ589" s="89"/>
      <c r="DK589" s="89"/>
      <c r="DL589" s="89"/>
      <c r="DM589" s="89"/>
      <c r="DN589" s="89"/>
      <c r="DO589" s="89"/>
      <c r="DP589" s="89"/>
      <c r="DQ589" s="89"/>
      <c r="DR589" s="89"/>
      <c r="DS589" s="89"/>
      <c r="DT589" s="89"/>
      <c r="DU589" s="89"/>
      <c r="DV589" s="89"/>
      <c r="DW589" s="89"/>
      <c r="DX589" s="89"/>
      <c r="DY589" s="89"/>
      <c r="DZ589" s="89"/>
      <c r="EA589" s="89"/>
      <c r="EB589" s="89"/>
      <c r="EC589" s="89"/>
      <c r="ED589" s="89"/>
      <c r="EE589" s="89"/>
      <c r="EF589" s="89"/>
      <c r="EG589" s="89"/>
      <c r="EH589" s="89"/>
      <c r="EI589" s="89"/>
      <c r="EJ589" s="89"/>
      <c r="EK589" s="89"/>
      <c r="EL589" s="89"/>
      <c r="EM589" s="89"/>
      <c r="EN589" s="89"/>
      <c r="EO589" s="89"/>
      <c r="EP589" s="89"/>
      <c r="EQ589" s="89"/>
      <c r="ER589" s="89"/>
      <c r="ES589" s="89"/>
      <c r="ET589" s="89"/>
      <c r="EU589" s="89"/>
      <c r="EV589" s="89"/>
      <c r="EW589" s="89"/>
      <c r="EX589" s="89"/>
      <c r="EY589" s="89"/>
      <c r="EZ589" s="89"/>
      <c r="FA589" s="89"/>
      <c r="FB589" s="89"/>
      <c r="FC589" s="89"/>
      <c r="FD589" s="89"/>
      <c r="FE589" s="89"/>
      <c r="FF589" s="89"/>
      <c r="FG589" s="89"/>
      <c r="FH589" s="89"/>
      <c r="FI589" s="89"/>
      <c r="FJ589" s="89"/>
      <c r="FK589" s="89"/>
      <c r="FL589" s="89"/>
      <c r="FM589" s="89"/>
      <c r="FN589" s="89"/>
      <c r="FO589" s="89"/>
      <c r="FP589" s="89"/>
      <c r="FQ589" s="89"/>
      <c r="FR589" s="89"/>
      <c r="FS589" s="89"/>
      <c r="FT589" s="89"/>
      <c r="FU589" s="89"/>
      <c r="FV589" s="89"/>
      <c r="FW589" s="89"/>
      <c r="FX589" s="89"/>
      <c r="FY589" s="89"/>
      <c r="FZ589" s="89"/>
      <c r="GA589" s="89"/>
      <c r="GB589" s="89"/>
      <c r="GC589" s="89"/>
      <c r="GD589" s="89"/>
      <c r="GE589" s="89"/>
      <c r="GF589" s="89"/>
      <c r="GG589" s="89"/>
      <c r="GH589" s="89"/>
      <c r="GI589" s="89"/>
      <c r="GJ589" s="89"/>
      <c r="GK589" s="89"/>
      <c r="GL589" s="89"/>
      <c r="GM589" s="89"/>
      <c r="GN589" s="89"/>
      <c r="GO589" s="89"/>
      <c r="GP589" s="89"/>
      <c r="GQ589" s="89"/>
      <c r="GR589" s="89"/>
      <c r="GS589" s="89"/>
      <c r="GT589" s="89"/>
      <c r="GU589" s="89"/>
      <c r="GV589" s="89"/>
      <c r="GW589" s="89"/>
      <c r="GX589" s="89"/>
      <c r="GY589" s="89"/>
      <c r="GZ589" s="89"/>
      <c r="HA589" s="89"/>
      <c r="HB589" s="89"/>
      <c r="HC589" s="89"/>
      <c r="HD589" s="89"/>
      <c r="HE589" s="89"/>
      <c r="HF589" s="89"/>
      <c r="HG589" s="89"/>
      <c r="HH589" s="89"/>
      <c r="HI589" s="89"/>
      <c r="HJ589" s="89"/>
      <c r="HK589" s="89"/>
      <c r="HL589" s="89"/>
      <c r="HM589" s="89"/>
      <c r="HN589" s="89"/>
      <c r="HO589" s="89"/>
      <c r="HP589" s="89"/>
      <c r="HQ589" s="89"/>
      <c r="HR589" s="89"/>
      <c r="HS589" s="89"/>
      <c r="HT589" s="89"/>
      <c r="HU589" s="89"/>
      <c r="HV589" s="89"/>
      <c r="HW589" s="89"/>
      <c r="HX589" s="89"/>
      <c r="HY589" s="89"/>
      <c r="HZ589" s="89"/>
      <c r="IA589" s="89"/>
      <c r="IB589" s="89"/>
      <c r="IC589" s="89"/>
      <c r="ID589" s="89"/>
      <c r="IE589" s="89"/>
      <c r="IF589" s="89"/>
      <c r="IG589" s="89"/>
      <c r="IH589" s="89"/>
      <c r="II589" s="89"/>
      <c r="IJ589" s="89"/>
      <c r="IK589" s="89"/>
      <c r="IL589" s="89"/>
      <c r="IM589" s="89"/>
      <c r="IN589" s="89"/>
      <c r="IO589" s="89"/>
      <c r="IP589" s="89"/>
      <c r="IQ589" s="89"/>
      <c r="IR589" s="89"/>
      <c r="IS589" s="89"/>
      <c r="IT589" s="89"/>
      <c r="IU589" s="89"/>
    </row>
    <row r="590" spans="1:255" s="88" customFormat="1" ht="15" thickBot="1">
      <c r="A590" s="91"/>
      <c r="B590" s="104"/>
      <c r="C590" s="103"/>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314"/>
      <c r="AF590" s="315"/>
      <c r="AG590" s="315"/>
      <c r="AH590" s="315"/>
      <c r="AI590" s="315"/>
      <c r="AJ590" s="315"/>
      <c r="AK590" s="315"/>
      <c r="AL590" s="315"/>
      <c r="AM590" s="316"/>
      <c r="AN590" s="314"/>
      <c r="AO590" s="317"/>
      <c r="AP590" s="317"/>
      <c r="AQ590" s="317"/>
      <c r="AR590" s="317"/>
      <c r="AS590" s="317"/>
      <c r="AT590" s="317"/>
      <c r="AU590" s="317"/>
      <c r="AV590" s="318"/>
      <c r="AW590" s="319"/>
      <c r="AX590" s="320"/>
      <c r="AY590" s="320"/>
      <c r="AZ590" s="320"/>
      <c r="BA590" s="320"/>
      <c r="BB590" s="321"/>
      <c r="BC590" s="89"/>
      <c r="BD590" s="89"/>
      <c r="BE590" s="89"/>
      <c r="BF590" s="89"/>
      <c r="BG590" s="89"/>
      <c r="BH590" s="89"/>
      <c r="BI590" s="89"/>
      <c r="BJ590" s="89"/>
      <c r="BK590" s="89"/>
      <c r="BL590" s="89"/>
      <c r="BM590" s="89"/>
      <c r="BN590" s="89"/>
      <c r="BO590" s="89"/>
      <c r="BP590" s="89"/>
      <c r="BQ590" s="89"/>
      <c r="BR590" s="89"/>
      <c r="BS590" s="89"/>
      <c r="BT590" s="89"/>
      <c r="BU590" s="89"/>
      <c r="BV590" s="89"/>
      <c r="BW590" s="89"/>
      <c r="BX590" s="89"/>
      <c r="BY590" s="89"/>
      <c r="BZ590" s="89"/>
      <c r="CA590" s="89"/>
      <c r="CB590" s="89"/>
      <c r="CC590" s="89"/>
      <c r="CD590" s="89"/>
      <c r="CE590" s="89"/>
      <c r="CF590" s="89"/>
      <c r="CG590" s="89"/>
      <c r="CH590" s="89"/>
      <c r="CI590" s="89"/>
      <c r="CJ590" s="89"/>
      <c r="CK590" s="89"/>
      <c r="CL590" s="89"/>
      <c r="CM590" s="89"/>
      <c r="CN590" s="89"/>
      <c r="CO590" s="89"/>
      <c r="CP590" s="89"/>
      <c r="CQ590" s="89"/>
      <c r="CR590" s="89"/>
      <c r="CS590" s="89"/>
      <c r="CT590" s="89"/>
      <c r="CU590" s="89"/>
      <c r="CV590" s="89"/>
      <c r="CW590" s="89"/>
      <c r="CX590" s="89"/>
      <c r="CY590" s="89"/>
      <c r="CZ590" s="89"/>
      <c r="DA590" s="89"/>
      <c r="DB590" s="89"/>
      <c r="DC590" s="89"/>
      <c r="DD590" s="89"/>
      <c r="DE590" s="89"/>
      <c r="DF590" s="89"/>
      <c r="DG590" s="89"/>
      <c r="DH590" s="89"/>
      <c r="DI590" s="89"/>
      <c r="DJ590" s="89"/>
      <c r="DK590" s="89"/>
      <c r="DL590" s="89"/>
      <c r="DM590" s="89"/>
      <c r="DN590" s="89"/>
      <c r="DO590" s="89"/>
      <c r="DP590" s="89"/>
      <c r="DQ590" s="89"/>
      <c r="DR590" s="89"/>
      <c r="DS590" s="89"/>
      <c r="DT590" s="89"/>
      <c r="DU590" s="89"/>
      <c r="DV590" s="89"/>
      <c r="DW590" s="89"/>
      <c r="DX590" s="89"/>
      <c r="DY590" s="89"/>
      <c r="DZ590" s="89"/>
      <c r="EA590" s="89"/>
      <c r="EB590" s="89"/>
      <c r="EC590" s="89"/>
      <c r="ED590" s="89"/>
      <c r="EE590" s="89"/>
      <c r="EF590" s="89"/>
      <c r="EG590" s="89"/>
      <c r="EH590" s="89"/>
      <c r="EI590" s="89"/>
      <c r="EJ590" s="89"/>
      <c r="EK590" s="89"/>
      <c r="EL590" s="89"/>
      <c r="EM590" s="89"/>
      <c r="EN590" s="89"/>
      <c r="EO590" s="89"/>
      <c r="EP590" s="89"/>
      <c r="EQ590" s="89"/>
      <c r="ER590" s="89"/>
      <c r="ES590" s="89"/>
      <c r="ET590" s="89"/>
      <c r="EU590" s="89"/>
      <c r="EV590" s="89"/>
      <c r="EW590" s="89"/>
      <c r="EX590" s="89"/>
      <c r="EY590" s="89"/>
      <c r="EZ590" s="89"/>
      <c r="FA590" s="89"/>
      <c r="FB590" s="89"/>
      <c r="FC590" s="89"/>
      <c r="FD590" s="89"/>
      <c r="FE590" s="89"/>
      <c r="FF590" s="89"/>
      <c r="FG590" s="89"/>
      <c r="FH590" s="89"/>
      <c r="FI590" s="89"/>
      <c r="FJ590" s="89"/>
      <c r="FK590" s="89"/>
      <c r="FL590" s="89"/>
      <c r="FM590" s="89"/>
      <c r="FN590" s="89"/>
      <c r="FO590" s="89"/>
      <c r="FP590" s="89"/>
      <c r="FQ590" s="89"/>
      <c r="FR590" s="89"/>
      <c r="FS590" s="89"/>
      <c r="FT590" s="89"/>
      <c r="FU590" s="89"/>
      <c r="FV590" s="89"/>
      <c r="FW590" s="89"/>
      <c r="FX590" s="89"/>
      <c r="FY590" s="89"/>
      <c r="FZ590" s="89"/>
      <c r="GA590" s="89"/>
      <c r="GB590" s="89"/>
      <c r="GC590" s="89"/>
      <c r="GD590" s="89"/>
      <c r="GE590" s="89"/>
      <c r="GF590" s="89"/>
      <c r="GG590" s="89"/>
      <c r="GH590" s="89"/>
      <c r="GI590" s="89"/>
      <c r="GJ590" s="89"/>
      <c r="GK590" s="89"/>
      <c r="GL590" s="89"/>
      <c r="GM590" s="89"/>
      <c r="GN590" s="89"/>
      <c r="GO590" s="89"/>
      <c r="GP590" s="89"/>
      <c r="GQ590" s="89"/>
      <c r="GR590" s="89"/>
      <c r="GS590" s="89"/>
      <c r="GT590" s="89"/>
      <c r="GU590" s="89"/>
      <c r="GV590" s="89"/>
      <c r="GW590" s="89"/>
      <c r="GX590" s="89"/>
      <c r="GY590" s="89"/>
      <c r="GZ590" s="89"/>
      <c r="HA590" s="89"/>
      <c r="HB590" s="89"/>
      <c r="HC590" s="89"/>
      <c r="HD590" s="89"/>
      <c r="HE590" s="89"/>
      <c r="HF590" s="89"/>
      <c r="HG590" s="89"/>
      <c r="HH590" s="89"/>
      <c r="HI590" s="89"/>
      <c r="HJ590" s="89"/>
      <c r="HK590" s="89"/>
      <c r="HL590" s="89"/>
      <c r="HM590" s="89"/>
      <c r="HN590" s="89"/>
      <c r="HO590" s="89"/>
      <c r="HP590" s="89"/>
      <c r="HQ590" s="89"/>
      <c r="HR590" s="89"/>
      <c r="HS590" s="89"/>
      <c r="HT590" s="89"/>
      <c r="HU590" s="89"/>
      <c r="HV590" s="89"/>
      <c r="HW590" s="89"/>
      <c r="HX590" s="89"/>
      <c r="HY590" s="89"/>
      <c r="HZ590" s="89"/>
      <c r="IA590" s="89"/>
      <c r="IB590" s="89"/>
      <c r="IC590" s="89"/>
      <c r="ID590" s="89"/>
      <c r="IE590" s="89"/>
      <c r="IF590" s="89"/>
      <c r="IG590" s="89"/>
      <c r="IH590" s="89"/>
      <c r="II590" s="89"/>
      <c r="IJ590" s="89"/>
      <c r="IK590" s="89"/>
      <c r="IL590" s="89"/>
      <c r="IM590" s="89"/>
      <c r="IN590" s="89"/>
      <c r="IO590" s="89"/>
      <c r="IP590" s="89"/>
      <c r="IQ590" s="89"/>
      <c r="IR590" s="89"/>
      <c r="IS590" s="89"/>
      <c r="IT590" s="89"/>
      <c r="IU590" s="89"/>
    </row>
    <row r="591" spans="1:255" s="88" customFormat="1" ht="15.75" thickTop="1" thickBot="1">
      <c r="A591" s="102"/>
      <c r="B591" s="303" t="s">
        <v>90</v>
      </c>
      <c r="C591" s="304"/>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c r="Z591" s="304"/>
      <c r="AA591" s="304"/>
      <c r="AB591" s="304"/>
      <c r="AC591" s="304"/>
      <c r="AD591" s="305"/>
      <c r="AE591" s="306">
        <f>SUM(AE583:AM590)</f>
        <v>95211598</v>
      </c>
      <c r="AF591" s="307"/>
      <c r="AG591" s="307"/>
      <c r="AH591" s="307"/>
      <c r="AI591" s="307"/>
      <c r="AJ591" s="307"/>
      <c r="AK591" s="307"/>
      <c r="AL591" s="307"/>
      <c r="AM591" s="308"/>
      <c r="AN591" s="306">
        <f>SUM(AN583:AW590)</f>
        <v>95170927</v>
      </c>
      <c r="AO591" s="307"/>
      <c r="AP591" s="307"/>
      <c r="AQ591" s="307"/>
      <c r="AR591" s="307"/>
      <c r="AS591" s="307"/>
      <c r="AT591" s="307"/>
      <c r="AU591" s="307"/>
      <c r="AV591" s="308"/>
      <c r="AW591" s="306"/>
      <c r="AX591" s="307"/>
      <c r="AY591" s="307"/>
      <c r="AZ591" s="307"/>
      <c r="BA591" s="307"/>
      <c r="BB591" s="309"/>
      <c r="BC591" s="89"/>
      <c r="BD591" s="89"/>
      <c r="BE591" s="89"/>
      <c r="BF591" s="89"/>
      <c r="BG591" s="89"/>
      <c r="BH591" s="89"/>
      <c r="BI591" s="89"/>
      <c r="BJ591" s="89"/>
      <c r="BK591" s="89"/>
      <c r="BL591" s="89"/>
      <c r="BM591" s="89"/>
      <c r="BN591" s="89"/>
      <c r="BO591" s="89"/>
      <c r="BP591" s="89"/>
      <c r="BQ591" s="89"/>
      <c r="BR591" s="89"/>
      <c r="BS591" s="89"/>
      <c r="BT591" s="89"/>
      <c r="BU591" s="89"/>
      <c r="BV591" s="89"/>
      <c r="BW591" s="89"/>
      <c r="BX591" s="89"/>
      <c r="BY591" s="89"/>
      <c r="BZ591" s="89"/>
      <c r="CA591" s="89"/>
      <c r="CB591" s="89"/>
      <c r="CC591" s="89"/>
      <c r="CD591" s="89"/>
      <c r="CE591" s="89"/>
      <c r="CF591" s="89"/>
      <c r="CG591" s="89"/>
      <c r="CH591" s="89"/>
      <c r="CI591" s="89"/>
      <c r="CJ591" s="89"/>
      <c r="CK591" s="89"/>
      <c r="CL591" s="89"/>
      <c r="CM591" s="89"/>
      <c r="CN591" s="89"/>
      <c r="CO591" s="89"/>
      <c r="CP591" s="89"/>
      <c r="CQ591" s="89"/>
      <c r="CR591" s="89"/>
      <c r="CS591" s="89"/>
      <c r="CT591" s="89"/>
      <c r="CU591" s="89"/>
      <c r="CV591" s="89"/>
      <c r="CW591" s="89"/>
      <c r="CX591" s="89"/>
      <c r="CY591" s="89"/>
      <c r="CZ591" s="89"/>
      <c r="DA591" s="89"/>
      <c r="DB591" s="89"/>
      <c r="DC591" s="89"/>
      <c r="DD591" s="89"/>
      <c r="DE591" s="89"/>
      <c r="DF591" s="89"/>
      <c r="DG591" s="89"/>
      <c r="DH591" s="89"/>
      <c r="DI591" s="89"/>
      <c r="DJ591" s="89"/>
      <c r="DK591" s="89"/>
      <c r="DL591" s="89"/>
      <c r="DM591" s="89"/>
      <c r="DN591" s="89"/>
      <c r="DO591" s="89"/>
      <c r="DP591" s="89"/>
      <c r="DQ591" s="89"/>
      <c r="DR591" s="89"/>
      <c r="DS591" s="89"/>
      <c r="DT591" s="89"/>
      <c r="DU591" s="89"/>
      <c r="DV591" s="89"/>
      <c r="DW591" s="89"/>
      <c r="DX591" s="89"/>
      <c r="DY591" s="89"/>
      <c r="DZ591" s="89"/>
      <c r="EA591" s="89"/>
      <c r="EB591" s="89"/>
      <c r="EC591" s="89"/>
      <c r="ED591" s="89"/>
      <c r="EE591" s="89"/>
      <c r="EF591" s="89"/>
      <c r="EG591" s="89"/>
      <c r="EH591" s="89"/>
      <c r="EI591" s="89"/>
      <c r="EJ591" s="89"/>
      <c r="EK591" s="89"/>
      <c r="EL591" s="89"/>
      <c r="EM591" s="89"/>
      <c r="EN591" s="89"/>
      <c r="EO591" s="89"/>
      <c r="EP591" s="89"/>
      <c r="EQ591" s="89"/>
      <c r="ER591" s="89"/>
      <c r="ES591" s="89"/>
      <c r="ET591" s="89"/>
      <c r="EU591" s="89"/>
      <c r="EV591" s="89"/>
      <c r="EW591" s="89"/>
      <c r="EX591" s="89"/>
      <c r="EY591" s="89"/>
      <c r="EZ591" s="89"/>
      <c r="FA591" s="89"/>
      <c r="FB591" s="89"/>
      <c r="FC591" s="89"/>
      <c r="FD591" s="89"/>
      <c r="FE591" s="89"/>
      <c r="FF591" s="89"/>
      <c r="FG591" s="89"/>
      <c r="FH591" s="89"/>
      <c r="FI591" s="89"/>
      <c r="FJ591" s="89"/>
      <c r="FK591" s="89"/>
      <c r="FL591" s="89"/>
      <c r="FM591" s="89"/>
      <c r="FN591" s="89"/>
      <c r="FO591" s="89"/>
      <c r="FP591" s="89"/>
      <c r="FQ591" s="89"/>
      <c r="FR591" s="89"/>
      <c r="FS591" s="89"/>
      <c r="FT591" s="89"/>
      <c r="FU591" s="89"/>
      <c r="FV591" s="89"/>
      <c r="FW591" s="89"/>
      <c r="FX591" s="89"/>
      <c r="FY591" s="89"/>
      <c r="FZ591" s="89"/>
      <c r="GA591" s="89"/>
      <c r="GB591" s="89"/>
      <c r="GC591" s="89"/>
      <c r="GD591" s="89"/>
      <c r="GE591" s="89"/>
      <c r="GF591" s="89"/>
      <c r="GG591" s="89"/>
      <c r="GH591" s="89"/>
      <c r="GI591" s="89"/>
      <c r="GJ591" s="89"/>
      <c r="GK591" s="89"/>
      <c r="GL591" s="89"/>
      <c r="GM591" s="89"/>
      <c r="GN591" s="89"/>
      <c r="GO591" s="89"/>
      <c r="GP591" s="89"/>
      <c r="GQ591" s="89"/>
      <c r="GR591" s="89"/>
      <c r="GS591" s="89"/>
      <c r="GT591" s="89"/>
      <c r="GU591" s="89"/>
      <c r="GV591" s="89"/>
      <c r="GW591" s="89"/>
      <c r="GX591" s="89"/>
      <c r="GY591" s="89"/>
      <c r="GZ591" s="89"/>
      <c r="HA591" s="89"/>
      <c r="HB591" s="89"/>
      <c r="HC591" s="89"/>
      <c r="HD591" s="89"/>
      <c r="HE591" s="89"/>
      <c r="HF591" s="89"/>
      <c r="HG591" s="89"/>
      <c r="HH591" s="89"/>
      <c r="HI591" s="89"/>
      <c r="HJ591" s="89"/>
      <c r="HK591" s="89"/>
      <c r="HL591" s="89"/>
      <c r="HM591" s="89"/>
      <c r="HN591" s="89"/>
      <c r="HO591" s="89"/>
      <c r="HP591" s="89"/>
      <c r="HQ591" s="89"/>
      <c r="HR591" s="89"/>
      <c r="HS591" s="89"/>
      <c r="HT591" s="89"/>
      <c r="HU591" s="89"/>
      <c r="HV591" s="89"/>
      <c r="HW591" s="89"/>
      <c r="HX591" s="89"/>
      <c r="HY591" s="89"/>
      <c r="HZ591" s="89"/>
      <c r="IA591" s="89"/>
      <c r="IB591" s="89"/>
      <c r="IC591" s="89"/>
      <c r="ID591" s="89"/>
      <c r="IE591" s="89"/>
      <c r="IF591" s="89"/>
      <c r="IG591" s="89"/>
      <c r="IH591" s="89"/>
      <c r="II591" s="89"/>
      <c r="IJ591" s="89"/>
      <c r="IK591" s="89"/>
      <c r="IL591" s="89"/>
      <c r="IM591" s="89"/>
      <c r="IN591" s="89"/>
      <c r="IO591" s="89"/>
      <c r="IP591" s="89"/>
      <c r="IQ591" s="89"/>
      <c r="IR591" s="89"/>
      <c r="IS591" s="89"/>
      <c r="IT591" s="89"/>
      <c r="IU591" s="89"/>
    </row>
    <row r="592" spans="1:255" s="89" customFormat="1" ht="13.5">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101"/>
      <c r="AO592" s="101"/>
      <c r="AP592" s="101"/>
      <c r="AQ592" s="101"/>
      <c r="AR592" s="101"/>
      <c r="AS592" s="101"/>
      <c r="AT592" s="101"/>
      <c r="AU592" s="101"/>
      <c r="AV592" s="101"/>
      <c r="AW592" s="101"/>
      <c r="AX592" s="101"/>
      <c r="AY592" s="101"/>
      <c r="AZ592" s="101"/>
      <c r="BA592" s="101"/>
      <c r="BB592" s="101"/>
    </row>
    <row r="593" spans="1:59" ht="14.25">
      <c r="A593" s="49" t="s">
        <v>72</v>
      </c>
      <c r="BA593" s="51"/>
      <c r="BB593" s="93" t="s">
        <v>73</v>
      </c>
      <c r="BC593" s="51"/>
    </row>
    <row r="595" spans="1:59">
      <c r="AD595" s="52"/>
      <c r="AH595" s="52"/>
      <c r="AI595" s="52"/>
      <c r="AJ595" s="52"/>
      <c r="AK595" s="52"/>
      <c r="AL595" s="52"/>
      <c r="AM595" s="52"/>
      <c r="AS595" s="52"/>
      <c r="BB595" s="53" t="s">
        <v>74</v>
      </c>
    </row>
    <row r="596" spans="1:59">
      <c r="AD596" s="52"/>
      <c r="AH596" s="52"/>
      <c r="AI596" s="52"/>
      <c r="AJ596" s="52"/>
      <c r="AK596" s="52"/>
      <c r="AL596" s="52"/>
      <c r="AM596" s="52"/>
      <c r="AS596" s="52"/>
    </row>
    <row r="597" spans="1:59" ht="13.5" thickBot="1">
      <c r="AD597" s="52"/>
      <c r="AH597" s="52"/>
      <c r="AI597" s="52"/>
      <c r="AJ597" s="52"/>
      <c r="AK597" s="52"/>
      <c r="AL597" s="52"/>
      <c r="AM597" s="52"/>
      <c r="AS597" s="52"/>
    </row>
    <row r="598" spans="1:59" ht="15" thickBot="1">
      <c r="A598" s="178" t="s">
        <v>75</v>
      </c>
      <c r="B598" s="179"/>
      <c r="C598" s="179"/>
      <c r="D598" s="179"/>
      <c r="E598" s="179"/>
      <c r="F598" s="179"/>
      <c r="G598" s="179"/>
      <c r="H598" s="179"/>
      <c r="I598" s="179"/>
      <c r="J598" s="179"/>
      <c r="K598" s="180"/>
      <c r="L598" s="181">
        <v>17</v>
      </c>
      <c r="M598" s="182"/>
      <c r="N598" s="182"/>
      <c r="O598" s="183"/>
      <c r="P598" s="178" t="s">
        <v>76</v>
      </c>
      <c r="Q598" s="179"/>
      <c r="R598" s="179"/>
      <c r="S598" s="179"/>
      <c r="T598" s="179"/>
      <c r="U598" s="180"/>
      <c r="V598" s="184" t="s">
        <v>163</v>
      </c>
      <c r="W598" s="184"/>
      <c r="X598" s="184"/>
      <c r="Y598" s="184"/>
      <c r="Z598" s="184"/>
      <c r="AA598" s="184"/>
      <c r="AB598" s="184"/>
      <c r="AC598" s="184"/>
      <c r="AD598" s="184"/>
      <c r="AE598" s="184"/>
      <c r="AF598" s="184"/>
      <c r="AG598" s="184"/>
      <c r="AH598" s="184"/>
      <c r="AI598" s="184"/>
      <c r="AJ598" s="184"/>
      <c r="AK598" s="184"/>
      <c r="AL598" s="184"/>
      <c r="AM598" s="184"/>
      <c r="AN598" s="184"/>
      <c r="AO598" s="184"/>
      <c r="AP598" s="184"/>
      <c r="AQ598" s="184"/>
      <c r="AR598" s="184"/>
      <c r="AS598" s="184"/>
      <c r="AT598" s="184"/>
      <c r="AU598" s="184"/>
      <c r="AV598" s="184"/>
      <c r="AW598" s="184"/>
      <c r="AX598" s="184"/>
      <c r="AY598" s="184"/>
      <c r="AZ598" s="184"/>
      <c r="BA598" s="184"/>
      <c r="BB598" s="185"/>
    </row>
    <row r="599" spans="1:59" ht="14.25">
      <c r="A599" s="54"/>
      <c r="B599" s="54"/>
      <c r="C599" s="54"/>
      <c r="D599" s="54"/>
      <c r="E599" s="54"/>
      <c r="F599" s="54"/>
      <c r="G599" s="54"/>
      <c r="H599" s="54"/>
      <c r="I599" s="54"/>
      <c r="J599" s="54"/>
      <c r="K599" s="54"/>
      <c r="L599" s="55"/>
      <c r="M599" s="55"/>
      <c r="N599" s="55"/>
      <c r="O599" s="55"/>
      <c r="P599" s="54"/>
      <c r="Q599" s="54"/>
      <c r="R599" s="54"/>
      <c r="S599" s="54"/>
      <c r="T599" s="54"/>
      <c r="U599" s="54"/>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row>
    <row r="600" spans="1:59" ht="14.25">
      <c r="A600" s="57"/>
      <c r="B600" s="58" t="s">
        <v>78</v>
      </c>
      <c r="C600" s="59"/>
      <c r="D600" s="59"/>
      <c r="E600" s="59"/>
      <c r="F600" s="59"/>
      <c r="G600" s="59"/>
      <c r="H600" s="59"/>
      <c r="I600" s="59"/>
      <c r="J600" s="59"/>
      <c r="K600" s="59"/>
      <c r="L600" s="60"/>
      <c r="M600" s="60"/>
      <c r="N600" s="60"/>
      <c r="O600" s="60"/>
      <c r="P600" s="59"/>
      <c r="Q600" s="59"/>
      <c r="R600" s="59"/>
      <c r="S600" s="59"/>
      <c r="T600" s="59"/>
      <c r="U600" s="59"/>
      <c r="V600" s="58"/>
      <c r="W600" s="58"/>
      <c r="X600" s="58"/>
      <c r="Y600" s="58"/>
      <c r="Z600" s="58"/>
      <c r="AA600" s="58"/>
      <c r="AB600" s="58"/>
      <c r="AC600" s="58"/>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c r="BA600" s="58"/>
      <c r="BB600" s="58"/>
    </row>
    <row r="601" spans="1:59" ht="15" thickBot="1">
      <c r="A601" s="59"/>
      <c r="B601" s="59"/>
      <c r="C601" s="59"/>
      <c r="D601" s="59"/>
      <c r="E601" s="59"/>
      <c r="F601" s="59"/>
      <c r="G601" s="59"/>
      <c r="H601" s="59"/>
      <c r="I601" s="59"/>
      <c r="J601" s="59"/>
      <c r="K601" s="59"/>
      <c r="L601" s="60"/>
      <c r="M601" s="60"/>
      <c r="N601" s="60"/>
      <c r="O601" s="60"/>
      <c r="P601" s="59"/>
      <c r="Q601" s="59"/>
      <c r="R601" s="59"/>
      <c r="S601" s="59"/>
      <c r="T601" s="59"/>
      <c r="U601" s="59"/>
      <c r="V601" s="58"/>
      <c r="W601" s="58"/>
      <c r="X601" s="58"/>
      <c r="Y601" s="58"/>
      <c r="Z601" s="58"/>
      <c r="AA601" s="58"/>
      <c r="AB601" s="58"/>
      <c r="AC601" s="58"/>
      <c r="AD601" s="58"/>
      <c r="AE601" s="58"/>
      <c r="AF601" s="58"/>
      <c r="AG601" s="58"/>
      <c r="AH601" s="58"/>
      <c r="AI601" s="58"/>
      <c r="AJ601" s="58"/>
      <c r="AK601" s="58"/>
      <c r="AL601" s="58"/>
      <c r="AM601" s="58"/>
      <c r="AN601" s="58"/>
      <c r="AO601" s="58"/>
      <c r="AP601" s="58"/>
      <c r="AQ601" s="58"/>
      <c r="AR601" s="58"/>
      <c r="AS601" s="58"/>
      <c r="AT601" s="58"/>
      <c r="AU601" s="58"/>
      <c r="AV601" s="58"/>
      <c r="AW601" s="58"/>
      <c r="AX601" s="58"/>
      <c r="AY601" s="58"/>
      <c r="AZ601" s="58"/>
      <c r="BA601" s="58"/>
      <c r="BB601" s="58"/>
    </row>
    <row r="602" spans="1:59" ht="14.25">
      <c r="A602" s="59"/>
      <c r="B602" s="61"/>
      <c r="C602" s="54"/>
      <c r="D602" s="54"/>
      <c r="E602" s="54"/>
      <c r="F602" s="54"/>
      <c r="G602" s="54"/>
      <c r="H602" s="54"/>
      <c r="I602" s="54"/>
      <c r="J602" s="54"/>
      <c r="K602" s="54"/>
      <c r="L602" s="55"/>
      <c r="M602" s="55"/>
      <c r="N602" s="55"/>
      <c r="O602" s="55"/>
      <c r="P602" s="54"/>
      <c r="Q602" s="54"/>
      <c r="R602" s="54"/>
      <c r="S602" s="54"/>
      <c r="T602" s="54"/>
      <c r="U602" s="54"/>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56"/>
      <c r="AX602" s="56"/>
      <c r="AY602" s="56"/>
      <c r="AZ602" s="56"/>
      <c r="BA602" s="56"/>
      <c r="BB602" s="62"/>
    </row>
    <row r="603" spans="1:59">
      <c r="A603" s="59"/>
      <c r="B603" s="186" t="s">
        <v>164</v>
      </c>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c r="AA603" s="187"/>
      <c r="AB603" s="187"/>
      <c r="AC603" s="187"/>
      <c r="AD603" s="187"/>
      <c r="AE603" s="187"/>
      <c r="AF603" s="187"/>
      <c r="AG603" s="187"/>
      <c r="AH603" s="187"/>
      <c r="AI603" s="187"/>
      <c r="AJ603" s="187"/>
      <c r="AK603" s="187"/>
      <c r="AL603" s="187"/>
      <c r="AM603" s="187"/>
      <c r="AN603" s="187"/>
      <c r="AO603" s="187"/>
      <c r="AP603" s="187"/>
      <c r="AQ603" s="187"/>
      <c r="AR603" s="187"/>
      <c r="AS603" s="187"/>
      <c r="AT603" s="187"/>
      <c r="AU603" s="187"/>
      <c r="AV603" s="187"/>
      <c r="AW603" s="187"/>
      <c r="AX603" s="187"/>
      <c r="AY603" s="187"/>
      <c r="AZ603" s="187"/>
      <c r="BA603" s="187"/>
      <c r="BB603" s="188"/>
    </row>
    <row r="604" spans="1:59" ht="13.5">
      <c r="A604" s="59"/>
      <c r="B604" s="186"/>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c r="AA604" s="187"/>
      <c r="AB604" s="187"/>
      <c r="AC604" s="187"/>
      <c r="AD604" s="187"/>
      <c r="AE604" s="187"/>
      <c r="AF604" s="187"/>
      <c r="AG604" s="187"/>
      <c r="AH604" s="187"/>
      <c r="AI604" s="187"/>
      <c r="AJ604" s="187"/>
      <c r="AK604" s="187"/>
      <c r="AL604" s="187"/>
      <c r="AM604" s="187"/>
      <c r="AN604" s="187"/>
      <c r="AO604" s="187"/>
      <c r="AP604" s="187"/>
      <c r="AQ604" s="187"/>
      <c r="AR604" s="187"/>
      <c r="AS604" s="187"/>
      <c r="AT604" s="187"/>
      <c r="AU604" s="187"/>
      <c r="AV604" s="187"/>
      <c r="AW604" s="187"/>
      <c r="AX604" s="187"/>
      <c r="AY604" s="187"/>
      <c r="AZ604" s="187"/>
      <c r="BA604" s="187"/>
      <c r="BB604" s="188"/>
      <c r="BG604" s="94"/>
    </row>
    <row r="605" spans="1:59">
      <c r="A605" s="59"/>
      <c r="B605" s="186"/>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c r="AA605" s="187"/>
      <c r="AB605" s="187"/>
      <c r="AC605" s="187"/>
      <c r="AD605" s="187"/>
      <c r="AE605" s="187"/>
      <c r="AF605" s="187"/>
      <c r="AG605" s="187"/>
      <c r="AH605" s="187"/>
      <c r="AI605" s="187"/>
      <c r="AJ605" s="187"/>
      <c r="AK605" s="187"/>
      <c r="AL605" s="187"/>
      <c r="AM605" s="187"/>
      <c r="AN605" s="187"/>
      <c r="AO605" s="187"/>
      <c r="AP605" s="187"/>
      <c r="AQ605" s="187"/>
      <c r="AR605" s="187"/>
      <c r="AS605" s="187"/>
      <c r="AT605" s="187"/>
      <c r="AU605" s="187"/>
      <c r="AV605" s="187"/>
      <c r="AW605" s="187"/>
      <c r="AX605" s="187"/>
      <c r="AY605" s="187"/>
      <c r="AZ605" s="187"/>
      <c r="BA605" s="187"/>
      <c r="BB605" s="188"/>
    </row>
    <row r="606" spans="1:59">
      <c r="A606" s="59"/>
      <c r="B606" s="186"/>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c r="AA606" s="187"/>
      <c r="AB606" s="187"/>
      <c r="AC606" s="187"/>
      <c r="AD606" s="187"/>
      <c r="AE606" s="187"/>
      <c r="AF606" s="187"/>
      <c r="AG606" s="187"/>
      <c r="AH606" s="187"/>
      <c r="AI606" s="187"/>
      <c r="AJ606" s="187"/>
      <c r="AK606" s="187"/>
      <c r="AL606" s="187"/>
      <c r="AM606" s="187"/>
      <c r="AN606" s="187"/>
      <c r="AO606" s="187"/>
      <c r="AP606" s="187"/>
      <c r="AQ606" s="187"/>
      <c r="AR606" s="187"/>
      <c r="AS606" s="187"/>
      <c r="AT606" s="187"/>
      <c r="AU606" s="187"/>
      <c r="AV606" s="187"/>
      <c r="AW606" s="187"/>
      <c r="AX606" s="187"/>
      <c r="AY606" s="187"/>
      <c r="AZ606" s="187"/>
      <c r="BA606" s="187"/>
      <c r="BB606" s="188"/>
    </row>
    <row r="607" spans="1:59">
      <c r="A607" s="59"/>
      <c r="B607" s="186"/>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c r="AA607" s="187"/>
      <c r="AB607" s="187"/>
      <c r="AC607" s="187"/>
      <c r="AD607" s="187"/>
      <c r="AE607" s="187"/>
      <c r="AF607" s="187"/>
      <c r="AG607" s="187"/>
      <c r="AH607" s="187"/>
      <c r="AI607" s="187"/>
      <c r="AJ607" s="187"/>
      <c r="AK607" s="187"/>
      <c r="AL607" s="187"/>
      <c r="AM607" s="187"/>
      <c r="AN607" s="187"/>
      <c r="AO607" s="187"/>
      <c r="AP607" s="187"/>
      <c r="AQ607" s="187"/>
      <c r="AR607" s="187"/>
      <c r="AS607" s="187"/>
      <c r="AT607" s="187"/>
      <c r="AU607" s="187"/>
      <c r="AV607" s="187"/>
      <c r="AW607" s="187"/>
      <c r="AX607" s="187"/>
      <c r="AY607" s="187"/>
      <c r="AZ607" s="187"/>
      <c r="BA607" s="187"/>
      <c r="BB607" s="188"/>
    </row>
    <row r="608" spans="1:59">
      <c r="A608" s="59"/>
      <c r="B608" s="186"/>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c r="AA608" s="187"/>
      <c r="AB608" s="187"/>
      <c r="AC608" s="187"/>
      <c r="AD608" s="187"/>
      <c r="AE608" s="187"/>
      <c r="AF608" s="187"/>
      <c r="AG608" s="187"/>
      <c r="AH608" s="187"/>
      <c r="AI608" s="187"/>
      <c r="AJ608" s="187"/>
      <c r="AK608" s="187"/>
      <c r="AL608" s="187"/>
      <c r="AM608" s="187"/>
      <c r="AN608" s="187"/>
      <c r="AO608" s="187"/>
      <c r="AP608" s="187"/>
      <c r="AQ608" s="187"/>
      <c r="AR608" s="187"/>
      <c r="AS608" s="187"/>
      <c r="AT608" s="187"/>
      <c r="AU608" s="187"/>
      <c r="AV608" s="187"/>
      <c r="AW608" s="187"/>
      <c r="AX608" s="187"/>
      <c r="AY608" s="187"/>
      <c r="AZ608" s="187"/>
      <c r="BA608" s="187"/>
      <c r="BB608" s="188"/>
    </row>
    <row r="609" spans="1:255">
      <c r="A609" s="59"/>
      <c r="B609" s="186"/>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c r="AA609" s="187"/>
      <c r="AB609" s="187"/>
      <c r="AC609" s="187"/>
      <c r="AD609" s="187"/>
      <c r="AE609" s="187"/>
      <c r="AF609" s="187"/>
      <c r="AG609" s="187"/>
      <c r="AH609" s="187"/>
      <c r="AI609" s="187"/>
      <c r="AJ609" s="187"/>
      <c r="AK609" s="187"/>
      <c r="AL609" s="187"/>
      <c r="AM609" s="187"/>
      <c r="AN609" s="187"/>
      <c r="AO609" s="187"/>
      <c r="AP609" s="187"/>
      <c r="AQ609" s="187"/>
      <c r="AR609" s="187"/>
      <c r="AS609" s="187"/>
      <c r="AT609" s="187"/>
      <c r="AU609" s="187"/>
      <c r="AV609" s="187"/>
      <c r="AW609" s="187"/>
      <c r="AX609" s="187"/>
      <c r="AY609" s="187"/>
      <c r="AZ609" s="187"/>
      <c r="BA609" s="187"/>
      <c r="BB609" s="188"/>
    </row>
    <row r="610" spans="1:255">
      <c r="A610" s="59"/>
      <c r="B610" s="186"/>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c r="AA610" s="187"/>
      <c r="AB610" s="187"/>
      <c r="AC610" s="187"/>
      <c r="AD610" s="187"/>
      <c r="AE610" s="187"/>
      <c r="AF610" s="187"/>
      <c r="AG610" s="187"/>
      <c r="AH610" s="187"/>
      <c r="AI610" s="187"/>
      <c r="AJ610" s="187"/>
      <c r="AK610" s="187"/>
      <c r="AL610" s="187"/>
      <c r="AM610" s="187"/>
      <c r="AN610" s="187"/>
      <c r="AO610" s="187"/>
      <c r="AP610" s="187"/>
      <c r="AQ610" s="187"/>
      <c r="AR610" s="187"/>
      <c r="AS610" s="187"/>
      <c r="AT610" s="187"/>
      <c r="AU610" s="187"/>
      <c r="AV610" s="187"/>
      <c r="AW610" s="187"/>
      <c r="AX610" s="187"/>
      <c r="AY610" s="187"/>
      <c r="AZ610" s="187"/>
      <c r="BA610" s="187"/>
      <c r="BB610" s="188"/>
    </row>
    <row r="611" spans="1:255">
      <c r="A611" s="59"/>
      <c r="B611" s="186"/>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7"/>
      <c r="AK611" s="187"/>
      <c r="AL611" s="187"/>
      <c r="AM611" s="187"/>
      <c r="AN611" s="187"/>
      <c r="AO611" s="187"/>
      <c r="AP611" s="187"/>
      <c r="AQ611" s="187"/>
      <c r="AR611" s="187"/>
      <c r="AS611" s="187"/>
      <c r="AT611" s="187"/>
      <c r="AU611" s="187"/>
      <c r="AV611" s="187"/>
      <c r="AW611" s="187"/>
      <c r="AX611" s="187"/>
      <c r="AY611" s="187"/>
      <c r="AZ611" s="187"/>
      <c r="BA611" s="187"/>
      <c r="BB611" s="188"/>
    </row>
    <row r="612" spans="1:255">
      <c r="A612" s="59"/>
      <c r="B612" s="186"/>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c r="AA612" s="187"/>
      <c r="AB612" s="187"/>
      <c r="AC612" s="187"/>
      <c r="AD612" s="187"/>
      <c r="AE612" s="187"/>
      <c r="AF612" s="187"/>
      <c r="AG612" s="187"/>
      <c r="AH612" s="187"/>
      <c r="AI612" s="187"/>
      <c r="AJ612" s="187"/>
      <c r="AK612" s="187"/>
      <c r="AL612" s="187"/>
      <c r="AM612" s="187"/>
      <c r="AN612" s="187"/>
      <c r="AO612" s="187"/>
      <c r="AP612" s="187"/>
      <c r="AQ612" s="187"/>
      <c r="AR612" s="187"/>
      <c r="AS612" s="187"/>
      <c r="AT612" s="187"/>
      <c r="AU612" s="187"/>
      <c r="AV612" s="187"/>
      <c r="AW612" s="187"/>
      <c r="AX612" s="187"/>
      <c r="AY612" s="187"/>
      <c r="AZ612" s="187"/>
      <c r="BA612" s="187"/>
      <c r="BB612" s="188"/>
    </row>
    <row r="613" spans="1:255" ht="15" thickBot="1">
      <c r="A613" s="64"/>
      <c r="B613" s="65"/>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c r="AP613" s="66"/>
      <c r="AQ613" s="66"/>
      <c r="AR613" s="66"/>
      <c r="AS613" s="66"/>
      <c r="AT613" s="66"/>
      <c r="AU613" s="66"/>
      <c r="AV613" s="66"/>
      <c r="AW613" s="66"/>
      <c r="AX613" s="66"/>
      <c r="AY613" s="66"/>
      <c r="AZ613" s="66"/>
      <c r="BA613" s="66"/>
      <c r="BB613" s="67"/>
    </row>
    <row r="614" spans="1:255">
      <c r="B614" s="68"/>
    </row>
    <row r="615" spans="1:255">
      <c r="B615" s="68"/>
    </row>
    <row r="616" spans="1:255" ht="14.25">
      <c r="B616" s="58" t="s">
        <v>80</v>
      </c>
      <c r="C616" s="59"/>
      <c r="D616" s="59"/>
      <c r="E616" s="59"/>
      <c r="F616" s="59"/>
      <c r="G616" s="59"/>
      <c r="H616" s="59"/>
      <c r="I616" s="59"/>
      <c r="J616" s="59"/>
      <c r="K616" s="59"/>
      <c r="L616" s="60"/>
      <c r="M616" s="60"/>
      <c r="N616" s="60"/>
      <c r="O616" s="60"/>
      <c r="P616" s="59"/>
      <c r="Q616" s="59"/>
      <c r="R616" s="59"/>
      <c r="S616" s="59"/>
      <c r="T616" s="59"/>
      <c r="U616" s="59"/>
      <c r="V616" s="58"/>
      <c r="W616" s="58"/>
      <c r="X616" s="58"/>
      <c r="Y616" s="58"/>
      <c r="Z616" s="58"/>
      <c r="AA616" s="58"/>
      <c r="AB616" s="58"/>
      <c r="AC616" s="58"/>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c r="BA616" s="58"/>
      <c r="BB616" s="58"/>
    </row>
    <row r="617" spans="1:255" ht="15" thickBot="1">
      <c r="B617" s="59"/>
      <c r="C617" s="59"/>
      <c r="D617" s="59"/>
      <c r="E617" s="59"/>
      <c r="F617" s="59"/>
      <c r="G617" s="59"/>
      <c r="H617" s="59"/>
      <c r="I617" s="59"/>
      <c r="J617" s="59"/>
      <c r="K617" s="59"/>
      <c r="L617" s="60"/>
      <c r="M617" s="60"/>
      <c r="N617" s="60"/>
      <c r="O617" s="60"/>
      <c r="P617" s="59"/>
      <c r="Q617" s="59"/>
      <c r="R617" s="59"/>
      <c r="S617" s="59"/>
      <c r="T617" s="59"/>
      <c r="U617" s="59"/>
      <c r="V617" s="58"/>
      <c r="W617" s="58"/>
      <c r="X617" s="58"/>
      <c r="Y617" s="58"/>
      <c r="Z617" s="58"/>
      <c r="AA617" s="58"/>
      <c r="AB617" s="58"/>
      <c r="AC617" s="58"/>
      <c r="AD617" s="58"/>
      <c r="AE617" s="58"/>
      <c r="AF617" s="58"/>
      <c r="AG617" s="58"/>
      <c r="AH617" s="58"/>
      <c r="AI617" s="58"/>
      <c r="AJ617" s="58"/>
      <c r="AK617" s="58"/>
      <c r="AL617" s="58"/>
      <c r="AM617" s="58"/>
      <c r="AN617" s="58"/>
      <c r="AO617" s="58"/>
      <c r="AP617" s="58"/>
      <c r="AQ617" s="58"/>
      <c r="AR617" s="58"/>
      <c r="AS617" s="58"/>
      <c r="AT617" s="58"/>
      <c r="AU617" s="58" t="s">
        <v>81</v>
      </c>
      <c r="AV617" s="58"/>
      <c r="AW617" s="58"/>
      <c r="AX617" s="58"/>
      <c r="AY617" s="58"/>
      <c r="AZ617" s="58"/>
      <c r="BA617" s="58"/>
      <c r="BB617" s="58"/>
    </row>
    <row r="618" spans="1:255" s="94" customFormat="1" ht="13.5" customHeight="1">
      <c r="A618" s="59"/>
      <c r="B618" s="189" t="s">
        <v>82</v>
      </c>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c r="AA618" s="252"/>
      <c r="AB618" s="252"/>
      <c r="AC618" s="252"/>
      <c r="AD618" s="253"/>
      <c r="AE618" s="195" t="s">
        <v>105</v>
      </c>
      <c r="AF618" s="252"/>
      <c r="AG618" s="252"/>
      <c r="AH618" s="252"/>
      <c r="AI618" s="252"/>
      <c r="AJ618" s="252"/>
      <c r="AK618" s="252"/>
      <c r="AL618" s="252"/>
      <c r="AM618" s="253"/>
      <c r="AN618" s="195" t="s">
        <v>84</v>
      </c>
      <c r="AO618" s="252"/>
      <c r="AP618" s="252"/>
      <c r="AQ618" s="252"/>
      <c r="AR618" s="252"/>
      <c r="AS618" s="252"/>
      <c r="AT618" s="252"/>
      <c r="AU618" s="252"/>
      <c r="AV618" s="253"/>
      <c r="AW618" s="195" t="s">
        <v>85</v>
      </c>
      <c r="AX618" s="252"/>
      <c r="AY618" s="252"/>
      <c r="AZ618" s="252"/>
      <c r="BA618" s="252"/>
      <c r="BB618" s="258"/>
      <c r="BC618" s="50"/>
      <c r="BD618" s="50"/>
      <c r="BE618" s="50"/>
      <c r="BF618" s="50"/>
      <c r="BG618" s="50"/>
      <c r="BH618" s="50"/>
      <c r="BI618" s="50"/>
      <c r="BJ618" s="50"/>
      <c r="BK618" s="50"/>
      <c r="BL618" s="50"/>
      <c r="BM618" s="50"/>
      <c r="BN618" s="50"/>
      <c r="BO618" s="50"/>
      <c r="BP618" s="50"/>
      <c r="BQ618" s="50"/>
      <c r="BR618" s="50"/>
      <c r="BS618" s="50"/>
      <c r="BT618" s="50"/>
      <c r="BU618" s="50"/>
      <c r="BV618" s="50"/>
      <c r="BW618" s="50"/>
      <c r="BX618" s="50"/>
      <c r="BY618" s="50"/>
      <c r="BZ618" s="50"/>
      <c r="CA618" s="50"/>
      <c r="CB618" s="50"/>
      <c r="CC618" s="50"/>
      <c r="CD618" s="50"/>
      <c r="CE618" s="50"/>
      <c r="CF618" s="50"/>
      <c r="CG618" s="50"/>
      <c r="CH618" s="50"/>
      <c r="CI618" s="50"/>
      <c r="CJ618" s="50"/>
      <c r="CK618" s="50"/>
      <c r="CL618" s="50"/>
      <c r="CM618" s="50"/>
      <c r="CN618" s="50"/>
      <c r="CO618" s="50"/>
      <c r="CP618" s="50"/>
      <c r="CQ618" s="50"/>
      <c r="CR618" s="50"/>
      <c r="CS618" s="50"/>
      <c r="CT618" s="50"/>
      <c r="CU618" s="50"/>
      <c r="CV618" s="50"/>
      <c r="CW618" s="50"/>
      <c r="CX618" s="50"/>
      <c r="CY618" s="50"/>
      <c r="CZ618" s="50"/>
      <c r="DA618" s="50"/>
      <c r="DB618" s="50"/>
      <c r="DC618" s="50"/>
      <c r="DD618" s="50"/>
      <c r="DE618" s="50"/>
      <c r="DF618" s="50"/>
      <c r="DG618" s="50"/>
      <c r="DH618" s="50"/>
      <c r="DI618" s="50"/>
      <c r="DJ618" s="50"/>
      <c r="DK618" s="50"/>
      <c r="DL618" s="50"/>
      <c r="DM618" s="50"/>
      <c r="DN618" s="50"/>
      <c r="DO618" s="50"/>
      <c r="DP618" s="50"/>
      <c r="DQ618" s="50"/>
      <c r="DR618" s="50"/>
      <c r="DS618" s="50"/>
      <c r="DT618" s="50"/>
      <c r="DU618" s="50"/>
      <c r="DV618" s="50"/>
      <c r="DW618" s="50"/>
      <c r="DX618" s="50"/>
      <c r="DY618" s="50"/>
      <c r="DZ618" s="50"/>
      <c r="EA618" s="50"/>
      <c r="EB618" s="50"/>
      <c r="EC618" s="50"/>
      <c r="ED618" s="50"/>
      <c r="EE618" s="50"/>
      <c r="EF618" s="50"/>
      <c r="EG618" s="50"/>
      <c r="EH618" s="50"/>
      <c r="EI618" s="50"/>
      <c r="EJ618" s="50"/>
      <c r="EK618" s="50"/>
      <c r="EL618" s="50"/>
      <c r="EM618" s="50"/>
      <c r="EN618" s="50"/>
      <c r="EO618" s="50"/>
      <c r="EP618" s="50"/>
      <c r="EQ618" s="50"/>
      <c r="ER618" s="50"/>
      <c r="ES618" s="50"/>
      <c r="ET618" s="50"/>
      <c r="EU618" s="50"/>
      <c r="EV618" s="50"/>
      <c r="EW618" s="50"/>
      <c r="EX618" s="50"/>
      <c r="EY618" s="50"/>
      <c r="EZ618" s="50"/>
      <c r="FA618" s="50"/>
      <c r="FB618" s="50"/>
      <c r="FC618" s="50"/>
      <c r="FD618" s="50"/>
      <c r="FE618" s="50"/>
      <c r="FF618" s="50"/>
      <c r="FG618" s="50"/>
      <c r="FH618" s="50"/>
      <c r="FI618" s="50"/>
      <c r="FJ618" s="50"/>
      <c r="FK618" s="50"/>
      <c r="FL618" s="50"/>
      <c r="FM618" s="50"/>
      <c r="FN618" s="50"/>
      <c r="FO618" s="50"/>
      <c r="FP618" s="50"/>
      <c r="FQ618" s="50"/>
      <c r="FR618" s="50"/>
      <c r="FS618" s="50"/>
      <c r="FT618" s="50"/>
      <c r="FU618" s="50"/>
      <c r="FV618" s="50"/>
      <c r="FW618" s="50"/>
      <c r="FX618" s="50"/>
      <c r="FY618" s="50"/>
      <c r="FZ618" s="50"/>
      <c r="GA618" s="50"/>
      <c r="GB618" s="50"/>
      <c r="GC618" s="50"/>
      <c r="GD618" s="50"/>
      <c r="GE618" s="50"/>
      <c r="GF618" s="50"/>
      <c r="GG618" s="50"/>
      <c r="GH618" s="50"/>
      <c r="GI618" s="50"/>
      <c r="GJ618" s="50"/>
      <c r="GK618" s="50"/>
      <c r="GL618" s="50"/>
      <c r="GM618" s="50"/>
      <c r="GN618" s="50"/>
      <c r="GO618" s="50"/>
      <c r="GP618" s="50"/>
      <c r="GQ618" s="50"/>
      <c r="GR618" s="50"/>
      <c r="GS618" s="50"/>
      <c r="GT618" s="50"/>
      <c r="GU618" s="50"/>
      <c r="GV618" s="50"/>
      <c r="GW618" s="50"/>
      <c r="GX618" s="50"/>
      <c r="GY618" s="50"/>
      <c r="GZ618" s="50"/>
      <c r="HA618" s="50"/>
      <c r="HB618" s="50"/>
      <c r="HC618" s="50"/>
      <c r="HD618" s="50"/>
      <c r="HE618" s="50"/>
      <c r="HF618" s="50"/>
      <c r="HG618" s="50"/>
      <c r="HH618" s="50"/>
      <c r="HI618" s="50"/>
      <c r="HJ618" s="50"/>
      <c r="HK618" s="50"/>
      <c r="HL618" s="50"/>
      <c r="HM618" s="50"/>
      <c r="HN618" s="50"/>
      <c r="HO618" s="50"/>
      <c r="HP618" s="50"/>
      <c r="HQ618" s="50"/>
      <c r="HR618" s="50"/>
      <c r="HS618" s="50"/>
      <c r="HT618" s="50"/>
      <c r="HU618" s="50"/>
      <c r="HV618" s="50"/>
      <c r="HW618" s="50"/>
      <c r="HX618" s="50"/>
      <c r="HY618" s="50"/>
      <c r="HZ618" s="50"/>
      <c r="IA618" s="50"/>
      <c r="IB618" s="50"/>
      <c r="IC618" s="50"/>
      <c r="ID618" s="50"/>
      <c r="IE618" s="50"/>
      <c r="IF618" s="50"/>
      <c r="IG618" s="50"/>
      <c r="IH618" s="50"/>
      <c r="II618" s="50"/>
      <c r="IJ618" s="50"/>
      <c r="IK618" s="50"/>
      <c r="IL618" s="50"/>
      <c r="IM618" s="50"/>
      <c r="IN618" s="50"/>
      <c r="IO618" s="50"/>
      <c r="IP618" s="50"/>
      <c r="IQ618" s="50"/>
      <c r="IR618" s="50"/>
      <c r="IS618" s="50"/>
      <c r="IT618" s="50"/>
      <c r="IU618" s="50"/>
    </row>
    <row r="619" spans="1:255" s="94" customFormat="1" ht="13.5">
      <c r="A619" s="59"/>
      <c r="B619" s="254"/>
      <c r="C619" s="255"/>
      <c r="D619" s="255"/>
      <c r="E619" s="255"/>
      <c r="F619" s="255"/>
      <c r="G619" s="255"/>
      <c r="H619" s="255"/>
      <c r="I619" s="255"/>
      <c r="J619" s="255"/>
      <c r="K619" s="255"/>
      <c r="L619" s="255"/>
      <c r="M619" s="255"/>
      <c r="N619" s="255"/>
      <c r="O619" s="255"/>
      <c r="P619" s="255"/>
      <c r="Q619" s="255"/>
      <c r="R619" s="255"/>
      <c r="S619" s="255"/>
      <c r="T619" s="255"/>
      <c r="U619" s="255"/>
      <c r="V619" s="255"/>
      <c r="W619" s="255"/>
      <c r="X619" s="255"/>
      <c r="Y619" s="255"/>
      <c r="Z619" s="255"/>
      <c r="AA619" s="255"/>
      <c r="AB619" s="255"/>
      <c r="AC619" s="255"/>
      <c r="AD619" s="256"/>
      <c r="AE619" s="257"/>
      <c r="AF619" s="255"/>
      <c r="AG619" s="255"/>
      <c r="AH619" s="255"/>
      <c r="AI619" s="255"/>
      <c r="AJ619" s="255"/>
      <c r="AK619" s="255"/>
      <c r="AL619" s="255"/>
      <c r="AM619" s="256"/>
      <c r="AN619" s="257"/>
      <c r="AO619" s="255"/>
      <c r="AP619" s="255"/>
      <c r="AQ619" s="255"/>
      <c r="AR619" s="255"/>
      <c r="AS619" s="255"/>
      <c r="AT619" s="255"/>
      <c r="AU619" s="255"/>
      <c r="AV619" s="256"/>
      <c r="AW619" s="257"/>
      <c r="AX619" s="255"/>
      <c r="AY619" s="255"/>
      <c r="AZ619" s="255"/>
      <c r="BA619" s="255"/>
      <c r="BB619" s="259"/>
      <c r="BC619" s="50"/>
      <c r="BD619" s="50"/>
      <c r="BE619" s="50"/>
      <c r="BF619" s="50"/>
      <c r="BG619" s="50"/>
      <c r="BH619" s="50"/>
      <c r="BI619" s="50"/>
      <c r="BJ619" s="50"/>
      <c r="BK619" s="50"/>
      <c r="BL619" s="50"/>
      <c r="BM619" s="50"/>
      <c r="BN619" s="50"/>
      <c r="BO619" s="50"/>
      <c r="BP619" s="50"/>
      <c r="BQ619" s="50"/>
      <c r="BR619" s="50"/>
      <c r="BS619" s="50"/>
      <c r="BT619" s="50"/>
      <c r="BU619" s="50"/>
      <c r="BV619" s="50"/>
      <c r="BW619" s="50"/>
      <c r="BX619" s="50"/>
      <c r="BY619" s="50"/>
      <c r="BZ619" s="50"/>
      <c r="CA619" s="50"/>
      <c r="CB619" s="50"/>
      <c r="CC619" s="50"/>
      <c r="CD619" s="50"/>
      <c r="CE619" s="50"/>
      <c r="CF619" s="50"/>
      <c r="CG619" s="50"/>
      <c r="CH619" s="50"/>
      <c r="CI619" s="50"/>
      <c r="CJ619" s="50"/>
      <c r="CK619" s="50"/>
      <c r="CL619" s="50"/>
      <c r="CM619" s="50"/>
      <c r="CN619" s="50"/>
      <c r="CO619" s="50"/>
      <c r="CP619" s="50"/>
      <c r="CQ619" s="50"/>
      <c r="CR619" s="50"/>
      <c r="CS619" s="50"/>
      <c r="CT619" s="50"/>
      <c r="CU619" s="50"/>
      <c r="CV619" s="50"/>
      <c r="CW619" s="50"/>
      <c r="CX619" s="50"/>
      <c r="CY619" s="50"/>
      <c r="CZ619" s="50"/>
      <c r="DA619" s="50"/>
      <c r="DB619" s="50"/>
      <c r="DC619" s="50"/>
      <c r="DD619" s="50"/>
      <c r="DE619" s="50"/>
      <c r="DF619" s="50"/>
      <c r="DG619" s="50"/>
      <c r="DH619" s="50"/>
      <c r="DI619" s="50"/>
      <c r="DJ619" s="50"/>
      <c r="DK619" s="50"/>
      <c r="DL619" s="50"/>
      <c r="DM619" s="50"/>
      <c r="DN619" s="50"/>
      <c r="DO619" s="50"/>
      <c r="DP619" s="50"/>
      <c r="DQ619" s="50"/>
      <c r="DR619" s="50"/>
      <c r="DS619" s="50"/>
      <c r="DT619" s="50"/>
      <c r="DU619" s="50"/>
      <c r="DV619" s="50"/>
      <c r="DW619" s="50"/>
      <c r="DX619" s="50"/>
      <c r="DY619" s="50"/>
      <c r="DZ619" s="50"/>
      <c r="EA619" s="50"/>
      <c r="EB619" s="50"/>
      <c r="EC619" s="50"/>
      <c r="ED619" s="50"/>
      <c r="EE619" s="50"/>
      <c r="EF619" s="50"/>
      <c r="EG619" s="50"/>
      <c r="EH619" s="50"/>
      <c r="EI619" s="50"/>
      <c r="EJ619" s="50"/>
      <c r="EK619" s="50"/>
      <c r="EL619" s="50"/>
      <c r="EM619" s="50"/>
      <c r="EN619" s="50"/>
      <c r="EO619" s="50"/>
      <c r="EP619" s="50"/>
      <c r="EQ619" s="50"/>
      <c r="ER619" s="50"/>
      <c r="ES619" s="50"/>
      <c r="ET619" s="50"/>
      <c r="EU619" s="50"/>
      <c r="EV619" s="50"/>
      <c r="EW619" s="50"/>
      <c r="EX619" s="50"/>
      <c r="EY619" s="50"/>
      <c r="EZ619" s="50"/>
      <c r="FA619" s="50"/>
      <c r="FB619" s="50"/>
      <c r="FC619" s="50"/>
      <c r="FD619" s="50"/>
      <c r="FE619" s="50"/>
      <c r="FF619" s="50"/>
      <c r="FG619" s="50"/>
      <c r="FH619" s="50"/>
      <c r="FI619" s="50"/>
      <c r="FJ619" s="50"/>
      <c r="FK619" s="50"/>
      <c r="FL619" s="50"/>
      <c r="FM619" s="50"/>
      <c r="FN619" s="50"/>
      <c r="FO619" s="50"/>
      <c r="FP619" s="50"/>
      <c r="FQ619" s="50"/>
      <c r="FR619" s="50"/>
      <c r="FS619" s="50"/>
      <c r="FT619" s="50"/>
      <c r="FU619" s="50"/>
      <c r="FV619" s="50"/>
      <c r="FW619" s="50"/>
      <c r="FX619" s="50"/>
      <c r="FY619" s="50"/>
      <c r="FZ619" s="50"/>
      <c r="GA619" s="50"/>
      <c r="GB619" s="50"/>
      <c r="GC619" s="50"/>
      <c r="GD619" s="50"/>
      <c r="GE619" s="50"/>
      <c r="GF619" s="50"/>
      <c r="GG619" s="50"/>
      <c r="GH619" s="50"/>
      <c r="GI619" s="50"/>
      <c r="GJ619" s="50"/>
      <c r="GK619" s="50"/>
      <c r="GL619" s="50"/>
      <c r="GM619" s="50"/>
      <c r="GN619" s="50"/>
      <c r="GO619" s="50"/>
      <c r="GP619" s="50"/>
      <c r="GQ619" s="50"/>
      <c r="GR619" s="50"/>
      <c r="GS619" s="50"/>
      <c r="GT619" s="50"/>
      <c r="GU619" s="50"/>
      <c r="GV619" s="50"/>
      <c r="GW619" s="50"/>
      <c r="GX619" s="50"/>
      <c r="GY619" s="50"/>
      <c r="GZ619" s="50"/>
      <c r="HA619" s="50"/>
      <c r="HB619" s="50"/>
      <c r="HC619" s="50"/>
      <c r="HD619" s="50"/>
      <c r="HE619" s="50"/>
      <c r="HF619" s="50"/>
      <c r="HG619" s="50"/>
      <c r="HH619" s="50"/>
      <c r="HI619" s="50"/>
      <c r="HJ619" s="50"/>
      <c r="HK619" s="50"/>
      <c r="HL619" s="50"/>
      <c r="HM619" s="50"/>
      <c r="HN619" s="50"/>
      <c r="HO619" s="50"/>
      <c r="HP619" s="50"/>
      <c r="HQ619" s="50"/>
      <c r="HR619" s="50"/>
      <c r="HS619" s="50"/>
      <c r="HT619" s="50"/>
      <c r="HU619" s="50"/>
      <c r="HV619" s="50"/>
      <c r="HW619" s="50"/>
      <c r="HX619" s="50"/>
      <c r="HY619" s="50"/>
      <c r="HZ619" s="50"/>
      <c r="IA619" s="50"/>
      <c r="IB619" s="50"/>
      <c r="IC619" s="50"/>
      <c r="ID619" s="50"/>
      <c r="IE619" s="50"/>
      <c r="IF619" s="50"/>
      <c r="IG619" s="50"/>
      <c r="IH619" s="50"/>
      <c r="II619" s="50"/>
      <c r="IJ619" s="50"/>
      <c r="IK619" s="50"/>
      <c r="IL619" s="50"/>
      <c r="IM619" s="50"/>
      <c r="IN619" s="50"/>
      <c r="IO619" s="50"/>
      <c r="IP619" s="50"/>
      <c r="IQ619" s="50"/>
      <c r="IR619" s="50"/>
      <c r="IS619" s="50"/>
      <c r="IT619" s="50"/>
      <c r="IU619" s="50"/>
    </row>
    <row r="620" spans="1:255" s="94" customFormat="1" ht="18.75" customHeight="1">
      <c r="A620" s="59"/>
      <c r="B620" s="69" t="s">
        <v>87</v>
      </c>
      <c r="C620" s="133" t="s">
        <v>165</v>
      </c>
      <c r="D620" s="71"/>
      <c r="E620" s="71"/>
      <c r="F620" s="71"/>
      <c r="G620" s="71"/>
      <c r="H620" s="71"/>
      <c r="I620" s="71"/>
      <c r="J620" s="71"/>
      <c r="K620" s="71"/>
      <c r="L620" s="71"/>
      <c r="M620" s="71"/>
      <c r="N620" s="71"/>
      <c r="O620" s="71"/>
      <c r="P620" s="71"/>
      <c r="Q620" s="71"/>
      <c r="R620" s="71"/>
      <c r="S620" s="71"/>
      <c r="T620" s="71"/>
      <c r="U620" s="71"/>
      <c r="V620" s="71"/>
      <c r="W620" s="71"/>
      <c r="X620" s="71"/>
      <c r="Y620" s="71"/>
      <c r="Z620" s="72"/>
      <c r="AA620" s="72"/>
      <c r="AB620" s="72"/>
      <c r="AC620" s="72"/>
      <c r="AD620" s="72"/>
      <c r="AE620" s="199">
        <f>1188539+58820</f>
        <v>1247359</v>
      </c>
      <c r="AF620" s="260"/>
      <c r="AG620" s="260"/>
      <c r="AH620" s="260"/>
      <c r="AI620" s="260"/>
      <c r="AJ620" s="260"/>
      <c r="AK620" s="260"/>
      <c r="AL620" s="260"/>
      <c r="AM620" s="261"/>
      <c r="AN620" s="199">
        <f>1238258+57754-33</f>
        <v>1295979</v>
      </c>
      <c r="AO620" s="260"/>
      <c r="AP620" s="260"/>
      <c r="AQ620" s="260"/>
      <c r="AR620" s="260"/>
      <c r="AS620" s="260"/>
      <c r="AT620" s="260"/>
      <c r="AU620" s="260"/>
      <c r="AV620" s="261"/>
      <c r="AW620" s="199"/>
      <c r="AX620" s="260"/>
      <c r="AY620" s="260"/>
      <c r="AZ620" s="260"/>
      <c r="BA620" s="260"/>
      <c r="BB620" s="262"/>
      <c r="BC620" s="50"/>
      <c r="BD620" s="50"/>
      <c r="BE620" s="50"/>
      <c r="BF620" s="50"/>
      <c r="BG620" s="50"/>
      <c r="BH620" s="50"/>
      <c r="BI620" s="50"/>
      <c r="BJ620" s="50"/>
      <c r="BK620" s="50"/>
      <c r="BL620" s="50"/>
      <c r="BM620" s="50"/>
      <c r="BN620" s="50"/>
      <c r="BO620" s="50"/>
      <c r="BP620" s="50"/>
      <c r="BQ620" s="50"/>
      <c r="BR620" s="50"/>
      <c r="BS620" s="50"/>
      <c r="BT620" s="50"/>
      <c r="BU620" s="50"/>
      <c r="BV620" s="50"/>
      <c r="BW620" s="50"/>
      <c r="BX620" s="50"/>
      <c r="BY620" s="50"/>
      <c r="BZ620" s="50"/>
      <c r="CA620" s="50"/>
      <c r="CB620" s="50"/>
      <c r="CC620" s="50"/>
      <c r="CD620" s="50"/>
      <c r="CE620" s="50"/>
      <c r="CF620" s="50"/>
      <c r="CG620" s="50"/>
      <c r="CH620" s="50"/>
      <c r="CI620" s="50"/>
      <c r="CJ620" s="50"/>
      <c r="CK620" s="50"/>
      <c r="CL620" s="50"/>
      <c r="CM620" s="50"/>
      <c r="CN620" s="50"/>
      <c r="CO620" s="50"/>
      <c r="CP620" s="50"/>
      <c r="CQ620" s="50"/>
      <c r="CR620" s="50"/>
      <c r="CS620" s="50"/>
      <c r="CT620" s="50"/>
      <c r="CU620" s="50"/>
      <c r="CV620" s="50"/>
      <c r="CW620" s="50"/>
      <c r="CX620" s="50"/>
      <c r="CY620" s="50"/>
      <c r="CZ620" s="50"/>
      <c r="DA620" s="50"/>
      <c r="DB620" s="50"/>
      <c r="DC620" s="50"/>
      <c r="DD620" s="50"/>
      <c r="DE620" s="50"/>
      <c r="DF620" s="50"/>
      <c r="DG620" s="50"/>
      <c r="DH620" s="50"/>
      <c r="DI620" s="50"/>
      <c r="DJ620" s="50"/>
      <c r="DK620" s="50"/>
      <c r="DL620" s="50"/>
      <c r="DM620" s="50"/>
      <c r="DN620" s="50"/>
      <c r="DO620" s="50"/>
      <c r="DP620" s="50"/>
      <c r="DQ620" s="50"/>
      <c r="DR620" s="50"/>
      <c r="DS620" s="50"/>
      <c r="DT620" s="50"/>
      <c r="DU620" s="50"/>
      <c r="DV620" s="50"/>
      <c r="DW620" s="50"/>
      <c r="DX620" s="50"/>
      <c r="DY620" s="50"/>
      <c r="DZ620" s="50"/>
      <c r="EA620" s="50"/>
      <c r="EB620" s="50"/>
      <c r="EC620" s="50"/>
      <c r="ED620" s="50"/>
      <c r="EE620" s="50"/>
      <c r="EF620" s="50"/>
      <c r="EG620" s="50"/>
      <c r="EH620" s="50"/>
      <c r="EI620" s="50"/>
      <c r="EJ620" s="50"/>
      <c r="EK620" s="50"/>
      <c r="EL620" s="50"/>
      <c r="EM620" s="50"/>
      <c r="EN620" s="50"/>
      <c r="EO620" s="50"/>
      <c r="EP620" s="50"/>
      <c r="EQ620" s="50"/>
      <c r="ER620" s="50"/>
      <c r="ES620" s="50"/>
      <c r="ET620" s="50"/>
      <c r="EU620" s="50"/>
      <c r="EV620" s="50"/>
      <c r="EW620" s="50"/>
      <c r="EX620" s="50"/>
      <c r="EY620" s="50"/>
      <c r="EZ620" s="50"/>
      <c r="FA620" s="50"/>
      <c r="FB620" s="50"/>
      <c r="FC620" s="50"/>
      <c r="FD620" s="50"/>
      <c r="FE620" s="50"/>
      <c r="FF620" s="50"/>
      <c r="FG620" s="50"/>
      <c r="FH620" s="50"/>
      <c r="FI620" s="50"/>
      <c r="FJ620" s="50"/>
      <c r="FK620" s="50"/>
      <c r="FL620" s="50"/>
      <c r="FM620" s="50"/>
      <c r="FN620" s="50"/>
      <c r="FO620" s="50"/>
      <c r="FP620" s="50"/>
      <c r="FQ620" s="50"/>
      <c r="FR620" s="50"/>
      <c r="FS620" s="50"/>
      <c r="FT620" s="50"/>
      <c r="FU620" s="50"/>
      <c r="FV620" s="50"/>
      <c r="FW620" s="50"/>
      <c r="FX620" s="50"/>
      <c r="FY620" s="50"/>
      <c r="FZ620" s="50"/>
      <c r="GA620" s="50"/>
      <c r="GB620" s="50"/>
      <c r="GC620" s="50"/>
      <c r="GD620" s="50"/>
      <c r="GE620" s="50"/>
      <c r="GF620" s="50"/>
      <c r="GG620" s="50"/>
      <c r="GH620" s="50"/>
      <c r="GI620" s="50"/>
      <c r="GJ620" s="50"/>
      <c r="GK620" s="50"/>
      <c r="GL620" s="50"/>
      <c r="GM620" s="50"/>
      <c r="GN620" s="50"/>
      <c r="GO620" s="50"/>
      <c r="GP620" s="50"/>
      <c r="GQ620" s="50"/>
      <c r="GR620" s="50"/>
      <c r="GS620" s="50"/>
      <c r="GT620" s="50"/>
      <c r="GU620" s="50"/>
      <c r="GV620" s="50"/>
      <c r="GW620" s="50"/>
      <c r="GX620" s="50"/>
      <c r="GY620" s="50"/>
      <c r="GZ620" s="50"/>
      <c r="HA620" s="50"/>
      <c r="HB620" s="50"/>
      <c r="HC620" s="50"/>
      <c r="HD620" s="50"/>
      <c r="HE620" s="50"/>
      <c r="HF620" s="50"/>
      <c r="HG620" s="50"/>
      <c r="HH620" s="50"/>
      <c r="HI620" s="50"/>
      <c r="HJ620" s="50"/>
      <c r="HK620" s="50"/>
      <c r="HL620" s="50"/>
      <c r="HM620" s="50"/>
      <c r="HN620" s="50"/>
      <c r="HO620" s="50"/>
      <c r="HP620" s="50"/>
      <c r="HQ620" s="50"/>
      <c r="HR620" s="50"/>
      <c r="HS620" s="50"/>
      <c r="HT620" s="50"/>
      <c r="HU620" s="50"/>
      <c r="HV620" s="50"/>
      <c r="HW620" s="50"/>
      <c r="HX620" s="50"/>
      <c r="HY620" s="50"/>
      <c r="HZ620" s="50"/>
      <c r="IA620" s="50"/>
      <c r="IB620" s="50"/>
      <c r="IC620" s="50"/>
      <c r="ID620" s="50"/>
      <c r="IE620" s="50"/>
      <c r="IF620" s="50"/>
      <c r="IG620" s="50"/>
      <c r="IH620" s="50"/>
      <c r="II620" s="50"/>
      <c r="IJ620" s="50"/>
      <c r="IK620" s="50"/>
      <c r="IL620" s="50"/>
      <c r="IM620" s="50"/>
      <c r="IN620" s="50"/>
      <c r="IO620" s="50"/>
      <c r="IP620" s="50"/>
      <c r="IQ620" s="50"/>
      <c r="IR620" s="50"/>
      <c r="IS620" s="50"/>
      <c r="IT620" s="50"/>
      <c r="IU620" s="50"/>
    </row>
    <row r="621" spans="1:255" s="94" customFormat="1" ht="18.75" customHeight="1">
      <c r="A621" s="59"/>
      <c r="B621" s="69" t="s">
        <v>166</v>
      </c>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5"/>
      <c r="AE621" s="364">
        <v>58820</v>
      </c>
      <c r="AF621" s="365"/>
      <c r="AG621" s="365"/>
      <c r="AH621" s="365"/>
      <c r="AI621" s="365"/>
      <c r="AJ621" s="365"/>
      <c r="AK621" s="365"/>
      <c r="AL621" s="365"/>
      <c r="AM621" s="366"/>
      <c r="AN621" s="364">
        <v>57754</v>
      </c>
      <c r="AO621" s="365"/>
      <c r="AP621" s="365"/>
      <c r="AQ621" s="365"/>
      <c r="AR621" s="365"/>
      <c r="AS621" s="365"/>
      <c r="AT621" s="365"/>
      <c r="AU621" s="365"/>
      <c r="AV621" s="366"/>
      <c r="AW621" s="199"/>
      <c r="AX621" s="260"/>
      <c r="AY621" s="260"/>
      <c r="AZ621" s="260"/>
      <c r="BA621" s="260"/>
      <c r="BB621" s="262"/>
      <c r="BC621" s="50"/>
      <c r="BD621" s="50"/>
      <c r="BE621" s="50"/>
      <c r="BF621" s="50"/>
      <c r="BG621" s="50"/>
      <c r="BH621" s="50"/>
      <c r="BI621" s="50"/>
      <c r="BJ621" s="50"/>
      <c r="BK621" s="50"/>
      <c r="BL621" s="50"/>
      <c r="BM621" s="50"/>
      <c r="BN621" s="50"/>
      <c r="BO621" s="50"/>
      <c r="BP621" s="50"/>
      <c r="BQ621" s="50"/>
      <c r="BR621" s="50"/>
      <c r="BS621" s="50"/>
      <c r="BT621" s="50"/>
      <c r="BU621" s="50"/>
      <c r="BV621" s="50"/>
      <c r="BW621" s="50"/>
      <c r="BX621" s="50"/>
      <c r="BY621" s="50"/>
      <c r="BZ621" s="50"/>
      <c r="CA621" s="50"/>
      <c r="CB621" s="50"/>
      <c r="CC621" s="50"/>
      <c r="CD621" s="50"/>
      <c r="CE621" s="50"/>
      <c r="CF621" s="50"/>
      <c r="CG621" s="50"/>
      <c r="CH621" s="50"/>
      <c r="CI621" s="50"/>
      <c r="CJ621" s="50"/>
      <c r="CK621" s="50"/>
      <c r="CL621" s="50"/>
      <c r="CM621" s="50"/>
      <c r="CN621" s="50"/>
      <c r="CO621" s="50"/>
      <c r="CP621" s="50"/>
      <c r="CQ621" s="50"/>
      <c r="CR621" s="50"/>
      <c r="CS621" s="50"/>
      <c r="CT621" s="50"/>
      <c r="CU621" s="50"/>
      <c r="CV621" s="50"/>
      <c r="CW621" s="50"/>
      <c r="CX621" s="50"/>
      <c r="CY621" s="50"/>
      <c r="CZ621" s="50"/>
      <c r="DA621" s="50"/>
      <c r="DB621" s="50"/>
      <c r="DC621" s="50"/>
      <c r="DD621" s="50"/>
      <c r="DE621" s="50"/>
      <c r="DF621" s="50"/>
      <c r="DG621" s="50"/>
      <c r="DH621" s="50"/>
      <c r="DI621" s="50"/>
      <c r="DJ621" s="50"/>
      <c r="DK621" s="50"/>
      <c r="DL621" s="50"/>
      <c r="DM621" s="50"/>
      <c r="DN621" s="50"/>
      <c r="DO621" s="50"/>
      <c r="DP621" s="50"/>
      <c r="DQ621" s="50"/>
      <c r="DR621" s="50"/>
      <c r="DS621" s="50"/>
      <c r="DT621" s="50"/>
      <c r="DU621" s="50"/>
      <c r="DV621" s="50"/>
      <c r="DW621" s="50"/>
      <c r="DX621" s="50"/>
      <c r="DY621" s="50"/>
      <c r="DZ621" s="50"/>
      <c r="EA621" s="50"/>
      <c r="EB621" s="50"/>
      <c r="EC621" s="50"/>
      <c r="ED621" s="50"/>
      <c r="EE621" s="50"/>
      <c r="EF621" s="50"/>
      <c r="EG621" s="50"/>
      <c r="EH621" s="50"/>
      <c r="EI621" s="50"/>
      <c r="EJ621" s="50"/>
      <c r="EK621" s="50"/>
      <c r="EL621" s="50"/>
      <c r="EM621" s="50"/>
      <c r="EN621" s="50"/>
      <c r="EO621" s="50"/>
      <c r="EP621" s="50"/>
      <c r="EQ621" s="50"/>
      <c r="ER621" s="50"/>
      <c r="ES621" s="50"/>
      <c r="ET621" s="50"/>
      <c r="EU621" s="50"/>
      <c r="EV621" s="50"/>
      <c r="EW621" s="50"/>
      <c r="EX621" s="50"/>
      <c r="EY621" s="50"/>
      <c r="EZ621" s="50"/>
      <c r="FA621" s="50"/>
      <c r="FB621" s="50"/>
      <c r="FC621" s="50"/>
      <c r="FD621" s="50"/>
      <c r="FE621" s="50"/>
      <c r="FF621" s="50"/>
      <c r="FG621" s="50"/>
      <c r="FH621" s="50"/>
      <c r="FI621" s="50"/>
      <c r="FJ621" s="50"/>
      <c r="FK621" s="50"/>
      <c r="FL621" s="50"/>
      <c r="FM621" s="50"/>
      <c r="FN621" s="50"/>
      <c r="FO621" s="50"/>
      <c r="FP621" s="50"/>
      <c r="FQ621" s="50"/>
      <c r="FR621" s="50"/>
      <c r="FS621" s="50"/>
      <c r="FT621" s="50"/>
      <c r="FU621" s="50"/>
      <c r="FV621" s="50"/>
      <c r="FW621" s="50"/>
      <c r="FX621" s="50"/>
      <c r="FY621" s="50"/>
      <c r="FZ621" s="50"/>
      <c r="GA621" s="50"/>
      <c r="GB621" s="50"/>
      <c r="GC621" s="50"/>
      <c r="GD621" s="50"/>
      <c r="GE621" s="50"/>
      <c r="GF621" s="50"/>
      <c r="GG621" s="50"/>
      <c r="GH621" s="50"/>
      <c r="GI621" s="50"/>
      <c r="GJ621" s="50"/>
      <c r="GK621" s="50"/>
      <c r="GL621" s="50"/>
      <c r="GM621" s="50"/>
      <c r="GN621" s="50"/>
      <c r="GO621" s="50"/>
      <c r="GP621" s="50"/>
      <c r="GQ621" s="50"/>
      <c r="GR621" s="50"/>
      <c r="GS621" s="50"/>
      <c r="GT621" s="50"/>
      <c r="GU621" s="50"/>
      <c r="GV621" s="50"/>
      <c r="GW621" s="50"/>
      <c r="GX621" s="50"/>
      <c r="GY621" s="50"/>
      <c r="GZ621" s="50"/>
      <c r="HA621" s="50"/>
      <c r="HB621" s="50"/>
      <c r="HC621" s="50"/>
      <c r="HD621" s="50"/>
      <c r="HE621" s="50"/>
      <c r="HF621" s="50"/>
      <c r="HG621" s="50"/>
      <c r="HH621" s="50"/>
      <c r="HI621" s="50"/>
      <c r="HJ621" s="50"/>
      <c r="HK621" s="50"/>
      <c r="HL621" s="50"/>
      <c r="HM621" s="50"/>
      <c r="HN621" s="50"/>
      <c r="HO621" s="50"/>
      <c r="HP621" s="50"/>
      <c r="HQ621" s="50"/>
      <c r="HR621" s="50"/>
      <c r="HS621" s="50"/>
      <c r="HT621" s="50"/>
      <c r="HU621" s="50"/>
      <c r="HV621" s="50"/>
      <c r="HW621" s="50"/>
      <c r="HX621" s="50"/>
      <c r="HY621" s="50"/>
      <c r="HZ621" s="50"/>
      <c r="IA621" s="50"/>
      <c r="IB621" s="50"/>
      <c r="IC621" s="50"/>
      <c r="ID621" s="50"/>
      <c r="IE621" s="50"/>
      <c r="IF621" s="50"/>
      <c r="IG621" s="50"/>
      <c r="IH621" s="50"/>
      <c r="II621" s="50"/>
      <c r="IJ621" s="50"/>
      <c r="IK621" s="50"/>
      <c r="IL621" s="50"/>
      <c r="IM621" s="50"/>
      <c r="IN621" s="50"/>
      <c r="IO621" s="50"/>
      <c r="IP621" s="50"/>
      <c r="IQ621" s="50"/>
      <c r="IR621" s="50"/>
      <c r="IS621" s="50"/>
      <c r="IT621" s="50"/>
      <c r="IU621" s="50"/>
    </row>
    <row r="622" spans="1:255" s="94" customFormat="1" ht="18.75" customHeight="1">
      <c r="A622" s="59"/>
      <c r="B622" s="75"/>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4"/>
      <c r="AA622" s="74"/>
      <c r="AB622" s="74"/>
      <c r="AC622" s="74"/>
      <c r="AD622" s="74"/>
      <c r="AE622" s="199"/>
      <c r="AF622" s="290"/>
      <c r="AG622" s="290"/>
      <c r="AH622" s="290"/>
      <c r="AI622" s="290"/>
      <c r="AJ622" s="290"/>
      <c r="AK622" s="290"/>
      <c r="AL622" s="290"/>
      <c r="AM622" s="291"/>
      <c r="AN622" s="199"/>
      <c r="AO622" s="260"/>
      <c r="AP622" s="260"/>
      <c r="AQ622" s="260"/>
      <c r="AR622" s="260"/>
      <c r="AS622" s="260"/>
      <c r="AT622" s="260"/>
      <c r="AU622" s="260"/>
      <c r="AV622" s="261"/>
      <c r="AW622" s="199"/>
      <c r="AX622" s="260"/>
      <c r="AY622" s="260"/>
      <c r="AZ622" s="260"/>
      <c r="BA622" s="260"/>
      <c r="BB622" s="262"/>
      <c r="BC622" s="50"/>
      <c r="BD622" s="50"/>
      <c r="BE622" s="50"/>
      <c r="BF622" s="50"/>
      <c r="BG622" s="50"/>
      <c r="BH622" s="50"/>
      <c r="BI622" s="50"/>
      <c r="BJ622" s="50"/>
      <c r="BK622" s="50"/>
      <c r="BL622" s="50"/>
      <c r="BM622" s="50"/>
      <c r="BN622" s="50"/>
      <c r="BO622" s="50"/>
      <c r="BP622" s="50"/>
      <c r="BQ622" s="50"/>
      <c r="BR622" s="50"/>
      <c r="BS622" s="50"/>
      <c r="BT622" s="50"/>
      <c r="BU622" s="50"/>
      <c r="BV622" s="50"/>
      <c r="BW622" s="50"/>
      <c r="BX622" s="50"/>
      <c r="BY622" s="50"/>
      <c r="BZ622" s="50"/>
      <c r="CA622" s="50"/>
      <c r="CB622" s="50"/>
      <c r="CC622" s="50"/>
      <c r="CD622" s="50"/>
      <c r="CE622" s="50"/>
      <c r="CF622" s="50"/>
      <c r="CG622" s="50"/>
      <c r="CH622" s="50"/>
      <c r="CI622" s="50"/>
      <c r="CJ622" s="50"/>
      <c r="CK622" s="50"/>
      <c r="CL622" s="50"/>
      <c r="CM622" s="50"/>
      <c r="CN622" s="50"/>
      <c r="CO622" s="50"/>
      <c r="CP622" s="50"/>
      <c r="CQ622" s="50"/>
      <c r="CR622" s="50"/>
      <c r="CS622" s="50"/>
      <c r="CT622" s="50"/>
      <c r="CU622" s="50"/>
      <c r="CV622" s="50"/>
      <c r="CW622" s="50"/>
      <c r="CX622" s="50"/>
      <c r="CY622" s="50"/>
      <c r="CZ622" s="50"/>
      <c r="DA622" s="50"/>
      <c r="DB622" s="50"/>
      <c r="DC622" s="50"/>
      <c r="DD622" s="50"/>
      <c r="DE622" s="50"/>
      <c r="DF622" s="50"/>
      <c r="DG622" s="50"/>
      <c r="DH622" s="50"/>
      <c r="DI622" s="50"/>
      <c r="DJ622" s="50"/>
      <c r="DK622" s="50"/>
      <c r="DL622" s="50"/>
      <c r="DM622" s="50"/>
      <c r="DN622" s="50"/>
      <c r="DO622" s="50"/>
      <c r="DP622" s="50"/>
      <c r="DQ622" s="50"/>
      <c r="DR622" s="50"/>
      <c r="DS622" s="50"/>
      <c r="DT622" s="50"/>
      <c r="DU622" s="50"/>
      <c r="DV622" s="50"/>
      <c r="DW622" s="50"/>
      <c r="DX622" s="50"/>
      <c r="DY622" s="50"/>
      <c r="DZ622" s="50"/>
      <c r="EA622" s="50"/>
      <c r="EB622" s="50"/>
      <c r="EC622" s="50"/>
      <c r="ED622" s="50"/>
      <c r="EE622" s="50"/>
      <c r="EF622" s="50"/>
      <c r="EG622" s="50"/>
      <c r="EH622" s="50"/>
      <c r="EI622" s="50"/>
      <c r="EJ622" s="50"/>
      <c r="EK622" s="50"/>
      <c r="EL622" s="50"/>
      <c r="EM622" s="50"/>
      <c r="EN622" s="50"/>
      <c r="EO622" s="50"/>
      <c r="EP622" s="50"/>
      <c r="EQ622" s="50"/>
      <c r="ER622" s="50"/>
      <c r="ES622" s="50"/>
      <c r="ET622" s="50"/>
      <c r="EU622" s="50"/>
      <c r="EV622" s="50"/>
      <c r="EW622" s="50"/>
      <c r="EX622" s="50"/>
      <c r="EY622" s="50"/>
      <c r="EZ622" s="50"/>
      <c r="FA622" s="50"/>
      <c r="FB622" s="50"/>
      <c r="FC622" s="50"/>
      <c r="FD622" s="50"/>
      <c r="FE622" s="50"/>
      <c r="FF622" s="50"/>
      <c r="FG622" s="50"/>
      <c r="FH622" s="50"/>
      <c r="FI622" s="50"/>
      <c r="FJ622" s="50"/>
      <c r="FK622" s="50"/>
      <c r="FL622" s="50"/>
      <c r="FM622" s="50"/>
      <c r="FN622" s="50"/>
      <c r="FO622" s="50"/>
      <c r="FP622" s="50"/>
      <c r="FQ622" s="50"/>
      <c r="FR622" s="50"/>
      <c r="FS622" s="50"/>
      <c r="FT622" s="50"/>
      <c r="FU622" s="50"/>
      <c r="FV622" s="50"/>
      <c r="FW622" s="50"/>
      <c r="FX622" s="50"/>
      <c r="FY622" s="50"/>
      <c r="FZ622" s="50"/>
      <c r="GA622" s="50"/>
      <c r="GB622" s="50"/>
      <c r="GC622" s="50"/>
      <c r="GD622" s="50"/>
      <c r="GE622" s="50"/>
      <c r="GF622" s="50"/>
      <c r="GG622" s="50"/>
      <c r="GH622" s="50"/>
      <c r="GI622" s="50"/>
      <c r="GJ622" s="50"/>
      <c r="GK622" s="50"/>
      <c r="GL622" s="50"/>
      <c r="GM622" s="50"/>
      <c r="GN622" s="50"/>
      <c r="GO622" s="50"/>
      <c r="GP622" s="50"/>
      <c r="GQ622" s="50"/>
      <c r="GR622" s="50"/>
      <c r="GS622" s="50"/>
      <c r="GT622" s="50"/>
      <c r="GU622" s="50"/>
      <c r="GV622" s="50"/>
      <c r="GW622" s="50"/>
      <c r="GX622" s="50"/>
      <c r="GY622" s="50"/>
      <c r="GZ622" s="50"/>
      <c r="HA622" s="50"/>
      <c r="HB622" s="50"/>
      <c r="HC622" s="50"/>
      <c r="HD622" s="50"/>
      <c r="HE622" s="50"/>
      <c r="HF622" s="50"/>
      <c r="HG622" s="50"/>
      <c r="HH622" s="50"/>
      <c r="HI622" s="50"/>
      <c r="HJ622" s="50"/>
      <c r="HK622" s="50"/>
      <c r="HL622" s="50"/>
      <c r="HM622" s="50"/>
      <c r="HN622" s="50"/>
      <c r="HO622" s="50"/>
      <c r="HP622" s="50"/>
      <c r="HQ622" s="50"/>
      <c r="HR622" s="50"/>
      <c r="HS622" s="50"/>
      <c r="HT622" s="50"/>
      <c r="HU622" s="50"/>
      <c r="HV622" s="50"/>
      <c r="HW622" s="50"/>
      <c r="HX622" s="50"/>
      <c r="HY622" s="50"/>
      <c r="HZ622" s="50"/>
      <c r="IA622" s="50"/>
      <c r="IB622" s="50"/>
      <c r="IC622" s="50"/>
      <c r="ID622" s="50"/>
      <c r="IE622" s="50"/>
      <c r="IF622" s="50"/>
      <c r="IG622" s="50"/>
      <c r="IH622" s="50"/>
      <c r="II622" s="50"/>
      <c r="IJ622" s="50"/>
      <c r="IK622" s="50"/>
      <c r="IL622" s="50"/>
      <c r="IM622" s="50"/>
      <c r="IN622" s="50"/>
      <c r="IO622" s="50"/>
      <c r="IP622" s="50"/>
      <c r="IQ622" s="50"/>
      <c r="IR622" s="50"/>
      <c r="IS622" s="50"/>
      <c r="IT622" s="50"/>
      <c r="IU622" s="50"/>
    </row>
    <row r="623" spans="1:255" s="94" customFormat="1" ht="18.75" customHeight="1">
      <c r="A623" s="59"/>
      <c r="B623" s="76"/>
      <c r="C623" s="77"/>
      <c r="D623" s="70"/>
      <c r="E623" s="70"/>
      <c r="F623" s="70"/>
      <c r="G623" s="70"/>
      <c r="H623" s="70"/>
      <c r="I623" s="70"/>
      <c r="J623" s="70"/>
      <c r="K623" s="70"/>
      <c r="L623" s="70"/>
      <c r="M623" s="70"/>
      <c r="N623" s="70"/>
      <c r="O623" s="70"/>
      <c r="P623" s="70"/>
      <c r="Q623" s="70"/>
      <c r="R623" s="70"/>
      <c r="S623" s="70"/>
      <c r="T623" s="70"/>
      <c r="U623" s="70"/>
      <c r="V623" s="70"/>
      <c r="W623" s="70"/>
      <c r="X623" s="70"/>
      <c r="Y623" s="70"/>
      <c r="Z623" s="74"/>
      <c r="AA623" s="74"/>
      <c r="AB623" s="74"/>
      <c r="AC623" s="74"/>
      <c r="AD623" s="74"/>
      <c r="AE623" s="199"/>
      <c r="AF623" s="290"/>
      <c r="AG623" s="290"/>
      <c r="AH623" s="290"/>
      <c r="AI623" s="290"/>
      <c r="AJ623" s="290"/>
      <c r="AK623" s="290"/>
      <c r="AL623" s="290"/>
      <c r="AM623" s="291"/>
      <c r="AN623" s="199"/>
      <c r="AO623" s="260"/>
      <c r="AP623" s="260"/>
      <c r="AQ623" s="260"/>
      <c r="AR623" s="260"/>
      <c r="AS623" s="260"/>
      <c r="AT623" s="260"/>
      <c r="AU623" s="260"/>
      <c r="AV623" s="261"/>
      <c r="AW623" s="199"/>
      <c r="AX623" s="260"/>
      <c r="AY623" s="260"/>
      <c r="AZ623" s="260"/>
      <c r="BA623" s="260"/>
      <c r="BB623" s="262"/>
      <c r="BC623" s="50"/>
      <c r="BD623" s="50"/>
      <c r="BE623" s="50"/>
      <c r="BF623" s="50"/>
      <c r="BG623" s="50"/>
      <c r="BH623" s="50"/>
      <c r="BI623" s="50"/>
      <c r="BJ623" s="50"/>
      <c r="BK623" s="50"/>
      <c r="BL623" s="50"/>
      <c r="BM623" s="50"/>
      <c r="BN623" s="50"/>
      <c r="BO623" s="50"/>
      <c r="BP623" s="50"/>
      <c r="BQ623" s="50"/>
      <c r="BR623" s="50"/>
      <c r="BS623" s="50"/>
      <c r="BT623" s="50"/>
      <c r="BU623" s="50"/>
      <c r="BV623" s="50"/>
      <c r="BW623" s="50"/>
      <c r="BX623" s="50"/>
      <c r="BY623" s="50"/>
      <c r="BZ623" s="50"/>
      <c r="CA623" s="50"/>
      <c r="CB623" s="50"/>
      <c r="CC623" s="50"/>
      <c r="CD623" s="50"/>
      <c r="CE623" s="50"/>
      <c r="CF623" s="50"/>
      <c r="CG623" s="50"/>
      <c r="CH623" s="50"/>
      <c r="CI623" s="50"/>
      <c r="CJ623" s="50"/>
      <c r="CK623" s="50"/>
      <c r="CL623" s="50"/>
      <c r="CM623" s="50"/>
      <c r="CN623" s="50"/>
      <c r="CO623" s="50"/>
      <c r="CP623" s="50"/>
      <c r="CQ623" s="50"/>
      <c r="CR623" s="50"/>
      <c r="CS623" s="50"/>
      <c r="CT623" s="50"/>
      <c r="CU623" s="50"/>
      <c r="CV623" s="50"/>
      <c r="CW623" s="50"/>
      <c r="CX623" s="50"/>
      <c r="CY623" s="50"/>
      <c r="CZ623" s="50"/>
      <c r="DA623" s="50"/>
      <c r="DB623" s="50"/>
      <c r="DC623" s="50"/>
      <c r="DD623" s="50"/>
      <c r="DE623" s="50"/>
      <c r="DF623" s="50"/>
      <c r="DG623" s="50"/>
      <c r="DH623" s="50"/>
      <c r="DI623" s="50"/>
      <c r="DJ623" s="50"/>
      <c r="DK623" s="50"/>
      <c r="DL623" s="50"/>
      <c r="DM623" s="50"/>
      <c r="DN623" s="50"/>
      <c r="DO623" s="50"/>
      <c r="DP623" s="50"/>
      <c r="DQ623" s="50"/>
      <c r="DR623" s="50"/>
      <c r="DS623" s="50"/>
      <c r="DT623" s="50"/>
      <c r="DU623" s="50"/>
      <c r="DV623" s="50"/>
      <c r="DW623" s="50"/>
      <c r="DX623" s="50"/>
      <c r="DY623" s="50"/>
      <c r="DZ623" s="50"/>
      <c r="EA623" s="50"/>
      <c r="EB623" s="50"/>
      <c r="EC623" s="50"/>
      <c r="ED623" s="50"/>
      <c r="EE623" s="50"/>
      <c r="EF623" s="50"/>
      <c r="EG623" s="50"/>
      <c r="EH623" s="50"/>
      <c r="EI623" s="50"/>
      <c r="EJ623" s="50"/>
      <c r="EK623" s="50"/>
      <c r="EL623" s="50"/>
      <c r="EM623" s="50"/>
      <c r="EN623" s="50"/>
      <c r="EO623" s="50"/>
      <c r="EP623" s="50"/>
      <c r="EQ623" s="50"/>
      <c r="ER623" s="50"/>
      <c r="ES623" s="50"/>
      <c r="ET623" s="50"/>
      <c r="EU623" s="50"/>
      <c r="EV623" s="50"/>
      <c r="EW623" s="50"/>
      <c r="EX623" s="50"/>
      <c r="EY623" s="50"/>
      <c r="EZ623" s="50"/>
      <c r="FA623" s="50"/>
      <c r="FB623" s="50"/>
      <c r="FC623" s="50"/>
      <c r="FD623" s="50"/>
      <c r="FE623" s="50"/>
      <c r="FF623" s="50"/>
      <c r="FG623" s="50"/>
      <c r="FH623" s="50"/>
      <c r="FI623" s="50"/>
      <c r="FJ623" s="50"/>
      <c r="FK623" s="50"/>
      <c r="FL623" s="50"/>
      <c r="FM623" s="50"/>
      <c r="FN623" s="50"/>
      <c r="FO623" s="50"/>
      <c r="FP623" s="50"/>
      <c r="FQ623" s="50"/>
      <c r="FR623" s="50"/>
      <c r="FS623" s="50"/>
      <c r="FT623" s="50"/>
      <c r="FU623" s="50"/>
      <c r="FV623" s="50"/>
      <c r="FW623" s="50"/>
      <c r="FX623" s="50"/>
      <c r="FY623" s="50"/>
      <c r="FZ623" s="50"/>
      <c r="GA623" s="50"/>
      <c r="GB623" s="50"/>
      <c r="GC623" s="50"/>
      <c r="GD623" s="50"/>
      <c r="GE623" s="50"/>
      <c r="GF623" s="50"/>
      <c r="GG623" s="50"/>
      <c r="GH623" s="50"/>
      <c r="GI623" s="50"/>
      <c r="GJ623" s="50"/>
      <c r="GK623" s="50"/>
      <c r="GL623" s="50"/>
      <c r="GM623" s="50"/>
      <c r="GN623" s="50"/>
      <c r="GO623" s="50"/>
      <c r="GP623" s="50"/>
      <c r="GQ623" s="50"/>
      <c r="GR623" s="50"/>
      <c r="GS623" s="50"/>
      <c r="GT623" s="50"/>
      <c r="GU623" s="50"/>
      <c r="GV623" s="50"/>
      <c r="GW623" s="50"/>
      <c r="GX623" s="50"/>
      <c r="GY623" s="50"/>
      <c r="GZ623" s="50"/>
      <c r="HA623" s="50"/>
      <c r="HB623" s="50"/>
      <c r="HC623" s="50"/>
      <c r="HD623" s="50"/>
      <c r="HE623" s="50"/>
      <c r="HF623" s="50"/>
      <c r="HG623" s="50"/>
      <c r="HH623" s="50"/>
      <c r="HI623" s="50"/>
      <c r="HJ623" s="50"/>
      <c r="HK623" s="50"/>
      <c r="HL623" s="50"/>
      <c r="HM623" s="50"/>
      <c r="HN623" s="50"/>
      <c r="HO623" s="50"/>
      <c r="HP623" s="50"/>
      <c r="HQ623" s="50"/>
      <c r="HR623" s="50"/>
      <c r="HS623" s="50"/>
      <c r="HT623" s="50"/>
      <c r="HU623" s="50"/>
      <c r="HV623" s="50"/>
      <c r="HW623" s="50"/>
      <c r="HX623" s="50"/>
      <c r="HY623" s="50"/>
      <c r="HZ623" s="50"/>
      <c r="IA623" s="50"/>
      <c r="IB623" s="50"/>
      <c r="IC623" s="50"/>
      <c r="ID623" s="50"/>
      <c r="IE623" s="50"/>
      <c r="IF623" s="50"/>
      <c r="IG623" s="50"/>
      <c r="IH623" s="50"/>
      <c r="II623" s="50"/>
      <c r="IJ623" s="50"/>
      <c r="IK623" s="50"/>
      <c r="IL623" s="50"/>
      <c r="IM623" s="50"/>
      <c r="IN623" s="50"/>
      <c r="IO623" s="50"/>
      <c r="IP623" s="50"/>
      <c r="IQ623" s="50"/>
      <c r="IR623" s="50"/>
      <c r="IS623" s="50"/>
      <c r="IT623" s="50"/>
      <c r="IU623" s="50"/>
    </row>
    <row r="624" spans="1:255" s="94" customFormat="1" ht="18.75" customHeight="1">
      <c r="A624" s="59"/>
      <c r="B624" s="69"/>
      <c r="C624" s="70"/>
      <c r="D624" s="78"/>
      <c r="E624" s="78"/>
      <c r="F624" s="78"/>
      <c r="G624" s="78"/>
      <c r="H624" s="78"/>
      <c r="I624" s="78"/>
      <c r="J624" s="78"/>
      <c r="K624" s="78"/>
      <c r="L624" s="78"/>
      <c r="M624" s="78"/>
      <c r="N624" s="78"/>
      <c r="O624" s="78"/>
      <c r="P624" s="78"/>
      <c r="Q624" s="78"/>
      <c r="R624" s="78"/>
      <c r="S624" s="78"/>
      <c r="T624" s="78"/>
      <c r="U624" s="78"/>
      <c r="V624" s="78"/>
      <c r="W624" s="78"/>
      <c r="X624" s="78"/>
      <c r="Y624" s="78"/>
      <c r="Z624" s="79"/>
      <c r="AA624" s="79"/>
      <c r="AB624" s="79"/>
      <c r="AC624" s="79"/>
      <c r="AD624" s="79"/>
      <c r="AE624" s="199"/>
      <c r="AF624" s="290"/>
      <c r="AG624" s="290"/>
      <c r="AH624" s="290"/>
      <c r="AI624" s="290"/>
      <c r="AJ624" s="290"/>
      <c r="AK624" s="290"/>
      <c r="AL624" s="290"/>
      <c r="AM624" s="291"/>
      <c r="AN624" s="199"/>
      <c r="AO624" s="260"/>
      <c r="AP624" s="260"/>
      <c r="AQ624" s="260"/>
      <c r="AR624" s="260"/>
      <c r="AS624" s="260"/>
      <c r="AT624" s="260"/>
      <c r="AU624" s="260"/>
      <c r="AV624" s="261"/>
      <c r="AW624" s="205"/>
      <c r="AX624" s="279"/>
      <c r="AY624" s="279"/>
      <c r="AZ624" s="279"/>
      <c r="BA624" s="279"/>
      <c r="BB624" s="280"/>
      <c r="BC624" s="50"/>
      <c r="BD624" s="50"/>
      <c r="BE624" s="50"/>
      <c r="BF624" s="50"/>
      <c r="BG624" s="50"/>
      <c r="BH624" s="50"/>
      <c r="BI624" s="50"/>
      <c r="BJ624" s="50"/>
      <c r="BK624" s="50"/>
      <c r="BL624" s="50"/>
      <c r="BM624" s="50"/>
      <c r="BN624" s="50"/>
      <c r="BO624" s="50"/>
      <c r="BP624" s="50"/>
      <c r="BQ624" s="50"/>
      <c r="BR624" s="50"/>
      <c r="BS624" s="50"/>
      <c r="BT624" s="50"/>
      <c r="BU624" s="50"/>
      <c r="BV624" s="50"/>
      <c r="BW624" s="50"/>
      <c r="BX624" s="50"/>
      <c r="BY624" s="50"/>
      <c r="BZ624" s="50"/>
      <c r="CA624" s="50"/>
      <c r="CB624" s="50"/>
      <c r="CC624" s="50"/>
      <c r="CD624" s="50"/>
      <c r="CE624" s="50"/>
      <c r="CF624" s="50"/>
      <c r="CG624" s="50"/>
      <c r="CH624" s="50"/>
      <c r="CI624" s="50"/>
      <c r="CJ624" s="50"/>
      <c r="CK624" s="50"/>
      <c r="CL624" s="50"/>
      <c r="CM624" s="50"/>
      <c r="CN624" s="50"/>
      <c r="CO624" s="50"/>
      <c r="CP624" s="50"/>
      <c r="CQ624" s="50"/>
      <c r="CR624" s="50"/>
      <c r="CS624" s="50"/>
      <c r="CT624" s="50"/>
      <c r="CU624" s="50"/>
      <c r="CV624" s="50"/>
      <c r="CW624" s="50"/>
      <c r="CX624" s="50"/>
      <c r="CY624" s="50"/>
      <c r="CZ624" s="50"/>
      <c r="DA624" s="50"/>
      <c r="DB624" s="50"/>
      <c r="DC624" s="50"/>
      <c r="DD624" s="50"/>
      <c r="DE624" s="50"/>
      <c r="DF624" s="50"/>
      <c r="DG624" s="50"/>
      <c r="DH624" s="50"/>
      <c r="DI624" s="50"/>
      <c r="DJ624" s="50"/>
      <c r="DK624" s="50"/>
      <c r="DL624" s="50"/>
      <c r="DM624" s="50"/>
      <c r="DN624" s="50"/>
      <c r="DO624" s="50"/>
      <c r="DP624" s="50"/>
      <c r="DQ624" s="50"/>
      <c r="DR624" s="50"/>
      <c r="DS624" s="50"/>
      <c r="DT624" s="50"/>
      <c r="DU624" s="50"/>
      <c r="DV624" s="50"/>
      <c r="DW624" s="50"/>
      <c r="DX624" s="50"/>
      <c r="DY624" s="50"/>
      <c r="DZ624" s="50"/>
      <c r="EA624" s="50"/>
      <c r="EB624" s="50"/>
      <c r="EC624" s="50"/>
      <c r="ED624" s="50"/>
      <c r="EE624" s="50"/>
      <c r="EF624" s="50"/>
      <c r="EG624" s="50"/>
      <c r="EH624" s="50"/>
      <c r="EI624" s="50"/>
      <c r="EJ624" s="50"/>
      <c r="EK624" s="50"/>
      <c r="EL624" s="50"/>
      <c r="EM624" s="50"/>
      <c r="EN624" s="50"/>
      <c r="EO624" s="50"/>
      <c r="EP624" s="50"/>
      <c r="EQ624" s="50"/>
      <c r="ER624" s="50"/>
      <c r="ES624" s="50"/>
      <c r="ET624" s="50"/>
      <c r="EU624" s="50"/>
      <c r="EV624" s="50"/>
      <c r="EW624" s="50"/>
      <c r="EX624" s="50"/>
      <c r="EY624" s="50"/>
      <c r="EZ624" s="50"/>
      <c r="FA624" s="50"/>
      <c r="FB624" s="50"/>
      <c r="FC624" s="50"/>
      <c r="FD624" s="50"/>
      <c r="FE624" s="50"/>
      <c r="FF624" s="50"/>
      <c r="FG624" s="50"/>
      <c r="FH624" s="50"/>
      <c r="FI624" s="50"/>
      <c r="FJ624" s="50"/>
      <c r="FK624" s="50"/>
      <c r="FL624" s="50"/>
      <c r="FM624" s="50"/>
      <c r="FN624" s="50"/>
      <c r="FO624" s="50"/>
      <c r="FP624" s="50"/>
      <c r="FQ624" s="50"/>
      <c r="FR624" s="50"/>
      <c r="FS624" s="50"/>
      <c r="FT624" s="50"/>
      <c r="FU624" s="50"/>
      <c r="FV624" s="50"/>
      <c r="FW624" s="50"/>
      <c r="FX624" s="50"/>
      <c r="FY624" s="50"/>
      <c r="FZ624" s="50"/>
      <c r="GA624" s="50"/>
      <c r="GB624" s="50"/>
      <c r="GC624" s="50"/>
      <c r="GD624" s="50"/>
      <c r="GE624" s="50"/>
      <c r="GF624" s="50"/>
      <c r="GG624" s="50"/>
      <c r="GH624" s="50"/>
      <c r="GI624" s="50"/>
      <c r="GJ624" s="50"/>
      <c r="GK624" s="50"/>
      <c r="GL624" s="50"/>
      <c r="GM624" s="50"/>
      <c r="GN624" s="50"/>
      <c r="GO624" s="50"/>
      <c r="GP624" s="50"/>
      <c r="GQ624" s="50"/>
      <c r="GR624" s="50"/>
      <c r="GS624" s="50"/>
      <c r="GT624" s="50"/>
      <c r="GU624" s="50"/>
      <c r="GV624" s="50"/>
      <c r="GW624" s="50"/>
      <c r="GX624" s="50"/>
      <c r="GY624" s="50"/>
      <c r="GZ624" s="50"/>
      <c r="HA624" s="50"/>
      <c r="HB624" s="50"/>
      <c r="HC624" s="50"/>
      <c r="HD624" s="50"/>
      <c r="HE624" s="50"/>
      <c r="HF624" s="50"/>
      <c r="HG624" s="50"/>
      <c r="HH624" s="50"/>
      <c r="HI624" s="50"/>
      <c r="HJ624" s="50"/>
      <c r="HK624" s="50"/>
      <c r="HL624" s="50"/>
      <c r="HM624" s="50"/>
      <c r="HN624" s="50"/>
      <c r="HO624" s="50"/>
      <c r="HP624" s="50"/>
      <c r="HQ624" s="50"/>
      <c r="HR624" s="50"/>
      <c r="HS624" s="50"/>
      <c r="HT624" s="50"/>
      <c r="HU624" s="50"/>
      <c r="HV624" s="50"/>
      <c r="HW624" s="50"/>
      <c r="HX624" s="50"/>
      <c r="HY624" s="50"/>
      <c r="HZ624" s="50"/>
      <c r="IA624" s="50"/>
      <c r="IB624" s="50"/>
      <c r="IC624" s="50"/>
      <c r="ID624" s="50"/>
      <c r="IE624" s="50"/>
      <c r="IF624" s="50"/>
      <c r="IG624" s="50"/>
      <c r="IH624" s="50"/>
      <c r="II624" s="50"/>
      <c r="IJ624" s="50"/>
      <c r="IK624" s="50"/>
      <c r="IL624" s="50"/>
      <c r="IM624" s="50"/>
      <c r="IN624" s="50"/>
      <c r="IO624" s="50"/>
      <c r="IP624" s="50"/>
      <c r="IQ624" s="50"/>
      <c r="IR624" s="50"/>
      <c r="IS624" s="50"/>
      <c r="IT624" s="50"/>
      <c r="IU624" s="50"/>
    </row>
    <row r="625" spans="1:255" s="94" customFormat="1" ht="18.75" customHeight="1">
      <c r="A625" s="59"/>
      <c r="B625" s="69"/>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4"/>
      <c r="AA625" s="74"/>
      <c r="AB625" s="74"/>
      <c r="AC625" s="74"/>
      <c r="AD625" s="74"/>
      <c r="AE625" s="199"/>
      <c r="AF625" s="290"/>
      <c r="AG625" s="290"/>
      <c r="AH625" s="290"/>
      <c r="AI625" s="290"/>
      <c r="AJ625" s="290"/>
      <c r="AK625" s="290"/>
      <c r="AL625" s="290"/>
      <c r="AM625" s="291"/>
      <c r="AN625" s="199"/>
      <c r="AO625" s="260"/>
      <c r="AP625" s="260"/>
      <c r="AQ625" s="260"/>
      <c r="AR625" s="260"/>
      <c r="AS625" s="260"/>
      <c r="AT625" s="260"/>
      <c r="AU625" s="260"/>
      <c r="AV625" s="261"/>
      <c r="AW625" s="199"/>
      <c r="AX625" s="260"/>
      <c r="AY625" s="260"/>
      <c r="AZ625" s="260"/>
      <c r="BA625" s="260"/>
      <c r="BB625" s="262"/>
      <c r="BC625" s="50"/>
      <c r="BD625" s="50"/>
      <c r="BE625" s="50"/>
      <c r="BF625" s="50"/>
      <c r="BG625" s="50"/>
      <c r="BH625" s="50"/>
      <c r="BI625" s="50"/>
      <c r="BJ625" s="50"/>
      <c r="BK625" s="50"/>
      <c r="BL625" s="50"/>
      <c r="BM625" s="50"/>
      <c r="BN625" s="50"/>
      <c r="BO625" s="50"/>
      <c r="BP625" s="50"/>
      <c r="BQ625" s="50"/>
      <c r="BR625" s="50"/>
      <c r="BS625" s="50"/>
      <c r="BT625" s="50"/>
      <c r="BU625" s="50"/>
      <c r="BV625" s="50"/>
      <c r="BW625" s="50"/>
      <c r="BX625" s="50"/>
      <c r="BY625" s="50"/>
      <c r="BZ625" s="50"/>
      <c r="CA625" s="50"/>
      <c r="CB625" s="50"/>
      <c r="CC625" s="50"/>
      <c r="CD625" s="50"/>
      <c r="CE625" s="50"/>
      <c r="CF625" s="50"/>
      <c r="CG625" s="50"/>
      <c r="CH625" s="50"/>
      <c r="CI625" s="50"/>
      <c r="CJ625" s="50"/>
      <c r="CK625" s="50"/>
      <c r="CL625" s="50"/>
      <c r="CM625" s="50"/>
      <c r="CN625" s="50"/>
      <c r="CO625" s="50"/>
      <c r="CP625" s="50"/>
      <c r="CQ625" s="50"/>
      <c r="CR625" s="50"/>
      <c r="CS625" s="50"/>
      <c r="CT625" s="50"/>
      <c r="CU625" s="50"/>
      <c r="CV625" s="50"/>
      <c r="CW625" s="50"/>
      <c r="CX625" s="50"/>
      <c r="CY625" s="50"/>
      <c r="CZ625" s="50"/>
      <c r="DA625" s="50"/>
      <c r="DB625" s="50"/>
      <c r="DC625" s="50"/>
      <c r="DD625" s="50"/>
      <c r="DE625" s="50"/>
      <c r="DF625" s="50"/>
      <c r="DG625" s="50"/>
      <c r="DH625" s="50"/>
      <c r="DI625" s="50"/>
      <c r="DJ625" s="50"/>
      <c r="DK625" s="50"/>
      <c r="DL625" s="50"/>
      <c r="DM625" s="50"/>
      <c r="DN625" s="50"/>
      <c r="DO625" s="50"/>
      <c r="DP625" s="50"/>
      <c r="DQ625" s="50"/>
      <c r="DR625" s="50"/>
      <c r="DS625" s="50"/>
      <c r="DT625" s="50"/>
      <c r="DU625" s="50"/>
      <c r="DV625" s="50"/>
      <c r="DW625" s="50"/>
      <c r="DX625" s="50"/>
      <c r="DY625" s="50"/>
      <c r="DZ625" s="50"/>
      <c r="EA625" s="50"/>
      <c r="EB625" s="50"/>
      <c r="EC625" s="50"/>
      <c r="ED625" s="50"/>
      <c r="EE625" s="50"/>
      <c r="EF625" s="50"/>
      <c r="EG625" s="50"/>
      <c r="EH625" s="50"/>
      <c r="EI625" s="50"/>
      <c r="EJ625" s="50"/>
      <c r="EK625" s="50"/>
      <c r="EL625" s="50"/>
      <c r="EM625" s="50"/>
      <c r="EN625" s="50"/>
      <c r="EO625" s="50"/>
      <c r="EP625" s="50"/>
      <c r="EQ625" s="50"/>
      <c r="ER625" s="50"/>
      <c r="ES625" s="50"/>
      <c r="ET625" s="50"/>
      <c r="EU625" s="50"/>
      <c r="EV625" s="50"/>
      <c r="EW625" s="50"/>
      <c r="EX625" s="50"/>
      <c r="EY625" s="50"/>
      <c r="EZ625" s="50"/>
      <c r="FA625" s="50"/>
      <c r="FB625" s="50"/>
      <c r="FC625" s="50"/>
      <c r="FD625" s="50"/>
      <c r="FE625" s="50"/>
      <c r="FF625" s="50"/>
      <c r="FG625" s="50"/>
      <c r="FH625" s="50"/>
      <c r="FI625" s="50"/>
      <c r="FJ625" s="50"/>
      <c r="FK625" s="50"/>
      <c r="FL625" s="50"/>
      <c r="FM625" s="50"/>
      <c r="FN625" s="50"/>
      <c r="FO625" s="50"/>
      <c r="FP625" s="50"/>
      <c r="FQ625" s="50"/>
      <c r="FR625" s="50"/>
      <c r="FS625" s="50"/>
      <c r="FT625" s="50"/>
      <c r="FU625" s="50"/>
      <c r="FV625" s="50"/>
      <c r="FW625" s="50"/>
      <c r="FX625" s="50"/>
      <c r="FY625" s="50"/>
      <c r="FZ625" s="50"/>
      <c r="GA625" s="50"/>
      <c r="GB625" s="50"/>
      <c r="GC625" s="50"/>
      <c r="GD625" s="50"/>
      <c r="GE625" s="50"/>
      <c r="GF625" s="50"/>
      <c r="GG625" s="50"/>
      <c r="GH625" s="50"/>
      <c r="GI625" s="50"/>
      <c r="GJ625" s="50"/>
      <c r="GK625" s="50"/>
      <c r="GL625" s="50"/>
      <c r="GM625" s="50"/>
      <c r="GN625" s="50"/>
      <c r="GO625" s="50"/>
      <c r="GP625" s="50"/>
      <c r="GQ625" s="50"/>
      <c r="GR625" s="50"/>
      <c r="GS625" s="50"/>
      <c r="GT625" s="50"/>
      <c r="GU625" s="50"/>
      <c r="GV625" s="50"/>
      <c r="GW625" s="50"/>
      <c r="GX625" s="50"/>
      <c r="GY625" s="50"/>
      <c r="GZ625" s="50"/>
      <c r="HA625" s="50"/>
      <c r="HB625" s="50"/>
      <c r="HC625" s="50"/>
      <c r="HD625" s="50"/>
      <c r="HE625" s="50"/>
      <c r="HF625" s="50"/>
      <c r="HG625" s="50"/>
      <c r="HH625" s="50"/>
      <c r="HI625" s="50"/>
      <c r="HJ625" s="50"/>
      <c r="HK625" s="50"/>
      <c r="HL625" s="50"/>
      <c r="HM625" s="50"/>
      <c r="HN625" s="50"/>
      <c r="HO625" s="50"/>
      <c r="HP625" s="50"/>
      <c r="HQ625" s="50"/>
      <c r="HR625" s="50"/>
      <c r="HS625" s="50"/>
      <c r="HT625" s="50"/>
      <c r="HU625" s="50"/>
      <c r="HV625" s="50"/>
      <c r="HW625" s="50"/>
      <c r="HX625" s="50"/>
      <c r="HY625" s="50"/>
      <c r="HZ625" s="50"/>
      <c r="IA625" s="50"/>
      <c r="IB625" s="50"/>
      <c r="IC625" s="50"/>
      <c r="ID625" s="50"/>
      <c r="IE625" s="50"/>
      <c r="IF625" s="50"/>
      <c r="IG625" s="50"/>
      <c r="IH625" s="50"/>
      <c r="II625" s="50"/>
      <c r="IJ625" s="50"/>
      <c r="IK625" s="50"/>
      <c r="IL625" s="50"/>
      <c r="IM625" s="50"/>
      <c r="IN625" s="50"/>
      <c r="IO625" s="50"/>
      <c r="IP625" s="50"/>
      <c r="IQ625" s="50"/>
      <c r="IR625" s="50"/>
      <c r="IS625" s="50"/>
      <c r="IT625" s="50"/>
      <c r="IU625" s="50"/>
    </row>
    <row r="626" spans="1:255" s="94" customFormat="1" ht="18.75" customHeight="1">
      <c r="A626" s="59"/>
      <c r="B626" s="80"/>
      <c r="C626" s="78"/>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199"/>
      <c r="AF626" s="290"/>
      <c r="AG626" s="290"/>
      <c r="AH626" s="290"/>
      <c r="AI626" s="290"/>
      <c r="AJ626" s="290"/>
      <c r="AK626" s="290"/>
      <c r="AL626" s="290"/>
      <c r="AM626" s="291"/>
      <c r="AN626" s="199"/>
      <c r="AO626" s="208"/>
      <c r="AP626" s="208"/>
      <c r="AQ626" s="208"/>
      <c r="AR626" s="208"/>
      <c r="AS626" s="208"/>
      <c r="AT626" s="208"/>
      <c r="AU626" s="208"/>
      <c r="AV626" s="209"/>
      <c r="AW626" s="199"/>
      <c r="AX626" s="260"/>
      <c r="AY626" s="260"/>
      <c r="AZ626" s="260"/>
      <c r="BA626" s="260"/>
      <c r="BB626" s="262"/>
      <c r="BC626" s="50"/>
      <c r="BD626" s="50"/>
      <c r="BE626" s="50"/>
      <c r="BF626" s="50"/>
      <c r="BG626" s="50"/>
      <c r="BH626" s="50"/>
      <c r="BI626" s="50"/>
      <c r="BJ626" s="50"/>
      <c r="BK626" s="50"/>
      <c r="BL626" s="50"/>
      <c r="BM626" s="50"/>
      <c r="BN626" s="50"/>
      <c r="BO626" s="50"/>
      <c r="BP626" s="50"/>
      <c r="BQ626" s="50"/>
      <c r="BR626" s="50"/>
      <c r="BS626" s="50"/>
      <c r="BT626" s="50"/>
      <c r="BU626" s="50"/>
      <c r="BV626" s="50"/>
      <c r="BW626" s="50"/>
      <c r="BX626" s="50"/>
      <c r="BY626" s="50"/>
      <c r="BZ626" s="50"/>
      <c r="CA626" s="50"/>
      <c r="CB626" s="50"/>
      <c r="CC626" s="50"/>
      <c r="CD626" s="50"/>
      <c r="CE626" s="50"/>
      <c r="CF626" s="50"/>
      <c r="CG626" s="50"/>
      <c r="CH626" s="50"/>
      <c r="CI626" s="50"/>
      <c r="CJ626" s="50"/>
      <c r="CK626" s="50"/>
      <c r="CL626" s="50"/>
      <c r="CM626" s="50"/>
      <c r="CN626" s="50"/>
      <c r="CO626" s="50"/>
      <c r="CP626" s="50"/>
      <c r="CQ626" s="50"/>
      <c r="CR626" s="50"/>
      <c r="CS626" s="50"/>
      <c r="CT626" s="50"/>
      <c r="CU626" s="50"/>
      <c r="CV626" s="50"/>
      <c r="CW626" s="50"/>
      <c r="CX626" s="50"/>
      <c r="CY626" s="50"/>
      <c r="CZ626" s="50"/>
      <c r="DA626" s="50"/>
      <c r="DB626" s="50"/>
      <c r="DC626" s="50"/>
      <c r="DD626" s="50"/>
      <c r="DE626" s="50"/>
      <c r="DF626" s="50"/>
      <c r="DG626" s="50"/>
      <c r="DH626" s="50"/>
      <c r="DI626" s="50"/>
      <c r="DJ626" s="50"/>
      <c r="DK626" s="50"/>
      <c r="DL626" s="50"/>
      <c r="DM626" s="50"/>
      <c r="DN626" s="50"/>
      <c r="DO626" s="50"/>
      <c r="DP626" s="50"/>
      <c r="DQ626" s="50"/>
      <c r="DR626" s="50"/>
      <c r="DS626" s="50"/>
      <c r="DT626" s="50"/>
      <c r="DU626" s="50"/>
      <c r="DV626" s="50"/>
      <c r="DW626" s="50"/>
      <c r="DX626" s="50"/>
      <c r="DY626" s="50"/>
      <c r="DZ626" s="50"/>
      <c r="EA626" s="50"/>
      <c r="EB626" s="50"/>
      <c r="EC626" s="50"/>
      <c r="ED626" s="50"/>
      <c r="EE626" s="50"/>
      <c r="EF626" s="50"/>
      <c r="EG626" s="50"/>
      <c r="EH626" s="50"/>
      <c r="EI626" s="50"/>
      <c r="EJ626" s="50"/>
      <c r="EK626" s="50"/>
      <c r="EL626" s="50"/>
      <c r="EM626" s="50"/>
      <c r="EN626" s="50"/>
      <c r="EO626" s="50"/>
      <c r="EP626" s="50"/>
      <c r="EQ626" s="50"/>
      <c r="ER626" s="50"/>
      <c r="ES626" s="50"/>
      <c r="ET626" s="50"/>
      <c r="EU626" s="50"/>
      <c r="EV626" s="50"/>
      <c r="EW626" s="50"/>
      <c r="EX626" s="50"/>
      <c r="EY626" s="50"/>
      <c r="EZ626" s="50"/>
      <c r="FA626" s="50"/>
      <c r="FB626" s="50"/>
      <c r="FC626" s="50"/>
      <c r="FD626" s="50"/>
      <c r="FE626" s="50"/>
      <c r="FF626" s="50"/>
      <c r="FG626" s="50"/>
      <c r="FH626" s="50"/>
      <c r="FI626" s="50"/>
      <c r="FJ626" s="50"/>
      <c r="FK626" s="50"/>
      <c r="FL626" s="50"/>
      <c r="FM626" s="50"/>
      <c r="FN626" s="50"/>
      <c r="FO626" s="50"/>
      <c r="FP626" s="50"/>
      <c r="FQ626" s="50"/>
      <c r="FR626" s="50"/>
      <c r="FS626" s="50"/>
      <c r="FT626" s="50"/>
      <c r="FU626" s="50"/>
      <c r="FV626" s="50"/>
      <c r="FW626" s="50"/>
      <c r="FX626" s="50"/>
      <c r="FY626" s="50"/>
      <c r="FZ626" s="50"/>
      <c r="GA626" s="50"/>
      <c r="GB626" s="50"/>
      <c r="GC626" s="50"/>
      <c r="GD626" s="50"/>
      <c r="GE626" s="50"/>
      <c r="GF626" s="50"/>
      <c r="GG626" s="50"/>
      <c r="GH626" s="50"/>
      <c r="GI626" s="50"/>
      <c r="GJ626" s="50"/>
      <c r="GK626" s="50"/>
      <c r="GL626" s="50"/>
      <c r="GM626" s="50"/>
      <c r="GN626" s="50"/>
      <c r="GO626" s="50"/>
      <c r="GP626" s="50"/>
      <c r="GQ626" s="50"/>
      <c r="GR626" s="50"/>
      <c r="GS626" s="50"/>
      <c r="GT626" s="50"/>
      <c r="GU626" s="50"/>
      <c r="GV626" s="50"/>
      <c r="GW626" s="50"/>
      <c r="GX626" s="50"/>
      <c r="GY626" s="50"/>
      <c r="GZ626" s="50"/>
      <c r="HA626" s="50"/>
      <c r="HB626" s="50"/>
      <c r="HC626" s="50"/>
      <c r="HD626" s="50"/>
      <c r="HE626" s="50"/>
      <c r="HF626" s="50"/>
      <c r="HG626" s="50"/>
      <c r="HH626" s="50"/>
      <c r="HI626" s="50"/>
      <c r="HJ626" s="50"/>
      <c r="HK626" s="50"/>
      <c r="HL626" s="50"/>
      <c r="HM626" s="50"/>
      <c r="HN626" s="50"/>
      <c r="HO626" s="50"/>
      <c r="HP626" s="50"/>
      <c r="HQ626" s="50"/>
      <c r="HR626" s="50"/>
      <c r="HS626" s="50"/>
      <c r="HT626" s="50"/>
      <c r="HU626" s="50"/>
      <c r="HV626" s="50"/>
      <c r="HW626" s="50"/>
      <c r="HX626" s="50"/>
      <c r="HY626" s="50"/>
      <c r="HZ626" s="50"/>
      <c r="IA626" s="50"/>
      <c r="IB626" s="50"/>
      <c r="IC626" s="50"/>
      <c r="ID626" s="50"/>
      <c r="IE626" s="50"/>
      <c r="IF626" s="50"/>
      <c r="IG626" s="50"/>
      <c r="IH626" s="50"/>
      <c r="II626" s="50"/>
      <c r="IJ626" s="50"/>
      <c r="IK626" s="50"/>
      <c r="IL626" s="50"/>
      <c r="IM626" s="50"/>
      <c r="IN626" s="50"/>
      <c r="IO626" s="50"/>
      <c r="IP626" s="50"/>
      <c r="IQ626" s="50"/>
      <c r="IR626" s="50"/>
      <c r="IS626" s="50"/>
      <c r="IT626" s="50"/>
      <c r="IU626" s="50"/>
    </row>
    <row r="627" spans="1:255" s="94" customFormat="1" ht="18.75" customHeight="1" thickBot="1">
      <c r="A627" s="59"/>
      <c r="B627" s="82"/>
      <c r="C627" s="83"/>
      <c r="D627" s="84"/>
      <c r="E627" s="84"/>
      <c r="F627" s="84"/>
      <c r="G627" s="84"/>
      <c r="H627" s="84"/>
      <c r="I627" s="84"/>
      <c r="J627" s="84"/>
      <c r="K627" s="84"/>
      <c r="L627" s="84"/>
      <c r="M627" s="84"/>
      <c r="N627" s="84"/>
      <c r="O627" s="84"/>
      <c r="P627" s="84"/>
      <c r="Q627" s="84"/>
      <c r="R627" s="84"/>
      <c r="S627" s="84"/>
      <c r="T627" s="84"/>
      <c r="U627" s="84"/>
      <c r="V627" s="84"/>
      <c r="W627" s="84"/>
      <c r="X627" s="84"/>
      <c r="Y627" s="84"/>
      <c r="Z627" s="84"/>
      <c r="AA627" s="84"/>
      <c r="AB627" s="84"/>
      <c r="AC627" s="84"/>
      <c r="AD627" s="84"/>
      <c r="AE627" s="210"/>
      <c r="AF627" s="292"/>
      <c r="AG627" s="292"/>
      <c r="AH627" s="292"/>
      <c r="AI627" s="292"/>
      <c r="AJ627" s="292"/>
      <c r="AK627" s="292"/>
      <c r="AL627" s="292"/>
      <c r="AM627" s="293"/>
      <c r="AN627" s="210"/>
      <c r="AO627" s="213"/>
      <c r="AP627" s="213"/>
      <c r="AQ627" s="213"/>
      <c r="AR627" s="213"/>
      <c r="AS627" s="213"/>
      <c r="AT627" s="213"/>
      <c r="AU627" s="213"/>
      <c r="AV627" s="214"/>
      <c r="AW627" s="215"/>
      <c r="AX627" s="281"/>
      <c r="AY627" s="281"/>
      <c r="AZ627" s="281"/>
      <c r="BA627" s="281"/>
      <c r="BB627" s="282"/>
      <c r="BC627" s="50"/>
      <c r="BD627" s="50"/>
      <c r="BE627" s="50"/>
      <c r="BF627" s="50"/>
      <c r="BG627" s="50"/>
      <c r="BH627" s="50"/>
      <c r="BI627" s="50"/>
      <c r="BJ627" s="50"/>
      <c r="BK627" s="50"/>
      <c r="BL627" s="50"/>
      <c r="BM627" s="50"/>
      <c r="BN627" s="50"/>
      <c r="BO627" s="50"/>
      <c r="BP627" s="50"/>
      <c r="BQ627" s="50"/>
      <c r="BR627" s="50"/>
      <c r="BS627" s="50"/>
      <c r="BT627" s="50"/>
      <c r="BU627" s="50"/>
      <c r="BV627" s="50"/>
      <c r="BW627" s="50"/>
      <c r="BX627" s="50"/>
      <c r="BY627" s="50"/>
      <c r="BZ627" s="50"/>
      <c r="CA627" s="50"/>
      <c r="CB627" s="50"/>
      <c r="CC627" s="50"/>
      <c r="CD627" s="50"/>
      <c r="CE627" s="50"/>
      <c r="CF627" s="50"/>
      <c r="CG627" s="50"/>
      <c r="CH627" s="50"/>
      <c r="CI627" s="50"/>
      <c r="CJ627" s="50"/>
      <c r="CK627" s="50"/>
      <c r="CL627" s="50"/>
      <c r="CM627" s="50"/>
      <c r="CN627" s="50"/>
      <c r="CO627" s="50"/>
      <c r="CP627" s="50"/>
      <c r="CQ627" s="50"/>
      <c r="CR627" s="50"/>
      <c r="CS627" s="50"/>
      <c r="CT627" s="50"/>
      <c r="CU627" s="50"/>
      <c r="CV627" s="50"/>
      <c r="CW627" s="50"/>
      <c r="CX627" s="50"/>
      <c r="CY627" s="50"/>
      <c r="CZ627" s="50"/>
      <c r="DA627" s="50"/>
      <c r="DB627" s="50"/>
      <c r="DC627" s="50"/>
      <c r="DD627" s="50"/>
      <c r="DE627" s="50"/>
      <c r="DF627" s="50"/>
      <c r="DG627" s="50"/>
      <c r="DH627" s="50"/>
      <c r="DI627" s="50"/>
      <c r="DJ627" s="50"/>
      <c r="DK627" s="50"/>
      <c r="DL627" s="50"/>
      <c r="DM627" s="50"/>
      <c r="DN627" s="50"/>
      <c r="DO627" s="50"/>
      <c r="DP627" s="50"/>
      <c r="DQ627" s="50"/>
      <c r="DR627" s="50"/>
      <c r="DS627" s="50"/>
      <c r="DT627" s="50"/>
      <c r="DU627" s="50"/>
      <c r="DV627" s="50"/>
      <c r="DW627" s="50"/>
      <c r="DX627" s="50"/>
      <c r="DY627" s="50"/>
      <c r="DZ627" s="50"/>
      <c r="EA627" s="50"/>
      <c r="EB627" s="50"/>
      <c r="EC627" s="50"/>
      <c r="ED627" s="50"/>
      <c r="EE627" s="50"/>
      <c r="EF627" s="50"/>
      <c r="EG627" s="50"/>
      <c r="EH627" s="50"/>
      <c r="EI627" s="50"/>
      <c r="EJ627" s="50"/>
      <c r="EK627" s="50"/>
      <c r="EL627" s="50"/>
      <c r="EM627" s="50"/>
      <c r="EN627" s="50"/>
      <c r="EO627" s="50"/>
      <c r="EP627" s="50"/>
      <c r="EQ627" s="50"/>
      <c r="ER627" s="50"/>
      <c r="ES627" s="50"/>
      <c r="ET627" s="50"/>
      <c r="EU627" s="50"/>
      <c r="EV627" s="50"/>
      <c r="EW627" s="50"/>
      <c r="EX627" s="50"/>
      <c r="EY627" s="50"/>
      <c r="EZ627" s="50"/>
      <c r="FA627" s="50"/>
      <c r="FB627" s="50"/>
      <c r="FC627" s="50"/>
      <c r="FD627" s="50"/>
      <c r="FE627" s="50"/>
      <c r="FF627" s="50"/>
      <c r="FG627" s="50"/>
      <c r="FH627" s="50"/>
      <c r="FI627" s="50"/>
      <c r="FJ627" s="50"/>
      <c r="FK627" s="50"/>
      <c r="FL627" s="50"/>
      <c r="FM627" s="50"/>
      <c r="FN627" s="50"/>
      <c r="FO627" s="50"/>
      <c r="FP627" s="50"/>
      <c r="FQ627" s="50"/>
      <c r="FR627" s="50"/>
      <c r="FS627" s="50"/>
      <c r="FT627" s="50"/>
      <c r="FU627" s="50"/>
      <c r="FV627" s="50"/>
      <c r="FW627" s="50"/>
      <c r="FX627" s="50"/>
      <c r="FY627" s="50"/>
      <c r="FZ627" s="50"/>
      <c r="GA627" s="50"/>
      <c r="GB627" s="50"/>
      <c r="GC627" s="50"/>
      <c r="GD627" s="50"/>
      <c r="GE627" s="50"/>
      <c r="GF627" s="50"/>
      <c r="GG627" s="50"/>
      <c r="GH627" s="50"/>
      <c r="GI627" s="50"/>
      <c r="GJ627" s="50"/>
      <c r="GK627" s="50"/>
      <c r="GL627" s="50"/>
      <c r="GM627" s="50"/>
      <c r="GN627" s="50"/>
      <c r="GO627" s="50"/>
      <c r="GP627" s="50"/>
      <c r="GQ627" s="50"/>
      <c r="GR627" s="50"/>
      <c r="GS627" s="50"/>
      <c r="GT627" s="50"/>
      <c r="GU627" s="50"/>
      <c r="GV627" s="50"/>
      <c r="GW627" s="50"/>
      <c r="GX627" s="50"/>
      <c r="GY627" s="50"/>
      <c r="GZ627" s="50"/>
      <c r="HA627" s="50"/>
      <c r="HB627" s="50"/>
      <c r="HC627" s="50"/>
      <c r="HD627" s="50"/>
      <c r="HE627" s="50"/>
      <c r="HF627" s="50"/>
      <c r="HG627" s="50"/>
      <c r="HH627" s="50"/>
      <c r="HI627" s="50"/>
      <c r="HJ627" s="50"/>
      <c r="HK627" s="50"/>
      <c r="HL627" s="50"/>
      <c r="HM627" s="50"/>
      <c r="HN627" s="50"/>
      <c r="HO627" s="50"/>
      <c r="HP627" s="50"/>
      <c r="HQ627" s="50"/>
      <c r="HR627" s="50"/>
      <c r="HS627" s="50"/>
      <c r="HT627" s="50"/>
      <c r="HU627" s="50"/>
      <c r="HV627" s="50"/>
      <c r="HW627" s="50"/>
      <c r="HX627" s="50"/>
      <c r="HY627" s="50"/>
      <c r="HZ627" s="50"/>
      <c r="IA627" s="50"/>
      <c r="IB627" s="50"/>
      <c r="IC627" s="50"/>
      <c r="ID627" s="50"/>
      <c r="IE627" s="50"/>
      <c r="IF627" s="50"/>
      <c r="IG627" s="50"/>
      <c r="IH627" s="50"/>
      <c r="II627" s="50"/>
      <c r="IJ627" s="50"/>
      <c r="IK627" s="50"/>
      <c r="IL627" s="50"/>
      <c r="IM627" s="50"/>
      <c r="IN627" s="50"/>
      <c r="IO627" s="50"/>
      <c r="IP627" s="50"/>
      <c r="IQ627" s="50"/>
      <c r="IR627" s="50"/>
      <c r="IS627" s="50"/>
      <c r="IT627" s="50"/>
      <c r="IU627" s="50"/>
    </row>
    <row r="628" spans="1:255" s="94" customFormat="1" ht="18.75" customHeight="1" thickTop="1" thickBot="1">
      <c r="A628" s="64"/>
      <c r="B628" s="218" t="s">
        <v>90</v>
      </c>
      <c r="C628" s="283"/>
      <c r="D628" s="283"/>
      <c r="E628" s="283"/>
      <c r="F628" s="283"/>
      <c r="G628" s="283"/>
      <c r="H628" s="283"/>
      <c r="I628" s="283"/>
      <c r="J628" s="283"/>
      <c r="K628" s="283"/>
      <c r="L628" s="283"/>
      <c r="M628" s="283"/>
      <c r="N628" s="283"/>
      <c r="O628" s="283"/>
      <c r="P628" s="283"/>
      <c r="Q628" s="283"/>
      <c r="R628" s="283"/>
      <c r="S628" s="283"/>
      <c r="T628" s="283"/>
      <c r="U628" s="283"/>
      <c r="V628" s="283"/>
      <c r="W628" s="283"/>
      <c r="X628" s="283"/>
      <c r="Y628" s="283"/>
      <c r="Z628" s="283"/>
      <c r="AA628" s="283"/>
      <c r="AB628" s="283"/>
      <c r="AC628" s="283"/>
      <c r="AD628" s="284"/>
      <c r="AE628" s="221">
        <f>AE620</f>
        <v>1247359</v>
      </c>
      <c r="AF628" s="287"/>
      <c r="AG628" s="287"/>
      <c r="AH628" s="287"/>
      <c r="AI628" s="287"/>
      <c r="AJ628" s="287"/>
      <c r="AK628" s="287"/>
      <c r="AL628" s="287"/>
      <c r="AM628" s="288"/>
      <c r="AN628" s="221">
        <f>AN620</f>
        <v>1295979</v>
      </c>
      <c r="AO628" s="287"/>
      <c r="AP628" s="287"/>
      <c r="AQ628" s="287"/>
      <c r="AR628" s="287"/>
      <c r="AS628" s="287"/>
      <c r="AT628" s="287"/>
      <c r="AU628" s="287"/>
      <c r="AV628" s="288"/>
      <c r="AW628" s="221"/>
      <c r="AX628" s="287"/>
      <c r="AY628" s="287"/>
      <c r="AZ628" s="287"/>
      <c r="BA628" s="287"/>
      <c r="BB628" s="289"/>
      <c r="BC628" s="50"/>
      <c r="BD628" s="50"/>
      <c r="BE628" s="50"/>
      <c r="BF628" s="50"/>
      <c r="BG628" s="50"/>
      <c r="BH628" s="50"/>
      <c r="BI628" s="50"/>
      <c r="BJ628" s="50"/>
      <c r="BK628" s="50"/>
      <c r="BL628" s="50"/>
      <c r="BM628" s="50"/>
      <c r="BN628" s="50"/>
      <c r="BO628" s="50"/>
      <c r="BP628" s="50"/>
      <c r="BQ628" s="50"/>
      <c r="BR628" s="50"/>
      <c r="BS628" s="50"/>
      <c r="BT628" s="50"/>
      <c r="BU628" s="50"/>
      <c r="BV628" s="50"/>
      <c r="BW628" s="50"/>
      <c r="BX628" s="50"/>
      <c r="BY628" s="50"/>
      <c r="BZ628" s="50"/>
      <c r="CA628" s="50"/>
      <c r="CB628" s="50"/>
      <c r="CC628" s="50"/>
      <c r="CD628" s="50"/>
      <c r="CE628" s="50"/>
      <c r="CF628" s="50"/>
      <c r="CG628" s="50"/>
      <c r="CH628" s="50"/>
      <c r="CI628" s="50"/>
      <c r="CJ628" s="50"/>
      <c r="CK628" s="50"/>
      <c r="CL628" s="50"/>
      <c r="CM628" s="50"/>
      <c r="CN628" s="50"/>
      <c r="CO628" s="50"/>
      <c r="CP628" s="50"/>
      <c r="CQ628" s="50"/>
      <c r="CR628" s="50"/>
      <c r="CS628" s="50"/>
      <c r="CT628" s="50"/>
      <c r="CU628" s="50"/>
      <c r="CV628" s="50"/>
      <c r="CW628" s="50"/>
      <c r="CX628" s="50"/>
      <c r="CY628" s="50"/>
      <c r="CZ628" s="50"/>
      <c r="DA628" s="50"/>
      <c r="DB628" s="50"/>
      <c r="DC628" s="50"/>
      <c r="DD628" s="50"/>
      <c r="DE628" s="50"/>
      <c r="DF628" s="50"/>
      <c r="DG628" s="50"/>
      <c r="DH628" s="50"/>
      <c r="DI628" s="50"/>
      <c r="DJ628" s="50"/>
      <c r="DK628" s="50"/>
      <c r="DL628" s="50"/>
      <c r="DM628" s="50"/>
      <c r="DN628" s="50"/>
      <c r="DO628" s="50"/>
      <c r="DP628" s="50"/>
      <c r="DQ628" s="50"/>
      <c r="DR628" s="50"/>
      <c r="DS628" s="50"/>
      <c r="DT628" s="50"/>
      <c r="DU628" s="50"/>
      <c r="DV628" s="50"/>
      <c r="DW628" s="50"/>
      <c r="DX628" s="50"/>
      <c r="DY628" s="50"/>
      <c r="DZ628" s="50"/>
      <c r="EA628" s="50"/>
      <c r="EB628" s="50"/>
      <c r="EC628" s="50"/>
      <c r="ED628" s="50"/>
      <c r="EE628" s="50"/>
      <c r="EF628" s="50"/>
      <c r="EG628" s="50"/>
      <c r="EH628" s="50"/>
      <c r="EI628" s="50"/>
      <c r="EJ628" s="50"/>
      <c r="EK628" s="50"/>
      <c r="EL628" s="50"/>
      <c r="EM628" s="50"/>
      <c r="EN628" s="50"/>
      <c r="EO628" s="50"/>
      <c r="EP628" s="50"/>
      <c r="EQ628" s="50"/>
      <c r="ER628" s="50"/>
      <c r="ES628" s="50"/>
      <c r="ET628" s="50"/>
      <c r="EU628" s="50"/>
      <c r="EV628" s="50"/>
      <c r="EW628" s="50"/>
      <c r="EX628" s="50"/>
      <c r="EY628" s="50"/>
      <c r="EZ628" s="50"/>
      <c r="FA628" s="50"/>
      <c r="FB628" s="50"/>
      <c r="FC628" s="50"/>
      <c r="FD628" s="50"/>
      <c r="FE628" s="50"/>
      <c r="FF628" s="50"/>
      <c r="FG628" s="50"/>
      <c r="FH628" s="50"/>
      <c r="FI628" s="50"/>
      <c r="FJ628" s="50"/>
      <c r="FK628" s="50"/>
      <c r="FL628" s="50"/>
      <c r="FM628" s="50"/>
      <c r="FN628" s="50"/>
      <c r="FO628" s="50"/>
      <c r="FP628" s="50"/>
      <c r="FQ628" s="50"/>
      <c r="FR628" s="50"/>
      <c r="FS628" s="50"/>
      <c r="FT628" s="50"/>
      <c r="FU628" s="50"/>
      <c r="FV628" s="50"/>
      <c r="FW628" s="50"/>
      <c r="FX628" s="50"/>
      <c r="FY628" s="50"/>
      <c r="FZ628" s="50"/>
      <c r="GA628" s="50"/>
      <c r="GB628" s="50"/>
      <c r="GC628" s="50"/>
      <c r="GD628" s="50"/>
      <c r="GE628" s="50"/>
      <c r="GF628" s="50"/>
      <c r="GG628" s="50"/>
      <c r="GH628" s="50"/>
      <c r="GI628" s="50"/>
      <c r="GJ628" s="50"/>
      <c r="GK628" s="50"/>
      <c r="GL628" s="50"/>
      <c r="GM628" s="50"/>
      <c r="GN628" s="50"/>
      <c r="GO628" s="50"/>
      <c r="GP628" s="50"/>
      <c r="GQ628" s="50"/>
      <c r="GR628" s="50"/>
      <c r="GS628" s="50"/>
      <c r="GT628" s="50"/>
      <c r="GU628" s="50"/>
      <c r="GV628" s="50"/>
      <c r="GW628" s="50"/>
      <c r="GX628" s="50"/>
      <c r="GY628" s="50"/>
      <c r="GZ628" s="50"/>
      <c r="HA628" s="50"/>
      <c r="HB628" s="50"/>
      <c r="HC628" s="50"/>
      <c r="HD628" s="50"/>
      <c r="HE628" s="50"/>
      <c r="HF628" s="50"/>
      <c r="HG628" s="50"/>
      <c r="HH628" s="50"/>
      <c r="HI628" s="50"/>
      <c r="HJ628" s="50"/>
      <c r="HK628" s="50"/>
      <c r="HL628" s="50"/>
      <c r="HM628" s="50"/>
      <c r="HN628" s="50"/>
      <c r="HO628" s="50"/>
      <c r="HP628" s="50"/>
      <c r="HQ628" s="50"/>
      <c r="HR628" s="50"/>
      <c r="HS628" s="50"/>
      <c r="HT628" s="50"/>
      <c r="HU628" s="50"/>
      <c r="HV628" s="50"/>
      <c r="HW628" s="50"/>
      <c r="HX628" s="50"/>
      <c r="HY628" s="50"/>
      <c r="HZ628" s="50"/>
      <c r="IA628" s="50"/>
      <c r="IB628" s="50"/>
      <c r="IC628" s="50"/>
      <c r="ID628" s="50"/>
      <c r="IE628" s="50"/>
      <c r="IF628" s="50"/>
      <c r="IG628" s="50"/>
      <c r="IH628" s="50"/>
      <c r="II628" s="50"/>
      <c r="IJ628" s="50"/>
      <c r="IK628" s="50"/>
      <c r="IL628" s="50"/>
      <c r="IM628" s="50"/>
      <c r="IN628" s="50"/>
      <c r="IO628" s="50"/>
      <c r="IP628" s="50"/>
      <c r="IQ628" s="50"/>
      <c r="IR628" s="50"/>
      <c r="IS628" s="50"/>
      <c r="IT628" s="50"/>
      <c r="IU628" s="50"/>
    </row>
    <row r="629" spans="1:255" ht="13.5">
      <c r="E629" s="85"/>
      <c r="F629" s="85"/>
      <c r="G629" s="85"/>
      <c r="H629" s="85"/>
      <c r="I629" s="85"/>
      <c r="J629" s="85"/>
      <c r="K629" s="85"/>
      <c r="L629" s="85"/>
      <c r="M629" s="85"/>
      <c r="N629" s="85"/>
      <c r="O629" s="85"/>
      <c r="P629" s="85"/>
      <c r="Q629" s="85"/>
      <c r="R629" s="85"/>
      <c r="S629" s="85"/>
      <c r="T629" s="85"/>
      <c r="U629" s="85"/>
      <c r="V629" s="85"/>
      <c r="W629" s="85"/>
      <c r="X629" s="85"/>
      <c r="Y629" s="85"/>
      <c r="Z629" s="85"/>
      <c r="AA629" s="85"/>
      <c r="AB629" s="85"/>
      <c r="AC629" s="85"/>
      <c r="AD629" s="85"/>
      <c r="AE629" s="85"/>
      <c r="AF629" s="85"/>
      <c r="AG629" s="85"/>
      <c r="AH629" s="85"/>
      <c r="AI629" s="85"/>
      <c r="AJ629" s="85"/>
      <c r="AK629" s="85"/>
      <c r="AL629" s="85"/>
      <c r="AM629" s="85"/>
      <c r="AN629" s="85"/>
      <c r="AO629" s="85"/>
      <c r="AP629" s="85"/>
      <c r="AQ629" s="85"/>
      <c r="AR629" s="85"/>
      <c r="AS629" s="85"/>
      <c r="AT629" s="85"/>
      <c r="AU629" s="85"/>
      <c r="AV629" s="85"/>
      <c r="AW629" s="85"/>
      <c r="AX629" s="85"/>
      <c r="AY629" s="85"/>
      <c r="AZ629" s="85"/>
      <c r="BA629" s="85"/>
      <c r="BB629" s="85"/>
    </row>
    <row r="630" spans="1:255" ht="14.25">
      <c r="A630" s="49" t="s">
        <v>72</v>
      </c>
      <c r="BA630" s="51"/>
      <c r="BB630" s="93" t="s">
        <v>73</v>
      </c>
      <c r="BC630" s="51"/>
    </row>
    <row r="632" spans="1:255">
      <c r="AD632" s="52"/>
      <c r="AH632" s="52"/>
      <c r="AI632" s="52"/>
      <c r="AJ632" s="52"/>
      <c r="AK632" s="52"/>
      <c r="AL632" s="52"/>
      <c r="AM632" s="52"/>
      <c r="AS632" s="52"/>
      <c r="BB632" s="53" t="s">
        <v>74</v>
      </c>
    </row>
    <row r="633" spans="1:255">
      <c r="AD633" s="52"/>
      <c r="AH633" s="52"/>
      <c r="AI633" s="52"/>
      <c r="AJ633" s="52"/>
      <c r="AK633" s="52"/>
      <c r="AL633" s="52"/>
      <c r="AM633" s="52"/>
      <c r="AS633" s="52"/>
    </row>
    <row r="634" spans="1:255" ht="13.5" thickBot="1">
      <c r="AD634" s="52"/>
      <c r="AH634" s="52"/>
      <c r="AI634" s="52"/>
      <c r="AJ634" s="52"/>
      <c r="AK634" s="52"/>
      <c r="AL634" s="52"/>
      <c r="AM634" s="52"/>
      <c r="AS634" s="52"/>
    </row>
    <row r="635" spans="1:255" s="132" customFormat="1" ht="15" thickBot="1">
      <c r="A635" s="354" t="s">
        <v>75</v>
      </c>
      <c r="B635" s="355"/>
      <c r="C635" s="355"/>
      <c r="D635" s="355"/>
      <c r="E635" s="355"/>
      <c r="F635" s="355"/>
      <c r="G635" s="355"/>
      <c r="H635" s="355"/>
      <c r="I635" s="355"/>
      <c r="J635" s="355"/>
      <c r="K635" s="356"/>
      <c r="L635" s="181">
        <v>18</v>
      </c>
      <c r="M635" s="182"/>
      <c r="N635" s="182"/>
      <c r="O635" s="183"/>
      <c r="P635" s="354" t="s">
        <v>76</v>
      </c>
      <c r="Q635" s="355"/>
      <c r="R635" s="355"/>
      <c r="S635" s="355"/>
      <c r="T635" s="355"/>
      <c r="U635" s="356"/>
      <c r="V635" s="184" t="s">
        <v>169</v>
      </c>
      <c r="W635" s="184"/>
      <c r="X635" s="184"/>
      <c r="Y635" s="184"/>
      <c r="Z635" s="184"/>
      <c r="AA635" s="184"/>
      <c r="AB635" s="184"/>
      <c r="AC635" s="184"/>
      <c r="AD635" s="184"/>
      <c r="AE635" s="184"/>
      <c r="AF635" s="184"/>
      <c r="AG635" s="184"/>
      <c r="AH635" s="184"/>
      <c r="AI635" s="184"/>
      <c r="AJ635" s="184"/>
      <c r="AK635" s="184"/>
      <c r="AL635" s="184"/>
      <c r="AM635" s="184"/>
      <c r="AN635" s="184"/>
      <c r="AO635" s="184"/>
      <c r="AP635" s="184"/>
      <c r="AQ635" s="184"/>
      <c r="AR635" s="184"/>
      <c r="AS635" s="184"/>
      <c r="AT635" s="184"/>
      <c r="AU635" s="184"/>
      <c r="AV635" s="184"/>
      <c r="AW635" s="184"/>
      <c r="AX635" s="184"/>
      <c r="AY635" s="184"/>
      <c r="AZ635" s="184"/>
      <c r="BA635" s="184"/>
      <c r="BB635" s="185"/>
    </row>
    <row r="636" spans="1:255" ht="14.25">
      <c r="A636" s="54"/>
      <c r="B636" s="54"/>
      <c r="C636" s="54"/>
      <c r="D636" s="54"/>
      <c r="E636" s="54"/>
      <c r="F636" s="54"/>
      <c r="G636" s="54"/>
      <c r="H636" s="54"/>
      <c r="I636" s="54"/>
      <c r="J636" s="54"/>
      <c r="K636" s="54"/>
      <c r="L636" s="55"/>
      <c r="M636" s="55"/>
      <c r="N636" s="55"/>
      <c r="O636" s="55"/>
      <c r="P636" s="54"/>
      <c r="Q636" s="54"/>
      <c r="R636" s="54"/>
      <c r="S636" s="54"/>
      <c r="T636" s="54"/>
      <c r="U636" s="54"/>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row>
    <row r="637" spans="1:255" ht="14.25">
      <c r="A637" s="57"/>
      <c r="B637" s="58" t="s">
        <v>78</v>
      </c>
      <c r="C637" s="59"/>
      <c r="D637" s="59"/>
      <c r="E637" s="59"/>
      <c r="F637" s="59"/>
      <c r="G637" s="59"/>
      <c r="H637" s="59"/>
      <c r="I637" s="59"/>
      <c r="J637" s="59"/>
      <c r="K637" s="59"/>
      <c r="L637" s="60"/>
      <c r="M637" s="60"/>
      <c r="N637" s="60"/>
      <c r="O637" s="60"/>
      <c r="P637" s="59"/>
      <c r="Q637" s="59"/>
      <c r="R637" s="59"/>
      <c r="S637" s="59"/>
      <c r="T637" s="59"/>
      <c r="U637" s="59"/>
      <c r="V637" s="58"/>
      <c r="W637" s="58"/>
      <c r="X637" s="58"/>
      <c r="Y637" s="58"/>
      <c r="Z637" s="58"/>
      <c r="AA637" s="58"/>
      <c r="AB637" s="58"/>
      <c r="AC637" s="58"/>
      <c r="AD637" s="58"/>
      <c r="AE637" s="58"/>
      <c r="AF637" s="58"/>
      <c r="AG637" s="58"/>
      <c r="AH637" s="58"/>
      <c r="AI637" s="58"/>
      <c r="AJ637" s="58"/>
      <c r="AK637" s="58"/>
      <c r="AL637" s="58"/>
      <c r="AM637" s="58"/>
      <c r="AN637" s="58"/>
      <c r="AO637" s="58"/>
      <c r="AP637" s="58"/>
      <c r="AQ637" s="58"/>
      <c r="AR637" s="58"/>
      <c r="AS637" s="58"/>
      <c r="AT637" s="58"/>
      <c r="AU637" s="58"/>
      <c r="AV637" s="58"/>
      <c r="AW637" s="58"/>
      <c r="AX637" s="58"/>
      <c r="AY637" s="58"/>
      <c r="AZ637" s="58"/>
      <c r="BA637" s="58"/>
      <c r="BB637" s="58"/>
    </row>
    <row r="638" spans="1:255" ht="15" thickBot="1">
      <c r="A638" s="59"/>
      <c r="B638" s="59"/>
      <c r="C638" s="59"/>
      <c r="D638" s="59"/>
      <c r="E638" s="59"/>
      <c r="F638" s="59"/>
      <c r="G638" s="59"/>
      <c r="H638" s="59"/>
      <c r="I638" s="59"/>
      <c r="J638" s="59"/>
      <c r="K638" s="59"/>
      <c r="L638" s="60"/>
      <c r="M638" s="60"/>
      <c r="N638" s="60"/>
      <c r="O638" s="60"/>
      <c r="P638" s="59"/>
      <c r="Q638" s="59"/>
      <c r="R638" s="59"/>
      <c r="S638" s="59"/>
      <c r="T638" s="59"/>
      <c r="U638" s="59"/>
      <c r="V638" s="58"/>
      <c r="W638" s="58"/>
      <c r="X638" s="58"/>
      <c r="Y638" s="58"/>
      <c r="Z638" s="58"/>
      <c r="AA638" s="58"/>
      <c r="AB638" s="58"/>
      <c r="AC638" s="58"/>
      <c r="AD638" s="58"/>
      <c r="AE638" s="58"/>
      <c r="AF638" s="58"/>
      <c r="AG638" s="58"/>
      <c r="AH638" s="58"/>
      <c r="AI638" s="58"/>
      <c r="AJ638" s="58"/>
      <c r="AK638" s="58"/>
      <c r="AL638" s="58"/>
      <c r="AM638" s="58"/>
      <c r="AN638" s="58"/>
      <c r="AO638" s="58"/>
      <c r="AP638" s="58"/>
      <c r="AQ638" s="58"/>
      <c r="AR638" s="58"/>
      <c r="AS638" s="58"/>
      <c r="AT638" s="58"/>
      <c r="AU638" s="58"/>
      <c r="AV638" s="58"/>
      <c r="AW638" s="58"/>
      <c r="AX638" s="58"/>
      <c r="AY638" s="58"/>
      <c r="AZ638" s="58"/>
      <c r="BA638" s="58"/>
      <c r="BB638" s="58"/>
    </row>
    <row r="639" spans="1:255" ht="14.25">
      <c r="A639" s="59"/>
      <c r="B639" s="61"/>
      <c r="C639" s="54"/>
      <c r="D639" s="54"/>
      <c r="E639" s="54"/>
      <c r="F639" s="54"/>
      <c r="G639" s="54"/>
      <c r="H639" s="54"/>
      <c r="I639" s="54"/>
      <c r="J639" s="54"/>
      <c r="K639" s="54"/>
      <c r="L639" s="55"/>
      <c r="M639" s="55"/>
      <c r="N639" s="55"/>
      <c r="O639" s="55"/>
      <c r="P639" s="54"/>
      <c r="Q639" s="54"/>
      <c r="R639" s="54"/>
      <c r="S639" s="54"/>
      <c r="T639" s="54"/>
      <c r="U639" s="54"/>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56"/>
      <c r="AX639" s="56"/>
      <c r="AY639" s="56"/>
      <c r="AZ639" s="56"/>
      <c r="BA639" s="56"/>
      <c r="BB639" s="62"/>
    </row>
    <row r="640" spans="1:255" s="132" customFormat="1" ht="14.25">
      <c r="A640" s="58"/>
      <c r="B640" s="186" t="s">
        <v>168</v>
      </c>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c r="AA640" s="187"/>
      <c r="AB640" s="187"/>
      <c r="AC640" s="187"/>
      <c r="AD640" s="187"/>
      <c r="AE640" s="187"/>
      <c r="AF640" s="187"/>
      <c r="AG640" s="187"/>
      <c r="AH640" s="187"/>
      <c r="AI640" s="187"/>
      <c r="AJ640" s="187"/>
      <c r="AK640" s="187"/>
      <c r="AL640" s="187"/>
      <c r="AM640" s="187"/>
      <c r="AN640" s="187"/>
      <c r="AO640" s="187"/>
      <c r="AP640" s="187"/>
      <c r="AQ640" s="187"/>
      <c r="AR640" s="187"/>
      <c r="AS640" s="187"/>
      <c r="AT640" s="187"/>
      <c r="AU640" s="187"/>
      <c r="AV640" s="187"/>
      <c r="AW640" s="187"/>
      <c r="AX640" s="187"/>
      <c r="AY640" s="187"/>
      <c r="AZ640" s="187"/>
      <c r="BA640" s="187"/>
      <c r="BB640" s="188"/>
    </row>
    <row r="641" spans="1:255" ht="13.5">
      <c r="A641" s="59"/>
      <c r="B641" s="186"/>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c r="AA641" s="187"/>
      <c r="AB641" s="187"/>
      <c r="AC641" s="187"/>
      <c r="AD641" s="187"/>
      <c r="AE641" s="187"/>
      <c r="AF641" s="187"/>
      <c r="AG641" s="187"/>
      <c r="AH641" s="187"/>
      <c r="AI641" s="187"/>
      <c r="AJ641" s="187"/>
      <c r="AK641" s="187"/>
      <c r="AL641" s="187"/>
      <c r="AM641" s="187"/>
      <c r="AN641" s="187"/>
      <c r="AO641" s="187"/>
      <c r="AP641" s="187"/>
      <c r="AQ641" s="187"/>
      <c r="AR641" s="187"/>
      <c r="AS641" s="187"/>
      <c r="AT641" s="187"/>
      <c r="AU641" s="187"/>
      <c r="AV641" s="187"/>
      <c r="AW641" s="187"/>
      <c r="AX641" s="187"/>
      <c r="AY641" s="187"/>
      <c r="AZ641" s="187"/>
      <c r="BA641" s="187"/>
      <c r="BB641" s="188"/>
      <c r="BG641" s="94"/>
    </row>
    <row r="642" spans="1:255">
      <c r="A642" s="59"/>
      <c r="B642" s="186"/>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c r="AA642" s="187"/>
      <c r="AB642" s="187"/>
      <c r="AC642" s="187"/>
      <c r="AD642" s="187"/>
      <c r="AE642" s="187"/>
      <c r="AF642" s="187"/>
      <c r="AG642" s="187"/>
      <c r="AH642" s="187"/>
      <c r="AI642" s="187"/>
      <c r="AJ642" s="187"/>
      <c r="AK642" s="187"/>
      <c r="AL642" s="187"/>
      <c r="AM642" s="187"/>
      <c r="AN642" s="187"/>
      <c r="AO642" s="187"/>
      <c r="AP642" s="187"/>
      <c r="AQ642" s="187"/>
      <c r="AR642" s="187"/>
      <c r="AS642" s="187"/>
      <c r="AT642" s="187"/>
      <c r="AU642" s="187"/>
      <c r="AV642" s="187"/>
      <c r="AW642" s="187"/>
      <c r="AX642" s="187"/>
      <c r="AY642" s="187"/>
      <c r="AZ642" s="187"/>
      <c r="BA642" s="187"/>
      <c r="BB642" s="188"/>
    </row>
    <row r="643" spans="1:255">
      <c r="A643" s="59"/>
      <c r="B643" s="186"/>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7"/>
      <c r="AY643" s="187"/>
      <c r="AZ643" s="187"/>
      <c r="BA643" s="187"/>
      <c r="BB643" s="188"/>
    </row>
    <row r="644" spans="1:255">
      <c r="A644" s="59"/>
      <c r="B644" s="186"/>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7"/>
      <c r="AY644" s="187"/>
      <c r="AZ644" s="187"/>
      <c r="BA644" s="187"/>
      <c r="BB644" s="188"/>
    </row>
    <row r="645" spans="1:255">
      <c r="A645" s="59"/>
      <c r="B645" s="186"/>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7"/>
      <c r="AY645" s="187"/>
      <c r="AZ645" s="187"/>
      <c r="BA645" s="187"/>
      <c r="BB645" s="188"/>
    </row>
    <row r="646" spans="1:255">
      <c r="A646" s="59"/>
      <c r="B646" s="186"/>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c r="AA646" s="187"/>
      <c r="AB646" s="187"/>
      <c r="AC646" s="187"/>
      <c r="AD646" s="187"/>
      <c r="AE646" s="187"/>
      <c r="AF646" s="187"/>
      <c r="AG646" s="187"/>
      <c r="AH646" s="187"/>
      <c r="AI646" s="187"/>
      <c r="AJ646" s="187"/>
      <c r="AK646" s="187"/>
      <c r="AL646" s="187"/>
      <c r="AM646" s="187"/>
      <c r="AN646" s="187"/>
      <c r="AO646" s="187"/>
      <c r="AP646" s="187"/>
      <c r="AQ646" s="187"/>
      <c r="AR646" s="187"/>
      <c r="AS646" s="187"/>
      <c r="AT646" s="187"/>
      <c r="AU646" s="187"/>
      <c r="AV646" s="187"/>
      <c r="AW646" s="187"/>
      <c r="AX646" s="187"/>
      <c r="AY646" s="187"/>
      <c r="AZ646" s="187"/>
      <c r="BA646" s="187"/>
      <c r="BB646" s="188"/>
    </row>
    <row r="647" spans="1:255">
      <c r="A647" s="59"/>
      <c r="B647" s="186"/>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c r="AA647" s="187"/>
      <c r="AB647" s="187"/>
      <c r="AC647" s="187"/>
      <c r="AD647" s="187"/>
      <c r="AE647" s="187"/>
      <c r="AF647" s="187"/>
      <c r="AG647" s="187"/>
      <c r="AH647" s="187"/>
      <c r="AI647" s="187"/>
      <c r="AJ647" s="187"/>
      <c r="AK647" s="187"/>
      <c r="AL647" s="187"/>
      <c r="AM647" s="187"/>
      <c r="AN647" s="187"/>
      <c r="AO647" s="187"/>
      <c r="AP647" s="187"/>
      <c r="AQ647" s="187"/>
      <c r="AR647" s="187"/>
      <c r="AS647" s="187"/>
      <c r="AT647" s="187"/>
      <c r="AU647" s="187"/>
      <c r="AV647" s="187"/>
      <c r="AW647" s="187"/>
      <c r="AX647" s="187"/>
      <c r="AY647" s="187"/>
      <c r="AZ647" s="187"/>
      <c r="BA647" s="187"/>
      <c r="BB647" s="188"/>
    </row>
    <row r="648" spans="1:255">
      <c r="A648" s="59"/>
      <c r="B648" s="186"/>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c r="AA648" s="187"/>
      <c r="AB648" s="187"/>
      <c r="AC648" s="187"/>
      <c r="AD648" s="187"/>
      <c r="AE648" s="187"/>
      <c r="AF648" s="187"/>
      <c r="AG648" s="187"/>
      <c r="AH648" s="187"/>
      <c r="AI648" s="187"/>
      <c r="AJ648" s="187"/>
      <c r="AK648" s="187"/>
      <c r="AL648" s="187"/>
      <c r="AM648" s="187"/>
      <c r="AN648" s="187"/>
      <c r="AO648" s="187"/>
      <c r="AP648" s="187"/>
      <c r="AQ648" s="187"/>
      <c r="AR648" s="187"/>
      <c r="AS648" s="187"/>
      <c r="AT648" s="187"/>
      <c r="AU648" s="187"/>
      <c r="AV648" s="187"/>
      <c r="AW648" s="187"/>
      <c r="AX648" s="187"/>
      <c r="AY648" s="187"/>
      <c r="AZ648" s="187"/>
      <c r="BA648" s="187"/>
      <c r="BB648" s="188"/>
    </row>
    <row r="649" spans="1:255">
      <c r="A649" s="59"/>
      <c r="B649" s="186"/>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c r="AA649" s="187"/>
      <c r="AB649" s="187"/>
      <c r="AC649" s="187"/>
      <c r="AD649" s="187"/>
      <c r="AE649" s="187"/>
      <c r="AF649" s="187"/>
      <c r="AG649" s="187"/>
      <c r="AH649" s="187"/>
      <c r="AI649" s="187"/>
      <c r="AJ649" s="187"/>
      <c r="AK649" s="187"/>
      <c r="AL649" s="187"/>
      <c r="AM649" s="187"/>
      <c r="AN649" s="187"/>
      <c r="AO649" s="187"/>
      <c r="AP649" s="187"/>
      <c r="AQ649" s="187"/>
      <c r="AR649" s="187"/>
      <c r="AS649" s="187"/>
      <c r="AT649" s="187"/>
      <c r="AU649" s="187"/>
      <c r="AV649" s="187"/>
      <c r="AW649" s="187"/>
      <c r="AX649" s="187"/>
      <c r="AY649" s="187"/>
      <c r="AZ649" s="187"/>
      <c r="BA649" s="187"/>
      <c r="BB649" s="188"/>
    </row>
    <row r="650" spans="1:255" ht="15" thickBot="1">
      <c r="A650" s="64"/>
      <c r="B650" s="65"/>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c r="AQ650" s="66"/>
      <c r="AR650" s="66"/>
      <c r="AS650" s="66"/>
      <c r="AT650" s="66"/>
      <c r="AU650" s="66"/>
      <c r="AV650" s="66"/>
      <c r="AW650" s="66"/>
      <c r="AX650" s="66"/>
      <c r="AY650" s="66"/>
      <c r="AZ650" s="66"/>
      <c r="BA650" s="66"/>
      <c r="BB650" s="67"/>
    </row>
    <row r="651" spans="1:255">
      <c r="B651" s="68"/>
    </row>
    <row r="652" spans="1:255">
      <c r="B652" s="68"/>
    </row>
    <row r="653" spans="1:255" ht="14.25">
      <c r="B653" s="58" t="s">
        <v>80</v>
      </c>
      <c r="C653" s="59"/>
      <c r="D653" s="59"/>
      <c r="E653" s="59"/>
      <c r="F653" s="59"/>
      <c r="G653" s="59"/>
      <c r="H653" s="59"/>
      <c r="I653" s="59"/>
      <c r="J653" s="59"/>
      <c r="K653" s="59"/>
      <c r="L653" s="60"/>
      <c r="M653" s="60"/>
      <c r="N653" s="60"/>
      <c r="O653" s="60"/>
      <c r="P653" s="59"/>
      <c r="Q653" s="59"/>
      <c r="R653" s="59"/>
      <c r="S653" s="59"/>
      <c r="T653" s="59"/>
      <c r="U653" s="59"/>
      <c r="V653" s="58"/>
      <c r="W653" s="58"/>
      <c r="X653" s="58"/>
      <c r="Y653" s="58"/>
      <c r="Z653" s="58"/>
      <c r="AA653" s="58"/>
      <c r="AB653" s="58"/>
      <c r="AC653" s="58"/>
      <c r="AD653" s="58"/>
      <c r="AE653" s="58"/>
      <c r="AF653" s="58"/>
      <c r="AG653" s="58"/>
      <c r="AH653" s="58"/>
      <c r="AI653" s="58"/>
      <c r="AJ653" s="58"/>
      <c r="AK653" s="58"/>
      <c r="AL653" s="58"/>
      <c r="AM653" s="58"/>
      <c r="AN653" s="58"/>
      <c r="AO653" s="58"/>
      <c r="AP653" s="58"/>
      <c r="AQ653" s="58"/>
      <c r="AR653" s="58"/>
      <c r="AS653" s="58"/>
      <c r="AT653" s="58"/>
      <c r="AU653" s="58"/>
      <c r="AV653" s="58"/>
      <c r="AW653" s="58"/>
      <c r="AX653" s="58"/>
      <c r="AY653" s="58"/>
      <c r="AZ653" s="58"/>
      <c r="BA653" s="58"/>
      <c r="BB653" s="58"/>
    </row>
    <row r="654" spans="1:255" ht="15" thickBot="1">
      <c r="B654" s="59"/>
      <c r="C654" s="59"/>
      <c r="D654" s="59"/>
      <c r="E654" s="59"/>
      <c r="F654" s="59"/>
      <c r="G654" s="59"/>
      <c r="H654" s="59"/>
      <c r="I654" s="59"/>
      <c r="J654" s="59"/>
      <c r="K654" s="59"/>
      <c r="L654" s="60"/>
      <c r="M654" s="60"/>
      <c r="N654" s="60"/>
      <c r="O654" s="60"/>
      <c r="P654" s="59"/>
      <c r="Q654" s="59"/>
      <c r="R654" s="59"/>
      <c r="S654" s="59"/>
      <c r="T654" s="59"/>
      <c r="U654" s="59"/>
      <c r="V654" s="58"/>
      <c r="W654" s="58"/>
      <c r="X654" s="58"/>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c r="AU654" s="58" t="s">
        <v>81</v>
      </c>
      <c r="AV654" s="58"/>
      <c r="AW654" s="58"/>
      <c r="AX654" s="58"/>
      <c r="AY654" s="58"/>
      <c r="AZ654" s="58"/>
      <c r="BA654" s="58"/>
      <c r="BB654" s="58"/>
    </row>
    <row r="655" spans="1:255" s="94" customFormat="1" ht="13.5">
      <c r="A655" s="59"/>
      <c r="B655" s="189" t="s">
        <v>82</v>
      </c>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c r="AA655" s="252"/>
      <c r="AB655" s="252"/>
      <c r="AC655" s="252"/>
      <c r="AD655" s="253"/>
      <c r="AE655" s="195" t="s">
        <v>105</v>
      </c>
      <c r="AF655" s="252"/>
      <c r="AG655" s="252"/>
      <c r="AH655" s="252"/>
      <c r="AI655" s="252"/>
      <c r="AJ655" s="252"/>
      <c r="AK655" s="252"/>
      <c r="AL655" s="252"/>
      <c r="AM655" s="253"/>
      <c r="AN655" s="195" t="s">
        <v>84</v>
      </c>
      <c r="AO655" s="252"/>
      <c r="AP655" s="252"/>
      <c r="AQ655" s="252"/>
      <c r="AR655" s="252"/>
      <c r="AS655" s="252"/>
      <c r="AT655" s="252"/>
      <c r="AU655" s="252"/>
      <c r="AV655" s="253"/>
      <c r="AW655" s="195" t="s">
        <v>85</v>
      </c>
      <c r="AX655" s="252"/>
      <c r="AY655" s="252"/>
      <c r="AZ655" s="252"/>
      <c r="BA655" s="252"/>
      <c r="BB655" s="258"/>
      <c r="BC655" s="50"/>
      <c r="BD655" s="50"/>
      <c r="BE655" s="50"/>
      <c r="BF655" s="50"/>
      <c r="BG655" s="50"/>
      <c r="BH655" s="50"/>
      <c r="BI655" s="50"/>
      <c r="BJ655" s="50"/>
      <c r="BK655" s="50"/>
      <c r="BL655" s="50"/>
      <c r="BM655" s="50"/>
      <c r="BN655" s="50"/>
      <c r="BO655" s="50"/>
      <c r="BP655" s="50"/>
      <c r="BQ655" s="50"/>
      <c r="BR655" s="50"/>
      <c r="BS655" s="50"/>
      <c r="BT655" s="50"/>
      <c r="BU655" s="50"/>
      <c r="BV655" s="50"/>
      <c r="BW655" s="50"/>
      <c r="BX655" s="50"/>
      <c r="BY655" s="50"/>
      <c r="BZ655" s="50"/>
      <c r="CA655" s="50"/>
      <c r="CB655" s="50"/>
      <c r="CC655" s="50"/>
      <c r="CD655" s="50"/>
      <c r="CE655" s="50"/>
      <c r="CF655" s="50"/>
      <c r="CG655" s="50"/>
      <c r="CH655" s="50"/>
      <c r="CI655" s="50"/>
      <c r="CJ655" s="50"/>
      <c r="CK655" s="50"/>
      <c r="CL655" s="50"/>
      <c r="CM655" s="50"/>
      <c r="CN655" s="50"/>
      <c r="CO655" s="50"/>
      <c r="CP655" s="50"/>
      <c r="CQ655" s="50"/>
      <c r="CR655" s="50"/>
      <c r="CS655" s="50"/>
      <c r="CT655" s="50"/>
      <c r="CU655" s="50"/>
      <c r="CV655" s="50"/>
      <c r="CW655" s="50"/>
      <c r="CX655" s="50"/>
      <c r="CY655" s="50"/>
      <c r="CZ655" s="50"/>
      <c r="DA655" s="50"/>
      <c r="DB655" s="50"/>
      <c r="DC655" s="50"/>
      <c r="DD655" s="50"/>
      <c r="DE655" s="50"/>
      <c r="DF655" s="50"/>
      <c r="DG655" s="50"/>
      <c r="DH655" s="50"/>
      <c r="DI655" s="50"/>
      <c r="DJ655" s="50"/>
      <c r="DK655" s="50"/>
      <c r="DL655" s="50"/>
      <c r="DM655" s="50"/>
      <c r="DN655" s="50"/>
      <c r="DO655" s="50"/>
      <c r="DP655" s="50"/>
      <c r="DQ655" s="50"/>
      <c r="DR655" s="50"/>
      <c r="DS655" s="50"/>
      <c r="DT655" s="50"/>
      <c r="DU655" s="50"/>
      <c r="DV655" s="50"/>
      <c r="DW655" s="50"/>
      <c r="DX655" s="50"/>
      <c r="DY655" s="50"/>
      <c r="DZ655" s="50"/>
      <c r="EA655" s="50"/>
      <c r="EB655" s="50"/>
      <c r="EC655" s="50"/>
      <c r="ED655" s="50"/>
      <c r="EE655" s="50"/>
      <c r="EF655" s="50"/>
      <c r="EG655" s="50"/>
      <c r="EH655" s="50"/>
      <c r="EI655" s="50"/>
      <c r="EJ655" s="50"/>
      <c r="EK655" s="50"/>
      <c r="EL655" s="50"/>
      <c r="EM655" s="50"/>
      <c r="EN655" s="50"/>
      <c r="EO655" s="50"/>
      <c r="EP655" s="50"/>
      <c r="EQ655" s="50"/>
      <c r="ER655" s="50"/>
      <c r="ES655" s="50"/>
      <c r="ET655" s="50"/>
      <c r="EU655" s="50"/>
      <c r="EV655" s="50"/>
      <c r="EW655" s="50"/>
      <c r="EX655" s="50"/>
      <c r="EY655" s="50"/>
      <c r="EZ655" s="50"/>
      <c r="FA655" s="50"/>
      <c r="FB655" s="50"/>
      <c r="FC655" s="50"/>
      <c r="FD655" s="50"/>
      <c r="FE655" s="50"/>
      <c r="FF655" s="50"/>
      <c r="FG655" s="50"/>
      <c r="FH655" s="50"/>
      <c r="FI655" s="50"/>
      <c r="FJ655" s="50"/>
      <c r="FK655" s="50"/>
      <c r="FL655" s="50"/>
      <c r="FM655" s="50"/>
      <c r="FN655" s="50"/>
      <c r="FO655" s="50"/>
      <c r="FP655" s="50"/>
      <c r="FQ655" s="50"/>
      <c r="FR655" s="50"/>
      <c r="FS655" s="50"/>
      <c r="FT655" s="50"/>
      <c r="FU655" s="50"/>
      <c r="FV655" s="50"/>
      <c r="FW655" s="50"/>
      <c r="FX655" s="50"/>
      <c r="FY655" s="50"/>
      <c r="FZ655" s="50"/>
      <c r="GA655" s="50"/>
      <c r="GB655" s="50"/>
      <c r="GC655" s="50"/>
      <c r="GD655" s="50"/>
      <c r="GE655" s="50"/>
      <c r="GF655" s="50"/>
      <c r="GG655" s="50"/>
      <c r="GH655" s="50"/>
      <c r="GI655" s="50"/>
      <c r="GJ655" s="50"/>
      <c r="GK655" s="50"/>
      <c r="GL655" s="50"/>
      <c r="GM655" s="50"/>
      <c r="GN655" s="50"/>
      <c r="GO655" s="50"/>
      <c r="GP655" s="50"/>
      <c r="GQ655" s="50"/>
      <c r="GR655" s="50"/>
      <c r="GS655" s="50"/>
      <c r="GT655" s="50"/>
      <c r="GU655" s="50"/>
      <c r="GV655" s="50"/>
      <c r="GW655" s="50"/>
      <c r="GX655" s="50"/>
      <c r="GY655" s="50"/>
      <c r="GZ655" s="50"/>
      <c r="HA655" s="50"/>
      <c r="HB655" s="50"/>
      <c r="HC655" s="50"/>
      <c r="HD655" s="50"/>
      <c r="HE655" s="50"/>
      <c r="HF655" s="50"/>
      <c r="HG655" s="50"/>
      <c r="HH655" s="50"/>
      <c r="HI655" s="50"/>
      <c r="HJ655" s="50"/>
      <c r="HK655" s="50"/>
      <c r="HL655" s="50"/>
      <c r="HM655" s="50"/>
      <c r="HN655" s="50"/>
      <c r="HO655" s="50"/>
      <c r="HP655" s="50"/>
      <c r="HQ655" s="50"/>
      <c r="HR655" s="50"/>
      <c r="HS655" s="50"/>
      <c r="HT655" s="50"/>
      <c r="HU655" s="50"/>
      <c r="HV655" s="50"/>
      <c r="HW655" s="50"/>
      <c r="HX655" s="50"/>
      <c r="HY655" s="50"/>
      <c r="HZ655" s="50"/>
      <c r="IA655" s="50"/>
      <c r="IB655" s="50"/>
      <c r="IC655" s="50"/>
      <c r="ID655" s="50"/>
      <c r="IE655" s="50"/>
      <c r="IF655" s="50"/>
      <c r="IG655" s="50"/>
      <c r="IH655" s="50"/>
      <c r="II655" s="50"/>
      <c r="IJ655" s="50"/>
      <c r="IK655" s="50"/>
      <c r="IL655" s="50"/>
      <c r="IM655" s="50"/>
      <c r="IN655" s="50"/>
      <c r="IO655" s="50"/>
      <c r="IP655" s="50"/>
      <c r="IQ655" s="50"/>
      <c r="IR655" s="50"/>
      <c r="IS655" s="50"/>
      <c r="IT655" s="50"/>
      <c r="IU655" s="50"/>
    </row>
    <row r="656" spans="1:255" s="94" customFormat="1" ht="13.5">
      <c r="A656" s="59"/>
      <c r="B656" s="254"/>
      <c r="C656" s="255"/>
      <c r="D656" s="255"/>
      <c r="E656" s="255"/>
      <c r="F656" s="255"/>
      <c r="G656" s="255"/>
      <c r="H656" s="255"/>
      <c r="I656" s="255"/>
      <c r="J656" s="255"/>
      <c r="K656" s="255"/>
      <c r="L656" s="255"/>
      <c r="M656" s="255"/>
      <c r="N656" s="255"/>
      <c r="O656" s="255"/>
      <c r="P656" s="255"/>
      <c r="Q656" s="255"/>
      <c r="R656" s="255"/>
      <c r="S656" s="255"/>
      <c r="T656" s="255"/>
      <c r="U656" s="255"/>
      <c r="V656" s="255"/>
      <c r="W656" s="255"/>
      <c r="X656" s="255"/>
      <c r="Y656" s="255"/>
      <c r="Z656" s="255"/>
      <c r="AA656" s="255"/>
      <c r="AB656" s="255"/>
      <c r="AC656" s="255"/>
      <c r="AD656" s="256"/>
      <c r="AE656" s="257"/>
      <c r="AF656" s="255"/>
      <c r="AG656" s="255"/>
      <c r="AH656" s="255"/>
      <c r="AI656" s="255"/>
      <c r="AJ656" s="255"/>
      <c r="AK656" s="255"/>
      <c r="AL656" s="255"/>
      <c r="AM656" s="256"/>
      <c r="AN656" s="257"/>
      <c r="AO656" s="255"/>
      <c r="AP656" s="255"/>
      <c r="AQ656" s="255"/>
      <c r="AR656" s="255"/>
      <c r="AS656" s="255"/>
      <c r="AT656" s="255"/>
      <c r="AU656" s="255"/>
      <c r="AV656" s="256"/>
      <c r="AW656" s="257"/>
      <c r="AX656" s="255"/>
      <c r="AY656" s="255"/>
      <c r="AZ656" s="255"/>
      <c r="BA656" s="255"/>
      <c r="BB656" s="259"/>
      <c r="BC656" s="50"/>
      <c r="BD656" s="50"/>
      <c r="BE656" s="50"/>
      <c r="BF656" s="50"/>
      <c r="BG656" s="50"/>
      <c r="BH656" s="50"/>
      <c r="BI656" s="50"/>
      <c r="BJ656" s="50"/>
      <c r="BK656" s="50"/>
      <c r="BL656" s="50"/>
      <c r="BM656" s="50"/>
      <c r="BN656" s="50"/>
      <c r="BO656" s="50"/>
      <c r="BP656" s="50"/>
      <c r="BQ656" s="50"/>
      <c r="BR656" s="50"/>
      <c r="BS656" s="50"/>
      <c r="BT656" s="50"/>
      <c r="BU656" s="50"/>
      <c r="BV656" s="50"/>
      <c r="BW656" s="50"/>
      <c r="BX656" s="50"/>
      <c r="BY656" s="50"/>
      <c r="BZ656" s="50"/>
      <c r="CA656" s="50"/>
      <c r="CB656" s="50"/>
      <c r="CC656" s="50"/>
      <c r="CD656" s="50"/>
      <c r="CE656" s="50"/>
      <c r="CF656" s="50"/>
      <c r="CG656" s="50"/>
      <c r="CH656" s="50"/>
      <c r="CI656" s="50"/>
      <c r="CJ656" s="50"/>
      <c r="CK656" s="50"/>
      <c r="CL656" s="50"/>
      <c r="CM656" s="50"/>
      <c r="CN656" s="50"/>
      <c r="CO656" s="50"/>
      <c r="CP656" s="50"/>
      <c r="CQ656" s="50"/>
      <c r="CR656" s="50"/>
      <c r="CS656" s="50"/>
      <c r="CT656" s="50"/>
      <c r="CU656" s="50"/>
      <c r="CV656" s="50"/>
      <c r="CW656" s="50"/>
      <c r="CX656" s="50"/>
      <c r="CY656" s="50"/>
      <c r="CZ656" s="50"/>
      <c r="DA656" s="50"/>
      <c r="DB656" s="50"/>
      <c r="DC656" s="50"/>
      <c r="DD656" s="50"/>
      <c r="DE656" s="50"/>
      <c r="DF656" s="50"/>
      <c r="DG656" s="50"/>
      <c r="DH656" s="50"/>
      <c r="DI656" s="50"/>
      <c r="DJ656" s="50"/>
      <c r="DK656" s="50"/>
      <c r="DL656" s="50"/>
      <c r="DM656" s="50"/>
      <c r="DN656" s="50"/>
      <c r="DO656" s="50"/>
      <c r="DP656" s="50"/>
      <c r="DQ656" s="50"/>
      <c r="DR656" s="50"/>
      <c r="DS656" s="50"/>
      <c r="DT656" s="50"/>
      <c r="DU656" s="50"/>
      <c r="DV656" s="50"/>
      <c r="DW656" s="50"/>
      <c r="DX656" s="50"/>
      <c r="DY656" s="50"/>
      <c r="DZ656" s="50"/>
      <c r="EA656" s="50"/>
      <c r="EB656" s="50"/>
      <c r="EC656" s="50"/>
      <c r="ED656" s="50"/>
      <c r="EE656" s="50"/>
      <c r="EF656" s="50"/>
      <c r="EG656" s="50"/>
      <c r="EH656" s="50"/>
      <c r="EI656" s="50"/>
      <c r="EJ656" s="50"/>
      <c r="EK656" s="50"/>
      <c r="EL656" s="50"/>
      <c r="EM656" s="50"/>
      <c r="EN656" s="50"/>
      <c r="EO656" s="50"/>
      <c r="EP656" s="50"/>
      <c r="EQ656" s="50"/>
      <c r="ER656" s="50"/>
      <c r="ES656" s="50"/>
      <c r="ET656" s="50"/>
      <c r="EU656" s="50"/>
      <c r="EV656" s="50"/>
      <c r="EW656" s="50"/>
      <c r="EX656" s="50"/>
      <c r="EY656" s="50"/>
      <c r="EZ656" s="50"/>
      <c r="FA656" s="50"/>
      <c r="FB656" s="50"/>
      <c r="FC656" s="50"/>
      <c r="FD656" s="50"/>
      <c r="FE656" s="50"/>
      <c r="FF656" s="50"/>
      <c r="FG656" s="50"/>
      <c r="FH656" s="50"/>
      <c r="FI656" s="50"/>
      <c r="FJ656" s="50"/>
      <c r="FK656" s="50"/>
      <c r="FL656" s="50"/>
      <c r="FM656" s="50"/>
      <c r="FN656" s="50"/>
      <c r="FO656" s="50"/>
      <c r="FP656" s="50"/>
      <c r="FQ656" s="50"/>
      <c r="FR656" s="50"/>
      <c r="FS656" s="50"/>
      <c r="FT656" s="50"/>
      <c r="FU656" s="50"/>
      <c r="FV656" s="50"/>
      <c r="FW656" s="50"/>
      <c r="FX656" s="50"/>
      <c r="FY656" s="50"/>
      <c r="FZ656" s="50"/>
      <c r="GA656" s="50"/>
      <c r="GB656" s="50"/>
      <c r="GC656" s="50"/>
      <c r="GD656" s="50"/>
      <c r="GE656" s="50"/>
      <c r="GF656" s="50"/>
      <c r="GG656" s="50"/>
      <c r="GH656" s="50"/>
      <c r="GI656" s="50"/>
      <c r="GJ656" s="50"/>
      <c r="GK656" s="50"/>
      <c r="GL656" s="50"/>
      <c r="GM656" s="50"/>
      <c r="GN656" s="50"/>
      <c r="GO656" s="50"/>
      <c r="GP656" s="50"/>
      <c r="GQ656" s="50"/>
      <c r="GR656" s="50"/>
      <c r="GS656" s="50"/>
      <c r="GT656" s="50"/>
      <c r="GU656" s="50"/>
      <c r="GV656" s="50"/>
      <c r="GW656" s="50"/>
      <c r="GX656" s="50"/>
      <c r="GY656" s="50"/>
      <c r="GZ656" s="50"/>
      <c r="HA656" s="50"/>
      <c r="HB656" s="50"/>
      <c r="HC656" s="50"/>
      <c r="HD656" s="50"/>
      <c r="HE656" s="50"/>
      <c r="HF656" s="50"/>
      <c r="HG656" s="50"/>
      <c r="HH656" s="50"/>
      <c r="HI656" s="50"/>
      <c r="HJ656" s="50"/>
      <c r="HK656" s="50"/>
      <c r="HL656" s="50"/>
      <c r="HM656" s="50"/>
      <c r="HN656" s="50"/>
      <c r="HO656" s="50"/>
      <c r="HP656" s="50"/>
      <c r="HQ656" s="50"/>
      <c r="HR656" s="50"/>
      <c r="HS656" s="50"/>
      <c r="HT656" s="50"/>
      <c r="HU656" s="50"/>
      <c r="HV656" s="50"/>
      <c r="HW656" s="50"/>
      <c r="HX656" s="50"/>
      <c r="HY656" s="50"/>
      <c r="HZ656" s="50"/>
      <c r="IA656" s="50"/>
      <c r="IB656" s="50"/>
      <c r="IC656" s="50"/>
      <c r="ID656" s="50"/>
      <c r="IE656" s="50"/>
      <c r="IF656" s="50"/>
      <c r="IG656" s="50"/>
      <c r="IH656" s="50"/>
      <c r="II656" s="50"/>
      <c r="IJ656" s="50"/>
      <c r="IK656" s="50"/>
      <c r="IL656" s="50"/>
      <c r="IM656" s="50"/>
      <c r="IN656" s="50"/>
      <c r="IO656" s="50"/>
      <c r="IP656" s="50"/>
      <c r="IQ656" s="50"/>
      <c r="IR656" s="50"/>
      <c r="IS656" s="50"/>
      <c r="IT656" s="50"/>
      <c r="IU656" s="50"/>
    </row>
    <row r="657" spans="1:255" s="94" customFormat="1" ht="14.25">
      <c r="A657" s="59"/>
      <c r="B657" s="75" t="s">
        <v>87</v>
      </c>
      <c r="C657" s="70" t="s">
        <v>167</v>
      </c>
      <c r="D657" s="71"/>
      <c r="E657" s="71"/>
      <c r="F657" s="71"/>
      <c r="G657" s="71"/>
      <c r="H657" s="71"/>
      <c r="I657" s="71"/>
      <c r="J657" s="71"/>
      <c r="K657" s="71"/>
      <c r="L657" s="71"/>
      <c r="M657" s="71"/>
      <c r="N657" s="71"/>
      <c r="O657" s="71"/>
      <c r="P657" s="71"/>
      <c r="Q657" s="71"/>
      <c r="R657" s="71"/>
      <c r="S657" s="71"/>
      <c r="T657" s="71"/>
      <c r="U657" s="71"/>
      <c r="V657" s="71"/>
      <c r="W657" s="71"/>
      <c r="X657" s="71"/>
      <c r="Y657" s="71"/>
      <c r="Z657" s="72"/>
      <c r="AA657" s="72"/>
      <c r="AB657" s="72"/>
      <c r="AC657" s="72"/>
      <c r="AD657" s="72"/>
      <c r="AE657" s="199">
        <v>24685</v>
      </c>
      <c r="AF657" s="208"/>
      <c r="AG657" s="208"/>
      <c r="AH657" s="208"/>
      <c r="AI657" s="208"/>
      <c r="AJ657" s="208"/>
      <c r="AK657" s="208"/>
      <c r="AL657" s="208"/>
      <c r="AM657" s="209"/>
      <c r="AN657" s="199">
        <v>28471</v>
      </c>
      <c r="AO657" s="208"/>
      <c r="AP657" s="208"/>
      <c r="AQ657" s="208"/>
      <c r="AR657" s="208"/>
      <c r="AS657" s="208"/>
      <c r="AT657" s="208"/>
      <c r="AU657" s="208"/>
      <c r="AV657" s="209"/>
      <c r="AW657" s="199"/>
      <c r="AX657" s="208"/>
      <c r="AY657" s="208"/>
      <c r="AZ657" s="208"/>
      <c r="BA657" s="208"/>
      <c r="BB657" s="353"/>
      <c r="BC657" s="50"/>
      <c r="BD657" s="50"/>
      <c r="BE657" s="50"/>
      <c r="BF657" s="50"/>
      <c r="BG657" s="50"/>
      <c r="BH657" s="50"/>
      <c r="BI657" s="50"/>
      <c r="BJ657" s="50"/>
      <c r="BK657" s="50"/>
      <c r="BL657" s="50"/>
      <c r="BM657" s="50"/>
      <c r="BN657" s="50"/>
      <c r="BO657" s="50"/>
      <c r="BP657" s="50"/>
      <c r="BQ657" s="50"/>
      <c r="BR657" s="50"/>
      <c r="BS657" s="50"/>
      <c r="BT657" s="50"/>
      <c r="BU657" s="50"/>
      <c r="BV657" s="50"/>
      <c r="BW657" s="50"/>
      <c r="BX657" s="50"/>
      <c r="BY657" s="50"/>
      <c r="BZ657" s="50"/>
      <c r="CA657" s="50"/>
      <c r="CB657" s="50"/>
      <c r="CC657" s="50"/>
      <c r="CD657" s="50"/>
      <c r="CE657" s="50"/>
      <c r="CF657" s="50"/>
      <c r="CG657" s="50"/>
      <c r="CH657" s="50"/>
      <c r="CI657" s="50"/>
      <c r="CJ657" s="50"/>
      <c r="CK657" s="50"/>
      <c r="CL657" s="50"/>
      <c r="CM657" s="50"/>
      <c r="CN657" s="50"/>
      <c r="CO657" s="50"/>
      <c r="CP657" s="50"/>
      <c r="CQ657" s="50"/>
      <c r="CR657" s="50"/>
      <c r="CS657" s="50"/>
      <c r="CT657" s="50"/>
      <c r="CU657" s="50"/>
      <c r="CV657" s="50"/>
      <c r="CW657" s="50"/>
      <c r="CX657" s="50"/>
      <c r="CY657" s="50"/>
      <c r="CZ657" s="50"/>
      <c r="DA657" s="50"/>
      <c r="DB657" s="50"/>
      <c r="DC657" s="50"/>
      <c r="DD657" s="50"/>
      <c r="DE657" s="50"/>
      <c r="DF657" s="50"/>
      <c r="DG657" s="50"/>
      <c r="DH657" s="50"/>
      <c r="DI657" s="50"/>
      <c r="DJ657" s="50"/>
      <c r="DK657" s="50"/>
      <c r="DL657" s="50"/>
      <c r="DM657" s="50"/>
      <c r="DN657" s="50"/>
      <c r="DO657" s="50"/>
      <c r="DP657" s="50"/>
      <c r="DQ657" s="50"/>
      <c r="DR657" s="50"/>
      <c r="DS657" s="50"/>
      <c r="DT657" s="50"/>
      <c r="DU657" s="50"/>
      <c r="DV657" s="50"/>
      <c r="DW657" s="50"/>
      <c r="DX657" s="50"/>
      <c r="DY657" s="50"/>
      <c r="DZ657" s="50"/>
      <c r="EA657" s="50"/>
      <c r="EB657" s="50"/>
      <c r="EC657" s="50"/>
      <c r="ED657" s="50"/>
      <c r="EE657" s="50"/>
      <c r="EF657" s="50"/>
      <c r="EG657" s="50"/>
      <c r="EH657" s="50"/>
      <c r="EI657" s="50"/>
      <c r="EJ657" s="50"/>
      <c r="EK657" s="50"/>
      <c r="EL657" s="50"/>
      <c r="EM657" s="50"/>
      <c r="EN657" s="50"/>
      <c r="EO657" s="50"/>
      <c r="EP657" s="50"/>
      <c r="EQ657" s="50"/>
      <c r="ER657" s="50"/>
      <c r="ES657" s="50"/>
      <c r="ET657" s="50"/>
      <c r="EU657" s="50"/>
      <c r="EV657" s="50"/>
      <c r="EW657" s="50"/>
      <c r="EX657" s="50"/>
      <c r="EY657" s="50"/>
      <c r="EZ657" s="50"/>
      <c r="FA657" s="50"/>
      <c r="FB657" s="50"/>
      <c r="FC657" s="50"/>
      <c r="FD657" s="50"/>
      <c r="FE657" s="50"/>
      <c r="FF657" s="50"/>
      <c r="FG657" s="50"/>
      <c r="FH657" s="50"/>
      <c r="FI657" s="50"/>
      <c r="FJ657" s="50"/>
      <c r="FK657" s="50"/>
      <c r="FL657" s="50"/>
      <c r="FM657" s="50"/>
      <c r="FN657" s="50"/>
      <c r="FO657" s="50"/>
      <c r="FP657" s="50"/>
      <c r="FQ657" s="50"/>
      <c r="FR657" s="50"/>
      <c r="FS657" s="50"/>
      <c r="FT657" s="50"/>
      <c r="FU657" s="50"/>
      <c r="FV657" s="50"/>
      <c r="FW657" s="50"/>
      <c r="FX657" s="50"/>
      <c r="FY657" s="50"/>
      <c r="FZ657" s="50"/>
      <c r="GA657" s="50"/>
      <c r="GB657" s="50"/>
      <c r="GC657" s="50"/>
      <c r="GD657" s="50"/>
      <c r="GE657" s="50"/>
      <c r="GF657" s="50"/>
      <c r="GG657" s="50"/>
      <c r="GH657" s="50"/>
      <c r="GI657" s="50"/>
      <c r="GJ657" s="50"/>
      <c r="GK657" s="50"/>
      <c r="GL657" s="50"/>
      <c r="GM657" s="50"/>
      <c r="GN657" s="50"/>
      <c r="GO657" s="50"/>
      <c r="GP657" s="50"/>
      <c r="GQ657" s="50"/>
      <c r="GR657" s="50"/>
      <c r="GS657" s="50"/>
      <c r="GT657" s="50"/>
      <c r="GU657" s="50"/>
      <c r="GV657" s="50"/>
      <c r="GW657" s="50"/>
      <c r="GX657" s="50"/>
      <c r="GY657" s="50"/>
      <c r="GZ657" s="50"/>
      <c r="HA657" s="50"/>
      <c r="HB657" s="50"/>
      <c r="HC657" s="50"/>
      <c r="HD657" s="50"/>
      <c r="HE657" s="50"/>
      <c r="HF657" s="50"/>
      <c r="HG657" s="50"/>
      <c r="HH657" s="50"/>
      <c r="HI657" s="50"/>
      <c r="HJ657" s="50"/>
      <c r="HK657" s="50"/>
      <c r="HL657" s="50"/>
      <c r="HM657" s="50"/>
      <c r="HN657" s="50"/>
      <c r="HO657" s="50"/>
      <c r="HP657" s="50"/>
      <c r="HQ657" s="50"/>
      <c r="HR657" s="50"/>
      <c r="HS657" s="50"/>
      <c r="HT657" s="50"/>
      <c r="HU657" s="50"/>
      <c r="HV657" s="50"/>
      <c r="HW657" s="50"/>
      <c r="HX657" s="50"/>
      <c r="HY657" s="50"/>
      <c r="HZ657" s="50"/>
      <c r="IA657" s="50"/>
      <c r="IB657" s="50"/>
      <c r="IC657" s="50"/>
      <c r="ID657" s="50"/>
      <c r="IE657" s="50"/>
      <c r="IF657" s="50"/>
      <c r="IG657" s="50"/>
      <c r="IH657" s="50"/>
      <c r="II657" s="50"/>
      <c r="IJ657" s="50"/>
      <c r="IK657" s="50"/>
      <c r="IL657" s="50"/>
      <c r="IM657" s="50"/>
      <c r="IN657" s="50"/>
      <c r="IO657" s="50"/>
      <c r="IP657" s="50"/>
      <c r="IQ657" s="50"/>
      <c r="IR657" s="50"/>
      <c r="IS657" s="50"/>
      <c r="IT657" s="50"/>
      <c r="IU657" s="50"/>
    </row>
    <row r="658" spans="1:255" s="94" customFormat="1" ht="14.25">
      <c r="A658" s="59"/>
      <c r="B658" s="75"/>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4"/>
      <c r="AA658" s="74"/>
      <c r="AB658" s="74"/>
      <c r="AC658" s="74"/>
      <c r="AD658" s="74"/>
      <c r="AE658" s="199"/>
      <c r="AF658" s="208"/>
      <c r="AG658" s="208"/>
      <c r="AH658" s="208"/>
      <c r="AI658" s="208"/>
      <c r="AJ658" s="208"/>
      <c r="AK658" s="208"/>
      <c r="AL658" s="208"/>
      <c r="AM658" s="209"/>
      <c r="AN658" s="199"/>
      <c r="AO658" s="208"/>
      <c r="AP658" s="208"/>
      <c r="AQ658" s="208"/>
      <c r="AR658" s="208"/>
      <c r="AS658" s="208"/>
      <c r="AT658" s="208"/>
      <c r="AU658" s="208"/>
      <c r="AV658" s="209"/>
      <c r="AW658" s="199"/>
      <c r="AX658" s="208"/>
      <c r="AY658" s="208"/>
      <c r="AZ658" s="208"/>
      <c r="BA658" s="208"/>
      <c r="BB658" s="353"/>
      <c r="BC658" s="50"/>
      <c r="BD658" s="50"/>
      <c r="BE658" s="50"/>
      <c r="BF658" s="50"/>
      <c r="BG658" s="50"/>
      <c r="BH658" s="50"/>
      <c r="BI658" s="50"/>
      <c r="BJ658" s="50"/>
      <c r="BK658" s="50"/>
      <c r="BL658" s="50"/>
      <c r="BM658" s="50"/>
      <c r="BN658" s="50"/>
      <c r="BO658" s="50"/>
      <c r="BP658" s="50"/>
      <c r="BQ658" s="50"/>
      <c r="BR658" s="50"/>
      <c r="BS658" s="50"/>
      <c r="BT658" s="50"/>
      <c r="BU658" s="50"/>
      <c r="BV658" s="50"/>
      <c r="BW658" s="50"/>
      <c r="BX658" s="50"/>
      <c r="BY658" s="50"/>
      <c r="BZ658" s="50"/>
      <c r="CA658" s="50"/>
      <c r="CB658" s="50"/>
      <c r="CC658" s="50"/>
      <c r="CD658" s="50"/>
      <c r="CE658" s="50"/>
      <c r="CF658" s="50"/>
      <c r="CG658" s="50"/>
      <c r="CH658" s="50"/>
      <c r="CI658" s="50"/>
      <c r="CJ658" s="50"/>
      <c r="CK658" s="50"/>
      <c r="CL658" s="50"/>
      <c r="CM658" s="50"/>
      <c r="CN658" s="50"/>
      <c r="CO658" s="50"/>
      <c r="CP658" s="50"/>
      <c r="CQ658" s="50"/>
      <c r="CR658" s="50"/>
      <c r="CS658" s="50"/>
      <c r="CT658" s="50"/>
      <c r="CU658" s="50"/>
      <c r="CV658" s="50"/>
      <c r="CW658" s="50"/>
      <c r="CX658" s="50"/>
      <c r="CY658" s="50"/>
      <c r="CZ658" s="50"/>
      <c r="DA658" s="50"/>
      <c r="DB658" s="50"/>
      <c r="DC658" s="50"/>
      <c r="DD658" s="50"/>
      <c r="DE658" s="50"/>
      <c r="DF658" s="50"/>
      <c r="DG658" s="50"/>
      <c r="DH658" s="50"/>
      <c r="DI658" s="50"/>
      <c r="DJ658" s="50"/>
      <c r="DK658" s="50"/>
      <c r="DL658" s="50"/>
      <c r="DM658" s="50"/>
      <c r="DN658" s="50"/>
      <c r="DO658" s="50"/>
      <c r="DP658" s="50"/>
      <c r="DQ658" s="50"/>
      <c r="DR658" s="50"/>
      <c r="DS658" s="50"/>
      <c r="DT658" s="50"/>
      <c r="DU658" s="50"/>
      <c r="DV658" s="50"/>
      <c r="DW658" s="50"/>
      <c r="DX658" s="50"/>
      <c r="DY658" s="50"/>
      <c r="DZ658" s="50"/>
      <c r="EA658" s="50"/>
      <c r="EB658" s="50"/>
      <c r="EC658" s="50"/>
      <c r="ED658" s="50"/>
      <c r="EE658" s="50"/>
      <c r="EF658" s="50"/>
      <c r="EG658" s="50"/>
      <c r="EH658" s="50"/>
      <c r="EI658" s="50"/>
      <c r="EJ658" s="50"/>
      <c r="EK658" s="50"/>
      <c r="EL658" s="50"/>
      <c r="EM658" s="50"/>
      <c r="EN658" s="50"/>
      <c r="EO658" s="50"/>
      <c r="EP658" s="50"/>
      <c r="EQ658" s="50"/>
      <c r="ER658" s="50"/>
      <c r="ES658" s="50"/>
      <c r="ET658" s="50"/>
      <c r="EU658" s="50"/>
      <c r="EV658" s="50"/>
      <c r="EW658" s="50"/>
      <c r="EX658" s="50"/>
      <c r="EY658" s="50"/>
      <c r="EZ658" s="50"/>
      <c r="FA658" s="50"/>
      <c r="FB658" s="50"/>
      <c r="FC658" s="50"/>
      <c r="FD658" s="50"/>
      <c r="FE658" s="50"/>
      <c r="FF658" s="50"/>
      <c r="FG658" s="50"/>
      <c r="FH658" s="50"/>
      <c r="FI658" s="50"/>
      <c r="FJ658" s="50"/>
      <c r="FK658" s="50"/>
      <c r="FL658" s="50"/>
      <c r="FM658" s="50"/>
      <c r="FN658" s="50"/>
      <c r="FO658" s="50"/>
      <c r="FP658" s="50"/>
      <c r="FQ658" s="50"/>
      <c r="FR658" s="50"/>
      <c r="FS658" s="50"/>
      <c r="FT658" s="50"/>
      <c r="FU658" s="50"/>
      <c r="FV658" s="50"/>
      <c r="FW658" s="50"/>
      <c r="FX658" s="50"/>
      <c r="FY658" s="50"/>
      <c r="FZ658" s="50"/>
      <c r="GA658" s="50"/>
      <c r="GB658" s="50"/>
      <c r="GC658" s="50"/>
      <c r="GD658" s="50"/>
      <c r="GE658" s="50"/>
      <c r="GF658" s="50"/>
      <c r="GG658" s="50"/>
      <c r="GH658" s="50"/>
      <c r="GI658" s="50"/>
      <c r="GJ658" s="50"/>
      <c r="GK658" s="50"/>
      <c r="GL658" s="50"/>
      <c r="GM658" s="50"/>
      <c r="GN658" s="50"/>
      <c r="GO658" s="50"/>
      <c r="GP658" s="50"/>
      <c r="GQ658" s="50"/>
      <c r="GR658" s="50"/>
      <c r="GS658" s="50"/>
      <c r="GT658" s="50"/>
      <c r="GU658" s="50"/>
      <c r="GV658" s="50"/>
      <c r="GW658" s="50"/>
      <c r="GX658" s="50"/>
      <c r="GY658" s="50"/>
      <c r="GZ658" s="50"/>
      <c r="HA658" s="50"/>
      <c r="HB658" s="50"/>
      <c r="HC658" s="50"/>
      <c r="HD658" s="50"/>
      <c r="HE658" s="50"/>
      <c r="HF658" s="50"/>
      <c r="HG658" s="50"/>
      <c r="HH658" s="50"/>
      <c r="HI658" s="50"/>
      <c r="HJ658" s="50"/>
      <c r="HK658" s="50"/>
      <c r="HL658" s="50"/>
      <c r="HM658" s="50"/>
      <c r="HN658" s="50"/>
      <c r="HO658" s="50"/>
      <c r="HP658" s="50"/>
      <c r="HQ658" s="50"/>
      <c r="HR658" s="50"/>
      <c r="HS658" s="50"/>
      <c r="HT658" s="50"/>
      <c r="HU658" s="50"/>
      <c r="HV658" s="50"/>
      <c r="HW658" s="50"/>
      <c r="HX658" s="50"/>
      <c r="HY658" s="50"/>
      <c r="HZ658" s="50"/>
      <c r="IA658" s="50"/>
      <c r="IB658" s="50"/>
      <c r="IC658" s="50"/>
      <c r="ID658" s="50"/>
      <c r="IE658" s="50"/>
      <c r="IF658" s="50"/>
      <c r="IG658" s="50"/>
      <c r="IH658" s="50"/>
      <c r="II658" s="50"/>
      <c r="IJ658" s="50"/>
      <c r="IK658" s="50"/>
      <c r="IL658" s="50"/>
      <c r="IM658" s="50"/>
      <c r="IN658" s="50"/>
      <c r="IO658" s="50"/>
      <c r="IP658" s="50"/>
      <c r="IQ658" s="50"/>
      <c r="IR658" s="50"/>
      <c r="IS658" s="50"/>
      <c r="IT658" s="50"/>
      <c r="IU658" s="50"/>
    </row>
    <row r="659" spans="1:255" s="94" customFormat="1" ht="14.25">
      <c r="A659" s="59"/>
      <c r="B659" s="75"/>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4"/>
      <c r="AA659" s="74"/>
      <c r="AB659" s="74"/>
      <c r="AC659" s="74"/>
      <c r="AD659" s="74"/>
      <c r="AE659" s="199"/>
      <c r="AF659" s="208"/>
      <c r="AG659" s="208"/>
      <c r="AH659" s="208"/>
      <c r="AI659" s="208"/>
      <c r="AJ659" s="208"/>
      <c r="AK659" s="208"/>
      <c r="AL659" s="208"/>
      <c r="AM659" s="209"/>
      <c r="AN659" s="199"/>
      <c r="AO659" s="208"/>
      <c r="AP659" s="208"/>
      <c r="AQ659" s="208"/>
      <c r="AR659" s="208"/>
      <c r="AS659" s="208"/>
      <c r="AT659" s="208"/>
      <c r="AU659" s="208"/>
      <c r="AV659" s="209"/>
      <c r="AW659" s="199"/>
      <c r="AX659" s="208"/>
      <c r="AY659" s="208"/>
      <c r="AZ659" s="208"/>
      <c r="BA659" s="208"/>
      <c r="BB659" s="353"/>
      <c r="BC659" s="50"/>
      <c r="BD659" s="50"/>
      <c r="BE659" s="50"/>
      <c r="BF659" s="50"/>
      <c r="BG659" s="50"/>
      <c r="BH659" s="50"/>
      <c r="BI659" s="50"/>
      <c r="BJ659" s="50"/>
      <c r="BK659" s="50"/>
      <c r="BL659" s="50"/>
      <c r="BM659" s="50"/>
      <c r="BN659" s="50"/>
      <c r="BO659" s="50"/>
      <c r="BP659" s="50"/>
      <c r="BQ659" s="50"/>
      <c r="BR659" s="50"/>
      <c r="BS659" s="50"/>
      <c r="BT659" s="50"/>
      <c r="BU659" s="50"/>
      <c r="BV659" s="50"/>
      <c r="BW659" s="50"/>
      <c r="BX659" s="50"/>
      <c r="BY659" s="50"/>
      <c r="BZ659" s="50"/>
      <c r="CA659" s="50"/>
      <c r="CB659" s="50"/>
      <c r="CC659" s="50"/>
      <c r="CD659" s="50"/>
      <c r="CE659" s="50"/>
      <c r="CF659" s="50"/>
      <c r="CG659" s="50"/>
      <c r="CH659" s="50"/>
      <c r="CI659" s="50"/>
      <c r="CJ659" s="50"/>
      <c r="CK659" s="50"/>
      <c r="CL659" s="50"/>
      <c r="CM659" s="50"/>
      <c r="CN659" s="50"/>
      <c r="CO659" s="50"/>
      <c r="CP659" s="50"/>
      <c r="CQ659" s="50"/>
      <c r="CR659" s="50"/>
      <c r="CS659" s="50"/>
      <c r="CT659" s="50"/>
      <c r="CU659" s="50"/>
      <c r="CV659" s="50"/>
      <c r="CW659" s="50"/>
      <c r="CX659" s="50"/>
      <c r="CY659" s="50"/>
      <c r="CZ659" s="50"/>
      <c r="DA659" s="50"/>
      <c r="DB659" s="50"/>
      <c r="DC659" s="50"/>
      <c r="DD659" s="50"/>
      <c r="DE659" s="50"/>
      <c r="DF659" s="50"/>
      <c r="DG659" s="50"/>
      <c r="DH659" s="50"/>
      <c r="DI659" s="50"/>
      <c r="DJ659" s="50"/>
      <c r="DK659" s="50"/>
      <c r="DL659" s="50"/>
      <c r="DM659" s="50"/>
      <c r="DN659" s="50"/>
      <c r="DO659" s="50"/>
      <c r="DP659" s="50"/>
      <c r="DQ659" s="50"/>
      <c r="DR659" s="50"/>
      <c r="DS659" s="50"/>
      <c r="DT659" s="50"/>
      <c r="DU659" s="50"/>
      <c r="DV659" s="50"/>
      <c r="DW659" s="50"/>
      <c r="DX659" s="50"/>
      <c r="DY659" s="50"/>
      <c r="DZ659" s="50"/>
      <c r="EA659" s="50"/>
      <c r="EB659" s="50"/>
      <c r="EC659" s="50"/>
      <c r="ED659" s="50"/>
      <c r="EE659" s="50"/>
      <c r="EF659" s="50"/>
      <c r="EG659" s="50"/>
      <c r="EH659" s="50"/>
      <c r="EI659" s="50"/>
      <c r="EJ659" s="50"/>
      <c r="EK659" s="50"/>
      <c r="EL659" s="50"/>
      <c r="EM659" s="50"/>
      <c r="EN659" s="50"/>
      <c r="EO659" s="50"/>
      <c r="EP659" s="50"/>
      <c r="EQ659" s="50"/>
      <c r="ER659" s="50"/>
      <c r="ES659" s="50"/>
      <c r="ET659" s="50"/>
      <c r="EU659" s="50"/>
      <c r="EV659" s="50"/>
      <c r="EW659" s="50"/>
      <c r="EX659" s="50"/>
      <c r="EY659" s="50"/>
      <c r="EZ659" s="50"/>
      <c r="FA659" s="50"/>
      <c r="FB659" s="50"/>
      <c r="FC659" s="50"/>
      <c r="FD659" s="50"/>
      <c r="FE659" s="50"/>
      <c r="FF659" s="50"/>
      <c r="FG659" s="50"/>
      <c r="FH659" s="50"/>
      <c r="FI659" s="50"/>
      <c r="FJ659" s="50"/>
      <c r="FK659" s="50"/>
      <c r="FL659" s="50"/>
      <c r="FM659" s="50"/>
      <c r="FN659" s="50"/>
      <c r="FO659" s="50"/>
      <c r="FP659" s="50"/>
      <c r="FQ659" s="50"/>
      <c r="FR659" s="50"/>
      <c r="FS659" s="50"/>
      <c r="FT659" s="50"/>
      <c r="FU659" s="50"/>
      <c r="FV659" s="50"/>
      <c r="FW659" s="50"/>
      <c r="FX659" s="50"/>
      <c r="FY659" s="50"/>
      <c r="FZ659" s="50"/>
      <c r="GA659" s="50"/>
      <c r="GB659" s="50"/>
      <c r="GC659" s="50"/>
      <c r="GD659" s="50"/>
      <c r="GE659" s="50"/>
      <c r="GF659" s="50"/>
      <c r="GG659" s="50"/>
      <c r="GH659" s="50"/>
      <c r="GI659" s="50"/>
      <c r="GJ659" s="50"/>
      <c r="GK659" s="50"/>
      <c r="GL659" s="50"/>
      <c r="GM659" s="50"/>
      <c r="GN659" s="50"/>
      <c r="GO659" s="50"/>
      <c r="GP659" s="50"/>
      <c r="GQ659" s="50"/>
      <c r="GR659" s="50"/>
      <c r="GS659" s="50"/>
      <c r="GT659" s="50"/>
      <c r="GU659" s="50"/>
      <c r="GV659" s="50"/>
      <c r="GW659" s="50"/>
      <c r="GX659" s="50"/>
      <c r="GY659" s="50"/>
      <c r="GZ659" s="50"/>
      <c r="HA659" s="50"/>
      <c r="HB659" s="50"/>
      <c r="HC659" s="50"/>
      <c r="HD659" s="50"/>
      <c r="HE659" s="50"/>
      <c r="HF659" s="50"/>
      <c r="HG659" s="50"/>
      <c r="HH659" s="50"/>
      <c r="HI659" s="50"/>
      <c r="HJ659" s="50"/>
      <c r="HK659" s="50"/>
      <c r="HL659" s="50"/>
      <c r="HM659" s="50"/>
      <c r="HN659" s="50"/>
      <c r="HO659" s="50"/>
      <c r="HP659" s="50"/>
      <c r="HQ659" s="50"/>
      <c r="HR659" s="50"/>
      <c r="HS659" s="50"/>
      <c r="HT659" s="50"/>
      <c r="HU659" s="50"/>
      <c r="HV659" s="50"/>
      <c r="HW659" s="50"/>
      <c r="HX659" s="50"/>
      <c r="HY659" s="50"/>
      <c r="HZ659" s="50"/>
      <c r="IA659" s="50"/>
      <c r="IB659" s="50"/>
      <c r="IC659" s="50"/>
      <c r="ID659" s="50"/>
      <c r="IE659" s="50"/>
      <c r="IF659" s="50"/>
      <c r="IG659" s="50"/>
      <c r="IH659" s="50"/>
      <c r="II659" s="50"/>
      <c r="IJ659" s="50"/>
      <c r="IK659" s="50"/>
      <c r="IL659" s="50"/>
      <c r="IM659" s="50"/>
      <c r="IN659" s="50"/>
      <c r="IO659" s="50"/>
      <c r="IP659" s="50"/>
      <c r="IQ659" s="50"/>
      <c r="IR659" s="50"/>
      <c r="IS659" s="50"/>
      <c r="IT659" s="50"/>
      <c r="IU659" s="50"/>
    </row>
    <row r="660" spans="1:255" s="94" customFormat="1" ht="14.25">
      <c r="A660" s="59"/>
      <c r="B660" s="75"/>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4"/>
      <c r="AA660" s="74"/>
      <c r="AB660" s="74"/>
      <c r="AC660" s="74"/>
      <c r="AD660" s="74"/>
      <c r="AE660" s="199"/>
      <c r="AF660" s="208"/>
      <c r="AG660" s="208"/>
      <c r="AH660" s="208"/>
      <c r="AI660" s="208"/>
      <c r="AJ660" s="208"/>
      <c r="AK660" s="208"/>
      <c r="AL660" s="208"/>
      <c r="AM660" s="209"/>
      <c r="AN660" s="199"/>
      <c r="AO660" s="208"/>
      <c r="AP660" s="208"/>
      <c r="AQ660" s="208"/>
      <c r="AR660" s="208"/>
      <c r="AS660" s="208"/>
      <c r="AT660" s="208"/>
      <c r="AU660" s="208"/>
      <c r="AV660" s="209"/>
      <c r="AW660" s="199"/>
      <c r="AX660" s="208"/>
      <c r="AY660" s="208"/>
      <c r="AZ660" s="208"/>
      <c r="BA660" s="208"/>
      <c r="BB660" s="353"/>
      <c r="BC660" s="50"/>
      <c r="BD660" s="50"/>
      <c r="BE660" s="50"/>
      <c r="BF660" s="50"/>
      <c r="BG660" s="50"/>
      <c r="BH660" s="50"/>
      <c r="BI660" s="50"/>
      <c r="BJ660" s="50"/>
      <c r="BK660" s="50"/>
      <c r="BL660" s="50"/>
      <c r="BM660" s="50"/>
      <c r="BN660" s="50"/>
      <c r="BO660" s="50"/>
      <c r="BP660" s="50"/>
      <c r="BQ660" s="50"/>
      <c r="BR660" s="50"/>
      <c r="BS660" s="50"/>
      <c r="BT660" s="50"/>
      <c r="BU660" s="50"/>
      <c r="BV660" s="50"/>
      <c r="BW660" s="50"/>
      <c r="BX660" s="50"/>
      <c r="BY660" s="50"/>
      <c r="BZ660" s="50"/>
      <c r="CA660" s="50"/>
      <c r="CB660" s="50"/>
      <c r="CC660" s="50"/>
      <c r="CD660" s="50"/>
      <c r="CE660" s="50"/>
      <c r="CF660" s="50"/>
      <c r="CG660" s="50"/>
      <c r="CH660" s="50"/>
      <c r="CI660" s="50"/>
      <c r="CJ660" s="50"/>
      <c r="CK660" s="50"/>
      <c r="CL660" s="50"/>
      <c r="CM660" s="50"/>
      <c r="CN660" s="50"/>
      <c r="CO660" s="50"/>
      <c r="CP660" s="50"/>
      <c r="CQ660" s="50"/>
      <c r="CR660" s="50"/>
      <c r="CS660" s="50"/>
      <c r="CT660" s="50"/>
      <c r="CU660" s="50"/>
      <c r="CV660" s="50"/>
      <c r="CW660" s="50"/>
      <c r="CX660" s="50"/>
      <c r="CY660" s="50"/>
      <c r="CZ660" s="50"/>
      <c r="DA660" s="50"/>
      <c r="DB660" s="50"/>
      <c r="DC660" s="50"/>
      <c r="DD660" s="50"/>
      <c r="DE660" s="50"/>
      <c r="DF660" s="50"/>
      <c r="DG660" s="50"/>
      <c r="DH660" s="50"/>
      <c r="DI660" s="50"/>
      <c r="DJ660" s="50"/>
      <c r="DK660" s="50"/>
      <c r="DL660" s="50"/>
      <c r="DM660" s="50"/>
      <c r="DN660" s="50"/>
      <c r="DO660" s="50"/>
      <c r="DP660" s="50"/>
      <c r="DQ660" s="50"/>
      <c r="DR660" s="50"/>
      <c r="DS660" s="50"/>
      <c r="DT660" s="50"/>
      <c r="DU660" s="50"/>
      <c r="DV660" s="50"/>
      <c r="DW660" s="50"/>
      <c r="DX660" s="50"/>
      <c r="DY660" s="50"/>
      <c r="DZ660" s="50"/>
      <c r="EA660" s="50"/>
      <c r="EB660" s="50"/>
      <c r="EC660" s="50"/>
      <c r="ED660" s="50"/>
      <c r="EE660" s="50"/>
      <c r="EF660" s="50"/>
      <c r="EG660" s="50"/>
      <c r="EH660" s="50"/>
      <c r="EI660" s="50"/>
      <c r="EJ660" s="50"/>
      <c r="EK660" s="50"/>
      <c r="EL660" s="50"/>
      <c r="EM660" s="50"/>
      <c r="EN660" s="50"/>
      <c r="EO660" s="50"/>
      <c r="EP660" s="50"/>
      <c r="EQ660" s="50"/>
      <c r="ER660" s="50"/>
      <c r="ES660" s="50"/>
      <c r="ET660" s="50"/>
      <c r="EU660" s="50"/>
      <c r="EV660" s="50"/>
      <c r="EW660" s="50"/>
      <c r="EX660" s="50"/>
      <c r="EY660" s="50"/>
      <c r="EZ660" s="50"/>
      <c r="FA660" s="50"/>
      <c r="FB660" s="50"/>
      <c r="FC660" s="50"/>
      <c r="FD660" s="50"/>
      <c r="FE660" s="50"/>
      <c r="FF660" s="50"/>
      <c r="FG660" s="50"/>
      <c r="FH660" s="50"/>
      <c r="FI660" s="50"/>
      <c r="FJ660" s="50"/>
      <c r="FK660" s="50"/>
      <c r="FL660" s="50"/>
      <c r="FM660" s="50"/>
      <c r="FN660" s="50"/>
      <c r="FO660" s="50"/>
      <c r="FP660" s="50"/>
      <c r="FQ660" s="50"/>
      <c r="FR660" s="50"/>
      <c r="FS660" s="50"/>
      <c r="FT660" s="50"/>
      <c r="FU660" s="50"/>
      <c r="FV660" s="50"/>
      <c r="FW660" s="50"/>
      <c r="FX660" s="50"/>
      <c r="FY660" s="50"/>
      <c r="FZ660" s="50"/>
      <c r="GA660" s="50"/>
      <c r="GB660" s="50"/>
      <c r="GC660" s="50"/>
      <c r="GD660" s="50"/>
      <c r="GE660" s="50"/>
      <c r="GF660" s="50"/>
      <c r="GG660" s="50"/>
      <c r="GH660" s="50"/>
      <c r="GI660" s="50"/>
      <c r="GJ660" s="50"/>
      <c r="GK660" s="50"/>
      <c r="GL660" s="50"/>
      <c r="GM660" s="50"/>
      <c r="GN660" s="50"/>
      <c r="GO660" s="50"/>
      <c r="GP660" s="50"/>
      <c r="GQ660" s="50"/>
      <c r="GR660" s="50"/>
      <c r="GS660" s="50"/>
      <c r="GT660" s="50"/>
      <c r="GU660" s="50"/>
      <c r="GV660" s="50"/>
      <c r="GW660" s="50"/>
      <c r="GX660" s="50"/>
      <c r="GY660" s="50"/>
      <c r="GZ660" s="50"/>
      <c r="HA660" s="50"/>
      <c r="HB660" s="50"/>
      <c r="HC660" s="50"/>
      <c r="HD660" s="50"/>
      <c r="HE660" s="50"/>
      <c r="HF660" s="50"/>
      <c r="HG660" s="50"/>
      <c r="HH660" s="50"/>
      <c r="HI660" s="50"/>
      <c r="HJ660" s="50"/>
      <c r="HK660" s="50"/>
      <c r="HL660" s="50"/>
      <c r="HM660" s="50"/>
      <c r="HN660" s="50"/>
      <c r="HO660" s="50"/>
      <c r="HP660" s="50"/>
      <c r="HQ660" s="50"/>
      <c r="HR660" s="50"/>
      <c r="HS660" s="50"/>
      <c r="HT660" s="50"/>
      <c r="HU660" s="50"/>
      <c r="HV660" s="50"/>
      <c r="HW660" s="50"/>
      <c r="HX660" s="50"/>
      <c r="HY660" s="50"/>
      <c r="HZ660" s="50"/>
      <c r="IA660" s="50"/>
      <c r="IB660" s="50"/>
      <c r="IC660" s="50"/>
      <c r="ID660" s="50"/>
      <c r="IE660" s="50"/>
      <c r="IF660" s="50"/>
      <c r="IG660" s="50"/>
      <c r="IH660" s="50"/>
      <c r="II660" s="50"/>
      <c r="IJ660" s="50"/>
      <c r="IK660" s="50"/>
      <c r="IL660" s="50"/>
      <c r="IM660" s="50"/>
      <c r="IN660" s="50"/>
      <c r="IO660" s="50"/>
      <c r="IP660" s="50"/>
      <c r="IQ660" s="50"/>
      <c r="IR660" s="50"/>
      <c r="IS660" s="50"/>
      <c r="IT660" s="50"/>
      <c r="IU660" s="50"/>
    </row>
    <row r="661" spans="1:255" s="94" customFormat="1" ht="14.25">
      <c r="A661" s="59"/>
      <c r="B661" s="80"/>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9"/>
      <c r="AA661" s="79"/>
      <c r="AB661" s="79"/>
      <c r="AC661" s="79"/>
      <c r="AD661" s="79"/>
      <c r="AE661" s="199"/>
      <c r="AF661" s="208"/>
      <c r="AG661" s="208"/>
      <c r="AH661" s="208"/>
      <c r="AI661" s="208"/>
      <c r="AJ661" s="208"/>
      <c r="AK661" s="208"/>
      <c r="AL661" s="208"/>
      <c r="AM661" s="209"/>
      <c r="AN661" s="199"/>
      <c r="AO661" s="208"/>
      <c r="AP661" s="208"/>
      <c r="AQ661" s="208"/>
      <c r="AR661" s="208"/>
      <c r="AS661" s="208"/>
      <c r="AT661" s="208"/>
      <c r="AU661" s="208"/>
      <c r="AV661" s="209"/>
      <c r="AW661" s="205"/>
      <c r="AX661" s="357"/>
      <c r="AY661" s="357"/>
      <c r="AZ661" s="357"/>
      <c r="BA661" s="357"/>
      <c r="BB661" s="358"/>
      <c r="BC661" s="50"/>
      <c r="BD661" s="50"/>
      <c r="BE661" s="50"/>
      <c r="BF661" s="50"/>
      <c r="BG661" s="50"/>
      <c r="BH661" s="50"/>
      <c r="BI661" s="50"/>
      <c r="BJ661" s="50"/>
      <c r="BK661" s="50"/>
      <c r="BL661" s="50"/>
      <c r="BM661" s="50"/>
      <c r="BN661" s="50"/>
      <c r="BO661" s="50"/>
      <c r="BP661" s="50"/>
      <c r="BQ661" s="50"/>
      <c r="BR661" s="50"/>
      <c r="BS661" s="50"/>
      <c r="BT661" s="50"/>
      <c r="BU661" s="50"/>
      <c r="BV661" s="50"/>
      <c r="BW661" s="50"/>
      <c r="BX661" s="50"/>
      <c r="BY661" s="50"/>
      <c r="BZ661" s="50"/>
      <c r="CA661" s="50"/>
      <c r="CB661" s="50"/>
      <c r="CC661" s="50"/>
      <c r="CD661" s="50"/>
      <c r="CE661" s="50"/>
      <c r="CF661" s="50"/>
      <c r="CG661" s="50"/>
      <c r="CH661" s="50"/>
      <c r="CI661" s="50"/>
      <c r="CJ661" s="50"/>
      <c r="CK661" s="50"/>
      <c r="CL661" s="50"/>
      <c r="CM661" s="50"/>
      <c r="CN661" s="50"/>
      <c r="CO661" s="50"/>
      <c r="CP661" s="50"/>
      <c r="CQ661" s="50"/>
      <c r="CR661" s="50"/>
      <c r="CS661" s="50"/>
      <c r="CT661" s="50"/>
      <c r="CU661" s="50"/>
      <c r="CV661" s="50"/>
      <c r="CW661" s="50"/>
      <c r="CX661" s="50"/>
      <c r="CY661" s="50"/>
      <c r="CZ661" s="50"/>
      <c r="DA661" s="50"/>
      <c r="DB661" s="50"/>
      <c r="DC661" s="50"/>
      <c r="DD661" s="50"/>
      <c r="DE661" s="50"/>
      <c r="DF661" s="50"/>
      <c r="DG661" s="50"/>
      <c r="DH661" s="50"/>
      <c r="DI661" s="50"/>
      <c r="DJ661" s="50"/>
      <c r="DK661" s="50"/>
      <c r="DL661" s="50"/>
      <c r="DM661" s="50"/>
      <c r="DN661" s="50"/>
      <c r="DO661" s="50"/>
      <c r="DP661" s="50"/>
      <c r="DQ661" s="50"/>
      <c r="DR661" s="50"/>
      <c r="DS661" s="50"/>
      <c r="DT661" s="50"/>
      <c r="DU661" s="50"/>
      <c r="DV661" s="50"/>
      <c r="DW661" s="50"/>
      <c r="DX661" s="50"/>
      <c r="DY661" s="50"/>
      <c r="DZ661" s="50"/>
      <c r="EA661" s="50"/>
      <c r="EB661" s="50"/>
      <c r="EC661" s="50"/>
      <c r="ED661" s="50"/>
      <c r="EE661" s="50"/>
      <c r="EF661" s="50"/>
      <c r="EG661" s="50"/>
      <c r="EH661" s="50"/>
      <c r="EI661" s="50"/>
      <c r="EJ661" s="50"/>
      <c r="EK661" s="50"/>
      <c r="EL661" s="50"/>
      <c r="EM661" s="50"/>
      <c r="EN661" s="50"/>
      <c r="EO661" s="50"/>
      <c r="EP661" s="50"/>
      <c r="EQ661" s="50"/>
      <c r="ER661" s="50"/>
      <c r="ES661" s="50"/>
      <c r="ET661" s="50"/>
      <c r="EU661" s="50"/>
      <c r="EV661" s="50"/>
      <c r="EW661" s="50"/>
      <c r="EX661" s="50"/>
      <c r="EY661" s="50"/>
      <c r="EZ661" s="50"/>
      <c r="FA661" s="50"/>
      <c r="FB661" s="50"/>
      <c r="FC661" s="50"/>
      <c r="FD661" s="50"/>
      <c r="FE661" s="50"/>
      <c r="FF661" s="50"/>
      <c r="FG661" s="50"/>
      <c r="FH661" s="50"/>
      <c r="FI661" s="50"/>
      <c r="FJ661" s="50"/>
      <c r="FK661" s="50"/>
      <c r="FL661" s="50"/>
      <c r="FM661" s="50"/>
      <c r="FN661" s="50"/>
      <c r="FO661" s="50"/>
      <c r="FP661" s="50"/>
      <c r="FQ661" s="50"/>
      <c r="FR661" s="50"/>
      <c r="FS661" s="50"/>
      <c r="FT661" s="50"/>
      <c r="FU661" s="50"/>
      <c r="FV661" s="50"/>
      <c r="FW661" s="50"/>
      <c r="FX661" s="50"/>
      <c r="FY661" s="50"/>
      <c r="FZ661" s="50"/>
      <c r="GA661" s="50"/>
      <c r="GB661" s="50"/>
      <c r="GC661" s="50"/>
      <c r="GD661" s="50"/>
      <c r="GE661" s="50"/>
      <c r="GF661" s="50"/>
      <c r="GG661" s="50"/>
      <c r="GH661" s="50"/>
      <c r="GI661" s="50"/>
      <c r="GJ661" s="50"/>
      <c r="GK661" s="50"/>
      <c r="GL661" s="50"/>
      <c r="GM661" s="50"/>
      <c r="GN661" s="50"/>
      <c r="GO661" s="50"/>
      <c r="GP661" s="50"/>
      <c r="GQ661" s="50"/>
      <c r="GR661" s="50"/>
      <c r="GS661" s="50"/>
      <c r="GT661" s="50"/>
      <c r="GU661" s="50"/>
      <c r="GV661" s="50"/>
      <c r="GW661" s="50"/>
      <c r="GX661" s="50"/>
      <c r="GY661" s="50"/>
      <c r="GZ661" s="50"/>
      <c r="HA661" s="50"/>
      <c r="HB661" s="50"/>
      <c r="HC661" s="50"/>
      <c r="HD661" s="50"/>
      <c r="HE661" s="50"/>
      <c r="HF661" s="50"/>
      <c r="HG661" s="50"/>
      <c r="HH661" s="50"/>
      <c r="HI661" s="50"/>
      <c r="HJ661" s="50"/>
      <c r="HK661" s="50"/>
      <c r="HL661" s="50"/>
      <c r="HM661" s="50"/>
      <c r="HN661" s="50"/>
      <c r="HO661" s="50"/>
      <c r="HP661" s="50"/>
      <c r="HQ661" s="50"/>
      <c r="HR661" s="50"/>
      <c r="HS661" s="50"/>
      <c r="HT661" s="50"/>
      <c r="HU661" s="50"/>
      <c r="HV661" s="50"/>
      <c r="HW661" s="50"/>
      <c r="HX661" s="50"/>
      <c r="HY661" s="50"/>
      <c r="HZ661" s="50"/>
      <c r="IA661" s="50"/>
      <c r="IB661" s="50"/>
      <c r="IC661" s="50"/>
      <c r="ID661" s="50"/>
      <c r="IE661" s="50"/>
      <c r="IF661" s="50"/>
      <c r="IG661" s="50"/>
      <c r="IH661" s="50"/>
      <c r="II661" s="50"/>
      <c r="IJ661" s="50"/>
      <c r="IK661" s="50"/>
      <c r="IL661" s="50"/>
      <c r="IM661" s="50"/>
      <c r="IN661" s="50"/>
      <c r="IO661" s="50"/>
      <c r="IP661" s="50"/>
      <c r="IQ661" s="50"/>
      <c r="IR661" s="50"/>
      <c r="IS661" s="50"/>
      <c r="IT661" s="50"/>
      <c r="IU661" s="50"/>
    </row>
    <row r="662" spans="1:255" s="94" customFormat="1" ht="14.25">
      <c r="A662" s="59"/>
      <c r="B662" s="75"/>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4"/>
      <c r="AA662" s="74"/>
      <c r="AB662" s="74"/>
      <c r="AC662" s="74"/>
      <c r="AD662" s="74"/>
      <c r="AE662" s="199"/>
      <c r="AF662" s="208"/>
      <c r="AG662" s="208"/>
      <c r="AH662" s="208"/>
      <c r="AI662" s="208"/>
      <c r="AJ662" s="208"/>
      <c r="AK662" s="208"/>
      <c r="AL662" s="208"/>
      <c r="AM662" s="209"/>
      <c r="AN662" s="199"/>
      <c r="AO662" s="208"/>
      <c r="AP662" s="208"/>
      <c r="AQ662" s="208"/>
      <c r="AR662" s="208"/>
      <c r="AS662" s="208"/>
      <c r="AT662" s="208"/>
      <c r="AU662" s="208"/>
      <c r="AV662" s="209"/>
      <c r="AW662" s="199"/>
      <c r="AX662" s="208"/>
      <c r="AY662" s="208"/>
      <c r="AZ662" s="208"/>
      <c r="BA662" s="208"/>
      <c r="BB662" s="353"/>
      <c r="BC662" s="50"/>
      <c r="BD662" s="50"/>
      <c r="BE662" s="50"/>
      <c r="BF662" s="50"/>
      <c r="BG662" s="50"/>
      <c r="BH662" s="50"/>
      <c r="BI662" s="50"/>
      <c r="BJ662" s="50"/>
      <c r="BK662" s="50"/>
      <c r="BL662" s="50"/>
      <c r="BM662" s="50"/>
      <c r="BN662" s="50"/>
      <c r="BO662" s="50"/>
      <c r="BP662" s="50"/>
      <c r="BQ662" s="50"/>
      <c r="BR662" s="50"/>
      <c r="BS662" s="50"/>
      <c r="BT662" s="50"/>
      <c r="BU662" s="50"/>
      <c r="BV662" s="50"/>
      <c r="BW662" s="50"/>
      <c r="BX662" s="50"/>
      <c r="BY662" s="50"/>
      <c r="BZ662" s="50"/>
      <c r="CA662" s="50"/>
      <c r="CB662" s="50"/>
      <c r="CC662" s="50"/>
      <c r="CD662" s="50"/>
      <c r="CE662" s="50"/>
      <c r="CF662" s="50"/>
      <c r="CG662" s="50"/>
      <c r="CH662" s="50"/>
      <c r="CI662" s="50"/>
      <c r="CJ662" s="50"/>
      <c r="CK662" s="50"/>
      <c r="CL662" s="50"/>
      <c r="CM662" s="50"/>
      <c r="CN662" s="50"/>
      <c r="CO662" s="50"/>
      <c r="CP662" s="50"/>
      <c r="CQ662" s="50"/>
      <c r="CR662" s="50"/>
      <c r="CS662" s="50"/>
      <c r="CT662" s="50"/>
      <c r="CU662" s="50"/>
      <c r="CV662" s="50"/>
      <c r="CW662" s="50"/>
      <c r="CX662" s="50"/>
      <c r="CY662" s="50"/>
      <c r="CZ662" s="50"/>
      <c r="DA662" s="50"/>
      <c r="DB662" s="50"/>
      <c r="DC662" s="50"/>
      <c r="DD662" s="50"/>
      <c r="DE662" s="50"/>
      <c r="DF662" s="50"/>
      <c r="DG662" s="50"/>
      <c r="DH662" s="50"/>
      <c r="DI662" s="50"/>
      <c r="DJ662" s="50"/>
      <c r="DK662" s="50"/>
      <c r="DL662" s="50"/>
      <c r="DM662" s="50"/>
      <c r="DN662" s="50"/>
      <c r="DO662" s="50"/>
      <c r="DP662" s="50"/>
      <c r="DQ662" s="50"/>
      <c r="DR662" s="50"/>
      <c r="DS662" s="50"/>
      <c r="DT662" s="50"/>
      <c r="DU662" s="50"/>
      <c r="DV662" s="50"/>
      <c r="DW662" s="50"/>
      <c r="DX662" s="50"/>
      <c r="DY662" s="50"/>
      <c r="DZ662" s="50"/>
      <c r="EA662" s="50"/>
      <c r="EB662" s="50"/>
      <c r="EC662" s="50"/>
      <c r="ED662" s="50"/>
      <c r="EE662" s="50"/>
      <c r="EF662" s="50"/>
      <c r="EG662" s="50"/>
      <c r="EH662" s="50"/>
      <c r="EI662" s="50"/>
      <c r="EJ662" s="50"/>
      <c r="EK662" s="50"/>
      <c r="EL662" s="50"/>
      <c r="EM662" s="50"/>
      <c r="EN662" s="50"/>
      <c r="EO662" s="50"/>
      <c r="EP662" s="50"/>
      <c r="EQ662" s="50"/>
      <c r="ER662" s="50"/>
      <c r="ES662" s="50"/>
      <c r="ET662" s="50"/>
      <c r="EU662" s="50"/>
      <c r="EV662" s="50"/>
      <c r="EW662" s="50"/>
      <c r="EX662" s="50"/>
      <c r="EY662" s="50"/>
      <c r="EZ662" s="50"/>
      <c r="FA662" s="50"/>
      <c r="FB662" s="50"/>
      <c r="FC662" s="50"/>
      <c r="FD662" s="50"/>
      <c r="FE662" s="50"/>
      <c r="FF662" s="50"/>
      <c r="FG662" s="50"/>
      <c r="FH662" s="50"/>
      <c r="FI662" s="50"/>
      <c r="FJ662" s="50"/>
      <c r="FK662" s="50"/>
      <c r="FL662" s="50"/>
      <c r="FM662" s="50"/>
      <c r="FN662" s="50"/>
      <c r="FO662" s="50"/>
      <c r="FP662" s="50"/>
      <c r="FQ662" s="50"/>
      <c r="FR662" s="50"/>
      <c r="FS662" s="50"/>
      <c r="FT662" s="50"/>
      <c r="FU662" s="50"/>
      <c r="FV662" s="50"/>
      <c r="FW662" s="50"/>
      <c r="FX662" s="50"/>
      <c r="FY662" s="50"/>
      <c r="FZ662" s="50"/>
      <c r="GA662" s="50"/>
      <c r="GB662" s="50"/>
      <c r="GC662" s="50"/>
      <c r="GD662" s="50"/>
      <c r="GE662" s="50"/>
      <c r="GF662" s="50"/>
      <c r="GG662" s="50"/>
      <c r="GH662" s="50"/>
      <c r="GI662" s="50"/>
      <c r="GJ662" s="50"/>
      <c r="GK662" s="50"/>
      <c r="GL662" s="50"/>
      <c r="GM662" s="50"/>
      <c r="GN662" s="50"/>
      <c r="GO662" s="50"/>
      <c r="GP662" s="50"/>
      <c r="GQ662" s="50"/>
      <c r="GR662" s="50"/>
      <c r="GS662" s="50"/>
      <c r="GT662" s="50"/>
      <c r="GU662" s="50"/>
      <c r="GV662" s="50"/>
      <c r="GW662" s="50"/>
      <c r="GX662" s="50"/>
      <c r="GY662" s="50"/>
      <c r="GZ662" s="50"/>
      <c r="HA662" s="50"/>
      <c r="HB662" s="50"/>
      <c r="HC662" s="50"/>
      <c r="HD662" s="50"/>
      <c r="HE662" s="50"/>
      <c r="HF662" s="50"/>
      <c r="HG662" s="50"/>
      <c r="HH662" s="50"/>
      <c r="HI662" s="50"/>
      <c r="HJ662" s="50"/>
      <c r="HK662" s="50"/>
      <c r="HL662" s="50"/>
      <c r="HM662" s="50"/>
      <c r="HN662" s="50"/>
      <c r="HO662" s="50"/>
      <c r="HP662" s="50"/>
      <c r="HQ662" s="50"/>
      <c r="HR662" s="50"/>
      <c r="HS662" s="50"/>
      <c r="HT662" s="50"/>
      <c r="HU662" s="50"/>
      <c r="HV662" s="50"/>
      <c r="HW662" s="50"/>
      <c r="HX662" s="50"/>
      <c r="HY662" s="50"/>
      <c r="HZ662" s="50"/>
      <c r="IA662" s="50"/>
      <c r="IB662" s="50"/>
      <c r="IC662" s="50"/>
      <c r="ID662" s="50"/>
      <c r="IE662" s="50"/>
      <c r="IF662" s="50"/>
      <c r="IG662" s="50"/>
      <c r="IH662" s="50"/>
      <c r="II662" s="50"/>
      <c r="IJ662" s="50"/>
      <c r="IK662" s="50"/>
      <c r="IL662" s="50"/>
      <c r="IM662" s="50"/>
      <c r="IN662" s="50"/>
      <c r="IO662" s="50"/>
      <c r="IP662" s="50"/>
      <c r="IQ662" s="50"/>
      <c r="IR662" s="50"/>
      <c r="IS662" s="50"/>
      <c r="IT662" s="50"/>
      <c r="IU662" s="50"/>
    </row>
    <row r="663" spans="1:255" s="94" customFormat="1" ht="14.25">
      <c r="A663" s="59"/>
      <c r="B663" s="80"/>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199"/>
      <c r="AF663" s="290"/>
      <c r="AG663" s="290"/>
      <c r="AH663" s="290"/>
      <c r="AI663" s="290"/>
      <c r="AJ663" s="290"/>
      <c r="AK663" s="290"/>
      <c r="AL663" s="290"/>
      <c r="AM663" s="291"/>
      <c r="AN663" s="199"/>
      <c r="AO663" s="208"/>
      <c r="AP663" s="208"/>
      <c r="AQ663" s="208"/>
      <c r="AR663" s="208"/>
      <c r="AS663" s="208"/>
      <c r="AT663" s="208"/>
      <c r="AU663" s="208"/>
      <c r="AV663" s="209"/>
      <c r="AW663" s="199"/>
      <c r="AX663" s="260"/>
      <c r="AY663" s="260"/>
      <c r="AZ663" s="260"/>
      <c r="BA663" s="260"/>
      <c r="BB663" s="262"/>
      <c r="BC663" s="50"/>
      <c r="BD663" s="50"/>
      <c r="BE663" s="50"/>
      <c r="BF663" s="50"/>
      <c r="BG663" s="50"/>
      <c r="BH663" s="50"/>
      <c r="BI663" s="50"/>
      <c r="BJ663" s="50"/>
      <c r="BK663" s="50"/>
      <c r="BL663" s="50"/>
      <c r="BM663" s="50"/>
      <c r="BN663" s="50"/>
      <c r="BO663" s="50"/>
      <c r="BP663" s="50"/>
      <c r="BQ663" s="50"/>
      <c r="BR663" s="50"/>
      <c r="BS663" s="50"/>
      <c r="BT663" s="50"/>
      <c r="BU663" s="50"/>
      <c r="BV663" s="50"/>
      <c r="BW663" s="50"/>
      <c r="BX663" s="50"/>
      <c r="BY663" s="50"/>
      <c r="BZ663" s="50"/>
      <c r="CA663" s="50"/>
      <c r="CB663" s="50"/>
      <c r="CC663" s="50"/>
      <c r="CD663" s="50"/>
      <c r="CE663" s="50"/>
      <c r="CF663" s="50"/>
      <c r="CG663" s="50"/>
      <c r="CH663" s="50"/>
      <c r="CI663" s="50"/>
      <c r="CJ663" s="50"/>
      <c r="CK663" s="50"/>
      <c r="CL663" s="50"/>
      <c r="CM663" s="50"/>
      <c r="CN663" s="50"/>
      <c r="CO663" s="50"/>
      <c r="CP663" s="50"/>
      <c r="CQ663" s="50"/>
      <c r="CR663" s="50"/>
      <c r="CS663" s="50"/>
      <c r="CT663" s="50"/>
      <c r="CU663" s="50"/>
      <c r="CV663" s="50"/>
      <c r="CW663" s="50"/>
      <c r="CX663" s="50"/>
      <c r="CY663" s="50"/>
      <c r="CZ663" s="50"/>
      <c r="DA663" s="50"/>
      <c r="DB663" s="50"/>
      <c r="DC663" s="50"/>
      <c r="DD663" s="50"/>
      <c r="DE663" s="50"/>
      <c r="DF663" s="50"/>
      <c r="DG663" s="50"/>
      <c r="DH663" s="50"/>
      <c r="DI663" s="50"/>
      <c r="DJ663" s="50"/>
      <c r="DK663" s="50"/>
      <c r="DL663" s="50"/>
      <c r="DM663" s="50"/>
      <c r="DN663" s="50"/>
      <c r="DO663" s="50"/>
      <c r="DP663" s="50"/>
      <c r="DQ663" s="50"/>
      <c r="DR663" s="50"/>
      <c r="DS663" s="50"/>
      <c r="DT663" s="50"/>
      <c r="DU663" s="50"/>
      <c r="DV663" s="50"/>
      <c r="DW663" s="50"/>
      <c r="DX663" s="50"/>
      <c r="DY663" s="50"/>
      <c r="DZ663" s="50"/>
      <c r="EA663" s="50"/>
      <c r="EB663" s="50"/>
      <c r="EC663" s="50"/>
      <c r="ED663" s="50"/>
      <c r="EE663" s="50"/>
      <c r="EF663" s="50"/>
      <c r="EG663" s="50"/>
      <c r="EH663" s="50"/>
      <c r="EI663" s="50"/>
      <c r="EJ663" s="50"/>
      <c r="EK663" s="50"/>
      <c r="EL663" s="50"/>
      <c r="EM663" s="50"/>
      <c r="EN663" s="50"/>
      <c r="EO663" s="50"/>
      <c r="EP663" s="50"/>
      <c r="EQ663" s="50"/>
      <c r="ER663" s="50"/>
      <c r="ES663" s="50"/>
      <c r="ET663" s="50"/>
      <c r="EU663" s="50"/>
      <c r="EV663" s="50"/>
      <c r="EW663" s="50"/>
      <c r="EX663" s="50"/>
      <c r="EY663" s="50"/>
      <c r="EZ663" s="50"/>
      <c r="FA663" s="50"/>
      <c r="FB663" s="50"/>
      <c r="FC663" s="50"/>
      <c r="FD663" s="50"/>
      <c r="FE663" s="50"/>
      <c r="FF663" s="50"/>
      <c r="FG663" s="50"/>
      <c r="FH663" s="50"/>
      <c r="FI663" s="50"/>
      <c r="FJ663" s="50"/>
      <c r="FK663" s="50"/>
      <c r="FL663" s="50"/>
      <c r="FM663" s="50"/>
      <c r="FN663" s="50"/>
      <c r="FO663" s="50"/>
      <c r="FP663" s="50"/>
      <c r="FQ663" s="50"/>
      <c r="FR663" s="50"/>
      <c r="FS663" s="50"/>
      <c r="FT663" s="50"/>
      <c r="FU663" s="50"/>
      <c r="FV663" s="50"/>
      <c r="FW663" s="50"/>
      <c r="FX663" s="50"/>
      <c r="FY663" s="50"/>
      <c r="FZ663" s="50"/>
      <c r="GA663" s="50"/>
      <c r="GB663" s="50"/>
      <c r="GC663" s="50"/>
      <c r="GD663" s="50"/>
      <c r="GE663" s="50"/>
      <c r="GF663" s="50"/>
      <c r="GG663" s="50"/>
      <c r="GH663" s="50"/>
      <c r="GI663" s="50"/>
      <c r="GJ663" s="50"/>
      <c r="GK663" s="50"/>
      <c r="GL663" s="50"/>
      <c r="GM663" s="50"/>
      <c r="GN663" s="50"/>
      <c r="GO663" s="50"/>
      <c r="GP663" s="50"/>
      <c r="GQ663" s="50"/>
      <c r="GR663" s="50"/>
      <c r="GS663" s="50"/>
      <c r="GT663" s="50"/>
      <c r="GU663" s="50"/>
      <c r="GV663" s="50"/>
      <c r="GW663" s="50"/>
      <c r="GX663" s="50"/>
      <c r="GY663" s="50"/>
      <c r="GZ663" s="50"/>
      <c r="HA663" s="50"/>
      <c r="HB663" s="50"/>
      <c r="HC663" s="50"/>
      <c r="HD663" s="50"/>
      <c r="HE663" s="50"/>
      <c r="HF663" s="50"/>
      <c r="HG663" s="50"/>
      <c r="HH663" s="50"/>
      <c r="HI663" s="50"/>
      <c r="HJ663" s="50"/>
      <c r="HK663" s="50"/>
      <c r="HL663" s="50"/>
      <c r="HM663" s="50"/>
      <c r="HN663" s="50"/>
      <c r="HO663" s="50"/>
      <c r="HP663" s="50"/>
      <c r="HQ663" s="50"/>
      <c r="HR663" s="50"/>
      <c r="HS663" s="50"/>
      <c r="HT663" s="50"/>
      <c r="HU663" s="50"/>
      <c r="HV663" s="50"/>
      <c r="HW663" s="50"/>
      <c r="HX663" s="50"/>
      <c r="HY663" s="50"/>
      <c r="HZ663" s="50"/>
      <c r="IA663" s="50"/>
      <c r="IB663" s="50"/>
      <c r="IC663" s="50"/>
      <c r="ID663" s="50"/>
      <c r="IE663" s="50"/>
      <c r="IF663" s="50"/>
      <c r="IG663" s="50"/>
      <c r="IH663" s="50"/>
      <c r="II663" s="50"/>
      <c r="IJ663" s="50"/>
      <c r="IK663" s="50"/>
      <c r="IL663" s="50"/>
      <c r="IM663" s="50"/>
      <c r="IN663" s="50"/>
      <c r="IO663" s="50"/>
      <c r="IP663" s="50"/>
      <c r="IQ663" s="50"/>
      <c r="IR663" s="50"/>
      <c r="IS663" s="50"/>
      <c r="IT663" s="50"/>
      <c r="IU663" s="50"/>
    </row>
    <row r="664" spans="1:255" s="94" customFormat="1" ht="15" thickBot="1">
      <c r="A664" s="59"/>
      <c r="B664" s="87"/>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c r="AA664" s="84"/>
      <c r="AB664" s="84"/>
      <c r="AC664" s="84"/>
      <c r="AD664" s="84"/>
      <c r="AE664" s="210"/>
      <c r="AF664" s="292"/>
      <c r="AG664" s="292"/>
      <c r="AH664" s="292"/>
      <c r="AI664" s="292"/>
      <c r="AJ664" s="292"/>
      <c r="AK664" s="292"/>
      <c r="AL664" s="292"/>
      <c r="AM664" s="293"/>
      <c r="AN664" s="210"/>
      <c r="AO664" s="213"/>
      <c r="AP664" s="213"/>
      <c r="AQ664" s="213"/>
      <c r="AR664" s="213"/>
      <c r="AS664" s="213"/>
      <c r="AT664" s="213"/>
      <c r="AU664" s="213"/>
      <c r="AV664" s="214"/>
      <c r="AW664" s="215"/>
      <c r="AX664" s="281"/>
      <c r="AY664" s="281"/>
      <c r="AZ664" s="281"/>
      <c r="BA664" s="281"/>
      <c r="BB664" s="282"/>
      <c r="BC664" s="50"/>
      <c r="BD664" s="50"/>
      <c r="BE664" s="50"/>
      <c r="BF664" s="50"/>
      <c r="BG664" s="50"/>
      <c r="BH664" s="50"/>
      <c r="BI664" s="50"/>
      <c r="BJ664" s="50"/>
      <c r="BK664" s="50"/>
      <c r="BL664" s="50"/>
      <c r="BM664" s="50"/>
      <c r="BN664" s="50"/>
      <c r="BO664" s="50"/>
      <c r="BP664" s="50"/>
      <c r="BQ664" s="50"/>
      <c r="BR664" s="50"/>
      <c r="BS664" s="50"/>
      <c r="BT664" s="50"/>
      <c r="BU664" s="50"/>
      <c r="BV664" s="50"/>
      <c r="BW664" s="50"/>
      <c r="BX664" s="50"/>
      <c r="BY664" s="50"/>
      <c r="BZ664" s="50"/>
      <c r="CA664" s="50"/>
      <c r="CB664" s="50"/>
      <c r="CC664" s="50"/>
      <c r="CD664" s="50"/>
      <c r="CE664" s="50"/>
      <c r="CF664" s="50"/>
      <c r="CG664" s="50"/>
      <c r="CH664" s="50"/>
      <c r="CI664" s="50"/>
      <c r="CJ664" s="50"/>
      <c r="CK664" s="50"/>
      <c r="CL664" s="50"/>
      <c r="CM664" s="50"/>
      <c r="CN664" s="50"/>
      <c r="CO664" s="50"/>
      <c r="CP664" s="50"/>
      <c r="CQ664" s="50"/>
      <c r="CR664" s="50"/>
      <c r="CS664" s="50"/>
      <c r="CT664" s="50"/>
      <c r="CU664" s="50"/>
      <c r="CV664" s="50"/>
      <c r="CW664" s="50"/>
      <c r="CX664" s="50"/>
      <c r="CY664" s="50"/>
      <c r="CZ664" s="50"/>
      <c r="DA664" s="50"/>
      <c r="DB664" s="50"/>
      <c r="DC664" s="50"/>
      <c r="DD664" s="50"/>
      <c r="DE664" s="50"/>
      <c r="DF664" s="50"/>
      <c r="DG664" s="50"/>
      <c r="DH664" s="50"/>
      <c r="DI664" s="50"/>
      <c r="DJ664" s="50"/>
      <c r="DK664" s="50"/>
      <c r="DL664" s="50"/>
      <c r="DM664" s="50"/>
      <c r="DN664" s="50"/>
      <c r="DO664" s="50"/>
      <c r="DP664" s="50"/>
      <c r="DQ664" s="50"/>
      <c r="DR664" s="50"/>
      <c r="DS664" s="50"/>
      <c r="DT664" s="50"/>
      <c r="DU664" s="50"/>
      <c r="DV664" s="50"/>
      <c r="DW664" s="50"/>
      <c r="DX664" s="50"/>
      <c r="DY664" s="50"/>
      <c r="DZ664" s="50"/>
      <c r="EA664" s="50"/>
      <c r="EB664" s="50"/>
      <c r="EC664" s="50"/>
      <c r="ED664" s="50"/>
      <c r="EE664" s="50"/>
      <c r="EF664" s="50"/>
      <c r="EG664" s="50"/>
      <c r="EH664" s="50"/>
      <c r="EI664" s="50"/>
      <c r="EJ664" s="50"/>
      <c r="EK664" s="50"/>
      <c r="EL664" s="50"/>
      <c r="EM664" s="50"/>
      <c r="EN664" s="50"/>
      <c r="EO664" s="50"/>
      <c r="EP664" s="50"/>
      <c r="EQ664" s="50"/>
      <c r="ER664" s="50"/>
      <c r="ES664" s="50"/>
      <c r="ET664" s="50"/>
      <c r="EU664" s="50"/>
      <c r="EV664" s="50"/>
      <c r="EW664" s="50"/>
      <c r="EX664" s="50"/>
      <c r="EY664" s="50"/>
      <c r="EZ664" s="50"/>
      <c r="FA664" s="50"/>
      <c r="FB664" s="50"/>
      <c r="FC664" s="50"/>
      <c r="FD664" s="50"/>
      <c r="FE664" s="50"/>
      <c r="FF664" s="50"/>
      <c r="FG664" s="50"/>
      <c r="FH664" s="50"/>
      <c r="FI664" s="50"/>
      <c r="FJ664" s="50"/>
      <c r="FK664" s="50"/>
      <c r="FL664" s="50"/>
      <c r="FM664" s="50"/>
      <c r="FN664" s="50"/>
      <c r="FO664" s="50"/>
      <c r="FP664" s="50"/>
      <c r="FQ664" s="50"/>
      <c r="FR664" s="50"/>
      <c r="FS664" s="50"/>
      <c r="FT664" s="50"/>
      <c r="FU664" s="50"/>
      <c r="FV664" s="50"/>
      <c r="FW664" s="50"/>
      <c r="FX664" s="50"/>
      <c r="FY664" s="50"/>
      <c r="FZ664" s="50"/>
      <c r="GA664" s="50"/>
      <c r="GB664" s="50"/>
      <c r="GC664" s="50"/>
      <c r="GD664" s="50"/>
      <c r="GE664" s="50"/>
      <c r="GF664" s="50"/>
      <c r="GG664" s="50"/>
      <c r="GH664" s="50"/>
      <c r="GI664" s="50"/>
      <c r="GJ664" s="50"/>
      <c r="GK664" s="50"/>
      <c r="GL664" s="50"/>
      <c r="GM664" s="50"/>
      <c r="GN664" s="50"/>
      <c r="GO664" s="50"/>
      <c r="GP664" s="50"/>
      <c r="GQ664" s="50"/>
      <c r="GR664" s="50"/>
      <c r="GS664" s="50"/>
      <c r="GT664" s="50"/>
      <c r="GU664" s="50"/>
      <c r="GV664" s="50"/>
      <c r="GW664" s="50"/>
      <c r="GX664" s="50"/>
      <c r="GY664" s="50"/>
      <c r="GZ664" s="50"/>
      <c r="HA664" s="50"/>
      <c r="HB664" s="50"/>
      <c r="HC664" s="50"/>
      <c r="HD664" s="50"/>
      <c r="HE664" s="50"/>
      <c r="HF664" s="50"/>
      <c r="HG664" s="50"/>
      <c r="HH664" s="50"/>
      <c r="HI664" s="50"/>
      <c r="HJ664" s="50"/>
      <c r="HK664" s="50"/>
      <c r="HL664" s="50"/>
      <c r="HM664" s="50"/>
      <c r="HN664" s="50"/>
      <c r="HO664" s="50"/>
      <c r="HP664" s="50"/>
      <c r="HQ664" s="50"/>
      <c r="HR664" s="50"/>
      <c r="HS664" s="50"/>
      <c r="HT664" s="50"/>
      <c r="HU664" s="50"/>
      <c r="HV664" s="50"/>
      <c r="HW664" s="50"/>
      <c r="HX664" s="50"/>
      <c r="HY664" s="50"/>
      <c r="HZ664" s="50"/>
      <c r="IA664" s="50"/>
      <c r="IB664" s="50"/>
      <c r="IC664" s="50"/>
      <c r="ID664" s="50"/>
      <c r="IE664" s="50"/>
      <c r="IF664" s="50"/>
      <c r="IG664" s="50"/>
      <c r="IH664" s="50"/>
      <c r="II664" s="50"/>
      <c r="IJ664" s="50"/>
      <c r="IK664" s="50"/>
      <c r="IL664" s="50"/>
      <c r="IM664" s="50"/>
      <c r="IN664" s="50"/>
      <c r="IO664" s="50"/>
      <c r="IP664" s="50"/>
      <c r="IQ664" s="50"/>
      <c r="IR664" s="50"/>
      <c r="IS664" s="50"/>
      <c r="IT664" s="50"/>
      <c r="IU664" s="50"/>
    </row>
    <row r="665" spans="1:255" s="94" customFormat="1" ht="15.75" thickTop="1" thickBot="1">
      <c r="A665" s="64"/>
      <c r="B665" s="218" t="s">
        <v>90</v>
      </c>
      <c r="C665" s="283"/>
      <c r="D665" s="283"/>
      <c r="E665" s="283"/>
      <c r="F665" s="283"/>
      <c r="G665" s="283"/>
      <c r="H665" s="283"/>
      <c r="I665" s="283"/>
      <c r="J665" s="283"/>
      <c r="K665" s="283"/>
      <c r="L665" s="283"/>
      <c r="M665" s="283"/>
      <c r="N665" s="283"/>
      <c r="O665" s="283"/>
      <c r="P665" s="283"/>
      <c r="Q665" s="283"/>
      <c r="R665" s="283"/>
      <c r="S665" s="283"/>
      <c r="T665" s="283"/>
      <c r="U665" s="283"/>
      <c r="V665" s="283"/>
      <c r="W665" s="283"/>
      <c r="X665" s="283"/>
      <c r="Y665" s="283"/>
      <c r="Z665" s="283"/>
      <c r="AA665" s="283"/>
      <c r="AB665" s="283"/>
      <c r="AC665" s="283"/>
      <c r="AD665" s="284"/>
      <c r="AE665" s="221">
        <f>SUM(AE657:AM664)</f>
        <v>24685</v>
      </c>
      <c r="AF665" s="287"/>
      <c r="AG665" s="287"/>
      <c r="AH665" s="287"/>
      <c r="AI665" s="287"/>
      <c r="AJ665" s="287"/>
      <c r="AK665" s="287"/>
      <c r="AL665" s="287"/>
      <c r="AM665" s="288"/>
      <c r="AN665" s="221">
        <f>SUM(AN657:AW664)</f>
        <v>28471</v>
      </c>
      <c r="AO665" s="287"/>
      <c r="AP665" s="287"/>
      <c r="AQ665" s="287"/>
      <c r="AR665" s="287"/>
      <c r="AS665" s="287"/>
      <c r="AT665" s="287"/>
      <c r="AU665" s="287"/>
      <c r="AV665" s="288"/>
      <c r="AW665" s="221"/>
      <c r="AX665" s="287"/>
      <c r="AY665" s="287"/>
      <c r="AZ665" s="287"/>
      <c r="BA665" s="287"/>
      <c r="BB665" s="289"/>
      <c r="BC665" s="50"/>
      <c r="BD665" s="50"/>
      <c r="BE665" s="50"/>
      <c r="BF665" s="50"/>
      <c r="BG665" s="50"/>
      <c r="BH665" s="50"/>
      <c r="BI665" s="50"/>
      <c r="BJ665" s="50"/>
      <c r="BK665" s="50"/>
      <c r="BL665" s="50"/>
      <c r="BM665" s="50"/>
      <c r="BN665" s="50"/>
      <c r="BO665" s="50"/>
      <c r="BP665" s="50"/>
      <c r="BQ665" s="50"/>
      <c r="BR665" s="50"/>
      <c r="BS665" s="50"/>
      <c r="BT665" s="50"/>
      <c r="BU665" s="50"/>
      <c r="BV665" s="50"/>
      <c r="BW665" s="50"/>
      <c r="BX665" s="50"/>
      <c r="BY665" s="50"/>
      <c r="BZ665" s="50"/>
      <c r="CA665" s="50"/>
      <c r="CB665" s="50"/>
      <c r="CC665" s="50"/>
      <c r="CD665" s="50"/>
      <c r="CE665" s="50"/>
      <c r="CF665" s="50"/>
      <c r="CG665" s="50"/>
      <c r="CH665" s="50"/>
      <c r="CI665" s="50"/>
      <c r="CJ665" s="50"/>
      <c r="CK665" s="50"/>
      <c r="CL665" s="50"/>
      <c r="CM665" s="50"/>
      <c r="CN665" s="50"/>
      <c r="CO665" s="50"/>
      <c r="CP665" s="50"/>
      <c r="CQ665" s="50"/>
      <c r="CR665" s="50"/>
      <c r="CS665" s="50"/>
      <c r="CT665" s="50"/>
      <c r="CU665" s="50"/>
      <c r="CV665" s="50"/>
      <c r="CW665" s="50"/>
      <c r="CX665" s="50"/>
      <c r="CY665" s="50"/>
      <c r="CZ665" s="50"/>
      <c r="DA665" s="50"/>
      <c r="DB665" s="50"/>
      <c r="DC665" s="50"/>
      <c r="DD665" s="50"/>
      <c r="DE665" s="50"/>
      <c r="DF665" s="50"/>
      <c r="DG665" s="50"/>
      <c r="DH665" s="50"/>
      <c r="DI665" s="50"/>
      <c r="DJ665" s="50"/>
      <c r="DK665" s="50"/>
      <c r="DL665" s="50"/>
      <c r="DM665" s="50"/>
      <c r="DN665" s="50"/>
      <c r="DO665" s="50"/>
      <c r="DP665" s="50"/>
      <c r="DQ665" s="50"/>
      <c r="DR665" s="50"/>
      <c r="DS665" s="50"/>
      <c r="DT665" s="50"/>
      <c r="DU665" s="50"/>
      <c r="DV665" s="50"/>
      <c r="DW665" s="50"/>
      <c r="DX665" s="50"/>
      <c r="DY665" s="50"/>
      <c r="DZ665" s="50"/>
      <c r="EA665" s="50"/>
      <c r="EB665" s="50"/>
      <c r="EC665" s="50"/>
      <c r="ED665" s="50"/>
      <c r="EE665" s="50"/>
      <c r="EF665" s="50"/>
      <c r="EG665" s="50"/>
      <c r="EH665" s="50"/>
      <c r="EI665" s="50"/>
      <c r="EJ665" s="50"/>
      <c r="EK665" s="50"/>
      <c r="EL665" s="50"/>
      <c r="EM665" s="50"/>
      <c r="EN665" s="50"/>
      <c r="EO665" s="50"/>
      <c r="EP665" s="50"/>
      <c r="EQ665" s="50"/>
      <c r="ER665" s="50"/>
      <c r="ES665" s="50"/>
      <c r="ET665" s="50"/>
      <c r="EU665" s="50"/>
      <c r="EV665" s="50"/>
      <c r="EW665" s="50"/>
      <c r="EX665" s="50"/>
      <c r="EY665" s="50"/>
      <c r="EZ665" s="50"/>
      <c r="FA665" s="50"/>
      <c r="FB665" s="50"/>
      <c r="FC665" s="50"/>
      <c r="FD665" s="50"/>
      <c r="FE665" s="50"/>
      <c r="FF665" s="50"/>
      <c r="FG665" s="50"/>
      <c r="FH665" s="50"/>
      <c r="FI665" s="50"/>
      <c r="FJ665" s="50"/>
      <c r="FK665" s="50"/>
      <c r="FL665" s="50"/>
      <c r="FM665" s="50"/>
      <c r="FN665" s="50"/>
      <c r="FO665" s="50"/>
      <c r="FP665" s="50"/>
      <c r="FQ665" s="50"/>
      <c r="FR665" s="50"/>
      <c r="FS665" s="50"/>
      <c r="FT665" s="50"/>
      <c r="FU665" s="50"/>
      <c r="FV665" s="50"/>
      <c r="FW665" s="50"/>
      <c r="FX665" s="50"/>
      <c r="FY665" s="50"/>
      <c r="FZ665" s="50"/>
      <c r="GA665" s="50"/>
      <c r="GB665" s="50"/>
      <c r="GC665" s="50"/>
      <c r="GD665" s="50"/>
      <c r="GE665" s="50"/>
      <c r="GF665" s="50"/>
      <c r="GG665" s="50"/>
      <c r="GH665" s="50"/>
      <c r="GI665" s="50"/>
      <c r="GJ665" s="50"/>
      <c r="GK665" s="50"/>
      <c r="GL665" s="50"/>
      <c r="GM665" s="50"/>
      <c r="GN665" s="50"/>
      <c r="GO665" s="50"/>
      <c r="GP665" s="50"/>
      <c r="GQ665" s="50"/>
      <c r="GR665" s="50"/>
      <c r="GS665" s="50"/>
      <c r="GT665" s="50"/>
      <c r="GU665" s="50"/>
      <c r="GV665" s="50"/>
      <c r="GW665" s="50"/>
      <c r="GX665" s="50"/>
      <c r="GY665" s="50"/>
      <c r="GZ665" s="50"/>
      <c r="HA665" s="50"/>
      <c r="HB665" s="50"/>
      <c r="HC665" s="50"/>
      <c r="HD665" s="50"/>
      <c r="HE665" s="50"/>
      <c r="HF665" s="50"/>
      <c r="HG665" s="50"/>
      <c r="HH665" s="50"/>
      <c r="HI665" s="50"/>
      <c r="HJ665" s="50"/>
      <c r="HK665" s="50"/>
      <c r="HL665" s="50"/>
      <c r="HM665" s="50"/>
      <c r="HN665" s="50"/>
      <c r="HO665" s="50"/>
      <c r="HP665" s="50"/>
      <c r="HQ665" s="50"/>
      <c r="HR665" s="50"/>
      <c r="HS665" s="50"/>
      <c r="HT665" s="50"/>
      <c r="HU665" s="50"/>
      <c r="HV665" s="50"/>
      <c r="HW665" s="50"/>
      <c r="HX665" s="50"/>
      <c r="HY665" s="50"/>
      <c r="HZ665" s="50"/>
      <c r="IA665" s="50"/>
      <c r="IB665" s="50"/>
      <c r="IC665" s="50"/>
      <c r="ID665" s="50"/>
      <c r="IE665" s="50"/>
      <c r="IF665" s="50"/>
      <c r="IG665" s="50"/>
      <c r="IH665" s="50"/>
      <c r="II665" s="50"/>
      <c r="IJ665" s="50"/>
      <c r="IK665" s="50"/>
      <c r="IL665" s="50"/>
      <c r="IM665" s="50"/>
      <c r="IN665" s="50"/>
      <c r="IO665" s="50"/>
      <c r="IP665" s="50"/>
      <c r="IQ665" s="50"/>
      <c r="IR665" s="50"/>
      <c r="IS665" s="50"/>
      <c r="IT665" s="50"/>
      <c r="IU665" s="50"/>
    </row>
    <row r="666" spans="1:255" ht="13.5">
      <c r="E666" s="85"/>
      <c r="F666" s="85"/>
      <c r="G666" s="85"/>
      <c r="H666" s="85"/>
      <c r="I666" s="85"/>
      <c r="J666" s="85"/>
      <c r="K666" s="85"/>
      <c r="L666" s="85"/>
      <c r="M666" s="85"/>
      <c r="N666" s="85"/>
      <c r="O666" s="85"/>
      <c r="P666" s="85"/>
      <c r="Q666" s="85"/>
      <c r="R666" s="85"/>
      <c r="S666" s="85"/>
      <c r="T666" s="85"/>
      <c r="U666" s="85"/>
      <c r="V666" s="85"/>
      <c r="W666" s="85"/>
      <c r="X666" s="85"/>
      <c r="Y666" s="85"/>
      <c r="Z666" s="85"/>
      <c r="AA666" s="85"/>
      <c r="AB666" s="85"/>
      <c r="AC666" s="85"/>
      <c r="AD666" s="85"/>
      <c r="AE666" s="85"/>
      <c r="AF666" s="85"/>
      <c r="AG666" s="85"/>
      <c r="AH666" s="85"/>
      <c r="AI666" s="85"/>
      <c r="AJ666" s="85"/>
      <c r="AK666" s="85"/>
      <c r="AL666" s="85"/>
      <c r="AM666" s="85"/>
      <c r="AN666" s="85"/>
      <c r="AO666" s="85"/>
      <c r="AP666" s="85"/>
      <c r="AQ666" s="85"/>
      <c r="AR666" s="85"/>
      <c r="AS666" s="85"/>
      <c r="AT666" s="85"/>
      <c r="AU666" s="85"/>
      <c r="AV666" s="85"/>
      <c r="AW666" s="85"/>
      <c r="AX666" s="85"/>
      <c r="AY666" s="85"/>
      <c r="AZ666" s="85"/>
      <c r="BA666" s="85"/>
      <c r="BB666" s="85"/>
    </row>
    <row r="667" spans="1:255" ht="14.25">
      <c r="A667" s="49" t="s">
        <v>72</v>
      </c>
      <c r="BA667" s="51"/>
      <c r="BB667" s="93" t="s">
        <v>73</v>
      </c>
      <c r="BC667" s="51"/>
    </row>
    <row r="669" spans="1:255">
      <c r="AD669" s="52"/>
      <c r="AH669" s="52"/>
      <c r="AI669" s="52"/>
      <c r="AJ669" s="52"/>
      <c r="AK669" s="52"/>
      <c r="AL669" s="52"/>
      <c r="AM669" s="52"/>
      <c r="AS669" s="52"/>
      <c r="BB669" s="53" t="s">
        <v>74</v>
      </c>
    </row>
    <row r="670" spans="1:255">
      <c r="AD670" s="52"/>
      <c r="AH670" s="52"/>
      <c r="AI670" s="52"/>
      <c r="AJ670" s="52"/>
      <c r="AK670" s="52"/>
      <c r="AL670" s="52"/>
      <c r="AM670" s="52"/>
      <c r="AS670" s="52"/>
    </row>
    <row r="671" spans="1:255" ht="13.5" thickBot="1">
      <c r="AD671" s="52"/>
      <c r="AH671" s="52"/>
      <c r="AI671" s="52"/>
      <c r="AJ671" s="52"/>
      <c r="AK671" s="52"/>
      <c r="AL671" s="52"/>
      <c r="AM671" s="52"/>
      <c r="AS671" s="52"/>
    </row>
    <row r="672" spans="1:255" ht="15" thickBot="1">
      <c r="A672" s="178" t="s">
        <v>75</v>
      </c>
      <c r="B672" s="179"/>
      <c r="C672" s="179"/>
      <c r="D672" s="179"/>
      <c r="E672" s="179"/>
      <c r="F672" s="179"/>
      <c r="G672" s="179"/>
      <c r="H672" s="179"/>
      <c r="I672" s="179"/>
      <c r="J672" s="179"/>
      <c r="K672" s="180"/>
      <c r="L672" s="181">
        <v>19</v>
      </c>
      <c r="M672" s="182"/>
      <c r="N672" s="182"/>
      <c r="O672" s="183"/>
      <c r="P672" s="178" t="s">
        <v>76</v>
      </c>
      <c r="Q672" s="179"/>
      <c r="R672" s="179"/>
      <c r="S672" s="179"/>
      <c r="T672" s="179"/>
      <c r="U672" s="180"/>
      <c r="V672" s="184" t="s">
        <v>170</v>
      </c>
      <c r="W672" s="184"/>
      <c r="X672" s="184"/>
      <c r="Y672" s="184"/>
      <c r="Z672" s="184"/>
      <c r="AA672" s="184"/>
      <c r="AB672" s="184"/>
      <c r="AC672" s="184"/>
      <c r="AD672" s="184"/>
      <c r="AE672" s="184"/>
      <c r="AF672" s="184"/>
      <c r="AG672" s="184"/>
      <c r="AH672" s="184"/>
      <c r="AI672" s="184"/>
      <c r="AJ672" s="184"/>
      <c r="AK672" s="184"/>
      <c r="AL672" s="184"/>
      <c r="AM672" s="184"/>
      <c r="AN672" s="184"/>
      <c r="AO672" s="184"/>
      <c r="AP672" s="184"/>
      <c r="AQ672" s="184"/>
      <c r="AR672" s="184"/>
      <c r="AS672" s="184"/>
      <c r="AT672" s="184"/>
      <c r="AU672" s="184"/>
      <c r="AV672" s="184"/>
      <c r="AW672" s="184"/>
      <c r="AX672" s="184"/>
      <c r="AY672" s="184"/>
      <c r="AZ672" s="184"/>
      <c r="BA672" s="184"/>
      <c r="BB672" s="185"/>
    </row>
    <row r="673" spans="1:59" ht="14.25">
      <c r="A673" s="54"/>
      <c r="B673" s="54"/>
      <c r="C673" s="54"/>
      <c r="D673" s="54"/>
      <c r="E673" s="54"/>
      <c r="F673" s="54"/>
      <c r="G673" s="54"/>
      <c r="H673" s="54"/>
      <c r="I673" s="54"/>
      <c r="J673" s="54"/>
      <c r="K673" s="54"/>
      <c r="L673" s="55"/>
      <c r="M673" s="55"/>
      <c r="N673" s="55"/>
      <c r="O673" s="55"/>
      <c r="P673" s="54"/>
      <c r="Q673" s="54"/>
      <c r="R673" s="54"/>
      <c r="S673" s="54"/>
      <c r="T673" s="54"/>
      <c r="U673" s="54"/>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56"/>
      <c r="AX673" s="56"/>
      <c r="AY673" s="56"/>
      <c r="AZ673" s="56"/>
      <c r="BA673" s="56"/>
      <c r="BB673" s="56"/>
    </row>
    <row r="674" spans="1:59" ht="14.25">
      <c r="A674" s="57"/>
      <c r="B674" s="58" t="s">
        <v>78</v>
      </c>
      <c r="C674" s="59"/>
      <c r="D674" s="59"/>
      <c r="E674" s="59"/>
      <c r="F674" s="59"/>
      <c r="G674" s="59"/>
      <c r="H674" s="59"/>
      <c r="I674" s="59"/>
      <c r="J674" s="59"/>
      <c r="K674" s="59"/>
      <c r="L674" s="60"/>
      <c r="M674" s="60"/>
      <c r="N674" s="60"/>
      <c r="O674" s="60"/>
      <c r="P674" s="59"/>
      <c r="Q674" s="59"/>
      <c r="R674" s="59"/>
      <c r="S674" s="59"/>
      <c r="T674" s="59"/>
      <c r="U674" s="59"/>
      <c r="V674" s="58"/>
      <c r="W674" s="58"/>
      <c r="X674" s="58"/>
      <c r="Y674" s="58"/>
      <c r="Z674" s="58"/>
      <c r="AA674" s="58"/>
      <c r="AB674" s="58"/>
      <c r="AC674" s="58"/>
      <c r="AD674" s="58"/>
      <c r="AE674" s="58"/>
      <c r="AF674" s="58"/>
      <c r="AG674" s="58"/>
      <c r="AH674" s="58"/>
      <c r="AI674" s="58"/>
      <c r="AJ674" s="58"/>
      <c r="AK674" s="58"/>
      <c r="AL674" s="58"/>
      <c r="AM674" s="58"/>
      <c r="AN674" s="58"/>
      <c r="AO674" s="58"/>
      <c r="AP674" s="58"/>
      <c r="AQ674" s="58"/>
      <c r="AR674" s="58"/>
      <c r="AS674" s="58"/>
      <c r="AT674" s="58"/>
      <c r="AU674" s="58"/>
      <c r="AV674" s="58"/>
      <c r="AW674" s="58"/>
      <c r="AX674" s="58"/>
      <c r="AY674" s="58"/>
      <c r="AZ674" s="58"/>
      <c r="BA674" s="58"/>
      <c r="BB674" s="58"/>
    </row>
    <row r="675" spans="1:59" ht="15" thickBot="1">
      <c r="A675" s="59"/>
      <c r="B675" s="59"/>
      <c r="C675" s="59"/>
      <c r="D675" s="59"/>
      <c r="E675" s="59"/>
      <c r="F675" s="59"/>
      <c r="G675" s="59"/>
      <c r="H675" s="59"/>
      <c r="I675" s="59"/>
      <c r="J675" s="59"/>
      <c r="K675" s="59"/>
      <c r="L675" s="60"/>
      <c r="M675" s="60"/>
      <c r="N675" s="60"/>
      <c r="O675" s="60"/>
      <c r="P675" s="59"/>
      <c r="Q675" s="59"/>
      <c r="R675" s="59"/>
      <c r="S675" s="59"/>
      <c r="T675" s="59"/>
      <c r="U675" s="59"/>
      <c r="V675" s="58"/>
      <c r="W675" s="58"/>
      <c r="X675" s="58"/>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58"/>
      <c r="AU675" s="58"/>
      <c r="AV675" s="58"/>
      <c r="AW675" s="58"/>
      <c r="AX675" s="58"/>
      <c r="AY675" s="58"/>
      <c r="AZ675" s="58"/>
      <c r="BA675" s="58"/>
      <c r="BB675" s="58"/>
    </row>
    <row r="676" spans="1:59" ht="14.25">
      <c r="A676" s="59"/>
      <c r="B676" s="61"/>
      <c r="C676" s="54"/>
      <c r="D676" s="54"/>
      <c r="E676" s="54"/>
      <c r="F676" s="54"/>
      <c r="G676" s="54"/>
      <c r="H676" s="54"/>
      <c r="I676" s="54"/>
      <c r="J676" s="54"/>
      <c r="K676" s="54"/>
      <c r="L676" s="55"/>
      <c r="M676" s="55"/>
      <c r="N676" s="55"/>
      <c r="O676" s="55"/>
      <c r="P676" s="54"/>
      <c r="Q676" s="54"/>
      <c r="R676" s="54"/>
      <c r="S676" s="54"/>
      <c r="T676" s="54"/>
      <c r="U676" s="54"/>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c r="AX676" s="56"/>
      <c r="AY676" s="56"/>
      <c r="AZ676" s="56"/>
      <c r="BA676" s="56"/>
      <c r="BB676" s="62"/>
    </row>
    <row r="677" spans="1:59">
      <c r="A677" s="59"/>
      <c r="B677" s="186" t="s">
        <v>171</v>
      </c>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c r="AA677" s="187"/>
      <c r="AB677" s="187"/>
      <c r="AC677" s="187"/>
      <c r="AD677" s="187"/>
      <c r="AE677" s="187"/>
      <c r="AF677" s="187"/>
      <c r="AG677" s="187"/>
      <c r="AH677" s="187"/>
      <c r="AI677" s="187"/>
      <c r="AJ677" s="187"/>
      <c r="AK677" s="187"/>
      <c r="AL677" s="187"/>
      <c r="AM677" s="187"/>
      <c r="AN677" s="187"/>
      <c r="AO677" s="187"/>
      <c r="AP677" s="187"/>
      <c r="AQ677" s="187"/>
      <c r="AR677" s="187"/>
      <c r="AS677" s="187"/>
      <c r="AT677" s="187"/>
      <c r="AU677" s="187"/>
      <c r="AV677" s="187"/>
      <c r="AW677" s="187"/>
      <c r="AX677" s="187"/>
      <c r="AY677" s="187"/>
      <c r="AZ677" s="187"/>
      <c r="BA677" s="187"/>
      <c r="BB677" s="188"/>
    </row>
    <row r="678" spans="1:59" ht="13.5">
      <c r="A678" s="59"/>
      <c r="B678" s="186"/>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c r="AA678" s="187"/>
      <c r="AB678" s="187"/>
      <c r="AC678" s="187"/>
      <c r="AD678" s="187"/>
      <c r="AE678" s="187"/>
      <c r="AF678" s="187"/>
      <c r="AG678" s="187"/>
      <c r="AH678" s="187"/>
      <c r="AI678" s="187"/>
      <c r="AJ678" s="187"/>
      <c r="AK678" s="187"/>
      <c r="AL678" s="187"/>
      <c r="AM678" s="187"/>
      <c r="AN678" s="187"/>
      <c r="AO678" s="187"/>
      <c r="AP678" s="187"/>
      <c r="AQ678" s="187"/>
      <c r="AR678" s="187"/>
      <c r="AS678" s="187"/>
      <c r="AT678" s="187"/>
      <c r="AU678" s="187"/>
      <c r="AV678" s="187"/>
      <c r="AW678" s="187"/>
      <c r="AX678" s="187"/>
      <c r="AY678" s="187"/>
      <c r="AZ678" s="187"/>
      <c r="BA678" s="187"/>
      <c r="BB678" s="188"/>
      <c r="BG678" s="94"/>
    </row>
    <row r="679" spans="1:59">
      <c r="A679" s="59"/>
      <c r="B679" s="186"/>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c r="AA679" s="187"/>
      <c r="AB679" s="187"/>
      <c r="AC679" s="187"/>
      <c r="AD679" s="187"/>
      <c r="AE679" s="187"/>
      <c r="AF679" s="187"/>
      <c r="AG679" s="187"/>
      <c r="AH679" s="187"/>
      <c r="AI679" s="187"/>
      <c r="AJ679" s="187"/>
      <c r="AK679" s="187"/>
      <c r="AL679" s="187"/>
      <c r="AM679" s="187"/>
      <c r="AN679" s="187"/>
      <c r="AO679" s="187"/>
      <c r="AP679" s="187"/>
      <c r="AQ679" s="187"/>
      <c r="AR679" s="187"/>
      <c r="AS679" s="187"/>
      <c r="AT679" s="187"/>
      <c r="AU679" s="187"/>
      <c r="AV679" s="187"/>
      <c r="AW679" s="187"/>
      <c r="AX679" s="187"/>
      <c r="AY679" s="187"/>
      <c r="AZ679" s="187"/>
      <c r="BA679" s="187"/>
      <c r="BB679" s="188"/>
    </row>
    <row r="680" spans="1:59">
      <c r="A680" s="59"/>
      <c r="B680" s="186"/>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c r="AA680" s="187"/>
      <c r="AB680" s="187"/>
      <c r="AC680" s="187"/>
      <c r="AD680" s="187"/>
      <c r="AE680" s="187"/>
      <c r="AF680" s="187"/>
      <c r="AG680" s="187"/>
      <c r="AH680" s="187"/>
      <c r="AI680" s="187"/>
      <c r="AJ680" s="187"/>
      <c r="AK680" s="187"/>
      <c r="AL680" s="187"/>
      <c r="AM680" s="187"/>
      <c r="AN680" s="187"/>
      <c r="AO680" s="187"/>
      <c r="AP680" s="187"/>
      <c r="AQ680" s="187"/>
      <c r="AR680" s="187"/>
      <c r="AS680" s="187"/>
      <c r="AT680" s="187"/>
      <c r="AU680" s="187"/>
      <c r="AV680" s="187"/>
      <c r="AW680" s="187"/>
      <c r="AX680" s="187"/>
      <c r="AY680" s="187"/>
      <c r="AZ680" s="187"/>
      <c r="BA680" s="187"/>
      <c r="BB680" s="188"/>
    </row>
    <row r="681" spans="1:59">
      <c r="A681" s="59"/>
      <c r="B681" s="186"/>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c r="AA681" s="187"/>
      <c r="AB681" s="187"/>
      <c r="AC681" s="187"/>
      <c r="AD681" s="187"/>
      <c r="AE681" s="187"/>
      <c r="AF681" s="187"/>
      <c r="AG681" s="187"/>
      <c r="AH681" s="187"/>
      <c r="AI681" s="187"/>
      <c r="AJ681" s="187"/>
      <c r="AK681" s="187"/>
      <c r="AL681" s="187"/>
      <c r="AM681" s="187"/>
      <c r="AN681" s="187"/>
      <c r="AO681" s="187"/>
      <c r="AP681" s="187"/>
      <c r="AQ681" s="187"/>
      <c r="AR681" s="187"/>
      <c r="AS681" s="187"/>
      <c r="AT681" s="187"/>
      <c r="AU681" s="187"/>
      <c r="AV681" s="187"/>
      <c r="AW681" s="187"/>
      <c r="AX681" s="187"/>
      <c r="AY681" s="187"/>
      <c r="AZ681" s="187"/>
      <c r="BA681" s="187"/>
      <c r="BB681" s="188"/>
    </row>
    <row r="682" spans="1:59">
      <c r="A682" s="59"/>
      <c r="B682" s="186"/>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c r="AA682" s="187"/>
      <c r="AB682" s="187"/>
      <c r="AC682" s="187"/>
      <c r="AD682" s="187"/>
      <c r="AE682" s="187"/>
      <c r="AF682" s="187"/>
      <c r="AG682" s="187"/>
      <c r="AH682" s="187"/>
      <c r="AI682" s="187"/>
      <c r="AJ682" s="187"/>
      <c r="AK682" s="187"/>
      <c r="AL682" s="187"/>
      <c r="AM682" s="187"/>
      <c r="AN682" s="187"/>
      <c r="AO682" s="187"/>
      <c r="AP682" s="187"/>
      <c r="AQ682" s="187"/>
      <c r="AR682" s="187"/>
      <c r="AS682" s="187"/>
      <c r="AT682" s="187"/>
      <c r="AU682" s="187"/>
      <c r="AV682" s="187"/>
      <c r="AW682" s="187"/>
      <c r="AX682" s="187"/>
      <c r="AY682" s="187"/>
      <c r="AZ682" s="187"/>
      <c r="BA682" s="187"/>
      <c r="BB682" s="188"/>
    </row>
    <row r="683" spans="1:59">
      <c r="A683" s="59"/>
      <c r="B683" s="186"/>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c r="AA683" s="187"/>
      <c r="AB683" s="187"/>
      <c r="AC683" s="187"/>
      <c r="AD683" s="187"/>
      <c r="AE683" s="187"/>
      <c r="AF683" s="187"/>
      <c r="AG683" s="187"/>
      <c r="AH683" s="187"/>
      <c r="AI683" s="187"/>
      <c r="AJ683" s="187"/>
      <c r="AK683" s="187"/>
      <c r="AL683" s="187"/>
      <c r="AM683" s="187"/>
      <c r="AN683" s="187"/>
      <c r="AO683" s="187"/>
      <c r="AP683" s="187"/>
      <c r="AQ683" s="187"/>
      <c r="AR683" s="187"/>
      <c r="AS683" s="187"/>
      <c r="AT683" s="187"/>
      <c r="AU683" s="187"/>
      <c r="AV683" s="187"/>
      <c r="AW683" s="187"/>
      <c r="AX683" s="187"/>
      <c r="AY683" s="187"/>
      <c r="AZ683" s="187"/>
      <c r="BA683" s="187"/>
      <c r="BB683" s="188"/>
    </row>
    <row r="684" spans="1:59">
      <c r="A684" s="59"/>
      <c r="B684" s="186"/>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c r="AA684" s="187"/>
      <c r="AB684" s="187"/>
      <c r="AC684" s="187"/>
      <c r="AD684" s="187"/>
      <c r="AE684" s="187"/>
      <c r="AF684" s="187"/>
      <c r="AG684" s="187"/>
      <c r="AH684" s="187"/>
      <c r="AI684" s="187"/>
      <c r="AJ684" s="187"/>
      <c r="AK684" s="187"/>
      <c r="AL684" s="187"/>
      <c r="AM684" s="187"/>
      <c r="AN684" s="187"/>
      <c r="AO684" s="187"/>
      <c r="AP684" s="187"/>
      <c r="AQ684" s="187"/>
      <c r="AR684" s="187"/>
      <c r="AS684" s="187"/>
      <c r="AT684" s="187"/>
      <c r="AU684" s="187"/>
      <c r="AV684" s="187"/>
      <c r="AW684" s="187"/>
      <c r="AX684" s="187"/>
      <c r="AY684" s="187"/>
      <c r="AZ684" s="187"/>
      <c r="BA684" s="187"/>
      <c r="BB684" s="188"/>
    </row>
    <row r="685" spans="1:59">
      <c r="A685" s="59"/>
      <c r="B685" s="186"/>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c r="AA685" s="187"/>
      <c r="AB685" s="187"/>
      <c r="AC685" s="187"/>
      <c r="AD685" s="187"/>
      <c r="AE685" s="187"/>
      <c r="AF685" s="187"/>
      <c r="AG685" s="187"/>
      <c r="AH685" s="187"/>
      <c r="AI685" s="187"/>
      <c r="AJ685" s="187"/>
      <c r="AK685" s="187"/>
      <c r="AL685" s="187"/>
      <c r="AM685" s="187"/>
      <c r="AN685" s="187"/>
      <c r="AO685" s="187"/>
      <c r="AP685" s="187"/>
      <c r="AQ685" s="187"/>
      <c r="AR685" s="187"/>
      <c r="AS685" s="187"/>
      <c r="AT685" s="187"/>
      <c r="AU685" s="187"/>
      <c r="AV685" s="187"/>
      <c r="AW685" s="187"/>
      <c r="AX685" s="187"/>
      <c r="AY685" s="187"/>
      <c r="AZ685" s="187"/>
      <c r="BA685" s="187"/>
      <c r="BB685" s="188"/>
    </row>
    <row r="686" spans="1:59">
      <c r="A686" s="59"/>
      <c r="B686" s="186"/>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c r="AA686" s="187"/>
      <c r="AB686" s="187"/>
      <c r="AC686" s="187"/>
      <c r="AD686" s="187"/>
      <c r="AE686" s="187"/>
      <c r="AF686" s="187"/>
      <c r="AG686" s="187"/>
      <c r="AH686" s="187"/>
      <c r="AI686" s="187"/>
      <c r="AJ686" s="187"/>
      <c r="AK686" s="187"/>
      <c r="AL686" s="187"/>
      <c r="AM686" s="187"/>
      <c r="AN686" s="187"/>
      <c r="AO686" s="187"/>
      <c r="AP686" s="187"/>
      <c r="AQ686" s="187"/>
      <c r="AR686" s="187"/>
      <c r="AS686" s="187"/>
      <c r="AT686" s="187"/>
      <c r="AU686" s="187"/>
      <c r="AV686" s="187"/>
      <c r="AW686" s="187"/>
      <c r="AX686" s="187"/>
      <c r="AY686" s="187"/>
      <c r="AZ686" s="187"/>
      <c r="BA686" s="187"/>
      <c r="BB686" s="188"/>
    </row>
    <row r="687" spans="1:59" ht="15" thickBot="1">
      <c r="A687" s="64"/>
      <c r="B687" s="65"/>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c r="AB687" s="66"/>
      <c r="AC687" s="66"/>
      <c r="AD687" s="66"/>
      <c r="AE687" s="66"/>
      <c r="AF687" s="66"/>
      <c r="AG687" s="66"/>
      <c r="AH687" s="66"/>
      <c r="AI687" s="66"/>
      <c r="AJ687" s="66"/>
      <c r="AK687" s="66"/>
      <c r="AL687" s="66"/>
      <c r="AM687" s="66"/>
      <c r="AN687" s="66"/>
      <c r="AO687" s="66"/>
      <c r="AP687" s="66"/>
      <c r="AQ687" s="66"/>
      <c r="AR687" s="66"/>
      <c r="AS687" s="66"/>
      <c r="AT687" s="66"/>
      <c r="AU687" s="66"/>
      <c r="AV687" s="66"/>
      <c r="AW687" s="66"/>
      <c r="AX687" s="66"/>
      <c r="AY687" s="66"/>
      <c r="AZ687" s="66"/>
      <c r="BA687" s="66"/>
      <c r="BB687" s="67"/>
    </row>
    <row r="688" spans="1:59">
      <c r="B688" s="68"/>
    </row>
    <row r="689" spans="1:255">
      <c r="B689" s="68"/>
    </row>
    <row r="690" spans="1:255" ht="14.25">
      <c r="B690" s="58" t="s">
        <v>80</v>
      </c>
      <c r="C690" s="59"/>
      <c r="D690" s="59"/>
      <c r="E690" s="59"/>
      <c r="F690" s="59"/>
      <c r="G690" s="59"/>
      <c r="H690" s="59"/>
      <c r="I690" s="59"/>
      <c r="J690" s="59"/>
      <c r="K690" s="59"/>
      <c r="L690" s="60"/>
      <c r="M690" s="60"/>
      <c r="N690" s="60"/>
      <c r="O690" s="60"/>
      <c r="P690" s="59"/>
      <c r="Q690" s="59"/>
      <c r="R690" s="59"/>
      <c r="S690" s="59"/>
      <c r="T690" s="59"/>
      <c r="U690" s="59"/>
      <c r="V690" s="58"/>
      <c r="W690" s="58"/>
      <c r="X690" s="58"/>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row>
    <row r="691" spans="1:255" ht="15" thickBot="1">
      <c r="B691" s="59"/>
      <c r="C691" s="59"/>
      <c r="D691" s="59"/>
      <c r="E691" s="59"/>
      <c r="F691" s="59"/>
      <c r="G691" s="59"/>
      <c r="H691" s="59"/>
      <c r="I691" s="59"/>
      <c r="J691" s="59"/>
      <c r="K691" s="59"/>
      <c r="L691" s="60"/>
      <c r="M691" s="60"/>
      <c r="N691" s="60"/>
      <c r="O691" s="60"/>
      <c r="P691" s="59"/>
      <c r="Q691" s="59"/>
      <c r="R691" s="59"/>
      <c r="S691" s="59"/>
      <c r="T691" s="59"/>
      <c r="U691" s="59"/>
      <c r="V691" s="58"/>
      <c r="W691" s="58"/>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t="s">
        <v>81</v>
      </c>
      <c r="AV691" s="58"/>
      <c r="AW691" s="58"/>
      <c r="AX691" s="58"/>
      <c r="AY691" s="58"/>
      <c r="AZ691" s="58"/>
      <c r="BA691" s="58"/>
      <c r="BB691" s="58"/>
    </row>
    <row r="692" spans="1:255" s="94" customFormat="1" ht="13.5" customHeight="1">
      <c r="A692" s="59"/>
      <c r="B692" s="189" t="s">
        <v>82</v>
      </c>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252"/>
      <c r="AD692" s="253"/>
      <c r="AE692" s="195" t="s">
        <v>105</v>
      </c>
      <c r="AF692" s="252"/>
      <c r="AG692" s="252"/>
      <c r="AH692" s="252"/>
      <c r="AI692" s="252"/>
      <c r="AJ692" s="252"/>
      <c r="AK692" s="252"/>
      <c r="AL692" s="252"/>
      <c r="AM692" s="253"/>
      <c r="AN692" s="195" t="s">
        <v>84</v>
      </c>
      <c r="AO692" s="252"/>
      <c r="AP692" s="252"/>
      <c r="AQ692" s="252"/>
      <c r="AR692" s="252"/>
      <c r="AS692" s="252"/>
      <c r="AT692" s="252"/>
      <c r="AU692" s="252"/>
      <c r="AV692" s="253"/>
      <c r="AW692" s="195" t="s">
        <v>85</v>
      </c>
      <c r="AX692" s="252"/>
      <c r="AY692" s="252"/>
      <c r="AZ692" s="252"/>
      <c r="BA692" s="252"/>
      <c r="BB692" s="258"/>
      <c r="BC692" s="50"/>
      <c r="BD692" s="50"/>
      <c r="BE692" s="50"/>
      <c r="BF692" s="50"/>
      <c r="BG692" s="50"/>
      <c r="BH692" s="50"/>
      <c r="BI692" s="50"/>
      <c r="BJ692" s="50"/>
      <c r="BK692" s="50"/>
      <c r="BL692" s="50"/>
      <c r="BM692" s="50"/>
      <c r="BN692" s="50"/>
      <c r="BO692" s="50"/>
      <c r="BP692" s="50"/>
      <c r="BQ692" s="50"/>
      <c r="BR692" s="50"/>
      <c r="BS692" s="50"/>
      <c r="BT692" s="50"/>
      <c r="BU692" s="50"/>
      <c r="BV692" s="50"/>
      <c r="BW692" s="50"/>
      <c r="BX692" s="50"/>
      <c r="BY692" s="50"/>
      <c r="BZ692" s="50"/>
      <c r="CA692" s="50"/>
      <c r="CB692" s="50"/>
      <c r="CC692" s="50"/>
      <c r="CD692" s="50"/>
      <c r="CE692" s="50"/>
      <c r="CF692" s="50"/>
      <c r="CG692" s="50"/>
      <c r="CH692" s="50"/>
      <c r="CI692" s="50"/>
      <c r="CJ692" s="50"/>
      <c r="CK692" s="50"/>
      <c r="CL692" s="50"/>
      <c r="CM692" s="50"/>
      <c r="CN692" s="50"/>
      <c r="CO692" s="50"/>
      <c r="CP692" s="50"/>
      <c r="CQ692" s="50"/>
      <c r="CR692" s="50"/>
      <c r="CS692" s="50"/>
      <c r="CT692" s="50"/>
      <c r="CU692" s="50"/>
      <c r="CV692" s="50"/>
      <c r="CW692" s="50"/>
      <c r="CX692" s="50"/>
      <c r="CY692" s="50"/>
      <c r="CZ692" s="50"/>
      <c r="DA692" s="50"/>
      <c r="DB692" s="50"/>
      <c r="DC692" s="50"/>
      <c r="DD692" s="50"/>
      <c r="DE692" s="50"/>
      <c r="DF692" s="50"/>
      <c r="DG692" s="50"/>
      <c r="DH692" s="50"/>
      <c r="DI692" s="50"/>
      <c r="DJ692" s="50"/>
      <c r="DK692" s="50"/>
      <c r="DL692" s="50"/>
      <c r="DM692" s="50"/>
      <c r="DN692" s="50"/>
      <c r="DO692" s="50"/>
      <c r="DP692" s="50"/>
      <c r="DQ692" s="50"/>
      <c r="DR692" s="50"/>
      <c r="DS692" s="50"/>
      <c r="DT692" s="50"/>
      <c r="DU692" s="50"/>
      <c r="DV692" s="50"/>
      <c r="DW692" s="50"/>
      <c r="DX692" s="50"/>
      <c r="DY692" s="50"/>
      <c r="DZ692" s="50"/>
      <c r="EA692" s="50"/>
      <c r="EB692" s="50"/>
      <c r="EC692" s="50"/>
      <c r="ED692" s="50"/>
      <c r="EE692" s="50"/>
      <c r="EF692" s="50"/>
      <c r="EG692" s="50"/>
      <c r="EH692" s="50"/>
      <c r="EI692" s="50"/>
      <c r="EJ692" s="50"/>
      <c r="EK692" s="50"/>
      <c r="EL692" s="50"/>
      <c r="EM692" s="50"/>
      <c r="EN692" s="50"/>
      <c r="EO692" s="50"/>
      <c r="EP692" s="50"/>
      <c r="EQ692" s="50"/>
      <c r="ER692" s="50"/>
      <c r="ES692" s="50"/>
      <c r="ET692" s="50"/>
      <c r="EU692" s="50"/>
      <c r="EV692" s="50"/>
      <c r="EW692" s="50"/>
      <c r="EX692" s="50"/>
      <c r="EY692" s="50"/>
      <c r="EZ692" s="50"/>
      <c r="FA692" s="50"/>
      <c r="FB692" s="50"/>
      <c r="FC692" s="50"/>
      <c r="FD692" s="50"/>
      <c r="FE692" s="50"/>
      <c r="FF692" s="50"/>
      <c r="FG692" s="50"/>
      <c r="FH692" s="50"/>
      <c r="FI692" s="50"/>
      <c r="FJ692" s="50"/>
      <c r="FK692" s="50"/>
      <c r="FL692" s="50"/>
      <c r="FM692" s="50"/>
      <c r="FN692" s="50"/>
      <c r="FO692" s="50"/>
      <c r="FP692" s="50"/>
      <c r="FQ692" s="50"/>
      <c r="FR692" s="50"/>
      <c r="FS692" s="50"/>
      <c r="FT692" s="50"/>
      <c r="FU692" s="50"/>
      <c r="FV692" s="50"/>
      <c r="FW692" s="50"/>
      <c r="FX692" s="50"/>
      <c r="FY692" s="50"/>
      <c r="FZ692" s="50"/>
      <c r="GA692" s="50"/>
      <c r="GB692" s="50"/>
      <c r="GC692" s="50"/>
      <c r="GD692" s="50"/>
      <c r="GE692" s="50"/>
      <c r="GF692" s="50"/>
      <c r="GG692" s="50"/>
      <c r="GH692" s="50"/>
      <c r="GI692" s="50"/>
      <c r="GJ692" s="50"/>
      <c r="GK692" s="50"/>
      <c r="GL692" s="50"/>
      <c r="GM692" s="50"/>
      <c r="GN692" s="50"/>
      <c r="GO692" s="50"/>
      <c r="GP692" s="50"/>
      <c r="GQ692" s="50"/>
      <c r="GR692" s="50"/>
      <c r="GS692" s="50"/>
      <c r="GT692" s="50"/>
      <c r="GU692" s="50"/>
      <c r="GV692" s="50"/>
      <c r="GW692" s="50"/>
      <c r="GX692" s="50"/>
      <c r="GY692" s="50"/>
      <c r="GZ692" s="50"/>
      <c r="HA692" s="50"/>
      <c r="HB692" s="50"/>
      <c r="HC692" s="50"/>
      <c r="HD692" s="50"/>
      <c r="HE692" s="50"/>
      <c r="HF692" s="50"/>
      <c r="HG692" s="50"/>
      <c r="HH692" s="50"/>
      <c r="HI692" s="50"/>
      <c r="HJ692" s="50"/>
      <c r="HK692" s="50"/>
      <c r="HL692" s="50"/>
      <c r="HM692" s="50"/>
      <c r="HN692" s="50"/>
      <c r="HO692" s="50"/>
      <c r="HP692" s="50"/>
      <c r="HQ692" s="50"/>
      <c r="HR692" s="50"/>
      <c r="HS692" s="50"/>
      <c r="HT692" s="50"/>
      <c r="HU692" s="50"/>
      <c r="HV692" s="50"/>
      <c r="HW692" s="50"/>
      <c r="HX692" s="50"/>
      <c r="HY692" s="50"/>
      <c r="HZ692" s="50"/>
      <c r="IA692" s="50"/>
      <c r="IB692" s="50"/>
      <c r="IC692" s="50"/>
      <c r="ID692" s="50"/>
      <c r="IE692" s="50"/>
      <c r="IF692" s="50"/>
      <c r="IG692" s="50"/>
      <c r="IH692" s="50"/>
      <c r="II692" s="50"/>
      <c r="IJ692" s="50"/>
      <c r="IK692" s="50"/>
      <c r="IL692" s="50"/>
      <c r="IM692" s="50"/>
      <c r="IN692" s="50"/>
      <c r="IO692" s="50"/>
      <c r="IP692" s="50"/>
      <c r="IQ692" s="50"/>
      <c r="IR692" s="50"/>
      <c r="IS692" s="50"/>
      <c r="IT692" s="50"/>
      <c r="IU692" s="50"/>
    </row>
    <row r="693" spans="1:255" s="94" customFormat="1" ht="13.5">
      <c r="A693" s="59"/>
      <c r="B693" s="254"/>
      <c r="C693" s="255"/>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255"/>
      <c r="AD693" s="256"/>
      <c r="AE693" s="257"/>
      <c r="AF693" s="255"/>
      <c r="AG693" s="255"/>
      <c r="AH693" s="255"/>
      <c r="AI693" s="255"/>
      <c r="AJ693" s="255"/>
      <c r="AK693" s="255"/>
      <c r="AL693" s="255"/>
      <c r="AM693" s="256"/>
      <c r="AN693" s="257"/>
      <c r="AO693" s="255"/>
      <c r="AP693" s="255"/>
      <c r="AQ693" s="255"/>
      <c r="AR693" s="255"/>
      <c r="AS693" s="255"/>
      <c r="AT693" s="255"/>
      <c r="AU693" s="255"/>
      <c r="AV693" s="256"/>
      <c r="AW693" s="257"/>
      <c r="AX693" s="255"/>
      <c r="AY693" s="255"/>
      <c r="AZ693" s="255"/>
      <c r="BA693" s="255"/>
      <c r="BB693" s="259"/>
      <c r="BC693" s="50"/>
      <c r="BD693" s="50"/>
      <c r="BE693" s="50"/>
      <c r="BF693" s="50"/>
      <c r="BG693" s="50"/>
      <c r="BH693" s="50"/>
      <c r="BI693" s="50"/>
      <c r="BJ693" s="50"/>
      <c r="BK693" s="50"/>
      <c r="BL693" s="50"/>
      <c r="BM693" s="50"/>
      <c r="BN693" s="50"/>
      <c r="BO693" s="50"/>
      <c r="BP693" s="50"/>
      <c r="BQ693" s="50"/>
      <c r="BR693" s="50"/>
      <c r="BS693" s="50"/>
      <c r="BT693" s="50"/>
      <c r="BU693" s="50"/>
      <c r="BV693" s="50"/>
      <c r="BW693" s="50"/>
      <c r="BX693" s="50"/>
      <c r="BY693" s="50"/>
      <c r="BZ693" s="50"/>
      <c r="CA693" s="50"/>
      <c r="CB693" s="50"/>
      <c r="CC693" s="50"/>
      <c r="CD693" s="50"/>
      <c r="CE693" s="50"/>
      <c r="CF693" s="50"/>
      <c r="CG693" s="50"/>
      <c r="CH693" s="50"/>
      <c r="CI693" s="50"/>
      <c r="CJ693" s="50"/>
      <c r="CK693" s="50"/>
      <c r="CL693" s="50"/>
      <c r="CM693" s="50"/>
      <c r="CN693" s="50"/>
      <c r="CO693" s="50"/>
      <c r="CP693" s="50"/>
      <c r="CQ693" s="50"/>
      <c r="CR693" s="50"/>
      <c r="CS693" s="50"/>
      <c r="CT693" s="50"/>
      <c r="CU693" s="50"/>
      <c r="CV693" s="50"/>
      <c r="CW693" s="50"/>
      <c r="CX693" s="50"/>
      <c r="CY693" s="50"/>
      <c r="CZ693" s="50"/>
      <c r="DA693" s="50"/>
      <c r="DB693" s="50"/>
      <c r="DC693" s="50"/>
      <c r="DD693" s="50"/>
      <c r="DE693" s="50"/>
      <c r="DF693" s="50"/>
      <c r="DG693" s="50"/>
      <c r="DH693" s="50"/>
      <c r="DI693" s="50"/>
      <c r="DJ693" s="50"/>
      <c r="DK693" s="50"/>
      <c r="DL693" s="50"/>
      <c r="DM693" s="50"/>
      <c r="DN693" s="50"/>
      <c r="DO693" s="50"/>
      <c r="DP693" s="50"/>
      <c r="DQ693" s="50"/>
      <c r="DR693" s="50"/>
      <c r="DS693" s="50"/>
      <c r="DT693" s="50"/>
      <c r="DU693" s="50"/>
      <c r="DV693" s="50"/>
      <c r="DW693" s="50"/>
      <c r="DX693" s="50"/>
      <c r="DY693" s="50"/>
      <c r="DZ693" s="50"/>
      <c r="EA693" s="50"/>
      <c r="EB693" s="50"/>
      <c r="EC693" s="50"/>
      <c r="ED693" s="50"/>
      <c r="EE693" s="50"/>
      <c r="EF693" s="50"/>
      <c r="EG693" s="50"/>
      <c r="EH693" s="50"/>
      <c r="EI693" s="50"/>
      <c r="EJ693" s="50"/>
      <c r="EK693" s="50"/>
      <c r="EL693" s="50"/>
      <c r="EM693" s="50"/>
      <c r="EN693" s="50"/>
      <c r="EO693" s="50"/>
      <c r="EP693" s="50"/>
      <c r="EQ693" s="50"/>
      <c r="ER693" s="50"/>
      <c r="ES693" s="50"/>
      <c r="ET693" s="50"/>
      <c r="EU693" s="50"/>
      <c r="EV693" s="50"/>
      <c r="EW693" s="50"/>
      <c r="EX693" s="50"/>
      <c r="EY693" s="50"/>
      <c r="EZ693" s="50"/>
      <c r="FA693" s="50"/>
      <c r="FB693" s="50"/>
      <c r="FC693" s="50"/>
      <c r="FD693" s="50"/>
      <c r="FE693" s="50"/>
      <c r="FF693" s="50"/>
      <c r="FG693" s="50"/>
      <c r="FH693" s="50"/>
      <c r="FI693" s="50"/>
      <c r="FJ693" s="50"/>
      <c r="FK693" s="50"/>
      <c r="FL693" s="50"/>
      <c r="FM693" s="50"/>
      <c r="FN693" s="50"/>
      <c r="FO693" s="50"/>
      <c r="FP693" s="50"/>
      <c r="FQ693" s="50"/>
      <c r="FR693" s="50"/>
      <c r="FS693" s="50"/>
      <c r="FT693" s="50"/>
      <c r="FU693" s="50"/>
      <c r="FV693" s="50"/>
      <c r="FW693" s="50"/>
      <c r="FX693" s="50"/>
      <c r="FY693" s="50"/>
      <c r="FZ693" s="50"/>
      <c r="GA693" s="50"/>
      <c r="GB693" s="50"/>
      <c r="GC693" s="50"/>
      <c r="GD693" s="50"/>
      <c r="GE693" s="50"/>
      <c r="GF693" s="50"/>
      <c r="GG693" s="50"/>
      <c r="GH693" s="50"/>
      <c r="GI693" s="50"/>
      <c r="GJ693" s="50"/>
      <c r="GK693" s="50"/>
      <c r="GL693" s="50"/>
      <c r="GM693" s="50"/>
      <c r="GN693" s="50"/>
      <c r="GO693" s="50"/>
      <c r="GP693" s="50"/>
      <c r="GQ693" s="50"/>
      <c r="GR693" s="50"/>
      <c r="GS693" s="50"/>
      <c r="GT693" s="50"/>
      <c r="GU693" s="50"/>
      <c r="GV693" s="50"/>
      <c r="GW693" s="50"/>
      <c r="GX693" s="50"/>
      <c r="GY693" s="50"/>
      <c r="GZ693" s="50"/>
      <c r="HA693" s="50"/>
      <c r="HB693" s="50"/>
      <c r="HC693" s="50"/>
      <c r="HD693" s="50"/>
      <c r="HE693" s="50"/>
      <c r="HF693" s="50"/>
      <c r="HG693" s="50"/>
      <c r="HH693" s="50"/>
      <c r="HI693" s="50"/>
      <c r="HJ693" s="50"/>
      <c r="HK693" s="50"/>
      <c r="HL693" s="50"/>
      <c r="HM693" s="50"/>
      <c r="HN693" s="50"/>
      <c r="HO693" s="50"/>
      <c r="HP693" s="50"/>
      <c r="HQ693" s="50"/>
      <c r="HR693" s="50"/>
      <c r="HS693" s="50"/>
      <c r="HT693" s="50"/>
      <c r="HU693" s="50"/>
      <c r="HV693" s="50"/>
      <c r="HW693" s="50"/>
      <c r="HX693" s="50"/>
      <c r="HY693" s="50"/>
      <c r="HZ693" s="50"/>
      <c r="IA693" s="50"/>
      <c r="IB693" s="50"/>
      <c r="IC693" s="50"/>
      <c r="ID693" s="50"/>
      <c r="IE693" s="50"/>
      <c r="IF693" s="50"/>
      <c r="IG693" s="50"/>
      <c r="IH693" s="50"/>
      <c r="II693" s="50"/>
      <c r="IJ693" s="50"/>
      <c r="IK693" s="50"/>
      <c r="IL693" s="50"/>
      <c r="IM693" s="50"/>
      <c r="IN693" s="50"/>
      <c r="IO693" s="50"/>
      <c r="IP693" s="50"/>
      <c r="IQ693" s="50"/>
      <c r="IR693" s="50"/>
      <c r="IS693" s="50"/>
      <c r="IT693" s="50"/>
      <c r="IU693" s="50"/>
    </row>
    <row r="694" spans="1:255" s="94" customFormat="1" ht="18.75" customHeight="1">
      <c r="A694" s="59"/>
      <c r="B694" s="69" t="s">
        <v>87</v>
      </c>
      <c r="C694" s="70" t="s">
        <v>172</v>
      </c>
      <c r="D694" s="71"/>
      <c r="E694" s="71"/>
      <c r="F694" s="71"/>
      <c r="G694" s="71"/>
      <c r="H694" s="71"/>
      <c r="I694" s="71"/>
      <c r="J694" s="71"/>
      <c r="K694" s="71"/>
      <c r="L694" s="71"/>
      <c r="M694" s="71"/>
      <c r="N694" s="71"/>
      <c r="O694" s="71"/>
      <c r="P694" s="71"/>
      <c r="Q694" s="71"/>
      <c r="R694" s="71"/>
      <c r="S694" s="71"/>
      <c r="T694" s="71"/>
      <c r="U694" s="71"/>
      <c r="V694" s="71"/>
      <c r="W694" s="71"/>
      <c r="X694" s="71"/>
      <c r="Y694" s="71"/>
      <c r="Z694" s="72"/>
      <c r="AA694" s="72"/>
      <c r="AB694" s="72"/>
      <c r="AC694" s="72"/>
      <c r="AD694" s="72"/>
      <c r="AE694" s="199">
        <v>465634</v>
      </c>
      <c r="AF694" s="260"/>
      <c r="AG694" s="260"/>
      <c r="AH694" s="260"/>
      <c r="AI694" s="260"/>
      <c r="AJ694" s="260"/>
      <c r="AK694" s="260"/>
      <c r="AL694" s="260"/>
      <c r="AM694" s="261"/>
      <c r="AN694" s="199">
        <v>549553</v>
      </c>
      <c r="AO694" s="260"/>
      <c r="AP694" s="260"/>
      <c r="AQ694" s="260"/>
      <c r="AR694" s="260"/>
      <c r="AS694" s="260"/>
      <c r="AT694" s="260"/>
      <c r="AU694" s="260"/>
      <c r="AV694" s="261"/>
      <c r="AW694" s="199"/>
      <c r="AX694" s="260"/>
      <c r="AY694" s="260"/>
      <c r="AZ694" s="260"/>
      <c r="BA694" s="260"/>
      <c r="BB694" s="262"/>
      <c r="BC694" s="50"/>
      <c r="BD694" s="50"/>
      <c r="BE694" s="50"/>
      <c r="BF694" s="50"/>
      <c r="BG694" s="50"/>
      <c r="BH694" s="50"/>
      <c r="BI694" s="50"/>
      <c r="BJ694" s="50"/>
      <c r="BK694" s="50"/>
      <c r="BL694" s="50"/>
      <c r="BM694" s="50"/>
      <c r="BN694" s="50"/>
      <c r="BO694" s="50"/>
      <c r="BP694" s="50"/>
      <c r="BQ694" s="50"/>
      <c r="BR694" s="50"/>
      <c r="BS694" s="50"/>
      <c r="BT694" s="50"/>
      <c r="BU694" s="50"/>
      <c r="BV694" s="50"/>
      <c r="BW694" s="50"/>
      <c r="BX694" s="50"/>
      <c r="BY694" s="50"/>
      <c r="BZ694" s="50"/>
      <c r="CA694" s="50"/>
      <c r="CB694" s="50"/>
      <c r="CC694" s="50"/>
      <c r="CD694" s="50"/>
      <c r="CE694" s="50"/>
      <c r="CF694" s="50"/>
      <c r="CG694" s="50"/>
      <c r="CH694" s="50"/>
      <c r="CI694" s="50"/>
      <c r="CJ694" s="50"/>
      <c r="CK694" s="50"/>
      <c r="CL694" s="50"/>
      <c r="CM694" s="50"/>
      <c r="CN694" s="50"/>
      <c r="CO694" s="50"/>
      <c r="CP694" s="50"/>
      <c r="CQ694" s="50"/>
      <c r="CR694" s="50"/>
      <c r="CS694" s="50"/>
      <c r="CT694" s="50"/>
      <c r="CU694" s="50"/>
      <c r="CV694" s="50"/>
      <c r="CW694" s="50"/>
      <c r="CX694" s="50"/>
      <c r="CY694" s="50"/>
      <c r="CZ694" s="50"/>
      <c r="DA694" s="50"/>
      <c r="DB694" s="50"/>
      <c r="DC694" s="50"/>
      <c r="DD694" s="50"/>
      <c r="DE694" s="50"/>
      <c r="DF694" s="50"/>
      <c r="DG694" s="50"/>
      <c r="DH694" s="50"/>
      <c r="DI694" s="50"/>
      <c r="DJ694" s="50"/>
      <c r="DK694" s="50"/>
      <c r="DL694" s="50"/>
      <c r="DM694" s="50"/>
      <c r="DN694" s="50"/>
      <c r="DO694" s="50"/>
      <c r="DP694" s="50"/>
      <c r="DQ694" s="50"/>
      <c r="DR694" s="50"/>
      <c r="DS694" s="50"/>
      <c r="DT694" s="50"/>
      <c r="DU694" s="50"/>
      <c r="DV694" s="50"/>
      <c r="DW694" s="50"/>
      <c r="DX694" s="50"/>
      <c r="DY694" s="50"/>
      <c r="DZ694" s="50"/>
      <c r="EA694" s="50"/>
      <c r="EB694" s="50"/>
      <c r="EC694" s="50"/>
      <c r="ED694" s="50"/>
      <c r="EE694" s="50"/>
      <c r="EF694" s="50"/>
      <c r="EG694" s="50"/>
      <c r="EH694" s="50"/>
      <c r="EI694" s="50"/>
      <c r="EJ694" s="50"/>
      <c r="EK694" s="50"/>
      <c r="EL694" s="50"/>
      <c r="EM694" s="50"/>
      <c r="EN694" s="50"/>
      <c r="EO694" s="50"/>
      <c r="EP694" s="50"/>
      <c r="EQ694" s="50"/>
      <c r="ER694" s="50"/>
      <c r="ES694" s="50"/>
      <c r="ET694" s="50"/>
      <c r="EU694" s="50"/>
      <c r="EV694" s="50"/>
      <c r="EW694" s="50"/>
      <c r="EX694" s="50"/>
      <c r="EY694" s="50"/>
      <c r="EZ694" s="50"/>
      <c r="FA694" s="50"/>
      <c r="FB694" s="50"/>
      <c r="FC694" s="50"/>
      <c r="FD694" s="50"/>
      <c r="FE694" s="50"/>
      <c r="FF694" s="50"/>
      <c r="FG694" s="50"/>
      <c r="FH694" s="50"/>
      <c r="FI694" s="50"/>
      <c r="FJ694" s="50"/>
      <c r="FK694" s="50"/>
      <c r="FL694" s="50"/>
      <c r="FM694" s="50"/>
      <c r="FN694" s="50"/>
      <c r="FO694" s="50"/>
      <c r="FP694" s="50"/>
      <c r="FQ694" s="50"/>
      <c r="FR694" s="50"/>
      <c r="FS694" s="50"/>
      <c r="FT694" s="50"/>
      <c r="FU694" s="50"/>
      <c r="FV694" s="50"/>
      <c r="FW694" s="50"/>
      <c r="FX694" s="50"/>
      <c r="FY694" s="50"/>
      <c r="FZ694" s="50"/>
      <c r="GA694" s="50"/>
      <c r="GB694" s="50"/>
      <c r="GC694" s="50"/>
      <c r="GD694" s="50"/>
      <c r="GE694" s="50"/>
      <c r="GF694" s="50"/>
      <c r="GG694" s="50"/>
      <c r="GH694" s="50"/>
      <c r="GI694" s="50"/>
      <c r="GJ694" s="50"/>
      <c r="GK694" s="50"/>
      <c r="GL694" s="50"/>
      <c r="GM694" s="50"/>
      <c r="GN694" s="50"/>
      <c r="GO694" s="50"/>
      <c r="GP694" s="50"/>
      <c r="GQ694" s="50"/>
      <c r="GR694" s="50"/>
      <c r="GS694" s="50"/>
      <c r="GT694" s="50"/>
      <c r="GU694" s="50"/>
      <c r="GV694" s="50"/>
      <c r="GW694" s="50"/>
      <c r="GX694" s="50"/>
      <c r="GY694" s="50"/>
      <c r="GZ694" s="50"/>
      <c r="HA694" s="50"/>
      <c r="HB694" s="50"/>
      <c r="HC694" s="50"/>
      <c r="HD694" s="50"/>
      <c r="HE694" s="50"/>
      <c r="HF694" s="50"/>
      <c r="HG694" s="50"/>
      <c r="HH694" s="50"/>
      <c r="HI694" s="50"/>
      <c r="HJ694" s="50"/>
      <c r="HK694" s="50"/>
      <c r="HL694" s="50"/>
      <c r="HM694" s="50"/>
      <c r="HN694" s="50"/>
      <c r="HO694" s="50"/>
      <c r="HP694" s="50"/>
      <c r="HQ694" s="50"/>
      <c r="HR694" s="50"/>
      <c r="HS694" s="50"/>
      <c r="HT694" s="50"/>
      <c r="HU694" s="50"/>
      <c r="HV694" s="50"/>
      <c r="HW694" s="50"/>
      <c r="HX694" s="50"/>
      <c r="HY694" s="50"/>
      <c r="HZ694" s="50"/>
      <c r="IA694" s="50"/>
      <c r="IB694" s="50"/>
      <c r="IC694" s="50"/>
      <c r="ID694" s="50"/>
      <c r="IE694" s="50"/>
      <c r="IF694" s="50"/>
      <c r="IG694" s="50"/>
      <c r="IH694" s="50"/>
      <c r="II694" s="50"/>
      <c r="IJ694" s="50"/>
      <c r="IK694" s="50"/>
      <c r="IL694" s="50"/>
      <c r="IM694" s="50"/>
      <c r="IN694" s="50"/>
      <c r="IO694" s="50"/>
      <c r="IP694" s="50"/>
      <c r="IQ694" s="50"/>
      <c r="IR694" s="50"/>
      <c r="IS694" s="50"/>
      <c r="IT694" s="50"/>
      <c r="IU694" s="50"/>
    </row>
    <row r="695" spans="1:255" s="94" customFormat="1" ht="18.75" customHeight="1">
      <c r="A695" s="59"/>
      <c r="B695" s="73" t="s">
        <v>87</v>
      </c>
      <c r="C695" s="70" t="s">
        <v>173</v>
      </c>
      <c r="D695" s="70"/>
      <c r="E695" s="70"/>
      <c r="F695" s="70"/>
      <c r="G695" s="70"/>
      <c r="H695" s="70"/>
      <c r="I695" s="70"/>
      <c r="J695" s="70"/>
      <c r="K695" s="70"/>
      <c r="L695" s="70"/>
      <c r="M695" s="70"/>
      <c r="N695" s="70"/>
      <c r="O695" s="70"/>
      <c r="P695" s="70"/>
      <c r="Q695" s="70"/>
      <c r="R695" s="70"/>
      <c r="S695" s="70"/>
      <c r="T695" s="70"/>
      <c r="U695" s="70"/>
      <c r="V695" s="70"/>
      <c r="W695" s="70"/>
      <c r="X695" s="70"/>
      <c r="Y695" s="70"/>
      <c r="Z695" s="74"/>
      <c r="AA695" s="74"/>
      <c r="AB695" s="74"/>
      <c r="AC695" s="74"/>
      <c r="AD695" s="74"/>
      <c r="AE695" s="199">
        <v>1807</v>
      </c>
      <c r="AF695" s="260"/>
      <c r="AG695" s="260"/>
      <c r="AH695" s="260"/>
      <c r="AI695" s="260"/>
      <c r="AJ695" s="260"/>
      <c r="AK695" s="260"/>
      <c r="AL695" s="260"/>
      <c r="AM695" s="261"/>
      <c r="AN695" s="199">
        <v>0</v>
      </c>
      <c r="AO695" s="260"/>
      <c r="AP695" s="260"/>
      <c r="AQ695" s="260"/>
      <c r="AR695" s="260"/>
      <c r="AS695" s="260"/>
      <c r="AT695" s="260"/>
      <c r="AU695" s="260"/>
      <c r="AV695" s="261"/>
      <c r="AW695" s="199"/>
      <c r="AX695" s="260"/>
      <c r="AY695" s="260"/>
      <c r="AZ695" s="260"/>
      <c r="BA695" s="260"/>
      <c r="BB695" s="262"/>
      <c r="BC695" s="50"/>
      <c r="BD695" s="50"/>
      <c r="BE695" s="50"/>
      <c r="BF695" s="50"/>
      <c r="BG695" s="50"/>
      <c r="BH695" s="50"/>
      <c r="BI695" s="50"/>
      <c r="BJ695" s="50"/>
      <c r="BK695" s="50"/>
      <c r="BL695" s="50"/>
      <c r="BM695" s="50"/>
      <c r="BN695" s="50"/>
      <c r="BO695" s="50"/>
      <c r="BP695" s="50"/>
      <c r="BQ695" s="50"/>
      <c r="BR695" s="50"/>
      <c r="BS695" s="50"/>
      <c r="BT695" s="50"/>
      <c r="BU695" s="50"/>
      <c r="BV695" s="50"/>
      <c r="BW695" s="50"/>
      <c r="BX695" s="50"/>
      <c r="BY695" s="50"/>
      <c r="BZ695" s="50"/>
      <c r="CA695" s="50"/>
      <c r="CB695" s="50"/>
      <c r="CC695" s="50"/>
      <c r="CD695" s="50"/>
      <c r="CE695" s="50"/>
      <c r="CF695" s="50"/>
      <c r="CG695" s="50"/>
      <c r="CH695" s="50"/>
      <c r="CI695" s="50"/>
      <c r="CJ695" s="50"/>
      <c r="CK695" s="50"/>
      <c r="CL695" s="50"/>
      <c r="CM695" s="50"/>
      <c r="CN695" s="50"/>
      <c r="CO695" s="50"/>
      <c r="CP695" s="50"/>
      <c r="CQ695" s="50"/>
      <c r="CR695" s="50"/>
      <c r="CS695" s="50"/>
      <c r="CT695" s="50"/>
      <c r="CU695" s="50"/>
      <c r="CV695" s="50"/>
      <c r="CW695" s="50"/>
      <c r="CX695" s="50"/>
      <c r="CY695" s="50"/>
      <c r="CZ695" s="50"/>
      <c r="DA695" s="50"/>
      <c r="DB695" s="50"/>
      <c r="DC695" s="50"/>
      <c r="DD695" s="50"/>
      <c r="DE695" s="50"/>
      <c r="DF695" s="50"/>
      <c r="DG695" s="50"/>
      <c r="DH695" s="50"/>
      <c r="DI695" s="50"/>
      <c r="DJ695" s="50"/>
      <c r="DK695" s="50"/>
      <c r="DL695" s="50"/>
      <c r="DM695" s="50"/>
      <c r="DN695" s="50"/>
      <c r="DO695" s="50"/>
      <c r="DP695" s="50"/>
      <c r="DQ695" s="50"/>
      <c r="DR695" s="50"/>
      <c r="DS695" s="50"/>
      <c r="DT695" s="50"/>
      <c r="DU695" s="50"/>
      <c r="DV695" s="50"/>
      <c r="DW695" s="50"/>
      <c r="DX695" s="50"/>
      <c r="DY695" s="50"/>
      <c r="DZ695" s="50"/>
      <c r="EA695" s="50"/>
      <c r="EB695" s="50"/>
      <c r="EC695" s="50"/>
      <c r="ED695" s="50"/>
      <c r="EE695" s="50"/>
      <c r="EF695" s="50"/>
      <c r="EG695" s="50"/>
      <c r="EH695" s="50"/>
      <c r="EI695" s="50"/>
      <c r="EJ695" s="50"/>
      <c r="EK695" s="50"/>
      <c r="EL695" s="50"/>
      <c r="EM695" s="50"/>
      <c r="EN695" s="50"/>
      <c r="EO695" s="50"/>
      <c r="EP695" s="50"/>
      <c r="EQ695" s="50"/>
      <c r="ER695" s="50"/>
      <c r="ES695" s="50"/>
      <c r="ET695" s="50"/>
      <c r="EU695" s="50"/>
      <c r="EV695" s="50"/>
      <c r="EW695" s="50"/>
      <c r="EX695" s="50"/>
      <c r="EY695" s="50"/>
      <c r="EZ695" s="50"/>
      <c r="FA695" s="50"/>
      <c r="FB695" s="50"/>
      <c r="FC695" s="50"/>
      <c r="FD695" s="50"/>
      <c r="FE695" s="50"/>
      <c r="FF695" s="50"/>
      <c r="FG695" s="50"/>
      <c r="FH695" s="50"/>
      <c r="FI695" s="50"/>
      <c r="FJ695" s="50"/>
      <c r="FK695" s="50"/>
      <c r="FL695" s="50"/>
      <c r="FM695" s="50"/>
      <c r="FN695" s="50"/>
      <c r="FO695" s="50"/>
      <c r="FP695" s="50"/>
      <c r="FQ695" s="50"/>
      <c r="FR695" s="50"/>
      <c r="FS695" s="50"/>
      <c r="FT695" s="50"/>
      <c r="FU695" s="50"/>
      <c r="FV695" s="50"/>
      <c r="FW695" s="50"/>
      <c r="FX695" s="50"/>
      <c r="FY695" s="50"/>
      <c r="FZ695" s="50"/>
      <c r="GA695" s="50"/>
      <c r="GB695" s="50"/>
      <c r="GC695" s="50"/>
      <c r="GD695" s="50"/>
      <c r="GE695" s="50"/>
      <c r="GF695" s="50"/>
      <c r="GG695" s="50"/>
      <c r="GH695" s="50"/>
      <c r="GI695" s="50"/>
      <c r="GJ695" s="50"/>
      <c r="GK695" s="50"/>
      <c r="GL695" s="50"/>
      <c r="GM695" s="50"/>
      <c r="GN695" s="50"/>
      <c r="GO695" s="50"/>
      <c r="GP695" s="50"/>
      <c r="GQ695" s="50"/>
      <c r="GR695" s="50"/>
      <c r="GS695" s="50"/>
      <c r="GT695" s="50"/>
      <c r="GU695" s="50"/>
      <c r="GV695" s="50"/>
      <c r="GW695" s="50"/>
      <c r="GX695" s="50"/>
      <c r="GY695" s="50"/>
      <c r="GZ695" s="50"/>
      <c r="HA695" s="50"/>
      <c r="HB695" s="50"/>
      <c r="HC695" s="50"/>
      <c r="HD695" s="50"/>
      <c r="HE695" s="50"/>
      <c r="HF695" s="50"/>
      <c r="HG695" s="50"/>
      <c r="HH695" s="50"/>
      <c r="HI695" s="50"/>
      <c r="HJ695" s="50"/>
      <c r="HK695" s="50"/>
      <c r="HL695" s="50"/>
      <c r="HM695" s="50"/>
      <c r="HN695" s="50"/>
      <c r="HO695" s="50"/>
      <c r="HP695" s="50"/>
      <c r="HQ695" s="50"/>
      <c r="HR695" s="50"/>
      <c r="HS695" s="50"/>
      <c r="HT695" s="50"/>
      <c r="HU695" s="50"/>
      <c r="HV695" s="50"/>
      <c r="HW695" s="50"/>
      <c r="HX695" s="50"/>
      <c r="HY695" s="50"/>
      <c r="HZ695" s="50"/>
      <c r="IA695" s="50"/>
      <c r="IB695" s="50"/>
      <c r="IC695" s="50"/>
      <c r="ID695" s="50"/>
      <c r="IE695" s="50"/>
      <c r="IF695" s="50"/>
      <c r="IG695" s="50"/>
      <c r="IH695" s="50"/>
      <c r="II695" s="50"/>
      <c r="IJ695" s="50"/>
      <c r="IK695" s="50"/>
      <c r="IL695" s="50"/>
      <c r="IM695" s="50"/>
      <c r="IN695" s="50"/>
      <c r="IO695" s="50"/>
      <c r="IP695" s="50"/>
      <c r="IQ695" s="50"/>
      <c r="IR695" s="50"/>
      <c r="IS695" s="50"/>
      <c r="IT695" s="50"/>
      <c r="IU695" s="50"/>
    </row>
    <row r="696" spans="1:255" s="94" customFormat="1" ht="18.75" customHeight="1">
      <c r="A696" s="59"/>
      <c r="B696" s="75" t="s">
        <v>87</v>
      </c>
      <c r="C696" s="70" t="s">
        <v>174</v>
      </c>
      <c r="D696" s="70"/>
      <c r="E696" s="70"/>
      <c r="F696" s="70"/>
      <c r="G696" s="70"/>
      <c r="H696" s="70"/>
      <c r="I696" s="70"/>
      <c r="J696" s="70"/>
      <c r="K696" s="70"/>
      <c r="L696" s="70"/>
      <c r="M696" s="70"/>
      <c r="N696" s="70"/>
      <c r="O696" s="70"/>
      <c r="P696" s="70"/>
      <c r="Q696" s="70"/>
      <c r="R696" s="70"/>
      <c r="S696" s="70"/>
      <c r="T696" s="70"/>
      <c r="U696" s="70"/>
      <c r="V696" s="70"/>
      <c r="W696" s="70"/>
      <c r="X696" s="70"/>
      <c r="Y696" s="70"/>
      <c r="Z696" s="74"/>
      <c r="AA696" s="74"/>
      <c r="AB696" s="74"/>
      <c r="AC696" s="74"/>
      <c r="AD696" s="74"/>
      <c r="AE696" s="199">
        <v>17447</v>
      </c>
      <c r="AF696" s="260"/>
      <c r="AG696" s="260"/>
      <c r="AH696" s="260"/>
      <c r="AI696" s="260"/>
      <c r="AJ696" s="260"/>
      <c r="AK696" s="260"/>
      <c r="AL696" s="260"/>
      <c r="AM696" s="261"/>
      <c r="AN696" s="199">
        <v>16928</v>
      </c>
      <c r="AO696" s="260"/>
      <c r="AP696" s="260"/>
      <c r="AQ696" s="260"/>
      <c r="AR696" s="260"/>
      <c r="AS696" s="260"/>
      <c r="AT696" s="260"/>
      <c r="AU696" s="260"/>
      <c r="AV696" s="261"/>
      <c r="AW696" s="199"/>
      <c r="AX696" s="260"/>
      <c r="AY696" s="260"/>
      <c r="AZ696" s="260"/>
      <c r="BA696" s="260"/>
      <c r="BB696" s="262"/>
      <c r="BC696" s="50"/>
      <c r="BD696" s="50"/>
      <c r="BE696" s="50"/>
      <c r="BF696" s="50"/>
      <c r="BG696" s="50"/>
      <c r="BH696" s="50"/>
      <c r="BI696" s="50"/>
      <c r="BJ696" s="50"/>
      <c r="BK696" s="50"/>
      <c r="BL696" s="50"/>
      <c r="BM696" s="50"/>
      <c r="BN696" s="50"/>
      <c r="BO696" s="50"/>
      <c r="BP696" s="50"/>
      <c r="BQ696" s="50"/>
      <c r="BR696" s="50"/>
      <c r="BS696" s="50"/>
      <c r="BT696" s="50"/>
      <c r="BU696" s="50"/>
      <c r="BV696" s="50"/>
      <c r="BW696" s="50"/>
      <c r="BX696" s="50"/>
      <c r="BY696" s="50"/>
      <c r="BZ696" s="50"/>
      <c r="CA696" s="50"/>
      <c r="CB696" s="50"/>
      <c r="CC696" s="50"/>
      <c r="CD696" s="50"/>
      <c r="CE696" s="50"/>
      <c r="CF696" s="50"/>
      <c r="CG696" s="50"/>
      <c r="CH696" s="50"/>
      <c r="CI696" s="50"/>
      <c r="CJ696" s="50"/>
      <c r="CK696" s="50"/>
      <c r="CL696" s="50"/>
      <c r="CM696" s="50"/>
      <c r="CN696" s="50"/>
      <c r="CO696" s="50"/>
      <c r="CP696" s="50"/>
      <c r="CQ696" s="50"/>
      <c r="CR696" s="50"/>
      <c r="CS696" s="50"/>
      <c r="CT696" s="50"/>
      <c r="CU696" s="50"/>
      <c r="CV696" s="50"/>
      <c r="CW696" s="50"/>
      <c r="CX696" s="50"/>
      <c r="CY696" s="50"/>
      <c r="CZ696" s="50"/>
      <c r="DA696" s="50"/>
      <c r="DB696" s="50"/>
      <c r="DC696" s="50"/>
      <c r="DD696" s="50"/>
      <c r="DE696" s="50"/>
      <c r="DF696" s="50"/>
      <c r="DG696" s="50"/>
      <c r="DH696" s="50"/>
      <c r="DI696" s="50"/>
      <c r="DJ696" s="50"/>
      <c r="DK696" s="50"/>
      <c r="DL696" s="50"/>
      <c r="DM696" s="50"/>
      <c r="DN696" s="50"/>
      <c r="DO696" s="50"/>
      <c r="DP696" s="50"/>
      <c r="DQ696" s="50"/>
      <c r="DR696" s="50"/>
      <c r="DS696" s="50"/>
      <c r="DT696" s="50"/>
      <c r="DU696" s="50"/>
      <c r="DV696" s="50"/>
      <c r="DW696" s="50"/>
      <c r="DX696" s="50"/>
      <c r="DY696" s="50"/>
      <c r="DZ696" s="50"/>
      <c r="EA696" s="50"/>
      <c r="EB696" s="50"/>
      <c r="EC696" s="50"/>
      <c r="ED696" s="50"/>
      <c r="EE696" s="50"/>
      <c r="EF696" s="50"/>
      <c r="EG696" s="50"/>
      <c r="EH696" s="50"/>
      <c r="EI696" s="50"/>
      <c r="EJ696" s="50"/>
      <c r="EK696" s="50"/>
      <c r="EL696" s="50"/>
      <c r="EM696" s="50"/>
      <c r="EN696" s="50"/>
      <c r="EO696" s="50"/>
      <c r="EP696" s="50"/>
      <c r="EQ696" s="50"/>
      <c r="ER696" s="50"/>
      <c r="ES696" s="50"/>
      <c r="ET696" s="50"/>
      <c r="EU696" s="50"/>
      <c r="EV696" s="50"/>
      <c r="EW696" s="50"/>
      <c r="EX696" s="50"/>
      <c r="EY696" s="50"/>
      <c r="EZ696" s="50"/>
      <c r="FA696" s="50"/>
      <c r="FB696" s="50"/>
      <c r="FC696" s="50"/>
      <c r="FD696" s="50"/>
      <c r="FE696" s="50"/>
      <c r="FF696" s="50"/>
      <c r="FG696" s="50"/>
      <c r="FH696" s="50"/>
      <c r="FI696" s="50"/>
      <c r="FJ696" s="50"/>
      <c r="FK696" s="50"/>
      <c r="FL696" s="50"/>
      <c r="FM696" s="50"/>
      <c r="FN696" s="50"/>
      <c r="FO696" s="50"/>
      <c r="FP696" s="50"/>
      <c r="FQ696" s="50"/>
      <c r="FR696" s="50"/>
      <c r="FS696" s="50"/>
      <c r="FT696" s="50"/>
      <c r="FU696" s="50"/>
      <c r="FV696" s="50"/>
      <c r="FW696" s="50"/>
      <c r="FX696" s="50"/>
      <c r="FY696" s="50"/>
      <c r="FZ696" s="50"/>
      <c r="GA696" s="50"/>
      <c r="GB696" s="50"/>
      <c r="GC696" s="50"/>
      <c r="GD696" s="50"/>
      <c r="GE696" s="50"/>
      <c r="GF696" s="50"/>
      <c r="GG696" s="50"/>
      <c r="GH696" s="50"/>
      <c r="GI696" s="50"/>
      <c r="GJ696" s="50"/>
      <c r="GK696" s="50"/>
      <c r="GL696" s="50"/>
      <c r="GM696" s="50"/>
      <c r="GN696" s="50"/>
      <c r="GO696" s="50"/>
      <c r="GP696" s="50"/>
      <c r="GQ696" s="50"/>
      <c r="GR696" s="50"/>
      <c r="GS696" s="50"/>
      <c r="GT696" s="50"/>
      <c r="GU696" s="50"/>
      <c r="GV696" s="50"/>
      <c r="GW696" s="50"/>
      <c r="GX696" s="50"/>
      <c r="GY696" s="50"/>
      <c r="GZ696" s="50"/>
      <c r="HA696" s="50"/>
      <c r="HB696" s="50"/>
      <c r="HC696" s="50"/>
      <c r="HD696" s="50"/>
      <c r="HE696" s="50"/>
      <c r="HF696" s="50"/>
      <c r="HG696" s="50"/>
      <c r="HH696" s="50"/>
      <c r="HI696" s="50"/>
      <c r="HJ696" s="50"/>
      <c r="HK696" s="50"/>
      <c r="HL696" s="50"/>
      <c r="HM696" s="50"/>
      <c r="HN696" s="50"/>
      <c r="HO696" s="50"/>
      <c r="HP696" s="50"/>
      <c r="HQ696" s="50"/>
      <c r="HR696" s="50"/>
      <c r="HS696" s="50"/>
      <c r="HT696" s="50"/>
      <c r="HU696" s="50"/>
      <c r="HV696" s="50"/>
      <c r="HW696" s="50"/>
      <c r="HX696" s="50"/>
      <c r="HY696" s="50"/>
      <c r="HZ696" s="50"/>
      <c r="IA696" s="50"/>
      <c r="IB696" s="50"/>
      <c r="IC696" s="50"/>
      <c r="ID696" s="50"/>
      <c r="IE696" s="50"/>
      <c r="IF696" s="50"/>
      <c r="IG696" s="50"/>
      <c r="IH696" s="50"/>
      <c r="II696" s="50"/>
      <c r="IJ696" s="50"/>
      <c r="IK696" s="50"/>
      <c r="IL696" s="50"/>
      <c r="IM696" s="50"/>
      <c r="IN696" s="50"/>
      <c r="IO696" s="50"/>
      <c r="IP696" s="50"/>
      <c r="IQ696" s="50"/>
      <c r="IR696" s="50"/>
      <c r="IS696" s="50"/>
      <c r="IT696" s="50"/>
      <c r="IU696" s="50"/>
    </row>
    <row r="697" spans="1:255" s="94" customFormat="1" ht="18.75" customHeight="1">
      <c r="A697" s="59"/>
      <c r="B697" s="76" t="s">
        <v>87</v>
      </c>
      <c r="C697" s="60" t="s">
        <v>175</v>
      </c>
      <c r="D697" s="70"/>
      <c r="E697" s="70"/>
      <c r="F697" s="70"/>
      <c r="G697" s="70"/>
      <c r="H697" s="70"/>
      <c r="I697" s="70"/>
      <c r="J697" s="70"/>
      <c r="K697" s="70"/>
      <c r="L697" s="70"/>
      <c r="M697" s="70"/>
      <c r="N697" s="70"/>
      <c r="O697" s="70"/>
      <c r="P697" s="70"/>
      <c r="Q697" s="70"/>
      <c r="R697" s="70"/>
      <c r="S697" s="70"/>
      <c r="T697" s="70"/>
      <c r="U697" s="70"/>
      <c r="V697" s="70"/>
      <c r="W697" s="70"/>
      <c r="X697" s="70"/>
      <c r="Y697" s="70"/>
      <c r="Z697" s="74"/>
      <c r="AA697" s="74"/>
      <c r="AB697" s="74"/>
      <c r="AC697" s="74"/>
      <c r="AD697" s="74"/>
      <c r="AE697" s="199">
        <v>157753</v>
      </c>
      <c r="AF697" s="260"/>
      <c r="AG697" s="260"/>
      <c r="AH697" s="260"/>
      <c r="AI697" s="260"/>
      <c r="AJ697" s="260"/>
      <c r="AK697" s="260"/>
      <c r="AL697" s="260"/>
      <c r="AM697" s="261"/>
      <c r="AN697" s="199">
        <f>171889+13293</f>
        <v>185182</v>
      </c>
      <c r="AO697" s="260"/>
      <c r="AP697" s="260"/>
      <c r="AQ697" s="260"/>
      <c r="AR697" s="260"/>
      <c r="AS697" s="260"/>
      <c r="AT697" s="260"/>
      <c r="AU697" s="260"/>
      <c r="AV697" s="261"/>
      <c r="AW697" s="199"/>
      <c r="AX697" s="260"/>
      <c r="AY697" s="260"/>
      <c r="AZ697" s="260"/>
      <c r="BA697" s="260"/>
      <c r="BB697" s="262"/>
      <c r="BC697" s="50"/>
      <c r="BD697" s="50"/>
      <c r="BE697" s="50"/>
      <c r="BF697" s="50"/>
      <c r="BG697" s="50"/>
      <c r="BH697" s="50"/>
      <c r="BI697" s="50"/>
      <c r="BJ697" s="50"/>
      <c r="BK697" s="50"/>
      <c r="BL697" s="50"/>
      <c r="BM697" s="50"/>
      <c r="BN697" s="50"/>
      <c r="BO697" s="50"/>
      <c r="BP697" s="50"/>
      <c r="BQ697" s="50"/>
      <c r="BR697" s="50"/>
      <c r="BS697" s="50"/>
      <c r="BT697" s="50"/>
      <c r="BU697" s="50"/>
      <c r="BV697" s="50"/>
      <c r="BW697" s="50"/>
      <c r="BX697" s="50"/>
      <c r="BY697" s="50"/>
      <c r="BZ697" s="50"/>
      <c r="CA697" s="50"/>
      <c r="CB697" s="50"/>
      <c r="CC697" s="50"/>
      <c r="CD697" s="50"/>
      <c r="CE697" s="50"/>
      <c r="CF697" s="50"/>
      <c r="CG697" s="50"/>
      <c r="CH697" s="50"/>
      <c r="CI697" s="50"/>
      <c r="CJ697" s="50"/>
      <c r="CK697" s="50"/>
      <c r="CL697" s="50"/>
      <c r="CM697" s="50"/>
      <c r="CN697" s="50"/>
      <c r="CO697" s="50"/>
      <c r="CP697" s="50"/>
      <c r="CQ697" s="50"/>
      <c r="CR697" s="50"/>
      <c r="CS697" s="50"/>
      <c r="CT697" s="50"/>
      <c r="CU697" s="50"/>
      <c r="CV697" s="50"/>
      <c r="CW697" s="50"/>
      <c r="CX697" s="50"/>
      <c r="CY697" s="50"/>
      <c r="CZ697" s="50"/>
      <c r="DA697" s="50"/>
      <c r="DB697" s="50"/>
      <c r="DC697" s="50"/>
      <c r="DD697" s="50"/>
      <c r="DE697" s="50"/>
      <c r="DF697" s="50"/>
      <c r="DG697" s="50"/>
      <c r="DH697" s="50"/>
      <c r="DI697" s="50"/>
      <c r="DJ697" s="50"/>
      <c r="DK697" s="50"/>
      <c r="DL697" s="50"/>
      <c r="DM697" s="50"/>
      <c r="DN697" s="50"/>
      <c r="DO697" s="50"/>
      <c r="DP697" s="50"/>
      <c r="DQ697" s="50"/>
      <c r="DR697" s="50"/>
      <c r="DS697" s="50"/>
      <c r="DT697" s="50"/>
      <c r="DU697" s="50"/>
      <c r="DV697" s="50"/>
      <c r="DW697" s="50"/>
      <c r="DX697" s="50"/>
      <c r="DY697" s="50"/>
      <c r="DZ697" s="50"/>
      <c r="EA697" s="50"/>
      <c r="EB697" s="50"/>
      <c r="EC697" s="50"/>
      <c r="ED697" s="50"/>
      <c r="EE697" s="50"/>
      <c r="EF697" s="50"/>
      <c r="EG697" s="50"/>
      <c r="EH697" s="50"/>
      <c r="EI697" s="50"/>
      <c r="EJ697" s="50"/>
      <c r="EK697" s="50"/>
      <c r="EL697" s="50"/>
      <c r="EM697" s="50"/>
      <c r="EN697" s="50"/>
      <c r="EO697" s="50"/>
      <c r="EP697" s="50"/>
      <c r="EQ697" s="50"/>
      <c r="ER697" s="50"/>
      <c r="ES697" s="50"/>
      <c r="ET697" s="50"/>
      <c r="EU697" s="50"/>
      <c r="EV697" s="50"/>
      <c r="EW697" s="50"/>
      <c r="EX697" s="50"/>
      <c r="EY697" s="50"/>
      <c r="EZ697" s="50"/>
      <c r="FA697" s="50"/>
      <c r="FB697" s="50"/>
      <c r="FC697" s="50"/>
      <c r="FD697" s="50"/>
      <c r="FE697" s="50"/>
      <c r="FF697" s="50"/>
      <c r="FG697" s="50"/>
      <c r="FH697" s="50"/>
      <c r="FI697" s="50"/>
      <c r="FJ697" s="50"/>
      <c r="FK697" s="50"/>
      <c r="FL697" s="50"/>
      <c r="FM697" s="50"/>
      <c r="FN697" s="50"/>
      <c r="FO697" s="50"/>
      <c r="FP697" s="50"/>
      <c r="FQ697" s="50"/>
      <c r="FR697" s="50"/>
      <c r="FS697" s="50"/>
      <c r="FT697" s="50"/>
      <c r="FU697" s="50"/>
      <c r="FV697" s="50"/>
      <c r="FW697" s="50"/>
      <c r="FX697" s="50"/>
      <c r="FY697" s="50"/>
      <c r="FZ697" s="50"/>
      <c r="GA697" s="50"/>
      <c r="GB697" s="50"/>
      <c r="GC697" s="50"/>
      <c r="GD697" s="50"/>
      <c r="GE697" s="50"/>
      <c r="GF697" s="50"/>
      <c r="GG697" s="50"/>
      <c r="GH697" s="50"/>
      <c r="GI697" s="50"/>
      <c r="GJ697" s="50"/>
      <c r="GK697" s="50"/>
      <c r="GL697" s="50"/>
      <c r="GM697" s="50"/>
      <c r="GN697" s="50"/>
      <c r="GO697" s="50"/>
      <c r="GP697" s="50"/>
      <c r="GQ697" s="50"/>
      <c r="GR697" s="50"/>
      <c r="GS697" s="50"/>
      <c r="GT697" s="50"/>
      <c r="GU697" s="50"/>
      <c r="GV697" s="50"/>
      <c r="GW697" s="50"/>
      <c r="GX697" s="50"/>
      <c r="GY697" s="50"/>
      <c r="GZ697" s="50"/>
      <c r="HA697" s="50"/>
      <c r="HB697" s="50"/>
      <c r="HC697" s="50"/>
      <c r="HD697" s="50"/>
      <c r="HE697" s="50"/>
      <c r="HF697" s="50"/>
      <c r="HG697" s="50"/>
      <c r="HH697" s="50"/>
      <c r="HI697" s="50"/>
      <c r="HJ697" s="50"/>
      <c r="HK697" s="50"/>
      <c r="HL697" s="50"/>
      <c r="HM697" s="50"/>
      <c r="HN697" s="50"/>
      <c r="HO697" s="50"/>
      <c r="HP697" s="50"/>
      <c r="HQ697" s="50"/>
      <c r="HR697" s="50"/>
      <c r="HS697" s="50"/>
      <c r="HT697" s="50"/>
      <c r="HU697" s="50"/>
      <c r="HV697" s="50"/>
      <c r="HW697" s="50"/>
      <c r="HX697" s="50"/>
      <c r="HY697" s="50"/>
      <c r="HZ697" s="50"/>
      <c r="IA697" s="50"/>
      <c r="IB697" s="50"/>
      <c r="IC697" s="50"/>
      <c r="ID697" s="50"/>
      <c r="IE697" s="50"/>
      <c r="IF697" s="50"/>
      <c r="IG697" s="50"/>
      <c r="IH697" s="50"/>
      <c r="II697" s="50"/>
      <c r="IJ697" s="50"/>
      <c r="IK697" s="50"/>
      <c r="IL697" s="50"/>
      <c r="IM697" s="50"/>
      <c r="IN697" s="50"/>
      <c r="IO697" s="50"/>
      <c r="IP697" s="50"/>
      <c r="IQ697" s="50"/>
      <c r="IR697" s="50"/>
      <c r="IS697" s="50"/>
      <c r="IT697" s="50"/>
      <c r="IU697" s="50"/>
    </row>
    <row r="698" spans="1:255" s="94" customFormat="1" ht="18.75" customHeight="1">
      <c r="A698" s="59"/>
      <c r="B698" s="69" t="s">
        <v>87</v>
      </c>
      <c r="C698" s="70" t="s">
        <v>176</v>
      </c>
      <c r="D698" s="78"/>
      <c r="E698" s="78"/>
      <c r="F698" s="78"/>
      <c r="G698" s="78"/>
      <c r="H698" s="78"/>
      <c r="I698" s="78"/>
      <c r="J698" s="78"/>
      <c r="K698" s="78"/>
      <c r="L698" s="78"/>
      <c r="M698" s="78"/>
      <c r="N698" s="78"/>
      <c r="O698" s="78"/>
      <c r="P698" s="78"/>
      <c r="Q698" s="78"/>
      <c r="R698" s="78"/>
      <c r="S698" s="78"/>
      <c r="T698" s="78"/>
      <c r="U698" s="78"/>
      <c r="V698" s="78"/>
      <c r="W698" s="78"/>
      <c r="X698" s="78"/>
      <c r="Y698" s="78"/>
      <c r="Z698" s="79"/>
      <c r="AA698" s="79"/>
      <c r="AB698" s="79"/>
      <c r="AC698" s="79"/>
      <c r="AD698" s="79"/>
      <c r="AE698" s="199">
        <v>10500</v>
      </c>
      <c r="AF698" s="260"/>
      <c r="AG698" s="260"/>
      <c r="AH698" s="260"/>
      <c r="AI698" s="260"/>
      <c r="AJ698" s="260"/>
      <c r="AK698" s="260"/>
      <c r="AL698" s="260"/>
      <c r="AM698" s="261"/>
      <c r="AN698" s="199">
        <v>9840</v>
      </c>
      <c r="AO698" s="260"/>
      <c r="AP698" s="260"/>
      <c r="AQ698" s="260"/>
      <c r="AR698" s="260"/>
      <c r="AS698" s="260"/>
      <c r="AT698" s="260"/>
      <c r="AU698" s="260"/>
      <c r="AV698" s="261"/>
      <c r="AW698" s="205"/>
      <c r="AX698" s="279"/>
      <c r="AY698" s="279"/>
      <c r="AZ698" s="279"/>
      <c r="BA698" s="279"/>
      <c r="BB698" s="280"/>
      <c r="BC698" s="50"/>
      <c r="BD698" s="50"/>
      <c r="BE698" s="50"/>
      <c r="BF698" s="50"/>
      <c r="BG698" s="50"/>
      <c r="BH698" s="50"/>
      <c r="BI698" s="50"/>
      <c r="BJ698" s="50"/>
      <c r="BK698" s="50"/>
      <c r="BL698" s="50"/>
      <c r="BM698" s="50"/>
      <c r="BN698" s="50"/>
      <c r="BO698" s="50"/>
      <c r="BP698" s="50"/>
      <c r="BQ698" s="50"/>
      <c r="BR698" s="50"/>
      <c r="BS698" s="50"/>
      <c r="BT698" s="50"/>
      <c r="BU698" s="50"/>
      <c r="BV698" s="50"/>
      <c r="BW698" s="50"/>
      <c r="BX698" s="50"/>
      <c r="BY698" s="50"/>
      <c r="BZ698" s="50"/>
      <c r="CA698" s="50"/>
      <c r="CB698" s="50"/>
      <c r="CC698" s="50"/>
      <c r="CD698" s="50"/>
      <c r="CE698" s="50"/>
      <c r="CF698" s="50"/>
      <c r="CG698" s="50"/>
      <c r="CH698" s="50"/>
      <c r="CI698" s="50"/>
      <c r="CJ698" s="50"/>
      <c r="CK698" s="50"/>
      <c r="CL698" s="50"/>
      <c r="CM698" s="50"/>
      <c r="CN698" s="50"/>
      <c r="CO698" s="50"/>
      <c r="CP698" s="50"/>
      <c r="CQ698" s="50"/>
      <c r="CR698" s="50"/>
      <c r="CS698" s="50"/>
      <c r="CT698" s="50"/>
      <c r="CU698" s="50"/>
      <c r="CV698" s="50"/>
      <c r="CW698" s="50"/>
      <c r="CX698" s="50"/>
      <c r="CY698" s="50"/>
      <c r="CZ698" s="50"/>
      <c r="DA698" s="50"/>
      <c r="DB698" s="50"/>
      <c r="DC698" s="50"/>
      <c r="DD698" s="50"/>
      <c r="DE698" s="50"/>
      <c r="DF698" s="50"/>
      <c r="DG698" s="50"/>
      <c r="DH698" s="50"/>
      <c r="DI698" s="50"/>
      <c r="DJ698" s="50"/>
      <c r="DK698" s="50"/>
      <c r="DL698" s="50"/>
      <c r="DM698" s="50"/>
      <c r="DN698" s="50"/>
      <c r="DO698" s="50"/>
      <c r="DP698" s="50"/>
      <c r="DQ698" s="50"/>
      <c r="DR698" s="50"/>
      <c r="DS698" s="50"/>
      <c r="DT698" s="50"/>
      <c r="DU698" s="50"/>
      <c r="DV698" s="50"/>
      <c r="DW698" s="50"/>
      <c r="DX698" s="50"/>
      <c r="DY698" s="50"/>
      <c r="DZ698" s="50"/>
      <c r="EA698" s="50"/>
      <c r="EB698" s="50"/>
      <c r="EC698" s="50"/>
      <c r="ED698" s="50"/>
      <c r="EE698" s="50"/>
      <c r="EF698" s="50"/>
      <c r="EG698" s="50"/>
      <c r="EH698" s="50"/>
      <c r="EI698" s="50"/>
      <c r="EJ698" s="50"/>
      <c r="EK698" s="50"/>
      <c r="EL698" s="50"/>
      <c r="EM698" s="50"/>
      <c r="EN698" s="50"/>
      <c r="EO698" s="50"/>
      <c r="EP698" s="50"/>
      <c r="EQ698" s="50"/>
      <c r="ER698" s="50"/>
      <c r="ES698" s="50"/>
      <c r="ET698" s="50"/>
      <c r="EU698" s="50"/>
      <c r="EV698" s="50"/>
      <c r="EW698" s="50"/>
      <c r="EX698" s="50"/>
      <c r="EY698" s="50"/>
      <c r="EZ698" s="50"/>
      <c r="FA698" s="50"/>
      <c r="FB698" s="50"/>
      <c r="FC698" s="50"/>
      <c r="FD698" s="50"/>
      <c r="FE698" s="50"/>
      <c r="FF698" s="50"/>
      <c r="FG698" s="50"/>
      <c r="FH698" s="50"/>
      <c r="FI698" s="50"/>
      <c r="FJ698" s="50"/>
      <c r="FK698" s="50"/>
      <c r="FL698" s="50"/>
      <c r="FM698" s="50"/>
      <c r="FN698" s="50"/>
      <c r="FO698" s="50"/>
      <c r="FP698" s="50"/>
      <c r="FQ698" s="50"/>
      <c r="FR698" s="50"/>
      <c r="FS698" s="50"/>
      <c r="FT698" s="50"/>
      <c r="FU698" s="50"/>
      <c r="FV698" s="50"/>
      <c r="FW698" s="50"/>
      <c r="FX698" s="50"/>
      <c r="FY698" s="50"/>
      <c r="FZ698" s="50"/>
      <c r="GA698" s="50"/>
      <c r="GB698" s="50"/>
      <c r="GC698" s="50"/>
      <c r="GD698" s="50"/>
      <c r="GE698" s="50"/>
      <c r="GF698" s="50"/>
      <c r="GG698" s="50"/>
      <c r="GH698" s="50"/>
      <c r="GI698" s="50"/>
      <c r="GJ698" s="50"/>
      <c r="GK698" s="50"/>
      <c r="GL698" s="50"/>
      <c r="GM698" s="50"/>
      <c r="GN698" s="50"/>
      <c r="GO698" s="50"/>
      <c r="GP698" s="50"/>
      <c r="GQ698" s="50"/>
      <c r="GR698" s="50"/>
      <c r="GS698" s="50"/>
      <c r="GT698" s="50"/>
      <c r="GU698" s="50"/>
      <c r="GV698" s="50"/>
      <c r="GW698" s="50"/>
      <c r="GX698" s="50"/>
      <c r="GY698" s="50"/>
      <c r="GZ698" s="50"/>
      <c r="HA698" s="50"/>
      <c r="HB698" s="50"/>
      <c r="HC698" s="50"/>
      <c r="HD698" s="50"/>
      <c r="HE698" s="50"/>
      <c r="HF698" s="50"/>
      <c r="HG698" s="50"/>
      <c r="HH698" s="50"/>
      <c r="HI698" s="50"/>
      <c r="HJ698" s="50"/>
      <c r="HK698" s="50"/>
      <c r="HL698" s="50"/>
      <c r="HM698" s="50"/>
      <c r="HN698" s="50"/>
      <c r="HO698" s="50"/>
      <c r="HP698" s="50"/>
      <c r="HQ698" s="50"/>
      <c r="HR698" s="50"/>
      <c r="HS698" s="50"/>
      <c r="HT698" s="50"/>
      <c r="HU698" s="50"/>
      <c r="HV698" s="50"/>
      <c r="HW698" s="50"/>
      <c r="HX698" s="50"/>
      <c r="HY698" s="50"/>
      <c r="HZ698" s="50"/>
      <c r="IA698" s="50"/>
      <c r="IB698" s="50"/>
      <c r="IC698" s="50"/>
      <c r="ID698" s="50"/>
      <c r="IE698" s="50"/>
      <c r="IF698" s="50"/>
      <c r="IG698" s="50"/>
      <c r="IH698" s="50"/>
      <c r="II698" s="50"/>
      <c r="IJ698" s="50"/>
      <c r="IK698" s="50"/>
      <c r="IL698" s="50"/>
      <c r="IM698" s="50"/>
      <c r="IN698" s="50"/>
      <c r="IO698" s="50"/>
      <c r="IP698" s="50"/>
      <c r="IQ698" s="50"/>
      <c r="IR698" s="50"/>
      <c r="IS698" s="50"/>
      <c r="IT698" s="50"/>
      <c r="IU698" s="50"/>
    </row>
    <row r="699" spans="1:255" s="94" customFormat="1" ht="18.75" customHeight="1">
      <c r="A699" s="59"/>
      <c r="B699" s="69" t="s">
        <v>87</v>
      </c>
      <c r="C699" s="70" t="s">
        <v>177</v>
      </c>
      <c r="D699" s="70"/>
      <c r="E699" s="70"/>
      <c r="F699" s="70"/>
      <c r="G699" s="70"/>
      <c r="H699" s="70"/>
      <c r="I699" s="70"/>
      <c r="J699" s="70"/>
      <c r="K699" s="70"/>
      <c r="L699" s="70"/>
      <c r="M699" s="70"/>
      <c r="N699" s="70"/>
      <c r="O699" s="70"/>
      <c r="P699" s="70"/>
      <c r="Q699" s="70"/>
      <c r="R699" s="70"/>
      <c r="S699" s="70"/>
      <c r="T699" s="70"/>
      <c r="U699" s="70"/>
      <c r="V699" s="70"/>
      <c r="W699" s="70"/>
      <c r="X699" s="70"/>
      <c r="Y699" s="70"/>
      <c r="Z699" s="74"/>
      <c r="AA699" s="74"/>
      <c r="AB699" s="74"/>
      <c r="AC699" s="74"/>
      <c r="AD699" s="74"/>
      <c r="AE699" s="199">
        <v>10511</v>
      </c>
      <c r="AF699" s="260"/>
      <c r="AG699" s="260"/>
      <c r="AH699" s="260"/>
      <c r="AI699" s="260"/>
      <c r="AJ699" s="260"/>
      <c r="AK699" s="260"/>
      <c r="AL699" s="260"/>
      <c r="AM699" s="261"/>
      <c r="AN699" s="199">
        <v>9134</v>
      </c>
      <c r="AO699" s="260"/>
      <c r="AP699" s="260"/>
      <c r="AQ699" s="260"/>
      <c r="AR699" s="260"/>
      <c r="AS699" s="260"/>
      <c r="AT699" s="260"/>
      <c r="AU699" s="260"/>
      <c r="AV699" s="261"/>
      <c r="AW699" s="199"/>
      <c r="AX699" s="260"/>
      <c r="AY699" s="260"/>
      <c r="AZ699" s="260"/>
      <c r="BA699" s="260"/>
      <c r="BB699" s="262"/>
      <c r="BC699" s="50"/>
      <c r="BD699" s="50"/>
      <c r="BE699" s="50"/>
      <c r="BF699" s="50"/>
      <c r="BG699" s="50"/>
      <c r="BH699" s="50"/>
      <c r="BI699" s="50"/>
      <c r="BJ699" s="50"/>
      <c r="BK699" s="50"/>
      <c r="BL699" s="50"/>
      <c r="BM699" s="50"/>
      <c r="BN699" s="50"/>
      <c r="BO699" s="50"/>
      <c r="BP699" s="50"/>
      <c r="BQ699" s="50"/>
      <c r="BR699" s="50"/>
      <c r="BS699" s="50"/>
      <c r="BT699" s="50"/>
      <c r="BU699" s="50"/>
      <c r="BV699" s="50"/>
      <c r="BW699" s="50"/>
      <c r="BX699" s="50"/>
      <c r="BY699" s="50"/>
      <c r="BZ699" s="50"/>
      <c r="CA699" s="50"/>
      <c r="CB699" s="50"/>
      <c r="CC699" s="50"/>
      <c r="CD699" s="50"/>
      <c r="CE699" s="50"/>
      <c r="CF699" s="50"/>
      <c r="CG699" s="50"/>
      <c r="CH699" s="50"/>
      <c r="CI699" s="50"/>
      <c r="CJ699" s="50"/>
      <c r="CK699" s="50"/>
      <c r="CL699" s="50"/>
      <c r="CM699" s="50"/>
      <c r="CN699" s="50"/>
      <c r="CO699" s="50"/>
      <c r="CP699" s="50"/>
      <c r="CQ699" s="50"/>
      <c r="CR699" s="50"/>
      <c r="CS699" s="50"/>
      <c r="CT699" s="50"/>
      <c r="CU699" s="50"/>
      <c r="CV699" s="50"/>
      <c r="CW699" s="50"/>
      <c r="CX699" s="50"/>
      <c r="CY699" s="50"/>
      <c r="CZ699" s="50"/>
      <c r="DA699" s="50"/>
      <c r="DB699" s="50"/>
      <c r="DC699" s="50"/>
      <c r="DD699" s="50"/>
      <c r="DE699" s="50"/>
      <c r="DF699" s="50"/>
      <c r="DG699" s="50"/>
      <c r="DH699" s="50"/>
      <c r="DI699" s="50"/>
      <c r="DJ699" s="50"/>
      <c r="DK699" s="50"/>
      <c r="DL699" s="50"/>
      <c r="DM699" s="50"/>
      <c r="DN699" s="50"/>
      <c r="DO699" s="50"/>
      <c r="DP699" s="50"/>
      <c r="DQ699" s="50"/>
      <c r="DR699" s="50"/>
      <c r="DS699" s="50"/>
      <c r="DT699" s="50"/>
      <c r="DU699" s="50"/>
      <c r="DV699" s="50"/>
      <c r="DW699" s="50"/>
      <c r="DX699" s="50"/>
      <c r="DY699" s="50"/>
      <c r="DZ699" s="50"/>
      <c r="EA699" s="50"/>
      <c r="EB699" s="50"/>
      <c r="EC699" s="50"/>
      <c r="ED699" s="50"/>
      <c r="EE699" s="50"/>
      <c r="EF699" s="50"/>
      <c r="EG699" s="50"/>
      <c r="EH699" s="50"/>
      <c r="EI699" s="50"/>
      <c r="EJ699" s="50"/>
      <c r="EK699" s="50"/>
      <c r="EL699" s="50"/>
      <c r="EM699" s="50"/>
      <c r="EN699" s="50"/>
      <c r="EO699" s="50"/>
      <c r="EP699" s="50"/>
      <c r="EQ699" s="50"/>
      <c r="ER699" s="50"/>
      <c r="ES699" s="50"/>
      <c r="ET699" s="50"/>
      <c r="EU699" s="50"/>
      <c r="EV699" s="50"/>
      <c r="EW699" s="50"/>
      <c r="EX699" s="50"/>
      <c r="EY699" s="50"/>
      <c r="EZ699" s="50"/>
      <c r="FA699" s="50"/>
      <c r="FB699" s="50"/>
      <c r="FC699" s="50"/>
      <c r="FD699" s="50"/>
      <c r="FE699" s="50"/>
      <c r="FF699" s="50"/>
      <c r="FG699" s="50"/>
      <c r="FH699" s="50"/>
      <c r="FI699" s="50"/>
      <c r="FJ699" s="50"/>
      <c r="FK699" s="50"/>
      <c r="FL699" s="50"/>
      <c r="FM699" s="50"/>
      <c r="FN699" s="50"/>
      <c r="FO699" s="50"/>
      <c r="FP699" s="50"/>
      <c r="FQ699" s="50"/>
      <c r="FR699" s="50"/>
      <c r="FS699" s="50"/>
      <c r="FT699" s="50"/>
      <c r="FU699" s="50"/>
      <c r="FV699" s="50"/>
      <c r="FW699" s="50"/>
      <c r="FX699" s="50"/>
      <c r="FY699" s="50"/>
      <c r="FZ699" s="50"/>
      <c r="GA699" s="50"/>
      <c r="GB699" s="50"/>
      <c r="GC699" s="50"/>
      <c r="GD699" s="50"/>
      <c r="GE699" s="50"/>
      <c r="GF699" s="50"/>
      <c r="GG699" s="50"/>
      <c r="GH699" s="50"/>
      <c r="GI699" s="50"/>
      <c r="GJ699" s="50"/>
      <c r="GK699" s="50"/>
      <c r="GL699" s="50"/>
      <c r="GM699" s="50"/>
      <c r="GN699" s="50"/>
      <c r="GO699" s="50"/>
      <c r="GP699" s="50"/>
      <c r="GQ699" s="50"/>
      <c r="GR699" s="50"/>
      <c r="GS699" s="50"/>
      <c r="GT699" s="50"/>
      <c r="GU699" s="50"/>
      <c r="GV699" s="50"/>
      <c r="GW699" s="50"/>
      <c r="GX699" s="50"/>
      <c r="GY699" s="50"/>
      <c r="GZ699" s="50"/>
      <c r="HA699" s="50"/>
      <c r="HB699" s="50"/>
      <c r="HC699" s="50"/>
      <c r="HD699" s="50"/>
      <c r="HE699" s="50"/>
      <c r="HF699" s="50"/>
      <c r="HG699" s="50"/>
      <c r="HH699" s="50"/>
      <c r="HI699" s="50"/>
      <c r="HJ699" s="50"/>
      <c r="HK699" s="50"/>
      <c r="HL699" s="50"/>
      <c r="HM699" s="50"/>
      <c r="HN699" s="50"/>
      <c r="HO699" s="50"/>
      <c r="HP699" s="50"/>
      <c r="HQ699" s="50"/>
      <c r="HR699" s="50"/>
      <c r="HS699" s="50"/>
      <c r="HT699" s="50"/>
      <c r="HU699" s="50"/>
      <c r="HV699" s="50"/>
      <c r="HW699" s="50"/>
      <c r="HX699" s="50"/>
      <c r="HY699" s="50"/>
      <c r="HZ699" s="50"/>
      <c r="IA699" s="50"/>
      <c r="IB699" s="50"/>
      <c r="IC699" s="50"/>
      <c r="ID699" s="50"/>
      <c r="IE699" s="50"/>
      <c r="IF699" s="50"/>
      <c r="IG699" s="50"/>
      <c r="IH699" s="50"/>
      <c r="II699" s="50"/>
      <c r="IJ699" s="50"/>
      <c r="IK699" s="50"/>
      <c r="IL699" s="50"/>
      <c r="IM699" s="50"/>
      <c r="IN699" s="50"/>
      <c r="IO699" s="50"/>
      <c r="IP699" s="50"/>
      <c r="IQ699" s="50"/>
      <c r="IR699" s="50"/>
      <c r="IS699" s="50"/>
      <c r="IT699" s="50"/>
      <c r="IU699" s="50"/>
    </row>
    <row r="700" spans="1:255" s="94" customFormat="1" ht="18.75" customHeight="1">
      <c r="A700" s="59"/>
      <c r="B700" s="80"/>
      <c r="C700" s="78"/>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199"/>
      <c r="AF700" s="290"/>
      <c r="AG700" s="290"/>
      <c r="AH700" s="290"/>
      <c r="AI700" s="290"/>
      <c r="AJ700" s="290"/>
      <c r="AK700" s="290"/>
      <c r="AL700" s="290"/>
      <c r="AM700" s="291"/>
      <c r="AN700" s="199"/>
      <c r="AO700" s="208"/>
      <c r="AP700" s="208"/>
      <c r="AQ700" s="208"/>
      <c r="AR700" s="208"/>
      <c r="AS700" s="208"/>
      <c r="AT700" s="208"/>
      <c r="AU700" s="208"/>
      <c r="AV700" s="209"/>
      <c r="AW700" s="199"/>
      <c r="AX700" s="260"/>
      <c r="AY700" s="260"/>
      <c r="AZ700" s="260"/>
      <c r="BA700" s="260"/>
      <c r="BB700" s="262"/>
      <c r="BC700" s="50"/>
      <c r="BD700" s="50"/>
      <c r="BE700" s="50"/>
      <c r="BF700" s="50"/>
      <c r="BG700" s="50"/>
      <c r="BH700" s="50"/>
      <c r="BI700" s="50"/>
      <c r="BJ700" s="50"/>
      <c r="BK700" s="50"/>
      <c r="BL700" s="50"/>
      <c r="BM700" s="50"/>
      <c r="BN700" s="50"/>
      <c r="BO700" s="50"/>
      <c r="BP700" s="50"/>
      <c r="BQ700" s="50"/>
      <c r="BR700" s="50"/>
      <c r="BS700" s="50"/>
      <c r="BT700" s="50"/>
      <c r="BU700" s="50"/>
      <c r="BV700" s="50"/>
      <c r="BW700" s="50"/>
      <c r="BX700" s="50"/>
      <c r="BY700" s="50"/>
      <c r="BZ700" s="50"/>
      <c r="CA700" s="50"/>
      <c r="CB700" s="50"/>
      <c r="CC700" s="50"/>
      <c r="CD700" s="50"/>
      <c r="CE700" s="50"/>
      <c r="CF700" s="50"/>
      <c r="CG700" s="50"/>
      <c r="CH700" s="50"/>
      <c r="CI700" s="50"/>
      <c r="CJ700" s="50"/>
      <c r="CK700" s="50"/>
      <c r="CL700" s="50"/>
      <c r="CM700" s="50"/>
      <c r="CN700" s="50"/>
      <c r="CO700" s="50"/>
      <c r="CP700" s="50"/>
      <c r="CQ700" s="50"/>
      <c r="CR700" s="50"/>
      <c r="CS700" s="50"/>
      <c r="CT700" s="50"/>
      <c r="CU700" s="50"/>
      <c r="CV700" s="50"/>
      <c r="CW700" s="50"/>
      <c r="CX700" s="50"/>
      <c r="CY700" s="50"/>
      <c r="CZ700" s="50"/>
      <c r="DA700" s="50"/>
      <c r="DB700" s="50"/>
      <c r="DC700" s="50"/>
      <c r="DD700" s="50"/>
      <c r="DE700" s="50"/>
      <c r="DF700" s="50"/>
      <c r="DG700" s="50"/>
      <c r="DH700" s="50"/>
      <c r="DI700" s="50"/>
      <c r="DJ700" s="50"/>
      <c r="DK700" s="50"/>
      <c r="DL700" s="50"/>
      <c r="DM700" s="50"/>
      <c r="DN700" s="50"/>
      <c r="DO700" s="50"/>
      <c r="DP700" s="50"/>
      <c r="DQ700" s="50"/>
      <c r="DR700" s="50"/>
      <c r="DS700" s="50"/>
      <c r="DT700" s="50"/>
      <c r="DU700" s="50"/>
      <c r="DV700" s="50"/>
      <c r="DW700" s="50"/>
      <c r="DX700" s="50"/>
      <c r="DY700" s="50"/>
      <c r="DZ700" s="50"/>
      <c r="EA700" s="50"/>
      <c r="EB700" s="50"/>
      <c r="EC700" s="50"/>
      <c r="ED700" s="50"/>
      <c r="EE700" s="50"/>
      <c r="EF700" s="50"/>
      <c r="EG700" s="50"/>
      <c r="EH700" s="50"/>
      <c r="EI700" s="50"/>
      <c r="EJ700" s="50"/>
      <c r="EK700" s="50"/>
      <c r="EL700" s="50"/>
      <c r="EM700" s="50"/>
      <c r="EN700" s="50"/>
      <c r="EO700" s="50"/>
      <c r="EP700" s="50"/>
      <c r="EQ700" s="50"/>
      <c r="ER700" s="50"/>
      <c r="ES700" s="50"/>
      <c r="ET700" s="50"/>
      <c r="EU700" s="50"/>
      <c r="EV700" s="50"/>
      <c r="EW700" s="50"/>
      <c r="EX700" s="50"/>
      <c r="EY700" s="50"/>
      <c r="EZ700" s="50"/>
      <c r="FA700" s="50"/>
      <c r="FB700" s="50"/>
      <c r="FC700" s="50"/>
      <c r="FD700" s="50"/>
      <c r="FE700" s="50"/>
      <c r="FF700" s="50"/>
      <c r="FG700" s="50"/>
      <c r="FH700" s="50"/>
      <c r="FI700" s="50"/>
      <c r="FJ700" s="50"/>
      <c r="FK700" s="50"/>
      <c r="FL700" s="50"/>
      <c r="FM700" s="50"/>
      <c r="FN700" s="50"/>
      <c r="FO700" s="50"/>
      <c r="FP700" s="50"/>
      <c r="FQ700" s="50"/>
      <c r="FR700" s="50"/>
      <c r="FS700" s="50"/>
      <c r="FT700" s="50"/>
      <c r="FU700" s="50"/>
      <c r="FV700" s="50"/>
      <c r="FW700" s="50"/>
      <c r="FX700" s="50"/>
      <c r="FY700" s="50"/>
      <c r="FZ700" s="50"/>
      <c r="GA700" s="50"/>
      <c r="GB700" s="50"/>
      <c r="GC700" s="50"/>
      <c r="GD700" s="50"/>
      <c r="GE700" s="50"/>
      <c r="GF700" s="50"/>
      <c r="GG700" s="50"/>
      <c r="GH700" s="50"/>
      <c r="GI700" s="50"/>
      <c r="GJ700" s="50"/>
      <c r="GK700" s="50"/>
      <c r="GL700" s="50"/>
      <c r="GM700" s="50"/>
      <c r="GN700" s="50"/>
      <c r="GO700" s="50"/>
      <c r="GP700" s="50"/>
      <c r="GQ700" s="50"/>
      <c r="GR700" s="50"/>
      <c r="GS700" s="50"/>
      <c r="GT700" s="50"/>
      <c r="GU700" s="50"/>
      <c r="GV700" s="50"/>
      <c r="GW700" s="50"/>
      <c r="GX700" s="50"/>
      <c r="GY700" s="50"/>
      <c r="GZ700" s="50"/>
      <c r="HA700" s="50"/>
      <c r="HB700" s="50"/>
      <c r="HC700" s="50"/>
      <c r="HD700" s="50"/>
      <c r="HE700" s="50"/>
      <c r="HF700" s="50"/>
      <c r="HG700" s="50"/>
      <c r="HH700" s="50"/>
      <c r="HI700" s="50"/>
      <c r="HJ700" s="50"/>
      <c r="HK700" s="50"/>
      <c r="HL700" s="50"/>
      <c r="HM700" s="50"/>
      <c r="HN700" s="50"/>
      <c r="HO700" s="50"/>
      <c r="HP700" s="50"/>
      <c r="HQ700" s="50"/>
      <c r="HR700" s="50"/>
      <c r="HS700" s="50"/>
      <c r="HT700" s="50"/>
      <c r="HU700" s="50"/>
      <c r="HV700" s="50"/>
      <c r="HW700" s="50"/>
      <c r="HX700" s="50"/>
      <c r="HY700" s="50"/>
      <c r="HZ700" s="50"/>
      <c r="IA700" s="50"/>
      <c r="IB700" s="50"/>
      <c r="IC700" s="50"/>
      <c r="ID700" s="50"/>
      <c r="IE700" s="50"/>
      <c r="IF700" s="50"/>
      <c r="IG700" s="50"/>
      <c r="IH700" s="50"/>
      <c r="II700" s="50"/>
      <c r="IJ700" s="50"/>
      <c r="IK700" s="50"/>
      <c r="IL700" s="50"/>
      <c r="IM700" s="50"/>
      <c r="IN700" s="50"/>
      <c r="IO700" s="50"/>
      <c r="IP700" s="50"/>
      <c r="IQ700" s="50"/>
      <c r="IR700" s="50"/>
      <c r="IS700" s="50"/>
      <c r="IT700" s="50"/>
      <c r="IU700" s="50"/>
    </row>
    <row r="701" spans="1:255" s="94" customFormat="1" ht="18.75" customHeight="1" thickBot="1">
      <c r="A701" s="59"/>
      <c r="B701" s="82"/>
      <c r="C701" s="83"/>
      <c r="D701" s="84"/>
      <c r="E701" s="84"/>
      <c r="F701" s="84"/>
      <c r="G701" s="84"/>
      <c r="H701" s="84"/>
      <c r="I701" s="84"/>
      <c r="J701" s="84"/>
      <c r="K701" s="84"/>
      <c r="L701" s="84"/>
      <c r="M701" s="84"/>
      <c r="N701" s="84"/>
      <c r="O701" s="84"/>
      <c r="P701" s="84"/>
      <c r="Q701" s="84"/>
      <c r="R701" s="84"/>
      <c r="S701" s="84"/>
      <c r="T701" s="84"/>
      <c r="U701" s="84"/>
      <c r="V701" s="84"/>
      <c r="W701" s="84"/>
      <c r="X701" s="84"/>
      <c r="Y701" s="84"/>
      <c r="Z701" s="84"/>
      <c r="AA701" s="84"/>
      <c r="AB701" s="84"/>
      <c r="AC701" s="84"/>
      <c r="AD701" s="84"/>
      <c r="AE701" s="210"/>
      <c r="AF701" s="292"/>
      <c r="AG701" s="292"/>
      <c r="AH701" s="292"/>
      <c r="AI701" s="292"/>
      <c r="AJ701" s="292"/>
      <c r="AK701" s="292"/>
      <c r="AL701" s="292"/>
      <c r="AM701" s="293"/>
      <c r="AN701" s="210"/>
      <c r="AO701" s="213"/>
      <c r="AP701" s="213"/>
      <c r="AQ701" s="213"/>
      <c r="AR701" s="213"/>
      <c r="AS701" s="213"/>
      <c r="AT701" s="213"/>
      <c r="AU701" s="213"/>
      <c r="AV701" s="214"/>
      <c r="AW701" s="215"/>
      <c r="AX701" s="281"/>
      <c r="AY701" s="281"/>
      <c r="AZ701" s="281"/>
      <c r="BA701" s="281"/>
      <c r="BB701" s="282"/>
      <c r="BC701" s="50"/>
      <c r="BD701" s="50"/>
      <c r="BE701" s="50"/>
      <c r="BF701" s="50"/>
      <c r="BG701" s="50"/>
      <c r="BH701" s="50"/>
      <c r="BI701" s="50"/>
      <c r="BJ701" s="50"/>
      <c r="BK701" s="50"/>
      <c r="BL701" s="50"/>
      <c r="BM701" s="50"/>
      <c r="BN701" s="50"/>
      <c r="BO701" s="50"/>
      <c r="BP701" s="50"/>
      <c r="BQ701" s="50"/>
      <c r="BR701" s="50"/>
      <c r="BS701" s="50"/>
      <c r="BT701" s="50"/>
      <c r="BU701" s="50"/>
      <c r="BV701" s="50"/>
      <c r="BW701" s="50"/>
      <c r="BX701" s="50"/>
      <c r="BY701" s="50"/>
      <c r="BZ701" s="50"/>
      <c r="CA701" s="50"/>
      <c r="CB701" s="50"/>
      <c r="CC701" s="50"/>
      <c r="CD701" s="50"/>
      <c r="CE701" s="50"/>
      <c r="CF701" s="50"/>
      <c r="CG701" s="50"/>
      <c r="CH701" s="50"/>
      <c r="CI701" s="50"/>
      <c r="CJ701" s="50"/>
      <c r="CK701" s="50"/>
      <c r="CL701" s="50"/>
      <c r="CM701" s="50"/>
      <c r="CN701" s="50"/>
      <c r="CO701" s="50"/>
      <c r="CP701" s="50"/>
      <c r="CQ701" s="50"/>
      <c r="CR701" s="50"/>
      <c r="CS701" s="50"/>
      <c r="CT701" s="50"/>
      <c r="CU701" s="50"/>
      <c r="CV701" s="50"/>
      <c r="CW701" s="50"/>
      <c r="CX701" s="50"/>
      <c r="CY701" s="50"/>
      <c r="CZ701" s="50"/>
      <c r="DA701" s="50"/>
      <c r="DB701" s="50"/>
      <c r="DC701" s="50"/>
      <c r="DD701" s="50"/>
      <c r="DE701" s="50"/>
      <c r="DF701" s="50"/>
      <c r="DG701" s="50"/>
      <c r="DH701" s="50"/>
      <c r="DI701" s="50"/>
      <c r="DJ701" s="50"/>
      <c r="DK701" s="50"/>
      <c r="DL701" s="50"/>
      <c r="DM701" s="50"/>
      <c r="DN701" s="50"/>
      <c r="DO701" s="50"/>
      <c r="DP701" s="50"/>
      <c r="DQ701" s="50"/>
      <c r="DR701" s="50"/>
      <c r="DS701" s="50"/>
      <c r="DT701" s="50"/>
      <c r="DU701" s="50"/>
      <c r="DV701" s="50"/>
      <c r="DW701" s="50"/>
      <c r="DX701" s="50"/>
      <c r="DY701" s="50"/>
      <c r="DZ701" s="50"/>
      <c r="EA701" s="50"/>
      <c r="EB701" s="50"/>
      <c r="EC701" s="50"/>
      <c r="ED701" s="50"/>
      <c r="EE701" s="50"/>
      <c r="EF701" s="50"/>
      <c r="EG701" s="50"/>
      <c r="EH701" s="50"/>
      <c r="EI701" s="50"/>
      <c r="EJ701" s="50"/>
      <c r="EK701" s="50"/>
      <c r="EL701" s="50"/>
      <c r="EM701" s="50"/>
      <c r="EN701" s="50"/>
      <c r="EO701" s="50"/>
      <c r="EP701" s="50"/>
      <c r="EQ701" s="50"/>
      <c r="ER701" s="50"/>
      <c r="ES701" s="50"/>
      <c r="ET701" s="50"/>
      <c r="EU701" s="50"/>
      <c r="EV701" s="50"/>
      <c r="EW701" s="50"/>
      <c r="EX701" s="50"/>
      <c r="EY701" s="50"/>
      <c r="EZ701" s="50"/>
      <c r="FA701" s="50"/>
      <c r="FB701" s="50"/>
      <c r="FC701" s="50"/>
      <c r="FD701" s="50"/>
      <c r="FE701" s="50"/>
      <c r="FF701" s="50"/>
      <c r="FG701" s="50"/>
      <c r="FH701" s="50"/>
      <c r="FI701" s="50"/>
      <c r="FJ701" s="50"/>
      <c r="FK701" s="50"/>
      <c r="FL701" s="50"/>
      <c r="FM701" s="50"/>
      <c r="FN701" s="50"/>
      <c r="FO701" s="50"/>
      <c r="FP701" s="50"/>
      <c r="FQ701" s="50"/>
      <c r="FR701" s="50"/>
      <c r="FS701" s="50"/>
      <c r="FT701" s="50"/>
      <c r="FU701" s="50"/>
      <c r="FV701" s="50"/>
      <c r="FW701" s="50"/>
      <c r="FX701" s="50"/>
      <c r="FY701" s="50"/>
      <c r="FZ701" s="50"/>
      <c r="GA701" s="50"/>
      <c r="GB701" s="50"/>
      <c r="GC701" s="50"/>
      <c r="GD701" s="50"/>
      <c r="GE701" s="50"/>
      <c r="GF701" s="50"/>
      <c r="GG701" s="50"/>
      <c r="GH701" s="50"/>
      <c r="GI701" s="50"/>
      <c r="GJ701" s="50"/>
      <c r="GK701" s="50"/>
      <c r="GL701" s="50"/>
      <c r="GM701" s="50"/>
      <c r="GN701" s="50"/>
      <c r="GO701" s="50"/>
      <c r="GP701" s="50"/>
      <c r="GQ701" s="50"/>
      <c r="GR701" s="50"/>
      <c r="GS701" s="50"/>
      <c r="GT701" s="50"/>
      <c r="GU701" s="50"/>
      <c r="GV701" s="50"/>
      <c r="GW701" s="50"/>
      <c r="GX701" s="50"/>
      <c r="GY701" s="50"/>
      <c r="GZ701" s="50"/>
      <c r="HA701" s="50"/>
      <c r="HB701" s="50"/>
      <c r="HC701" s="50"/>
      <c r="HD701" s="50"/>
      <c r="HE701" s="50"/>
      <c r="HF701" s="50"/>
      <c r="HG701" s="50"/>
      <c r="HH701" s="50"/>
      <c r="HI701" s="50"/>
      <c r="HJ701" s="50"/>
      <c r="HK701" s="50"/>
      <c r="HL701" s="50"/>
      <c r="HM701" s="50"/>
      <c r="HN701" s="50"/>
      <c r="HO701" s="50"/>
      <c r="HP701" s="50"/>
      <c r="HQ701" s="50"/>
      <c r="HR701" s="50"/>
      <c r="HS701" s="50"/>
      <c r="HT701" s="50"/>
      <c r="HU701" s="50"/>
      <c r="HV701" s="50"/>
      <c r="HW701" s="50"/>
      <c r="HX701" s="50"/>
      <c r="HY701" s="50"/>
      <c r="HZ701" s="50"/>
      <c r="IA701" s="50"/>
      <c r="IB701" s="50"/>
      <c r="IC701" s="50"/>
      <c r="ID701" s="50"/>
      <c r="IE701" s="50"/>
      <c r="IF701" s="50"/>
      <c r="IG701" s="50"/>
      <c r="IH701" s="50"/>
      <c r="II701" s="50"/>
      <c r="IJ701" s="50"/>
      <c r="IK701" s="50"/>
      <c r="IL701" s="50"/>
      <c r="IM701" s="50"/>
      <c r="IN701" s="50"/>
      <c r="IO701" s="50"/>
      <c r="IP701" s="50"/>
      <c r="IQ701" s="50"/>
      <c r="IR701" s="50"/>
      <c r="IS701" s="50"/>
      <c r="IT701" s="50"/>
      <c r="IU701" s="50"/>
    </row>
    <row r="702" spans="1:255" s="94" customFormat="1" ht="18.75" customHeight="1" thickTop="1" thickBot="1">
      <c r="A702" s="64"/>
      <c r="B702" s="218" t="s">
        <v>90</v>
      </c>
      <c r="C702" s="283"/>
      <c r="D702" s="283"/>
      <c r="E702" s="283"/>
      <c r="F702" s="283"/>
      <c r="G702" s="283"/>
      <c r="H702" s="283"/>
      <c r="I702" s="283"/>
      <c r="J702" s="283"/>
      <c r="K702" s="283"/>
      <c r="L702" s="283"/>
      <c r="M702" s="283"/>
      <c r="N702" s="283"/>
      <c r="O702" s="283"/>
      <c r="P702" s="283"/>
      <c r="Q702" s="283"/>
      <c r="R702" s="283"/>
      <c r="S702" s="283"/>
      <c r="T702" s="283"/>
      <c r="U702" s="283"/>
      <c r="V702" s="283"/>
      <c r="W702" s="283"/>
      <c r="X702" s="283"/>
      <c r="Y702" s="283"/>
      <c r="Z702" s="283"/>
      <c r="AA702" s="283"/>
      <c r="AB702" s="283"/>
      <c r="AC702" s="283"/>
      <c r="AD702" s="284"/>
      <c r="AE702" s="221">
        <f>SUM(AE694:AM701)</f>
        <v>663652</v>
      </c>
      <c r="AF702" s="287"/>
      <c r="AG702" s="287"/>
      <c r="AH702" s="287"/>
      <c r="AI702" s="287"/>
      <c r="AJ702" s="287"/>
      <c r="AK702" s="287"/>
      <c r="AL702" s="287"/>
      <c r="AM702" s="288"/>
      <c r="AN702" s="221">
        <f>SUM(AN694:AW701)</f>
        <v>770637</v>
      </c>
      <c r="AO702" s="287"/>
      <c r="AP702" s="287"/>
      <c r="AQ702" s="287"/>
      <c r="AR702" s="287"/>
      <c r="AS702" s="287"/>
      <c r="AT702" s="287"/>
      <c r="AU702" s="287"/>
      <c r="AV702" s="288"/>
      <c r="AW702" s="221"/>
      <c r="AX702" s="287"/>
      <c r="AY702" s="287"/>
      <c r="AZ702" s="287"/>
      <c r="BA702" s="287"/>
      <c r="BB702" s="289"/>
      <c r="BC702" s="50"/>
      <c r="BD702" s="50"/>
      <c r="BE702" s="50"/>
      <c r="BF702" s="50"/>
      <c r="BG702" s="50"/>
      <c r="BH702" s="50"/>
      <c r="BI702" s="50"/>
      <c r="BJ702" s="50"/>
      <c r="BK702" s="50"/>
      <c r="BL702" s="50"/>
      <c r="BM702" s="50"/>
      <c r="BN702" s="50"/>
      <c r="BO702" s="50"/>
      <c r="BP702" s="50"/>
      <c r="BQ702" s="50"/>
      <c r="BR702" s="50"/>
      <c r="BS702" s="50"/>
      <c r="BT702" s="50"/>
      <c r="BU702" s="50"/>
      <c r="BV702" s="50"/>
      <c r="BW702" s="50"/>
      <c r="BX702" s="50"/>
      <c r="BY702" s="50"/>
      <c r="BZ702" s="50"/>
      <c r="CA702" s="50"/>
      <c r="CB702" s="50"/>
      <c r="CC702" s="50"/>
      <c r="CD702" s="50"/>
      <c r="CE702" s="50"/>
      <c r="CF702" s="50"/>
      <c r="CG702" s="50"/>
      <c r="CH702" s="50"/>
      <c r="CI702" s="50"/>
      <c r="CJ702" s="50"/>
      <c r="CK702" s="50"/>
      <c r="CL702" s="50"/>
      <c r="CM702" s="50"/>
      <c r="CN702" s="50"/>
      <c r="CO702" s="50"/>
      <c r="CP702" s="50"/>
      <c r="CQ702" s="50"/>
      <c r="CR702" s="50"/>
      <c r="CS702" s="50"/>
      <c r="CT702" s="50"/>
      <c r="CU702" s="50"/>
      <c r="CV702" s="50"/>
      <c r="CW702" s="50"/>
      <c r="CX702" s="50"/>
      <c r="CY702" s="50"/>
      <c r="CZ702" s="50"/>
      <c r="DA702" s="50"/>
      <c r="DB702" s="50"/>
      <c r="DC702" s="50"/>
      <c r="DD702" s="50"/>
      <c r="DE702" s="50"/>
      <c r="DF702" s="50"/>
      <c r="DG702" s="50"/>
      <c r="DH702" s="50"/>
      <c r="DI702" s="50"/>
      <c r="DJ702" s="50"/>
      <c r="DK702" s="50"/>
      <c r="DL702" s="50"/>
      <c r="DM702" s="50"/>
      <c r="DN702" s="50"/>
      <c r="DO702" s="50"/>
      <c r="DP702" s="50"/>
      <c r="DQ702" s="50"/>
      <c r="DR702" s="50"/>
      <c r="DS702" s="50"/>
      <c r="DT702" s="50"/>
      <c r="DU702" s="50"/>
      <c r="DV702" s="50"/>
      <c r="DW702" s="50"/>
      <c r="DX702" s="50"/>
      <c r="DY702" s="50"/>
      <c r="DZ702" s="50"/>
      <c r="EA702" s="50"/>
      <c r="EB702" s="50"/>
      <c r="EC702" s="50"/>
      <c r="ED702" s="50"/>
      <c r="EE702" s="50"/>
      <c r="EF702" s="50"/>
      <c r="EG702" s="50"/>
      <c r="EH702" s="50"/>
      <c r="EI702" s="50"/>
      <c r="EJ702" s="50"/>
      <c r="EK702" s="50"/>
      <c r="EL702" s="50"/>
      <c r="EM702" s="50"/>
      <c r="EN702" s="50"/>
      <c r="EO702" s="50"/>
      <c r="EP702" s="50"/>
      <c r="EQ702" s="50"/>
      <c r="ER702" s="50"/>
      <c r="ES702" s="50"/>
      <c r="ET702" s="50"/>
      <c r="EU702" s="50"/>
      <c r="EV702" s="50"/>
      <c r="EW702" s="50"/>
      <c r="EX702" s="50"/>
      <c r="EY702" s="50"/>
      <c r="EZ702" s="50"/>
      <c r="FA702" s="50"/>
      <c r="FB702" s="50"/>
      <c r="FC702" s="50"/>
      <c r="FD702" s="50"/>
      <c r="FE702" s="50"/>
      <c r="FF702" s="50"/>
      <c r="FG702" s="50"/>
      <c r="FH702" s="50"/>
      <c r="FI702" s="50"/>
      <c r="FJ702" s="50"/>
      <c r="FK702" s="50"/>
      <c r="FL702" s="50"/>
      <c r="FM702" s="50"/>
      <c r="FN702" s="50"/>
      <c r="FO702" s="50"/>
      <c r="FP702" s="50"/>
      <c r="FQ702" s="50"/>
      <c r="FR702" s="50"/>
      <c r="FS702" s="50"/>
      <c r="FT702" s="50"/>
      <c r="FU702" s="50"/>
      <c r="FV702" s="50"/>
      <c r="FW702" s="50"/>
      <c r="FX702" s="50"/>
      <c r="FY702" s="50"/>
      <c r="FZ702" s="50"/>
      <c r="GA702" s="50"/>
      <c r="GB702" s="50"/>
      <c r="GC702" s="50"/>
      <c r="GD702" s="50"/>
      <c r="GE702" s="50"/>
      <c r="GF702" s="50"/>
      <c r="GG702" s="50"/>
      <c r="GH702" s="50"/>
      <c r="GI702" s="50"/>
      <c r="GJ702" s="50"/>
      <c r="GK702" s="50"/>
      <c r="GL702" s="50"/>
      <c r="GM702" s="50"/>
      <c r="GN702" s="50"/>
      <c r="GO702" s="50"/>
      <c r="GP702" s="50"/>
      <c r="GQ702" s="50"/>
      <c r="GR702" s="50"/>
      <c r="GS702" s="50"/>
      <c r="GT702" s="50"/>
      <c r="GU702" s="50"/>
      <c r="GV702" s="50"/>
      <c r="GW702" s="50"/>
      <c r="GX702" s="50"/>
      <c r="GY702" s="50"/>
      <c r="GZ702" s="50"/>
      <c r="HA702" s="50"/>
      <c r="HB702" s="50"/>
      <c r="HC702" s="50"/>
      <c r="HD702" s="50"/>
      <c r="HE702" s="50"/>
      <c r="HF702" s="50"/>
      <c r="HG702" s="50"/>
      <c r="HH702" s="50"/>
      <c r="HI702" s="50"/>
      <c r="HJ702" s="50"/>
      <c r="HK702" s="50"/>
      <c r="HL702" s="50"/>
      <c r="HM702" s="50"/>
      <c r="HN702" s="50"/>
      <c r="HO702" s="50"/>
      <c r="HP702" s="50"/>
      <c r="HQ702" s="50"/>
      <c r="HR702" s="50"/>
      <c r="HS702" s="50"/>
      <c r="HT702" s="50"/>
      <c r="HU702" s="50"/>
      <c r="HV702" s="50"/>
      <c r="HW702" s="50"/>
      <c r="HX702" s="50"/>
      <c r="HY702" s="50"/>
      <c r="HZ702" s="50"/>
      <c r="IA702" s="50"/>
      <c r="IB702" s="50"/>
      <c r="IC702" s="50"/>
      <c r="ID702" s="50"/>
      <c r="IE702" s="50"/>
      <c r="IF702" s="50"/>
      <c r="IG702" s="50"/>
      <c r="IH702" s="50"/>
      <c r="II702" s="50"/>
      <c r="IJ702" s="50"/>
      <c r="IK702" s="50"/>
      <c r="IL702" s="50"/>
      <c r="IM702" s="50"/>
      <c r="IN702" s="50"/>
      <c r="IO702" s="50"/>
      <c r="IP702" s="50"/>
      <c r="IQ702" s="50"/>
      <c r="IR702" s="50"/>
      <c r="IS702" s="50"/>
      <c r="IT702" s="50"/>
      <c r="IU702" s="50"/>
    </row>
    <row r="703" spans="1:255" ht="13.5">
      <c r="E703" s="85"/>
      <c r="F703" s="85"/>
      <c r="G703" s="85"/>
      <c r="H703" s="85"/>
      <c r="I703" s="85"/>
      <c r="J703" s="85"/>
      <c r="K703" s="85"/>
      <c r="L703" s="85"/>
      <c r="M703" s="85"/>
      <c r="N703" s="85"/>
      <c r="O703" s="85"/>
      <c r="P703" s="85"/>
      <c r="Q703" s="85"/>
      <c r="R703" s="85"/>
      <c r="S703" s="85"/>
      <c r="T703" s="85"/>
      <c r="U703" s="85"/>
      <c r="V703" s="85"/>
      <c r="W703" s="85"/>
      <c r="X703" s="85"/>
      <c r="Y703" s="85"/>
      <c r="Z703" s="85"/>
      <c r="AA703" s="85"/>
      <c r="AB703" s="85"/>
      <c r="AC703" s="85"/>
      <c r="AD703" s="85"/>
      <c r="AE703" s="85"/>
      <c r="AF703" s="85"/>
      <c r="AG703" s="85"/>
      <c r="AH703" s="85"/>
      <c r="AI703" s="85"/>
      <c r="AJ703" s="85"/>
      <c r="AK703" s="85"/>
      <c r="AL703" s="85"/>
      <c r="AM703" s="85"/>
      <c r="AN703" s="85"/>
      <c r="AO703" s="85"/>
      <c r="AP703" s="85"/>
      <c r="AQ703" s="85"/>
      <c r="AR703" s="85"/>
      <c r="AS703" s="85"/>
      <c r="AT703" s="85"/>
      <c r="AU703" s="85"/>
      <c r="AV703" s="85"/>
      <c r="AW703" s="85"/>
      <c r="AX703" s="85"/>
      <c r="AY703" s="85"/>
      <c r="AZ703" s="85"/>
      <c r="BA703" s="85"/>
      <c r="BB703" s="85"/>
    </row>
    <row r="704" spans="1:255" ht="14.25">
      <c r="A704" s="49" t="s">
        <v>72</v>
      </c>
      <c r="BA704" s="51"/>
      <c r="BB704" s="93"/>
      <c r="BC704" s="51" t="s">
        <v>73</v>
      </c>
    </row>
    <row r="706" spans="1:59">
      <c r="AD706" s="52"/>
      <c r="AH706" s="52"/>
      <c r="AI706" s="52"/>
      <c r="AJ706" s="52"/>
      <c r="AK706" s="52"/>
      <c r="AL706" s="52"/>
      <c r="AM706" s="52"/>
      <c r="AS706" s="52"/>
      <c r="BB706" s="53" t="s">
        <v>74</v>
      </c>
    </row>
    <row r="707" spans="1:59">
      <c r="AD707" s="52"/>
      <c r="AH707" s="52"/>
      <c r="AI707" s="52"/>
      <c r="AJ707" s="52"/>
      <c r="AK707" s="52"/>
      <c r="AL707" s="52"/>
      <c r="AM707" s="52"/>
      <c r="AS707" s="52"/>
    </row>
    <row r="708" spans="1:59" ht="13.5" thickBot="1">
      <c r="AD708" s="52"/>
      <c r="AH708" s="52"/>
      <c r="AI708" s="52"/>
      <c r="AJ708" s="52"/>
      <c r="AK708" s="52"/>
      <c r="AL708" s="52"/>
      <c r="AM708" s="52"/>
      <c r="AS708" s="52"/>
    </row>
    <row r="709" spans="1:59" ht="15" thickBot="1">
      <c r="A709" s="178" t="s">
        <v>75</v>
      </c>
      <c r="B709" s="179"/>
      <c r="C709" s="179"/>
      <c r="D709" s="179"/>
      <c r="E709" s="179"/>
      <c r="F709" s="179"/>
      <c r="G709" s="179"/>
      <c r="H709" s="179"/>
      <c r="I709" s="179"/>
      <c r="J709" s="179"/>
      <c r="K709" s="180"/>
      <c r="L709" s="181">
        <v>20</v>
      </c>
      <c r="M709" s="182"/>
      <c r="N709" s="182"/>
      <c r="O709" s="183"/>
      <c r="P709" s="178" t="s">
        <v>76</v>
      </c>
      <c r="Q709" s="179"/>
      <c r="R709" s="179"/>
      <c r="S709" s="179"/>
      <c r="T709" s="179"/>
      <c r="U709" s="180"/>
      <c r="V709" s="184" t="s">
        <v>178</v>
      </c>
      <c r="W709" s="184"/>
      <c r="X709" s="184"/>
      <c r="Y709" s="184"/>
      <c r="Z709" s="184"/>
      <c r="AA709" s="184"/>
      <c r="AB709" s="184"/>
      <c r="AC709" s="184"/>
      <c r="AD709" s="184"/>
      <c r="AE709" s="184"/>
      <c r="AF709" s="184"/>
      <c r="AG709" s="184"/>
      <c r="AH709" s="184"/>
      <c r="AI709" s="184"/>
      <c r="AJ709" s="184"/>
      <c r="AK709" s="184"/>
      <c r="AL709" s="184"/>
      <c r="AM709" s="184"/>
      <c r="AN709" s="184"/>
      <c r="AO709" s="184"/>
      <c r="AP709" s="184"/>
      <c r="AQ709" s="184"/>
      <c r="AR709" s="184"/>
      <c r="AS709" s="184"/>
      <c r="AT709" s="184"/>
      <c r="AU709" s="184"/>
      <c r="AV709" s="184"/>
      <c r="AW709" s="184"/>
      <c r="AX709" s="184"/>
      <c r="AY709" s="184"/>
      <c r="AZ709" s="184"/>
      <c r="BA709" s="184"/>
      <c r="BB709" s="185"/>
    </row>
    <row r="710" spans="1:59" ht="14.25">
      <c r="A710" s="54"/>
      <c r="B710" s="54"/>
      <c r="C710" s="54"/>
      <c r="D710" s="54"/>
      <c r="E710" s="54"/>
      <c r="F710" s="54"/>
      <c r="G710" s="54"/>
      <c r="H710" s="54"/>
      <c r="I710" s="54"/>
      <c r="J710" s="54"/>
      <c r="K710" s="54"/>
      <c r="L710" s="55"/>
      <c r="M710" s="55"/>
      <c r="N710" s="55"/>
      <c r="O710" s="55"/>
      <c r="P710" s="54"/>
      <c r="Q710" s="54"/>
      <c r="R710" s="54"/>
      <c r="S710" s="54"/>
      <c r="T710" s="54"/>
      <c r="U710" s="54"/>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c r="AR710" s="56"/>
      <c r="AS710" s="56"/>
      <c r="AT710" s="56"/>
      <c r="AU710" s="56"/>
      <c r="AV710" s="56"/>
      <c r="AW710" s="56"/>
      <c r="AX710" s="56"/>
      <c r="AY710" s="56"/>
      <c r="AZ710" s="56"/>
      <c r="BA710" s="56"/>
      <c r="BB710" s="56"/>
    </row>
    <row r="711" spans="1:59" ht="14.25">
      <c r="A711" s="57"/>
      <c r="B711" s="58" t="s">
        <v>78</v>
      </c>
      <c r="C711" s="59"/>
      <c r="D711" s="59"/>
      <c r="E711" s="59"/>
      <c r="F711" s="59"/>
      <c r="G711" s="59"/>
      <c r="H711" s="59"/>
      <c r="I711" s="59"/>
      <c r="J711" s="59"/>
      <c r="K711" s="59"/>
      <c r="L711" s="60"/>
      <c r="M711" s="60"/>
      <c r="N711" s="60"/>
      <c r="O711" s="60"/>
      <c r="P711" s="59"/>
      <c r="Q711" s="59"/>
      <c r="R711" s="59"/>
      <c r="S711" s="59"/>
      <c r="T711" s="59"/>
      <c r="U711" s="59"/>
      <c r="V711" s="58"/>
      <c r="W711" s="58"/>
      <c r="X711" s="58"/>
      <c r="Y711" s="58"/>
      <c r="Z711" s="58"/>
      <c r="AA711" s="58"/>
      <c r="AB711" s="58"/>
      <c r="AC711" s="58"/>
      <c r="AD711" s="58"/>
      <c r="AE711" s="58"/>
      <c r="AF711" s="58"/>
      <c r="AG711" s="58"/>
      <c r="AH711" s="58"/>
      <c r="AI711" s="58"/>
      <c r="AJ711" s="58"/>
      <c r="AK711" s="58"/>
      <c r="AL711" s="58"/>
      <c r="AM711" s="58"/>
      <c r="AN711" s="58"/>
      <c r="AO711" s="58"/>
      <c r="AP711" s="58"/>
      <c r="AQ711" s="58"/>
      <c r="AR711" s="58"/>
      <c r="AS711" s="58"/>
      <c r="AT711" s="58"/>
      <c r="AU711" s="58"/>
      <c r="AV711" s="58"/>
      <c r="AW711" s="58"/>
      <c r="AX711" s="58"/>
      <c r="AY711" s="58"/>
      <c r="AZ711" s="58"/>
      <c r="BA711" s="58"/>
      <c r="BB711" s="58"/>
    </row>
    <row r="712" spans="1:59" ht="15" thickBot="1">
      <c r="A712" s="59"/>
      <c r="B712" s="59"/>
      <c r="C712" s="59"/>
      <c r="D712" s="59"/>
      <c r="E712" s="59"/>
      <c r="F712" s="59"/>
      <c r="G712" s="59"/>
      <c r="H712" s="59"/>
      <c r="I712" s="59"/>
      <c r="J712" s="59"/>
      <c r="K712" s="59"/>
      <c r="L712" s="60"/>
      <c r="M712" s="60"/>
      <c r="N712" s="60"/>
      <c r="O712" s="60"/>
      <c r="P712" s="59"/>
      <c r="Q712" s="59"/>
      <c r="R712" s="59"/>
      <c r="S712" s="59"/>
      <c r="T712" s="59"/>
      <c r="U712" s="59"/>
      <c r="V712" s="58"/>
      <c r="W712" s="58"/>
      <c r="X712" s="58"/>
      <c r="Y712" s="58"/>
      <c r="Z712" s="58"/>
      <c r="AA712" s="58"/>
      <c r="AB712" s="58"/>
      <c r="AC712" s="58"/>
      <c r="AD712" s="58"/>
      <c r="AE712" s="58"/>
      <c r="AF712" s="58"/>
      <c r="AG712" s="58"/>
      <c r="AH712" s="58"/>
      <c r="AI712" s="58"/>
      <c r="AJ712" s="58"/>
      <c r="AK712" s="58"/>
      <c r="AL712" s="58"/>
      <c r="AM712" s="58"/>
      <c r="AN712" s="58"/>
      <c r="AO712" s="58"/>
      <c r="AP712" s="58"/>
      <c r="AQ712" s="58"/>
      <c r="AR712" s="58"/>
      <c r="AS712" s="58"/>
      <c r="AT712" s="58"/>
      <c r="AU712" s="58"/>
      <c r="AV712" s="58"/>
      <c r="AW712" s="58"/>
      <c r="AX712" s="58"/>
      <c r="AY712" s="58"/>
      <c r="AZ712" s="58"/>
      <c r="BA712" s="58"/>
      <c r="BB712" s="58"/>
    </row>
    <row r="713" spans="1:59" ht="14.25">
      <c r="A713" s="59"/>
      <c r="B713" s="61"/>
      <c r="C713" s="54"/>
      <c r="D713" s="54"/>
      <c r="E713" s="54"/>
      <c r="F713" s="54"/>
      <c r="G713" s="54"/>
      <c r="H713" s="54"/>
      <c r="I713" s="54"/>
      <c r="J713" s="54"/>
      <c r="K713" s="54"/>
      <c r="L713" s="55"/>
      <c r="M713" s="55"/>
      <c r="N713" s="55"/>
      <c r="O713" s="55"/>
      <c r="P713" s="54"/>
      <c r="Q713" s="54"/>
      <c r="R713" s="54"/>
      <c r="S713" s="54"/>
      <c r="T713" s="54"/>
      <c r="U713" s="54"/>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c r="AR713" s="56"/>
      <c r="AS713" s="56"/>
      <c r="AT713" s="56"/>
      <c r="AU713" s="56"/>
      <c r="AV713" s="56"/>
      <c r="AW713" s="56"/>
      <c r="AX713" s="56"/>
      <c r="AY713" s="56"/>
      <c r="AZ713" s="56"/>
      <c r="BA713" s="56"/>
      <c r="BB713" s="62"/>
    </row>
    <row r="714" spans="1:59">
      <c r="A714" s="59"/>
      <c r="B714" s="186" t="s">
        <v>179</v>
      </c>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AE714" s="187"/>
      <c r="AF714" s="187"/>
      <c r="AG714" s="187"/>
      <c r="AH714" s="187"/>
      <c r="AI714" s="187"/>
      <c r="AJ714" s="187"/>
      <c r="AK714" s="187"/>
      <c r="AL714" s="187"/>
      <c r="AM714" s="187"/>
      <c r="AN714" s="187"/>
      <c r="AO714" s="187"/>
      <c r="AP714" s="187"/>
      <c r="AQ714" s="187"/>
      <c r="AR714" s="187"/>
      <c r="AS714" s="187"/>
      <c r="AT714" s="187"/>
      <c r="AU714" s="187"/>
      <c r="AV714" s="187"/>
      <c r="AW714" s="187"/>
      <c r="AX714" s="187"/>
      <c r="AY714" s="187"/>
      <c r="AZ714" s="187"/>
      <c r="BA714" s="187"/>
      <c r="BB714" s="188"/>
    </row>
    <row r="715" spans="1:59" ht="13.5">
      <c r="A715" s="59"/>
      <c r="B715" s="186"/>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AE715" s="187"/>
      <c r="AF715" s="187"/>
      <c r="AG715" s="187"/>
      <c r="AH715" s="187"/>
      <c r="AI715" s="187"/>
      <c r="AJ715" s="187"/>
      <c r="AK715" s="187"/>
      <c r="AL715" s="187"/>
      <c r="AM715" s="187"/>
      <c r="AN715" s="187"/>
      <c r="AO715" s="187"/>
      <c r="AP715" s="187"/>
      <c r="AQ715" s="187"/>
      <c r="AR715" s="187"/>
      <c r="AS715" s="187"/>
      <c r="AT715" s="187"/>
      <c r="AU715" s="187"/>
      <c r="AV715" s="187"/>
      <c r="AW715" s="187"/>
      <c r="AX715" s="187"/>
      <c r="AY715" s="187"/>
      <c r="AZ715" s="187"/>
      <c r="BA715" s="187"/>
      <c r="BB715" s="188"/>
      <c r="BG715" s="94"/>
    </row>
    <row r="716" spans="1:59">
      <c r="A716" s="59"/>
      <c r="B716" s="186"/>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AE716" s="187"/>
      <c r="AF716" s="187"/>
      <c r="AG716" s="187"/>
      <c r="AH716" s="187"/>
      <c r="AI716" s="187"/>
      <c r="AJ716" s="187"/>
      <c r="AK716" s="187"/>
      <c r="AL716" s="187"/>
      <c r="AM716" s="187"/>
      <c r="AN716" s="187"/>
      <c r="AO716" s="187"/>
      <c r="AP716" s="187"/>
      <c r="AQ716" s="187"/>
      <c r="AR716" s="187"/>
      <c r="AS716" s="187"/>
      <c r="AT716" s="187"/>
      <c r="AU716" s="187"/>
      <c r="AV716" s="187"/>
      <c r="AW716" s="187"/>
      <c r="AX716" s="187"/>
      <c r="AY716" s="187"/>
      <c r="AZ716" s="187"/>
      <c r="BA716" s="187"/>
      <c r="BB716" s="188"/>
    </row>
    <row r="717" spans="1:59">
      <c r="A717" s="59"/>
      <c r="B717" s="186"/>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AE717" s="187"/>
      <c r="AF717" s="187"/>
      <c r="AG717" s="187"/>
      <c r="AH717" s="187"/>
      <c r="AI717" s="187"/>
      <c r="AJ717" s="187"/>
      <c r="AK717" s="187"/>
      <c r="AL717" s="187"/>
      <c r="AM717" s="187"/>
      <c r="AN717" s="187"/>
      <c r="AO717" s="187"/>
      <c r="AP717" s="187"/>
      <c r="AQ717" s="187"/>
      <c r="AR717" s="187"/>
      <c r="AS717" s="187"/>
      <c r="AT717" s="187"/>
      <c r="AU717" s="187"/>
      <c r="AV717" s="187"/>
      <c r="AW717" s="187"/>
      <c r="AX717" s="187"/>
      <c r="AY717" s="187"/>
      <c r="AZ717" s="187"/>
      <c r="BA717" s="187"/>
      <c r="BB717" s="188"/>
    </row>
    <row r="718" spans="1:59">
      <c r="A718" s="59"/>
      <c r="B718" s="186"/>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AE718" s="187"/>
      <c r="AF718" s="187"/>
      <c r="AG718" s="187"/>
      <c r="AH718" s="187"/>
      <c r="AI718" s="187"/>
      <c r="AJ718" s="187"/>
      <c r="AK718" s="187"/>
      <c r="AL718" s="187"/>
      <c r="AM718" s="187"/>
      <c r="AN718" s="187"/>
      <c r="AO718" s="187"/>
      <c r="AP718" s="187"/>
      <c r="AQ718" s="187"/>
      <c r="AR718" s="187"/>
      <c r="AS718" s="187"/>
      <c r="AT718" s="187"/>
      <c r="AU718" s="187"/>
      <c r="AV718" s="187"/>
      <c r="AW718" s="187"/>
      <c r="AX718" s="187"/>
      <c r="AY718" s="187"/>
      <c r="AZ718" s="187"/>
      <c r="BA718" s="187"/>
      <c r="BB718" s="188"/>
    </row>
    <row r="719" spans="1:59">
      <c r="A719" s="59"/>
      <c r="B719" s="186"/>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AE719" s="187"/>
      <c r="AF719" s="187"/>
      <c r="AG719" s="187"/>
      <c r="AH719" s="187"/>
      <c r="AI719" s="187"/>
      <c r="AJ719" s="187"/>
      <c r="AK719" s="187"/>
      <c r="AL719" s="187"/>
      <c r="AM719" s="187"/>
      <c r="AN719" s="187"/>
      <c r="AO719" s="187"/>
      <c r="AP719" s="187"/>
      <c r="AQ719" s="187"/>
      <c r="AR719" s="187"/>
      <c r="AS719" s="187"/>
      <c r="AT719" s="187"/>
      <c r="AU719" s="187"/>
      <c r="AV719" s="187"/>
      <c r="AW719" s="187"/>
      <c r="AX719" s="187"/>
      <c r="AY719" s="187"/>
      <c r="AZ719" s="187"/>
      <c r="BA719" s="187"/>
      <c r="BB719" s="188"/>
    </row>
    <row r="720" spans="1:59">
      <c r="A720" s="59"/>
      <c r="B720" s="186"/>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AE720" s="187"/>
      <c r="AF720" s="187"/>
      <c r="AG720" s="187"/>
      <c r="AH720" s="187"/>
      <c r="AI720" s="187"/>
      <c r="AJ720" s="187"/>
      <c r="AK720" s="187"/>
      <c r="AL720" s="187"/>
      <c r="AM720" s="187"/>
      <c r="AN720" s="187"/>
      <c r="AO720" s="187"/>
      <c r="AP720" s="187"/>
      <c r="AQ720" s="187"/>
      <c r="AR720" s="187"/>
      <c r="AS720" s="187"/>
      <c r="AT720" s="187"/>
      <c r="AU720" s="187"/>
      <c r="AV720" s="187"/>
      <c r="AW720" s="187"/>
      <c r="AX720" s="187"/>
      <c r="AY720" s="187"/>
      <c r="AZ720" s="187"/>
      <c r="BA720" s="187"/>
      <c r="BB720" s="188"/>
    </row>
    <row r="721" spans="1:255">
      <c r="A721" s="59"/>
      <c r="B721" s="186"/>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AE721" s="187"/>
      <c r="AF721" s="187"/>
      <c r="AG721" s="187"/>
      <c r="AH721" s="187"/>
      <c r="AI721" s="187"/>
      <c r="AJ721" s="187"/>
      <c r="AK721" s="187"/>
      <c r="AL721" s="187"/>
      <c r="AM721" s="187"/>
      <c r="AN721" s="187"/>
      <c r="AO721" s="187"/>
      <c r="AP721" s="187"/>
      <c r="AQ721" s="187"/>
      <c r="AR721" s="187"/>
      <c r="AS721" s="187"/>
      <c r="AT721" s="187"/>
      <c r="AU721" s="187"/>
      <c r="AV721" s="187"/>
      <c r="AW721" s="187"/>
      <c r="AX721" s="187"/>
      <c r="AY721" s="187"/>
      <c r="AZ721" s="187"/>
      <c r="BA721" s="187"/>
      <c r="BB721" s="188"/>
    </row>
    <row r="722" spans="1:255">
      <c r="A722" s="59"/>
      <c r="B722" s="186"/>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AE722" s="187"/>
      <c r="AF722" s="187"/>
      <c r="AG722" s="187"/>
      <c r="AH722" s="187"/>
      <c r="AI722" s="187"/>
      <c r="AJ722" s="187"/>
      <c r="AK722" s="187"/>
      <c r="AL722" s="187"/>
      <c r="AM722" s="187"/>
      <c r="AN722" s="187"/>
      <c r="AO722" s="187"/>
      <c r="AP722" s="187"/>
      <c r="AQ722" s="187"/>
      <c r="AR722" s="187"/>
      <c r="AS722" s="187"/>
      <c r="AT722" s="187"/>
      <c r="AU722" s="187"/>
      <c r="AV722" s="187"/>
      <c r="AW722" s="187"/>
      <c r="AX722" s="187"/>
      <c r="AY722" s="187"/>
      <c r="AZ722" s="187"/>
      <c r="BA722" s="187"/>
      <c r="BB722" s="188"/>
    </row>
    <row r="723" spans="1:255">
      <c r="A723" s="59"/>
      <c r="B723" s="186"/>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AE723" s="187"/>
      <c r="AF723" s="187"/>
      <c r="AG723" s="187"/>
      <c r="AH723" s="187"/>
      <c r="AI723" s="187"/>
      <c r="AJ723" s="187"/>
      <c r="AK723" s="187"/>
      <c r="AL723" s="187"/>
      <c r="AM723" s="187"/>
      <c r="AN723" s="187"/>
      <c r="AO723" s="187"/>
      <c r="AP723" s="187"/>
      <c r="AQ723" s="187"/>
      <c r="AR723" s="187"/>
      <c r="AS723" s="187"/>
      <c r="AT723" s="187"/>
      <c r="AU723" s="187"/>
      <c r="AV723" s="187"/>
      <c r="AW723" s="187"/>
      <c r="AX723" s="187"/>
      <c r="AY723" s="187"/>
      <c r="AZ723" s="187"/>
      <c r="BA723" s="187"/>
      <c r="BB723" s="188"/>
    </row>
    <row r="724" spans="1:255" ht="15" thickBot="1">
      <c r="A724" s="64"/>
      <c r="B724" s="65"/>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c r="AA724" s="66"/>
      <c r="AB724" s="66"/>
      <c r="AC724" s="66"/>
      <c r="AD724" s="66"/>
      <c r="AE724" s="66"/>
      <c r="AF724" s="66"/>
      <c r="AG724" s="66"/>
      <c r="AH724" s="66"/>
      <c r="AI724" s="66"/>
      <c r="AJ724" s="66"/>
      <c r="AK724" s="66"/>
      <c r="AL724" s="66"/>
      <c r="AM724" s="66"/>
      <c r="AN724" s="66"/>
      <c r="AO724" s="66"/>
      <c r="AP724" s="66"/>
      <c r="AQ724" s="66"/>
      <c r="AR724" s="66"/>
      <c r="AS724" s="66"/>
      <c r="AT724" s="66"/>
      <c r="AU724" s="66"/>
      <c r="AV724" s="66"/>
      <c r="AW724" s="66"/>
      <c r="AX724" s="66"/>
      <c r="AY724" s="66"/>
      <c r="AZ724" s="66"/>
      <c r="BA724" s="66"/>
      <c r="BB724" s="67"/>
    </row>
    <row r="725" spans="1:255">
      <c r="B725" s="68"/>
    </row>
    <row r="726" spans="1:255">
      <c r="B726" s="68"/>
    </row>
    <row r="727" spans="1:255" ht="14.25">
      <c r="B727" s="58" t="s">
        <v>80</v>
      </c>
      <c r="C727" s="59"/>
      <c r="D727" s="59"/>
      <c r="E727" s="59"/>
      <c r="F727" s="59"/>
      <c r="G727" s="59"/>
      <c r="H727" s="59"/>
      <c r="I727" s="59"/>
      <c r="J727" s="59"/>
      <c r="K727" s="59"/>
      <c r="L727" s="60"/>
      <c r="M727" s="60"/>
      <c r="N727" s="60"/>
      <c r="O727" s="60"/>
      <c r="P727" s="59"/>
      <c r="Q727" s="59"/>
      <c r="R727" s="59"/>
      <c r="S727" s="59"/>
      <c r="T727" s="59"/>
      <c r="U727" s="59"/>
      <c r="V727" s="58"/>
      <c r="W727" s="58"/>
      <c r="X727" s="58"/>
      <c r="Y727" s="58"/>
      <c r="Z727" s="58"/>
      <c r="AA727" s="58"/>
      <c r="AB727" s="58"/>
      <c r="AC727" s="58"/>
      <c r="AD727" s="58"/>
      <c r="AE727" s="58"/>
      <c r="AF727" s="58"/>
      <c r="AG727" s="58"/>
      <c r="AH727" s="58"/>
      <c r="AI727" s="58"/>
      <c r="AJ727" s="58"/>
      <c r="AK727" s="58"/>
      <c r="AL727" s="58"/>
      <c r="AM727" s="58"/>
      <c r="AN727" s="58"/>
      <c r="AO727" s="58"/>
      <c r="AP727" s="58"/>
      <c r="AQ727" s="58"/>
      <c r="AR727" s="58"/>
      <c r="AS727" s="58"/>
      <c r="AT727" s="58"/>
      <c r="AU727" s="58"/>
      <c r="AV727" s="58"/>
      <c r="AW727" s="58"/>
      <c r="AX727" s="58"/>
      <c r="AY727" s="58"/>
      <c r="AZ727" s="58"/>
      <c r="BA727" s="58"/>
      <c r="BB727" s="58"/>
    </row>
    <row r="728" spans="1:255" ht="15" thickBot="1">
      <c r="B728" s="59"/>
      <c r="C728" s="59"/>
      <c r="D728" s="59"/>
      <c r="E728" s="59"/>
      <c r="F728" s="59"/>
      <c r="G728" s="59"/>
      <c r="H728" s="59"/>
      <c r="I728" s="59"/>
      <c r="J728" s="59"/>
      <c r="K728" s="59"/>
      <c r="L728" s="60"/>
      <c r="M728" s="60"/>
      <c r="N728" s="60"/>
      <c r="O728" s="60"/>
      <c r="P728" s="59"/>
      <c r="Q728" s="59"/>
      <c r="R728" s="59"/>
      <c r="S728" s="59"/>
      <c r="T728" s="59"/>
      <c r="U728" s="59"/>
      <c r="V728" s="58"/>
      <c r="W728" s="58"/>
      <c r="X728" s="58"/>
      <c r="Y728" s="58"/>
      <c r="Z728" s="58"/>
      <c r="AA728" s="58"/>
      <c r="AB728" s="58"/>
      <c r="AC728" s="58"/>
      <c r="AD728" s="58"/>
      <c r="AE728" s="58"/>
      <c r="AF728" s="58"/>
      <c r="AG728" s="58"/>
      <c r="AH728" s="58"/>
      <c r="AI728" s="58"/>
      <c r="AJ728" s="58"/>
      <c r="AK728" s="58"/>
      <c r="AL728" s="58"/>
      <c r="AM728" s="58"/>
      <c r="AN728" s="58"/>
      <c r="AO728" s="58"/>
      <c r="AP728" s="58"/>
      <c r="AQ728" s="58"/>
      <c r="AR728" s="58"/>
      <c r="AS728" s="58"/>
      <c r="AT728" s="58"/>
      <c r="AU728" s="58"/>
      <c r="AV728" s="58" t="s">
        <v>81</v>
      </c>
      <c r="AW728" s="58"/>
      <c r="AX728" s="58"/>
      <c r="AY728" s="58"/>
      <c r="AZ728" s="58"/>
      <c r="BA728" s="58"/>
      <c r="BB728" s="58"/>
    </row>
    <row r="729" spans="1:255" s="94" customFormat="1" ht="13.5" customHeight="1">
      <c r="A729" s="59"/>
      <c r="B729" s="189" t="s">
        <v>82</v>
      </c>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c r="AA729" s="252"/>
      <c r="AB729" s="252"/>
      <c r="AC729" s="252"/>
      <c r="AD729" s="253"/>
      <c r="AE729" s="195" t="s">
        <v>105</v>
      </c>
      <c r="AF729" s="252"/>
      <c r="AG729" s="252"/>
      <c r="AH729" s="252"/>
      <c r="AI729" s="252"/>
      <c r="AJ729" s="252"/>
      <c r="AK729" s="252"/>
      <c r="AL729" s="252"/>
      <c r="AM729" s="253"/>
      <c r="AN729" s="195" t="s">
        <v>93</v>
      </c>
      <c r="AO729" s="252"/>
      <c r="AP729" s="252"/>
      <c r="AQ729" s="252"/>
      <c r="AR729" s="252"/>
      <c r="AS729" s="252"/>
      <c r="AT729" s="252"/>
      <c r="AU729" s="252"/>
      <c r="AV729" s="253"/>
      <c r="AW729" s="195" t="s">
        <v>85</v>
      </c>
      <c r="AX729" s="252"/>
      <c r="AY729" s="252"/>
      <c r="AZ729" s="252"/>
      <c r="BA729" s="252"/>
      <c r="BB729" s="258"/>
      <c r="BC729" s="50"/>
      <c r="BD729" s="50"/>
      <c r="BE729" s="50"/>
      <c r="BF729" s="50"/>
      <c r="BG729" s="50"/>
      <c r="BH729" s="50"/>
      <c r="BI729" s="50"/>
      <c r="BJ729" s="50"/>
      <c r="BK729" s="50"/>
      <c r="BL729" s="50"/>
      <c r="BM729" s="50"/>
      <c r="BN729" s="50"/>
      <c r="BO729" s="50"/>
      <c r="BP729" s="50"/>
      <c r="BQ729" s="50"/>
      <c r="BR729" s="50"/>
      <c r="BS729" s="50"/>
      <c r="BT729" s="50"/>
      <c r="BU729" s="50"/>
      <c r="BV729" s="50"/>
      <c r="BW729" s="50"/>
      <c r="BX729" s="50"/>
      <c r="BY729" s="50"/>
      <c r="BZ729" s="50"/>
      <c r="CA729" s="50"/>
      <c r="CB729" s="50"/>
      <c r="CC729" s="50"/>
      <c r="CD729" s="50"/>
      <c r="CE729" s="50"/>
      <c r="CF729" s="50"/>
      <c r="CG729" s="50"/>
      <c r="CH729" s="50"/>
      <c r="CI729" s="50"/>
      <c r="CJ729" s="50"/>
      <c r="CK729" s="50"/>
      <c r="CL729" s="50"/>
      <c r="CM729" s="50"/>
      <c r="CN729" s="50"/>
      <c r="CO729" s="50"/>
      <c r="CP729" s="50"/>
      <c r="CQ729" s="50"/>
      <c r="CR729" s="50"/>
      <c r="CS729" s="50"/>
      <c r="CT729" s="50"/>
      <c r="CU729" s="50"/>
      <c r="CV729" s="50"/>
      <c r="CW729" s="50"/>
      <c r="CX729" s="50"/>
      <c r="CY729" s="50"/>
      <c r="CZ729" s="50"/>
      <c r="DA729" s="50"/>
      <c r="DB729" s="50"/>
      <c r="DC729" s="50"/>
      <c r="DD729" s="50"/>
      <c r="DE729" s="50"/>
      <c r="DF729" s="50"/>
      <c r="DG729" s="50"/>
      <c r="DH729" s="50"/>
      <c r="DI729" s="50"/>
      <c r="DJ729" s="50"/>
      <c r="DK729" s="50"/>
      <c r="DL729" s="50"/>
      <c r="DM729" s="50"/>
      <c r="DN729" s="50"/>
      <c r="DO729" s="50"/>
      <c r="DP729" s="50"/>
      <c r="DQ729" s="50"/>
      <c r="DR729" s="50"/>
      <c r="DS729" s="50"/>
      <c r="DT729" s="50"/>
      <c r="DU729" s="50"/>
      <c r="DV729" s="50"/>
      <c r="DW729" s="50"/>
      <c r="DX729" s="50"/>
      <c r="DY729" s="50"/>
      <c r="DZ729" s="50"/>
      <c r="EA729" s="50"/>
      <c r="EB729" s="50"/>
      <c r="EC729" s="50"/>
      <c r="ED729" s="50"/>
      <c r="EE729" s="50"/>
      <c r="EF729" s="50"/>
      <c r="EG729" s="50"/>
      <c r="EH729" s="50"/>
      <c r="EI729" s="50"/>
      <c r="EJ729" s="50"/>
      <c r="EK729" s="50"/>
      <c r="EL729" s="50"/>
      <c r="EM729" s="50"/>
      <c r="EN729" s="50"/>
      <c r="EO729" s="50"/>
      <c r="EP729" s="50"/>
      <c r="EQ729" s="50"/>
      <c r="ER729" s="50"/>
      <c r="ES729" s="50"/>
      <c r="ET729" s="50"/>
      <c r="EU729" s="50"/>
      <c r="EV729" s="50"/>
      <c r="EW729" s="50"/>
      <c r="EX729" s="50"/>
      <c r="EY729" s="50"/>
      <c r="EZ729" s="50"/>
      <c r="FA729" s="50"/>
      <c r="FB729" s="50"/>
      <c r="FC729" s="50"/>
      <c r="FD729" s="50"/>
      <c r="FE729" s="50"/>
      <c r="FF729" s="50"/>
      <c r="FG729" s="50"/>
      <c r="FH729" s="50"/>
      <c r="FI729" s="50"/>
      <c r="FJ729" s="50"/>
      <c r="FK729" s="50"/>
      <c r="FL729" s="50"/>
      <c r="FM729" s="50"/>
      <c r="FN729" s="50"/>
      <c r="FO729" s="50"/>
      <c r="FP729" s="50"/>
      <c r="FQ729" s="50"/>
      <c r="FR729" s="50"/>
      <c r="FS729" s="50"/>
      <c r="FT729" s="50"/>
      <c r="FU729" s="50"/>
      <c r="FV729" s="50"/>
      <c r="FW729" s="50"/>
      <c r="FX729" s="50"/>
      <c r="FY729" s="50"/>
      <c r="FZ729" s="50"/>
      <c r="GA729" s="50"/>
      <c r="GB729" s="50"/>
      <c r="GC729" s="50"/>
      <c r="GD729" s="50"/>
      <c r="GE729" s="50"/>
      <c r="GF729" s="50"/>
      <c r="GG729" s="50"/>
      <c r="GH729" s="50"/>
      <c r="GI729" s="50"/>
      <c r="GJ729" s="50"/>
      <c r="GK729" s="50"/>
      <c r="GL729" s="50"/>
      <c r="GM729" s="50"/>
      <c r="GN729" s="50"/>
      <c r="GO729" s="50"/>
      <c r="GP729" s="50"/>
      <c r="GQ729" s="50"/>
      <c r="GR729" s="50"/>
      <c r="GS729" s="50"/>
      <c r="GT729" s="50"/>
      <c r="GU729" s="50"/>
      <c r="GV729" s="50"/>
      <c r="GW729" s="50"/>
      <c r="GX729" s="50"/>
      <c r="GY729" s="50"/>
      <c r="GZ729" s="50"/>
      <c r="HA729" s="50"/>
      <c r="HB729" s="50"/>
      <c r="HC729" s="50"/>
      <c r="HD729" s="50"/>
      <c r="HE729" s="50"/>
      <c r="HF729" s="50"/>
      <c r="HG729" s="50"/>
      <c r="HH729" s="50"/>
      <c r="HI729" s="50"/>
      <c r="HJ729" s="50"/>
      <c r="HK729" s="50"/>
      <c r="HL729" s="50"/>
      <c r="HM729" s="50"/>
      <c r="HN729" s="50"/>
      <c r="HO729" s="50"/>
      <c r="HP729" s="50"/>
      <c r="HQ729" s="50"/>
      <c r="HR729" s="50"/>
      <c r="HS729" s="50"/>
      <c r="HT729" s="50"/>
      <c r="HU729" s="50"/>
      <c r="HV729" s="50"/>
      <c r="HW729" s="50"/>
      <c r="HX729" s="50"/>
      <c r="HY729" s="50"/>
      <c r="HZ729" s="50"/>
      <c r="IA729" s="50"/>
      <c r="IB729" s="50"/>
      <c r="IC729" s="50"/>
      <c r="ID729" s="50"/>
      <c r="IE729" s="50"/>
      <c r="IF729" s="50"/>
      <c r="IG729" s="50"/>
      <c r="IH729" s="50"/>
      <c r="II729" s="50"/>
      <c r="IJ729" s="50"/>
      <c r="IK729" s="50"/>
      <c r="IL729" s="50"/>
      <c r="IM729" s="50"/>
      <c r="IN729" s="50"/>
      <c r="IO729" s="50"/>
      <c r="IP729" s="50"/>
      <c r="IQ729" s="50"/>
      <c r="IR729" s="50"/>
      <c r="IS729" s="50"/>
      <c r="IT729" s="50"/>
      <c r="IU729" s="50"/>
    </row>
    <row r="730" spans="1:255" s="94" customFormat="1" ht="13.5" customHeight="1">
      <c r="A730" s="59"/>
      <c r="B730" s="254"/>
      <c r="C730" s="255"/>
      <c r="D730" s="255"/>
      <c r="E730" s="255"/>
      <c r="F730" s="255"/>
      <c r="G730" s="255"/>
      <c r="H730" s="255"/>
      <c r="I730" s="255"/>
      <c r="J730" s="255"/>
      <c r="K730" s="255"/>
      <c r="L730" s="255"/>
      <c r="M730" s="255"/>
      <c r="N730" s="255"/>
      <c r="O730" s="255"/>
      <c r="P730" s="255"/>
      <c r="Q730" s="255"/>
      <c r="R730" s="255"/>
      <c r="S730" s="255"/>
      <c r="T730" s="255"/>
      <c r="U730" s="255"/>
      <c r="V730" s="255"/>
      <c r="W730" s="255"/>
      <c r="X730" s="255"/>
      <c r="Y730" s="255"/>
      <c r="Z730" s="255"/>
      <c r="AA730" s="255"/>
      <c r="AB730" s="255"/>
      <c r="AC730" s="255"/>
      <c r="AD730" s="256"/>
      <c r="AE730" s="257"/>
      <c r="AF730" s="255"/>
      <c r="AG730" s="255"/>
      <c r="AH730" s="255"/>
      <c r="AI730" s="255"/>
      <c r="AJ730" s="255"/>
      <c r="AK730" s="255"/>
      <c r="AL730" s="255"/>
      <c r="AM730" s="256"/>
      <c r="AN730" s="257"/>
      <c r="AO730" s="255"/>
      <c r="AP730" s="255"/>
      <c r="AQ730" s="255"/>
      <c r="AR730" s="255"/>
      <c r="AS730" s="255"/>
      <c r="AT730" s="255"/>
      <c r="AU730" s="255"/>
      <c r="AV730" s="256"/>
      <c r="AW730" s="257"/>
      <c r="AX730" s="255"/>
      <c r="AY730" s="255"/>
      <c r="AZ730" s="255"/>
      <c r="BA730" s="255"/>
      <c r="BB730" s="259"/>
      <c r="BC730" s="50"/>
      <c r="BD730" s="50"/>
      <c r="BE730" s="50"/>
      <c r="BF730" s="50"/>
      <c r="BG730" s="50"/>
      <c r="BH730" s="50"/>
      <c r="BI730" s="50"/>
      <c r="BJ730" s="50"/>
      <c r="BK730" s="50"/>
      <c r="BL730" s="50"/>
      <c r="BM730" s="50"/>
      <c r="BN730" s="50"/>
      <c r="BO730" s="50"/>
      <c r="BP730" s="50"/>
      <c r="BQ730" s="50"/>
      <c r="BR730" s="50"/>
      <c r="BS730" s="50"/>
      <c r="BT730" s="50"/>
      <c r="BU730" s="50"/>
      <c r="BV730" s="50"/>
      <c r="BW730" s="50"/>
      <c r="BX730" s="50"/>
      <c r="BY730" s="50"/>
      <c r="BZ730" s="50"/>
      <c r="CA730" s="50"/>
      <c r="CB730" s="50"/>
      <c r="CC730" s="50"/>
      <c r="CD730" s="50"/>
      <c r="CE730" s="50"/>
      <c r="CF730" s="50"/>
      <c r="CG730" s="50"/>
      <c r="CH730" s="50"/>
      <c r="CI730" s="50"/>
      <c r="CJ730" s="50"/>
      <c r="CK730" s="50"/>
      <c r="CL730" s="50"/>
      <c r="CM730" s="50"/>
      <c r="CN730" s="50"/>
      <c r="CO730" s="50"/>
      <c r="CP730" s="50"/>
      <c r="CQ730" s="50"/>
      <c r="CR730" s="50"/>
      <c r="CS730" s="50"/>
      <c r="CT730" s="50"/>
      <c r="CU730" s="50"/>
      <c r="CV730" s="50"/>
      <c r="CW730" s="50"/>
      <c r="CX730" s="50"/>
      <c r="CY730" s="50"/>
      <c r="CZ730" s="50"/>
      <c r="DA730" s="50"/>
      <c r="DB730" s="50"/>
      <c r="DC730" s="50"/>
      <c r="DD730" s="50"/>
      <c r="DE730" s="50"/>
      <c r="DF730" s="50"/>
      <c r="DG730" s="50"/>
      <c r="DH730" s="50"/>
      <c r="DI730" s="50"/>
      <c r="DJ730" s="50"/>
      <c r="DK730" s="50"/>
      <c r="DL730" s="50"/>
      <c r="DM730" s="50"/>
      <c r="DN730" s="50"/>
      <c r="DO730" s="50"/>
      <c r="DP730" s="50"/>
      <c r="DQ730" s="50"/>
      <c r="DR730" s="50"/>
      <c r="DS730" s="50"/>
      <c r="DT730" s="50"/>
      <c r="DU730" s="50"/>
      <c r="DV730" s="50"/>
      <c r="DW730" s="50"/>
      <c r="DX730" s="50"/>
      <c r="DY730" s="50"/>
      <c r="DZ730" s="50"/>
      <c r="EA730" s="50"/>
      <c r="EB730" s="50"/>
      <c r="EC730" s="50"/>
      <c r="ED730" s="50"/>
      <c r="EE730" s="50"/>
      <c r="EF730" s="50"/>
      <c r="EG730" s="50"/>
      <c r="EH730" s="50"/>
      <c r="EI730" s="50"/>
      <c r="EJ730" s="50"/>
      <c r="EK730" s="50"/>
      <c r="EL730" s="50"/>
      <c r="EM730" s="50"/>
      <c r="EN730" s="50"/>
      <c r="EO730" s="50"/>
      <c r="EP730" s="50"/>
      <c r="EQ730" s="50"/>
      <c r="ER730" s="50"/>
      <c r="ES730" s="50"/>
      <c r="ET730" s="50"/>
      <c r="EU730" s="50"/>
      <c r="EV730" s="50"/>
      <c r="EW730" s="50"/>
      <c r="EX730" s="50"/>
      <c r="EY730" s="50"/>
      <c r="EZ730" s="50"/>
      <c r="FA730" s="50"/>
      <c r="FB730" s="50"/>
      <c r="FC730" s="50"/>
      <c r="FD730" s="50"/>
      <c r="FE730" s="50"/>
      <c r="FF730" s="50"/>
      <c r="FG730" s="50"/>
      <c r="FH730" s="50"/>
      <c r="FI730" s="50"/>
      <c r="FJ730" s="50"/>
      <c r="FK730" s="50"/>
      <c r="FL730" s="50"/>
      <c r="FM730" s="50"/>
      <c r="FN730" s="50"/>
      <c r="FO730" s="50"/>
      <c r="FP730" s="50"/>
      <c r="FQ730" s="50"/>
      <c r="FR730" s="50"/>
      <c r="FS730" s="50"/>
      <c r="FT730" s="50"/>
      <c r="FU730" s="50"/>
      <c r="FV730" s="50"/>
      <c r="FW730" s="50"/>
      <c r="FX730" s="50"/>
      <c r="FY730" s="50"/>
      <c r="FZ730" s="50"/>
      <c r="GA730" s="50"/>
      <c r="GB730" s="50"/>
      <c r="GC730" s="50"/>
      <c r="GD730" s="50"/>
      <c r="GE730" s="50"/>
      <c r="GF730" s="50"/>
      <c r="GG730" s="50"/>
      <c r="GH730" s="50"/>
      <c r="GI730" s="50"/>
      <c r="GJ730" s="50"/>
      <c r="GK730" s="50"/>
      <c r="GL730" s="50"/>
      <c r="GM730" s="50"/>
      <c r="GN730" s="50"/>
      <c r="GO730" s="50"/>
      <c r="GP730" s="50"/>
      <c r="GQ730" s="50"/>
      <c r="GR730" s="50"/>
      <c r="GS730" s="50"/>
      <c r="GT730" s="50"/>
      <c r="GU730" s="50"/>
      <c r="GV730" s="50"/>
      <c r="GW730" s="50"/>
      <c r="GX730" s="50"/>
      <c r="GY730" s="50"/>
      <c r="GZ730" s="50"/>
      <c r="HA730" s="50"/>
      <c r="HB730" s="50"/>
      <c r="HC730" s="50"/>
      <c r="HD730" s="50"/>
      <c r="HE730" s="50"/>
      <c r="HF730" s="50"/>
      <c r="HG730" s="50"/>
      <c r="HH730" s="50"/>
      <c r="HI730" s="50"/>
      <c r="HJ730" s="50"/>
      <c r="HK730" s="50"/>
      <c r="HL730" s="50"/>
      <c r="HM730" s="50"/>
      <c r="HN730" s="50"/>
      <c r="HO730" s="50"/>
      <c r="HP730" s="50"/>
      <c r="HQ730" s="50"/>
      <c r="HR730" s="50"/>
      <c r="HS730" s="50"/>
      <c r="HT730" s="50"/>
      <c r="HU730" s="50"/>
      <c r="HV730" s="50"/>
      <c r="HW730" s="50"/>
      <c r="HX730" s="50"/>
      <c r="HY730" s="50"/>
      <c r="HZ730" s="50"/>
      <c r="IA730" s="50"/>
      <c r="IB730" s="50"/>
      <c r="IC730" s="50"/>
      <c r="ID730" s="50"/>
      <c r="IE730" s="50"/>
      <c r="IF730" s="50"/>
      <c r="IG730" s="50"/>
      <c r="IH730" s="50"/>
      <c r="II730" s="50"/>
      <c r="IJ730" s="50"/>
      <c r="IK730" s="50"/>
      <c r="IL730" s="50"/>
      <c r="IM730" s="50"/>
      <c r="IN730" s="50"/>
      <c r="IO730" s="50"/>
      <c r="IP730" s="50"/>
      <c r="IQ730" s="50"/>
      <c r="IR730" s="50"/>
      <c r="IS730" s="50"/>
      <c r="IT730" s="50"/>
      <c r="IU730" s="50"/>
    </row>
    <row r="731" spans="1:255" s="94" customFormat="1" ht="18.75" customHeight="1">
      <c r="A731" s="59"/>
      <c r="B731" s="76" t="s">
        <v>87</v>
      </c>
      <c r="C731" s="71" t="s">
        <v>178</v>
      </c>
      <c r="D731" s="71"/>
      <c r="E731" s="71"/>
      <c r="F731" s="71"/>
      <c r="G731" s="71"/>
      <c r="H731" s="71"/>
      <c r="I731" s="71"/>
      <c r="J731" s="71"/>
      <c r="K731" s="71"/>
      <c r="L731" s="71"/>
      <c r="M731" s="71"/>
      <c r="N731" s="71"/>
      <c r="O731" s="71"/>
      <c r="P731" s="71"/>
      <c r="Q731" s="71"/>
      <c r="R731" s="71"/>
      <c r="S731" s="71"/>
      <c r="T731" s="71"/>
      <c r="U731" s="71"/>
      <c r="V731" s="71"/>
      <c r="W731" s="71"/>
      <c r="X731" s="71"/>
      <c r="Y731" s="71"/>
      <c r="Z731" s="72"/>
      <c r="AA731" s="72"/>
      <c r="AB731" s="72"/>
      <c r="AC731" s="72"/>
      <c r="AD731" s="72"/>
      <c r="AE731" s="199">
        <v>150000</v>
      </c>
      <c r="AF731" s="260"/>
      <c r="AG731" s="260"/>
      <c r="AH731" s="260"/>
      <c r="AI731" s="260"/>
      <c r="AJ731" s="260"/>
      <c r="AK731" s="260"/>
      <c r="AL731" s="260"/>
      <c r="AM731" s="261"/>
      <c r="AN731" s="199">
        <v>150000</v>
      </c>
      <c r="AO731" s="260"/>
      <c r="AP731" s="260"/>
      <c r="AQ731" s="260"/>
      <c r="AR731" s="260"/>
      <c r="AS731" s="260"/>
      <c r="AT731" s="260"/>
      <c r="AU731" s="260"/>
      <c r="AV731" s="261"/>
      <c r="AW731" s="199"/>
      <c r="AX731" s="260"/>
      <c r="AY731" s="260"/>
      <c r="AZ731" s="260"/>
      <c r="BA731" s="260"/>
      <c r="BB731" s="262"/>
      <c r="BC731" s="50"/>
      <c r="BD731" s="50"/>
      <c r="BE731" s="50"/>
      <c r="BF731" s="50"/>
      <c r="BG731" s="50"/>
      <c r="BH731" s="50"/>
      <c r="BI731" s="50"/>
      <c r="BJ731" s="50"/>
      <c r="BK731" s="50"/>
      <c r="BL731" s="50"/>
      <c r="BM731" s="50"/>
      <c r="BN731" s="50"/>
      <c r="BO731" s="50"/>
      <c r="BP731" s="50"/>
      <c r="BQ731" s="50"/>
      <c r="BR731" s="50"/>
      <c r="BS731" s="50"/>
      <c r="BT731" s="50"/>
      <c r="BU731" s="50"/>
      <c r="BV731" s="50"/>
      <c r="BW731" s="50"/>
      <c r="BX731" s="50"/>
      <c r="BY731" s="50"/>
      <c r="BZ731" s="50"/>
      <c r="CA731" s="50"/>
      <c r="CB731" s="50"/>
      <c r="CC731" s="50"/>
      <c r="CD731" s="50"/>
      <c r="CE731" s="50"/>
      <c r="CF731" s="50"/>
      <c r="CG731" s="50"/>
      <c r="CH731" s="50"/>
      <c r="CI731" s="50"/>
      <c r="CJ731" s="50"/>
      <c r="CK731" s="50"/>
      <c r="CL731" s="50"/>
      <c r="CM731" s="50"/>
      <c r="CN731" s="50"/>
      <c r="CO731" s="50"/>
      <c r="CP731" s="50"/>
      <c r="CQ731" s="50"/>
      <c r="CR731" s="50"/>
      <c r="CS731" s="50"/>
      <c r="CT731" s="50"/>
      <c r="CU731" s="50"/>
      <c r="CV731" s="50"/>
      <c r="CW731" s="50"/>
      <c r="CX731" s="50"/>
      <c r="CY731" s="50"/>
      <c r="CZ731" s="50"/>
      <c r="DA731" s="50"/>
      <c r="DB731" s="50"/>
      <c r="DC731" s="50"/>
      <c r="DD731" s="50"/>
      <c r="DE731" s="50"/>
      <c r="DF731" s="50"/>
      <c r="DG731" s="50"/>
      <c r="DH731" s="50"/>
      <c r="DI731" s="50"/>
      <c r="DJ731" s="50"/>
      <c r="DK731" s="50"/>
      <c r="DL731" s="50"/>
      <c r="DM731" s="50"/>
      <c r="DN731" s="50"/>
      <c r="DO731" s="50"/>
      <c r="DP731" s="50"/>
      <c r="DQ731" s="50"/>
      <c r="DR731" s="50"/>
      <c r="DS731" s="50"/>
      <c r="DT731" s="50"/>
      <c r="DU731" s="50"/>
      <c r="DV731" s="50"/>
      <c r="DW731" s="50"/>
      <c r="DX731" s="50"/>
      <c r="DY731" s="50"/>
      <c r="DZ731" s="50"/>
      <c r="EA731" s="50"/>
      <c r="EB731" s="50"/>
      <c r="EC731" s="50"/>
      <c r="ED731" s="50"/>
      <c r="EE731" s="50"/>
      <c r="EF731" s="50"/>
      <c r="EG731" s="50"/>
      <c r="EH731" s="50"/>
      <c r="EI731" s="50"/>
      <c r="EJ731" s="50"/>
      <c r="EK731" s="50"/>
      <c r="EL731" s="50"/>
      <c r="EM731" s="50"/>
      <c r="EN731" s="50"/>
      <c r="EO731" s="50"/>
      <c r="EP731" s="50"/>
      <c r="EQ731" s="50"/>
      <c r="ER731" s="50"/>
      <c r="ES731" s="50"/>
      <c r="ET731" s="50"/>
      <c r="EU731" s="50"/>
      <c r="EV731" s="50"/>
      <c r="EW731" s="50"/>
      <c r="EX731" s="50"/>
      <c r="EY731" s="50"/>
      <c r="EZ731" s="50"/>
      <c r="FA731" s="50"/>
      <c r="FB731" s="50"/>
      <c r="FC731" s="50"/>
      <c r="FD731" s="50"/>
      <c r="FE731" s="50"/>
      <c r="FF731" s="50"/>
      <c r="FG731" s="50"/>
      <c r="FH731" s="50"/>
      <c r="FI731" s="50"/>
      <c r="FJ731" s="50"/>
      <c r="FK731" s="50"/>
      <c r="FL731" s="50"/>
      <c r="FM731" s="50"/>
      <c r="FN731" s="50"/>
      <c r="FO731" s="50"/>
      <c r="FP731" s="50"/>
      <c r="FQ731" s="50"/>
      <c r="FR731" s="50"/>
      <c r="FS731" s="50"/>
      <c r="FT731" s="50"/>
      <c r="FU731" s="50"/>
      <c r="FV731" s="50"/>
      <c r="FW731" s="50"/>
      <c r="FX731" s="50"/>
      <c r="FY731" s="50"/>
      <c r="FZ731" s="50"/>
      <c r="GA731" s="50"/>
      <c r="GB731" s="50"/>
      <c r="GC731" s="50"/>
      <c r="GD731" s="50"/>
      <c r="GE731" s="50"/>
      <c r="GF731" s="50"/>
      <c r="GG731" s="50"/>
      <c r="GH731" s="50"/>
      <c r="GI731" s="50"/>
      <c r="GJ731" s="50"/>
      <c r="GK731" s="50"/>
      <c r="GL731" s="50"/>
      <c r="GM731" s="50"/>
      <c r="GN731" s="50"/>
      <c r="GO731" s="50"/>
      <c r="GP731" s="50"/>
      <c r="GQ731" s="50"/>
      <c r="GR731" s="50"/>
      <c r="GS731" s="50"/>
      <c r="GT731" s="50"/>
      <c r="GU731" s="50"/>
      <c r="GV731" s="50"/>
      <c r="GW731" s="50"/>
      <c r="GX731" s="50"/>
      <c r="GY731" s="50"/>
      <c r="GZ731" s="50"/>
      <c r="HA731" s="50"/>
      <c r="HB731" s="50"/>
      <c r="HC731" s="50"/>
      <c r="HD731" s="50"/>
      <c r="HE731" s="50"/>
      <c r="HF731" s="50"/>
      <c r="HG731" s="50"/>
      <c r="HH731" s="50"/>
      <c r="HI731" s="50"/>
      <c r="HJ731" s="50"/>
      <c r="HK731" s="50"/>
      <c r="HL731" s="50"/>
      <c r="HM731" s="50"/>
      <c r="HN731" s="50"/>
      <c r="HO731" s="50"/>
      <c r="HP731" s="50"/>
      <c r="HQ731" s="50"/>
      <c r="HR731" s="50"/>
      <c r="HS731" s="50"/>
      <c r="HT731" s="50"/>
      <c r="HU731" s="50"/>
      <c r="HV731" s="50"/>
      <c r="HW731" s="50"/>
      <c r="HX731" s="50"/>
      <c r="HY731" s="50"/>
      <c r="HZ731" s="50"/>
      <c r="IA731" s="50"/>
      <c r="IB731" s="50"/>
      <c r="IC731" s="50"/>
      <c r="ID731" s="50"/>
      <c r="IE731" s="50"/>
      <c r="IF731" s="50"/>
      <c r="IG731" s="50"/>
      <c r="IH731" s="50"/>
      <c r="II731" s="50"/>
      <c r="IJ731" s="50"/>
      <c r="IK731" s="50"/>
      <c r="IL731" s="50"/>
      <c r="IM731" s="50"/>
      <c r="IN731" s="50"/>
      <c r="IO731" s="50"/>
      <c r="IP731" s="50"/>
      <c r="IQ731" s="50"/>
      <c r="IR731" s="50"/>
      <c r="IS731" s="50"/>
      <c r="IT731" s="50"/>
      <c r="IU731" s="50"/>
    </row>
    <row r="732" spans="1:255" s="94" customFormat="1" ht="18.75" customHeight="1">
      <c r="A732" s="59"/>
      <c r="B732" s="75"/>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4"/>
      <c r="AA732" s="74"/>
      <c r="AB732" s="74"/>
      <c r="AC732" s="74"/>
      <c r="AD732" s="74"/>
      <c r="AE732" s="199"/>
      <c r="AF732" s="290"/>
      <c r="AG732" s="290"/>
      <c r="AH732" s="290"/>
      <c r="AI732" s="290"/>
      <c r="AJ732" s="290"/>
      <c r="AK732" s="290"/>
      <c r="AL732" s="290"/>
      <c r="AM732" s="291"/>
      <c r="AN732" s="199"/>
      <c r="AO732" s="260"/>
      <c r="AP732" s="260"/>
      <c r="AQ732" s="260"/>
      <c r="AR732" s="260"/>
      <c r="AS732" s="260"/>
      <c r="AT732" s="260"/>
      <c r="AU732" s="260"/>
      <c r="AV732" s="261"/>
      <c r="AW732" s="199"/>
      <c r="AX732" s="260"/>
      <c r="AY732" s="260"/>
      <c r="AZ732" s="260"/>
      <c r="BA732" s="260"/>
      <c r="BB732" s="262"/>
      <c r="BC732" s="50"/>
      <c r="BD732" s="50"/>
      <c r="BE732" s="50"/>
      <c r="BF732" s="50"/>
      <c r="BG732" s="50"/>
      <c r="BH732" s="50"/>
      <c r="BI732" s="50"/>
      <c r="BJ732" s="50"/>
      <c r="BK732" s="50"/>
      <c r="BL732" s="50"/>
      <c r="BM732" s="50"/>
      <c r="BN732" s="50"/>
      <c r="BO732" s="50"/>
      <c r="BP732" s="50"/>
      <c r="BQ732" s="50"/>
      <c r="BR732" s="50"/>
      <c r="BS732" s="50"/>
      <c r="BT732" s="50"/>
      <c r="BU732" s="50"/>
      <c r="BV732" s="50"/>
      <c r="BW732" s="50"/>
      <c r="BX732" s="50"/>
      <c r="BY732" s="50"/>
      <c r="BZ732" s="50"/>
      <c r="CA732" s="50"/>
      <c r="CB732" s="50"/>
      <c r="CC732" s="50"/>
      <c r="CD732" s="50"/>
      <c r="CE732" s="50"/>
      <c r="CF732" s="50"/>
      <c r="CG732" s="50"/>
      <c r="CH732" s="50"/>
      <c r="CI732" s="50"/>
      <c r="CJ732" s="50"/>
      <c r="CK732" s="50"/>
      <c r="CL732" s="50"/>
      <c r="CM732" s="50"/>
      <c r="CN732" s="50"/>
      <c r="CO732" s="50"/>
      <c r="CP732" s="50"/>
      <c r="CQ732" s="50"/>
      <c r="CR732" s="50"/>
      <c r="CS732" s="50"/>
      <c r="CT732" s="50"/>
      <c r="CU732" s="50"/>
      <c r="CV732" s="50"/>
      <c r="CW732" s="50"/>
      <c r="CX732" s="50"/>
      <c r="CY732" s="50"/>
      <c r="CZ732" s="50"/>
      <c r="DA732" s="50"/>
      <c r="DB732" s="50"/>
      <c r="DC732" s="50"/>
      <c r="DD732" s="50"/>
      <c r="DE732" s="50"/>
      <c r="DF732" s="50"/>
      <c r="DG732" s="50"/>
      <c r="DH732" s="50"/>
      <c r="DI732" s="50"/>
      <c r="DJ732" s="50"/>
      <c r="DK732" s="50"/>
      <c r="DL732" s="50"/>
      <c r="DM732" s="50"/>
      <c r="DN732" s="50"/>
      <c r="DO732" s="50"/>
      <c r="DP732" s="50"/>
      <c r="DQ732" s="50"/>
      <c r="DR732" s="50"/>
      <c r="DS732" s="50"/>
      <c r="DT732" s="50"/>
      <c r="DU732" s="50"/>
      <c r="DV732" s="50"/>
      <c r="DW732" s="50"/>
      <c r="DX732" s="50"/>
      <c r="DY732" s="50"/>
      <c r="DZ732" s="50"/>
      <c r="EA732" s="50"/>
      <c r="EB732" s="50"/>
      <c r="EC732" s="50"/>
      <c r="ED732" s="50"/>
      <c r="EE732" s="50"/>
      <c r="EF732" s="50"/>
      <c r="EG732" s="50"/>
      <c r="EH732" s="50"/>
      <c r="EI732" s="50"/>
      <c r="EJ732" s="50"/>
      <c r="EK732" s="50"/>
      <c r="EL732" s="50"/>
      <c r="EM732" s="50"/>
      <c r="EN732" s="50"/>
      <c r="EO732" s="50"/>
      <c r="EP732" s="50"/>
      <c r="EQ732" s="50"/>
      <c r="ER732" s="50"/>
      <c r="ES732" s="50"/>
      <c r="ET732" s="50"/>
      <c r="EU732" s="50"/>
      <c r="EV732" s="50"/>
      <c r="EW732" s="50"/>
      <c r="EX732" s="50"/>
      <c r="EY732" s="50"/>
      <c r="EZ732" s="50"/>
      <c r="FA732" s="50"/>
      <c r="FB732" s="50"/>
      <c r="FC732" s="50"/>
      <c r="FD732" s="50"/>
      <c r="FE732" s="50"/>
      <c r="FF732" s="50"/>
      <c r="FG732" s="50"/>
      <c r="FH732" s="50"/>
      <c r="FI732" s="50"/>
      <c r="FJ732" s="50"/>
      <c r="FK732" s="50"/>
      <c r="FL732" s="50"/>
      <c r="FM732" s="50"/>
      <c r="FN732" s="50"/>
      <c r="FO732" s="50"/>
      <c r="FP732" s="50"/>
      <c r="FQ732" s="50"/>
      <c r="FR732" s="50"/>
      <c r="FS732" s="50"/>
      <c r="FT732" s="50"/>
      <c r="FU732" s="50"/>
      <c r="FV732" s="50"/>
      <c r="FW732" s="50"/>
      <c r="FX732" s="50"/>
      <c r="FY732" s="50"/>
      <c r="FZ732" s="50"/>
      <c r="GA732" s="50"/>
      <c r="GB732" s="50"/>
      <c r="GC732" s="50"/>
      <c r="GD732" s="50"/>
      <c r="GE732" s="50"/>
      <c r="GF732" s="50"/>
      <c r="GG732" s="50"/>
      <c r="GH732" s="50"/>
      <c r="GI732" s="50"/>
      <c r="GJ732" s="50"/>
      <c r="GK732" s="50"/>
      <c r="GL732" s="50"/>
      <c r="GM732" s="50"/>
      <c r="GN732" s="50"/>
      <c r="GO732" s="50"/>
      <c r="GP732" s="50"/>
      <c r="GQ732" s="50"/>
      <c r="GR732" s="50"/>
      <c r="GS732" s="50"/>
      <c r="GT732" s="50"/>
      <c r="GU732" s="50"/>
      <c r="GV732" s="50"/>
      <c r="GW732" s="50"/>
      <c r="GX732" s="50"/>
      <c r="GY732" s="50"/>
      <c r="GZ732" s="50"/>
      <c r="HA732" s="50"/>
      <c r="HB732" s="50"/>
      <c r="HC732" s="50"/>
      <c r="HD732" s="50"/>
      <c r="HE732" s="50"/>
      <c r="HF732" s="50"/>
      <c r="HG732" s="50"/>
      <c r="HH732" s="50"/>
      <c r="HI732" s="50"/>
      <c r="HJ732" s="50"/>
      <c r="HK732" s="50"/>
      <c r="HL732" s="50"/>
      <c r="HM732" s="50"/>
      <c r="HN732" s="50"/>
      <c r="HO732" s="50"/>
      <c r="HP732" s="50"/>
      <c r="HQ732" s="50"/>
      <c r="HR732" s="50"/>
      <c r="HS732" s="50"/>
      <c r="HT732" s="50"/>
      <c r="HU732" s="50"/>
      <c r="HV732" s="50"/>
      <c r="HW732" s="50"/>
      <c r="HX732" s="50"/>
      <c r="HY732" s="50"/>
      <c r="HZ732" s="50"/>
      <c r="IA732" s="50"/>
      <c r="IB732" s="50"/>
      <c r="IC732" s="50"/>
      <c r="ID732" s="50"/>
      <c r="IE732" s="50"/>
      <c r="IF732" s="50"/>
      <c r="IG732" s="50"/>
      <c r="IH732" s="50"/>
      <c r="II732" s="50"/>
      <c r="IJ732" s="50"/>
      <c r="IK732" s="50"/>
      <c r="IL732" s="50"/>
      <c r="IM732" s="50"/>
      <c r="IN732" s="50"/>
      <c r="IO732" s="50"/>
      <c r="IP732" s="50"/>
      <c r="IQ732" s="50"/>
      <c r="IR732" s="50"/>
      <c r="IS732" s="50"/>
      <c r="IT732" s="50"/>
      <c r="IU732" s="50"/>
    </row>
    <row r="733" spans="1:255" s="94" customFormat="1" ht="18.75" customHeight="1">
      <c r="A733" s="59"/>
      <c r="B733" s="75"/>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4"/>
      <c r="AA733" s="74"/>
      <c r="AB733" s="74"/>
      <c r="AC733" s="74"/>
      <c r="AD733" s="74"/>
      <c r="AE733" s="199"/>
      <c r="AF733" s="290"/>
      <c r="AG733" s="290"/>
      <c r="AH733" s="290"/>
      <c r="AI733" s="290"/>
      <c r="AJ733" s="290"/>
      <c r="AK733" s="290"/>
      <c r="AL733" s="290"/>
      <c r="AM733" s="291"/>
      <c r="AN733" s="199"/>
      <c r="AO733" s="260"/>
      <c r="AP733" s="260"/>
      <c r="AQ733" s="260"/>
      <c r="AR733" s="260"/>
      <c r="AS733" s="260"/>
      <c r="AT733" s="260"/>
      <c r="AU733" s="260"/>
      <c r="AV733" s="261"/>
      <c r="AW733" s="199"/>
      <c r="AX733" s="260"/>
      <c r="AY733" s="260"/>
      <c r="AZ733" s="260"/>
      <c r="BA733" s="260"/>
      <c r="BB733" s="262"/>
      <c r="BC733" s="50"/>
      <c r="BD733" s="50"/>
      <c r="BE733" s="50"/>
      <c r="BF733" s="50"/>
      <c r="BG733" s="50"/>
      <c r="BH733" s="50"/>
      <c r="BI733" s="50"/>
      <c r="BJ733" s="50"/>
      <c r="BK733" s="50"/>
      <c r="BL733" s="50"/>
      <c r="BM733" s="50"/>
      <c r="BN733" s="50"/>
      <c r="BO733" s="50"/>
      <c r="BP733" s="50"/>
      <c r="BQ733" s="50"/>
      <c r="BR733" s="50"/>
      <c r="BS733" s="50"/>
      <c r="BT733" s="50"/>
      <c r="BU733" s="50"/>
      <c r="BV733" s="50"/>
      <c r="BW733" s="50"/>
      <c r="BX733" s="50"/>
      <c r="BY733" s="50"/>
      <c r="BZ733" s="50"/>
      <c r="CA733" s="50"/>
      <c r="CB733" s="50"/>
      <c r="CC733" s="50"/>
      <c r="CD733" s="50"/>
      <c r="CE733" s="50"/>
      <c r="CF733" s="50"/>
      <c r="CG733" s="50"/>
      <c r="CH733" s="50"/>
      <c r="CI733" s="50"/>
      <c r="CJ733" s="50"/>
      <c r="CK733" s="50"/>
      <c r="CL733" s="50"/>
      <c r="CM733" s="50"/>
      <c r="CN733" s="50"/>
      <c r="CO733" s="50"/>
      <c r="CP733" s="50"/>
      <c r="CQ733" s="50"/>
      <c r="CR733" s="50"/>
      <c r="CS733" s="50"/>
      <c r="CT733" s="50"/>
      <c r="CU733" s="50"/>
      <c r="CV733" s="50"/>
      <c r="CW733" s="50"/>
      <c r="CX733" s="50"/>
      <c r="CY733" s="50"/>
      <c r="CZ733" s="50"/>
      <c r="DA733" s="50"/>
      <c r="DB733" s="50"/>
      <c r="DC733" s="50"/>
      <c r="DD733" s="50"/>
      <c r="DE733" s="50"/>
      <c r="DF733" s="50"/>
      <c r="DG733" s="50"/>
      <c r="DH733" s="50"/>
      <c r="DI733" s="50"/>
      <c r="DJ733" s="50"/>
      <c r="DK733" s="50"/>
      <c r="DL733" s="50"/>
      <c r="DM733" s="50"/>
      <c r="DN733" s="50"/>
      <c r="DO733" s="50"/>
      <c r="DP733" s="50"/>
      <c r="DQ733" s="50"/>
      <c r="DR733" s="50"/>
      <c r="DS733" s="50"/>
      <c r="DT733" s="50"/>
      <c r="DU733" s="50"/>
      <c r="DV733" s="50"/>
      <c r="DW733" s="50"/>
      <c r="DX733" s="50"/>
      <c r="DY733" s="50"/>
      <c r="DZ733" s="50"/>
      <c r="EA733" s="50"/>
      <c r="EB733" s="50"/>
      <c r="EC733" s="50"/>
      <c r="ED733" s="50"/>
      <c r="EE733" s="50"/>
      <c r="EF733" s="50"/>
      <c r="EG733" s="50"/>
      <c r="EH733" s="50"/>
      <c r="EI733" s="50"/>
      <c r="EJ733" s="50"/>
      <c r="EK733" s="50"/>
      <c r="EL733" s="50"/>
      <c r="EM733" s="50"/>
      <c r="EN733" s="50"/>
      <c r="EO733" s="50"/>
      <c r="EP733" s="50"/>
      <c r="EQ733" s="50"/>
      <c r="ER733" s="50"/>
      <c r="ES733" s="50"/>
      <c r="ET733" s="50"/>
      <c r="EU733" s="50"/>
      <c r="EV733" s="50"/>
      <c r="EW733" s="50"/>
      <c r="EX733" s="50"/>
      <c r="EY733" s="50"/>
      <c r="EZ733" s="50"/>
      <c r="FA733" s="50"/>
      <c r="FB733" s="50"/>
      <c r="FC733" s="50"/>
      <c r="FD733" s="50"/>
      <c r="FE733" s="50"/>
      <c r="FF733" s="50"/>
      <c r="FG733" s="50"/>
      <c r="FH733" s="50"/>
      <c r="FI733" s="50"/>
      <c r="FJ733" s="50"/>
      <c r="FK733" s="50"/>
      <c r="FL733" s="50"/>
      <c r="FM733" s="50"/>
      <c r="FN733" s="50"/>
      <c r="FO733" s="50"/>
      <c r="FP733" s="50"/>
      <c r="FQ733" s="50"/>
      <c r="FR733" s="50"/>
      <c r="FS733" s="50"/>
      <c r="FT733" s="50"/>
      <c r="FU733" s="50"/>
      <c r="FV733" s="50"/>
      <c r="FW733" s="50"/>
      <c r="FX733" s="50"/>
      <c r="FY733" s="50"/>
      <c r="FZ733" s="50"/>
      <c r="GA733" s="50"/>
      <c r="GB733" s="50"/>
      <c r="GC733" s="50"/>
      <c r="GD733" s="50"/>
      <c r="GE733" s="50"/>
      <c r="GF733" s="50"/>
      <c r="GG733" s="50"/>
      <c r="GH733" s="50"/>
      <c r="GI733" s="50"/>
      <c r="GJ733" s="50"/>
      <c r="GK733" s="50"/>
      <c r="GL733" s="50"/>
      <c r="GM733" s="50"/>
      <c r="GN733" s="50"/>
      <c r="GO733" s="50"/>
      <c r="GP733" s="50"/>
      <c r="GQ733" s="50"/>
      <c r="GR733" s="50"/>
      <c r="GS733" s="50"/>
      <c r="GT733" s="50"/>
      <c r="GU733" s="50"/>
      <c r="GV733" s="50"/>
      <c r="GW733" s="50"/>
      <c r="GX733" s="50"/>
      <c r="GY733" s="50"/>
      <c r="GZ733" s="50"/>
      <c r="HA733" s="50"/>
      <c r="HB733" s="50"/>
      <c r="HC733" s="50"/>
      <c r="HD733" s="50"/>
      <c r="HE733" s="50"/>
      <c r="HF733" s="50"/>
      <c r="HG733" s="50"/>
      <c r="HH733" s="50"/>
      <c r="HI733" s="50"/>
      <c r="HJ733" s="50"/>
      <c r="HK733" s="50"/>
      <c r="HL733" s="50"/>
      <c r="HM733" s="50"/>
      <c r="HN733" s="50"/>
      <c r="HO733" s="50"/>
      <c r="HP733" s="50"/>
      <c r="HQ733" s="50"/>
      <c r="HR733" s="50"/>
      <c r="HS733" s="50"/>
      <c r="HT733" s="50"/>
      <c r="HU733" s="50"/>
      <c r="HV733" s="50"/>
      <c r="HW733" s="50"/>
      <c r="HX733" s="50"/>
      <c r="HY733" s="50"/>
      <c r="HZ733" s="50"/>
      <c r="IA733" s="50"/>
      <c r="IB733" s="50"/>
      <c r="IC733" s="50"/>
      <c r="ID733" s="50"/>
      <c r="IE733" s="50"/>
      <c r="IF733" s="50"/>
      <c r="IG733" s="50"/>
      <c r="IH733" s="50"/>
      <c r="II733" s="50"/>
      <c r="IJ733" s="50"/>
      <c r="IK733" s="50"/>
      <c r="IL733" s="50"/>
      <c r="IM733" s="50"/>
      <c r="IN733" s="50"/>
      <c r="IO733" s="50"/>
      <c r="IP733" s="50"/>
      <c r="IQ733" s="50"/>
      <c r="IR733" s="50"/>
      <c r="IS733" s="50"/>
      <c r="IT733" s="50"/>
      <c r="IU733" s="50"/>
    </row>
    <row r="734" spans="1:255" s="94" customFormat="1" ht="18.75" customHeight="1">
      <c r="A734" s="59"/>
      <c r="B734" s="75"/>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4"/>
      <c r="AA734" s="74"/>
      <c r="AB734" s="74"/>
      <c r="AC734" s="74"/>
      <c r="AD734" s="74"/>
      <c r="AE734" s="199"/>
      <c r="AF734" s="290"/>
      <c r="AG734" s="290"/>
      <c r="AH734" s="290"/>
      <c r="AI734" s="290"/>
      <c r="AJ734" s="290"/>
      <c r="AK734" s="290"/>
      <c r="AL734" s="290"/>
      <c r="AM734" s="291"/>
      <c r="AN734" s="199"/>
      <c r="AO734" s="260"/>
      <c r="AP734" s="260"/>
      <c r="AQ734" s="260"/>
      <c r="AR734" s="260"/>
      <c r="AS734" s="260"/>
      <c r="AT734" s="260"/>
      <c r="AU734" s="260"/>
      <c r="AV734" s="261"/>
      <c r="AW734" s="199"/>
      <c r="AX734" s="260"/>
      <c r="AY734" s="260"/>
      <c r="AZ734" s="260"/>
      <c r="BA734" s="260"/>
      <c r="BB734" s="262"/>
      <c r="BC734" s="50"/>
      <c r="BD734" s="50"/>
      <c r="BE734" s="50"/>
      <c r="BF734" s="50"/>
      <c r="BG734" s="50"/>
      <c r="BH734" s="50"/>
      <c r="BI734" s="50"/>
      <c r="BJ734" s="50"/>
      <c r="BK734" s="50"/>
      <c r="BL734" s="50"/>
      <c r="BM734" s="50"/>
      <c r="BN734" s="50"/>
      <c r="BO734" s="50"/>
      <c r="BP734" s="50"/>
      <c r="BQ734" s="50"/>
      <c r="BR734" s="50"/>
      <c r="BS734" s="50"/>
      <c r="BT734" s="50"/>
      <c r="BU734" s="50"/>
      <c r="BV734" s="50"/>
      <c r="BW734" s="50"/>
      <c r="BX734" s="50"/>
      <c r="BY734" s="50"/>
      <c r="BZ734" s="50"/>
      <c r="CA734" s="50"/>
      <c r="CB734" s="50"/>
      <c r="CC734" s="50"/>
      <c r="CD734" s="50"/>
      <c r="CE734" s="50"/>
      <c r="CF734" s="50"/>
      <c r="CG734" s="50"/>
      <c r="CH734" s="50"/>
      <c r="CI734" s="50"/>
      <c r="CJ734" s="50"/>
      <c r="CK734" s="50"/>
      <c r="CL734" s="50"/>
      <c r="CM734" s="50"/>
      <c r="CN734" s="50"/>
      <c r="CO734" s="50"/>
      <c r="CP734" s="50"/>
      <c r="CQ734" s="50"/>
      <c r="CR734" s="50"/>
      <c r="CS734" s="50"/>
      <c r="CT734" s="50"/>
      <c r="CU734" s="50"/>
      <c r="CV734" s="50"/>
      <c r="CW734" s="50"/>
      <c r="CX734" s="50"/>
      <c r="CY734" s="50"/>
      <c r="CZ734" s="50"/>
      <c r="DA734" s="50"/>
      <c r="DB734" s="50"/>
      <c r="DC734" s="50"/>
      <c r="DD734" s="50"/>
      <c r="DE734" s="50"/>
      <c r="DF734" s="50"/>
      <c r="DG734" s="50"/>
      <c r="DH734" s="50"/>
      <c r="DI734" s="50"/>
      <c r="DJ734" s="50"/>
      <c r="DK734" s="50"/>
      <c r="DL734" s="50"/>
      <c r="DM734" s="50"/>
      <c r="DN734" s="50"/>
      <c r="DO734" s="50"/>
      <c r="DP734" s="50"/>
      <c r="DQ734" s="50"/>
      <c r="DR734" s="50"/>
      <c r="DS734" s="50"/>
      <c r="DT734" s="50"/>
      <c r="DU734" s="50"/>
      <c r="DV734" s="50"/>
      <c r="DW734" s="50"/>
      <c r="DX734" s="50"/>
      <c r="DY734" s="50"/>
      <c r="DZ734" s="50"/>
      <c r="EA734" s="50"/>
      <c r="EB734" s="50"/>
      <c r="EC734" s="50"/>
      <c r="ED734" s="50"/>
      <c r="EE734" s="50"/>
      <c r="EF734" s="50"/>
      <c r="EG734" s="50"/>
      <c r="EH734" s="50"/>
      <c r="EI734" s="50"/>
      <c r="EJ734" s="50"/>
      <c r="EK734" s="50"/>
      <c r="EL734" s="50"/>
      <c r="EM734" s="50"/>
      <c r="EN734" s="50"/>
      <c r="EO734" s="50"/>
      <c r="EP734" s="50"/>
      <c r="EQ734" s="50"/>
      <c r="ER734" s="50"/>
      <c r="ES734" s="50"/>
      <c r="ET734" s="50"/>
      <c r="EU734" s="50"/>
      <c r="EV734" s="50"/>
      <c r="EW734" s="50"/>
      <c r="EX734" s="50"/>
      <c r="EY734" s="50"/>
      <c r="EZ734" s="50"/>
      <c r="FA734" s="50"/>
      <c r="FB734" s="50"/>
      <c r="FC734" s="50"/>
      <c r="FD734" s="50"/>
      <c r="FE734" s="50"/>
      <c r="FF734" s="50"/>
      <c r="FG734" s="50"/>
      <c r="FH734" s="50"/>
      <c r="FI734" s="50"/>
      <c r="FJ734" s="50"/>
      <c r="FK734" s="50"/>
      <c r="FL734" s="50"/>
      <c r="FM734" s="50"/>
      <c r="FN734" s="50"/>
      <c r="FO734" s="50"/>
      <c r="FP734" s="50"/>
      <c r="FQ734" s="50"/>
      <c r="FR734" s="50"/>
      <c r="FS734" s="50"/>
      <c r="FT734" s="50"/>
      <c r="FU734" s="50"/>
      <c r="FV734" s="50"/>
      <c r="FW734" s="50"/>
      <c r="FX734" s="50"/>
      <c r="FY734" s="50"/>
      <c r="FZ734" s="50"/>
      <c r="GA734" s="50"/>
      <c r="GB734" s="50"/>
      <c r="GC734" s="50"/>
      <c r="GD734" s="50"/>
      <c r="GE734" s="50"/>
      <c r="GF734" s="50"/>
      <c r="GG734" s="50"/>
      <c r="GH734" s="50"/>
      <c r="GI734" s="50"/>
      <c r="GJ734" s="50"/>
      <c r="GK734" s="50"/>
      <c r="GL734" s="50"/>
      <c r="GM734" s="50"/>
      <c r="GN734" s="50"/>
      <c r="GO734" s="50"/>
      <c r="GP734" s="50"/>
      <c r="GQ734" s="50"/>
      <c r="GR734" s="50"/>
      <c r="GS734" s="50"/>
      <c r="GT734" s="50"/>
      <c r="GU734" s="50"/>
      <c r="GV734" s="50"/>
      <c r="GW734" s="50"/>
      <c r="GX734" s="50"/>
      <c r="GY734" s="50"/>
      <c r="GZ734" s="50"/>
      <c r="HA734" s="50"/>
      <c r="HB734" s="50"/>
      <c r="HC734" s="50"/>
      <c r="HD734" s="50"/>
      <c r="HE734" s="50"/>
      <c r="HF734" s="50"/>
      <c r="HG734" s="50"/>
      <c r="HH734" s="50"/>
      <c r="HI734" s="50"/>
      <c r="HJ734" s="50"/>
      <c r="HK734" s="50"/>
      <c r="HL734" s="50"/>
      <c r="HM734" s="50"/>
      <c r="HN734" s="50"/>
      <c r="HO734" s="50"/>
      <c r="HP734" s="50"/>
      <c r="HQ734" s="50"/>
      <c r="HR734" s="50"/>
      <c r="HS734" s="50"/>
      <c r="HT734" s="50"/>
      <c r="HU734" s="50"/>
      <c r="HV734" s="50"/>
      <c r="HW734" s="50"/>
      <c r="HX734" s="50"/>
      <c r="HY734" s="50"/>
      <c r="HZ734" s="50"/>
      <c r="IA734" s="50"/>
      <c r="IB734" s="50"/>
      <c r="IC734" s="50"/>
      <c r="ID734" s="50"/>
      <c r="IE734" s="50"/>
      <c r="IF734" s="50"/>
      <c r="IG734" s="50"/>
      <c r="IH734" s="50"/>
      <c r="II734" s="50"/>
      <c r="IJ734" s="50"/>
      <c r="IK734" s="50"/>
      <c r="IL734" s="50"/>
      <c r="IM734" s="50"/>
      <c r="IN734" s="50"/>
      <c r="IO734" s="50"/>
      <c r="IP734" s="50"/>
      <c r="IQ734" s="50"/>
      <c r="IR734" s="50"/>
      <c r="IS734" s="50"/>
      <c r="IT734" s="50"/>
      <c r="IU734" s="50"/>
    </row>
    <row r="735" spans="1:255" s="94" customFormat="1" ht="18.75" customHeight="1">
      <c r="A735" s="59"/>
      <c r="B735" s="80"/>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9"/>
      <c r="AA735" s="79"/>
      <c r="AB735" s="79"/>
      <c r="AC735" s="79"/>
      <c r="AD735" s="79"/>
      <c r="AE735" s="199"/>
      <c r="AF735" s="290"/>
      <c r="AG735" s="290"/>
      <c r="AH735" s="290"/>
      <c r="AI735" s="290"/>
      <c r="AJ735" s="290"/>
      <c r="AK735" s="290"/>
      <c r="AL735" s="290"/>
      <c r="AM735" s="291"/>
      <c r="AN735" s="199"/>
      <c r="AO735" s="260"/>
      <c r="AP735" s="260"/>
      <c r="AQ735" s="260"/>
      <c r="AR735" s="260"/>
      <c r="AS735" s="260"/>
      <c r="AT735" s="260"/>
      <c r="AU735" s="260"/>
      <c r="AV735" s="261"/>
      <c r="AW735" s="205"/>
      <c r="AX735" s="279"/>
      <c r="AY735" s="279"/>
      <c r="AZ735" s="279"/>
      <c r="BA735" s="279"/>
      <c r="BB735" s="280"/>
      <c r="BC735" s="50"/>
      <c r="BD735" s="50"/>
      <c r="BE735" s="50"/>
      <c r="BF735" s="50"/>
      <c r="BG735" s="50"/>
      <c r="BH735" s="50"/>
      <c r="BI735" s="50"/>
      <c r="BJ735" s="50"/>
      <c r="BK735" s="50"/>
      <c r="BL735" s="50"/>
      <c r="BM735" s="50"/>
      <c r="BN735" s="50"/>
      <c r="BO735" s="50"/>
      <c r="BP735" s="50"/>
      <c r="BQ735" s="50"/>
      <c r="BR735" s="50"/>
      <c r="BS735" s="50"/>
      <c r="BT735" s="50"/>
      <c r="BU735" s="50"/>
      <c r="BV735" s="50"/>
      <c r="BW735" s="50"/>
      <c r="BX735" s="50"/>
      <c r="BY735" s="50"/>
      <c r="BZ735" s="50"/>
      <c r="CA735" s="50"/>
      <c r="CB735" s="50"/>
      <c r="CC735" s="50"/>
      <c r="CD735" s="50"/>
      <c r="CE735" s="50"/>
      <c r="CF735" s="50"/>
      <c r="CG735" s="50"/>
      <c r="CH735" s="50"/>
      <c r="CI735" s="50"/>
      <c r="CJ735" s="50"/>
      <c r="CK735" s="50"/>
      <c r="CL735" s="50"/>
      <c r="CM735" s="50"/>
      <c r="CN735" s="50"/>
      <c r="CO735" s="50"/>
      <c r="CP735" s="50"/>
      <c r="CQ735" s="50"/>
      <c r="CR735" s="50"/>
      <c r="CS735" s="50"/>
      <c r="CT735" s="50"/>
      <c r="CU735" s="50"/>
      <c r="CV735" s="50"/>
      <c r="CW735" s="50"/>
      <c r="CX735" s="50"/>
      <c r="CY735" s="50"/>
      <c r="CZ735" s="50"/>
      <c r="DA735" s="50"/>
      <c r="DB735" s="50"/>
      <c r="DC735" s="50"/>
      <c r="DD735" s="50"/>
      <c r="DE735" s="50"/>
      <c r="DF735" s="50"/>
      <c r="DG735" s="50"/>
      <c r="DH735" s="50"/>
      <c r="DI735" s="50"/>
      <c r="DJ735" s="50"/>
      <c r="DK735" s="50"/>
      <c r="DL735" s="50"/>
      <c r="DM735" s="50"/>
      <c r="DN735" s="50"/>
      <c r="DO735" s="50"/>
      <c r="DP735" s="50"/>
      <c r="DQ735" s="50"/>
      <c r="DR735" s="50"/>
      <c r="DS735" s="50"/>
      <c r="DT735" s="50"/>
      <c r="DU735" s="50"/>
      <c r="DV735" s="50"/>
      <c r="DW735" s="50"/>
      <c r="DX735" s="50"/>
      <c r="DY735" s="50"/>
      <c r="DZ735" s="50"/>
      <c r="EA735" s="50"/>
      <c r="EB735" s="50"/>
      <c r="EC735" s="50"/>
      <c r="ED735" s="50"/>
      <c r="EE735" s="50"/>
      <c r="EF735" s="50"/>
      <c r="EG735" s="50"/>
      <c r="EH735" s="50"/>
      <c r="EI735" s="50"/>
      <c r="EJ735" s="50"/>
      <c r="EK735" s="50"/>
      <c r="EL735" s="50"/>
      <c r="EM735" s="50"/>
      <c r="EN735" s="50"/>
      <c r="EO735" s="50"/>
      <c r="EP735" s="50"/>
      <c r="EQ735" s="50"/>
      <c r="ER735" s="50"/>
      <c r="ES735" s="50"/>
      <c r="ET735" s="50"/>
      <c r="EU735" s="50"/>
      <c r="EV735" s="50"/>
      <c r="EW735" s="50"/>
      <c r="EX735" s="50"/>
      <c r="EY735" s="50"/>
      <c r="EZ735" s="50"/>
      <c r="FA735" s="50"/>
      <c r="FB735" s="50"/>
      <c r="FC735" s="50"/>
      <c r="FD735" s="50"/>
      <c r="FE735" s="50"/>
      <c r="FF735" s="50"/>
      <c r="FG735" s="50"/>
      <c r="FH735" s="50"/>
      <c r="FI735" s="50"/>
      <c r="FJ735" s="50"/>
      <c r="FK735" s="50"/>
      <c r="FL735" s="50"/>
      <c r="FM735" s="50"/>
      <c r="FN735" s="50"/>
      <c r="FO735" s="50"/>
      <c r="FP735" s="50"/>
      <c r="FQ735" s="50"/>
      <c r="FR735" s="50"/>
      <c r="FS735" s="50"/>
      <c r="FT735" s="50"/>
      <c r="FU735" s="50"/>
      <c r="FV735" s="50"/>
      <c r="FW735" s="50"/>
      <c r="FX735" s="50"/>
      <c r="FY735" s="50"/>
      <c r="FZ735" s="50"/>
      <c r="GA735" s="50"/>
      <c r="GB735" s="50"/>
      <c r="GC735" s="50"/>
      <c r="GD735" s="50"/>
      <c r="GE735" s="50"/>
      <c r="GF735" s="50"/>
      <c r="GG735" s="50"/>
      <c r="GH735" s="50"/>
      <c r="GI735" s="50"/>
      <c r="GJ735" s="50"/>
      <c r="GK735" s="50"/>
      <c r="GL735" s="50"/>
      <c r="GM735" s="50"/>
      <c r="GN735" s="50"/>
      <c r="GO735" s="50"/>
      <c r="GP735" s="50"/>
      <c r="GQ735" s="50"/>
      <c r="GR735" s="50"/>
      <c r="GS735" s="50"/>
      <c r="GT735" s="50"/>
      <c r="GU735" s="50"/>
      <c r="GV735" s="50"/>
      <c r="GW735" s="50"/>
      <c r="GX735" s="50"/>
      <c r="GY735" s="50"/>
      <c r="GZ735" s="50"/>
      <c r="HA735" s="50"/>
      <c r="HB735" s="50"/>
      <c r="HC735" s="50"/>
      <c r="HD735" s="50"/>
      <c r="HE735" s="50"/>
      <c r="HF735" s="50"/>
      <c r="HG735" s="50"/>
      <c r="HH735" s="50"/>
      <c r="HI735" s="50"/>
      <c r="HJ735" s="50"/>
      <c r="HK735" s="50"/>
      <c r="HL735" s="50"/>
      <c r="HM735" s="50"/>
      <c r="HN735" s="50"/>
      <c r="HO735" s="50"/>
      <c r="HP735" s="50"/>
      <c r="HQ735" s="50"/>
      <c r="HR735" s="50"/>
      <c r="HS735" s="50"/>
      <c r="HT735" s="50"/>
      <c r="HU735" s="50"/>
      <c r="HV735" s="50"/>
      <c r="HW735" s="50"/>
      <c r="HX735" s="50"/>
      <c r="HY735" s="50"/>
      <c r="HZ735" s="50"/>
      <c r="IA735" s="50"/>
      <c r="IB735" s="50"/>
      <c r="IC735" s="50"/>
      <c r="ID735" s="50"/>
      <c r="IE735" s="50"/>
      <c r="IF735" s="50"/>
      <c r="IG735" s="50"/>
      <c r="IH735" s="50"/>
      <c r="II735" s="50"/>
      <c r="IJ735" s="50"/>
      <c r="IK735" s="50"/>
      <c r="IL735" s="50"/>
      <c r="IM735" s="50"/>
      <c r="IN735" s="50"/>
      <c r="IO735" s="50"/>
      <c r="IP735" s="50"/>
      <c r="IQ735" s="50"/>
      <c r="IR735" s="50"/>
      <c r="IS735" s="50"/>
      <c r="IT735" s="50"/>
      <c r="IU735" s="50"/>
    </row>
    <row r="736" spans="1:255" s="94" customFormat="1" ht="18.75" customHeight="1">
      <c r="A736" s="59"/>
      <c r="B736" s="75"/>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4"/>
      <c r="AA736" s="74"/>
      <c r="AB736" s="74"/>
      <c r="AC736" s="74"/>
      <c r="AD736" s="74"/>
      <c r="AE736" s="199"/>
      <c r="AF736" s="290"/>
      <c r="AG736" s="290"/>
      <c r="AH736" s="290"/>
      <c r="AI736" s="290"/>
      <c r="AJ736" s="290"/>
      <c r="AK736" s="290"/>
      <c r="AL736" s="290"/>
      <c r="AM736" s="291"/>
      <c r="AN736" s="199"/>
      <c r="AO736" s="260"/>
      <c r="AP736" s="260"/>
      <c r="AQ736" s="260"/>
      <c r="AR736" s="260"/>
      <c r="AS736" s="260"/>
      <c r="AT736" s="260"/>
      <c r="AU736" s="260"/>
      <c r="AV736" s="261"/>
      <c r="AW736" s="199"/>
      <c r="AX736" s="260"/>
      <c r="AY736" s="260"/>
      <c r="AZ736" s="260"/>
      <c r="BA736" s="260"/>
      <c r="BB736" s="262"/>
      <c r="BC736" s="50"/>
      <c r="BD736" s="50"/>
      <c r="BE736" s="50"/>
      <c r="BF736" s="50"/>
      <c r="BG736" s="50"/>
      <c r="BH736" s="50"/>
      <c r="BI736" s="50"/>
      <c r="BJ736" s="50"/>
      <c r="BK736" s="50"/>
      <c r="BL736" s="50"/>
      <c r="BM736" s="50"/>
      <c r="BN736" s="50"/>
      <c r="BO736" s="50"/>
      <c r="BP736" s="50"/>
      <c r="BQ736" s="50"/>
      <c r="BR736" s="50"/>
      <c r="BS736" s="50"/>
      <c r="BT736" s="50"/>
      <c r="BU736" s="50"/>
      <c r="BV736" s="50"/>
      <c r="BW736" s="50"/>
      <c r="BX736" s="50"/>
      <c r="BY736" s="50"/>
      <c r="BZ736" s="50"/>
      <c r="CA736" s="50"/>
      <c r="CB736" s="50"/>
      <c r="CC736" s="50"/>
      <c r="CD736" s="50"/>
      <c r="CE736" s="50"/>
      <c r="CF736" s="50"/>
      <c r="CG736" s="50"/>
      <c r="CH736" s="50"/>
      <c r="CI736" s="50"/>
      <c r="CJ736" s="50"/>
      <c r="CK736" s="50"/>
      <c r="CL736" s="50"/>
      <c r="CM736" s="50"/>
      <c r="CN736" s="50"/>
      <c r="CO736" s="50"/>
      <c r="CP736" s="50"/>
      <c r="CQ736" s="50"/>
      <c r="CR736" s="50"/>
      <c r="CS736" s="50"/>
      <c r="CT736" s="50"/>
      <c r="CU736" s="50"/>
      <c r="CV736" s="50"/>
      <c r="CW736" s="50"/>
      <c r="CX736" s="50"/>
      <c r="CY736" s="50"/>
      <c r="CZ736" s="50"/>
      <c r="DA736" s="50"/>
      <c r="DB736" s="50"/>
      <c r="DC736" s="50"/>
      <c r="DD736" s="50"/>
      <c r="DE736" s="50"/>
      <c r="DF736" s="50"/>
      <c r="DG736" s="50"/>
      <c r="DH736" s="50"/>
      <c r="DI736" s="50"/>
      <c r="DJ736" s="50"/>
      <c r="DK736" s="50"/>
      <c r="DL736" s="50"/>
      <c r="DM736" s="50"/>
      <c r="DN736" s="50"/>
      <c r="DO736" s="50"/>
      <c r="DP736" s="50"/>
      <c r="DQ736" s="50"/>
      <c r="DR736" s="50"/>
      <c r="DS736" s="50"/>
      <c r="DT736" s="50"/>
      <c r="DU736" s="50"/>
      <c r="DV736" s="50"/>
      <c r="DW736" s="50"/>
      <c r="DX736" s="50"/>
      <c r="DY736" s="50"/>
      <c r="DZ736" s="50"/>
      <c r="EA736" s="50"/>
      <c r="EB736" s="50"/>
      <c r="EC736" s="50"/>
      <c r="ED736" s="50"/>
      <c r="EE736" s="50"/>
      <c r="EF736" s="50"/>
      <c r="EG736" s="50"/>
      <c r="EH736" s="50"/>
      <c r="EI736" s="50"/>
      <c r="EJ736" s="50"/>
      <c r="EK736" s="50"/>
      <c r="EL736" s="50"/>
      <c r="EM736" s="50"/>
      <c r="EN736" s="50"/>
      <c r="EO736" s="50"/>
      <c r="EP736" s="50"/>
      <c r="EQ736" s="50"/>
      <c r="ER736" s="50"/>
      <c r="ES736" s="50"/>
      <c r="ET736" s="50"/>
      <c r="EU736" s="50"/>
      <c r="EV736" s="50"/>
      <c r="EW736" s="50"/>
      <c r="EX736" s="50"/>
      <c r="EY736" s="50"/>
      <c r="EZ736" s="50"/>
      <c r="FA736" s="50"/>
      <c r="FB736" s="50"/>
      <c r="FC736" s="50"/>
      <c r="FD736" s="50"/>
      <c r="FE736" s="50"/>
      <c r="FF736" s="50"/>
      <c r="FG736" s="50"/>
      <c r="FH736" s="50"/>
      <c r="FI736" s="50"/>
      <c r="FJ736" s="50"/>
      <c r="FK736" s="50"/>
      <c r="FL736" s="50"/>
      <c r="FM736" s="50"/>
      <c r="FN736" s="50"/>
      <c r="FO736" s="50"/>
      <c r="FP736" s="50"/>
      <c r="FQ736" s="50"/>
      <c r="FR736" s="50"/>
      <c r="FS736" s="50"/>
      <c r="FT736" s="50"/>
      <c r="FU736" s="50"/>
      <c r="FV736" s="50"/>
      <c r="FW736" s="50"/>
      <c r="FX736" s="50"/>
      <c r="FY736" s="50"/>
      <c r="FZ736" s="50"/>
      <c r="GA736" s="50"/>
      <c r="GB736" s="50"/>
      <c r="GC736" s="50"/>
      <c r="GD736" s="50"/>
      <c r="GE736" s="50"/>
      <c r="GF736" s="50"/>
      <c r="GG736" s="50"/>
      <c r="GH736" s="50"/>
      <c r="GI736" s="50"/>
      <c r="GJ736" s="50"/>
      <c r="GK736" s="50"/>
      <c r="GL736" s="50"/>
      <c r="GM736" s="50"/>
      <c r="GN736" s="50"/>
      <c r="GO736" s="50"/>
      <c r="GP736" s="50"/>
      <c r="GQ736" s="50"/>
      <c r="GR736" s="50"/>
      <c r="GS736" s="50"/>
      <c r="GT736" s="50"/>
      <c r="GU736" s="50"/>
      <c r="GV736" s="50"/>
      <c r="GW736" s="50"/>
      <c r="GX736" s="50"/>
      <c r="GY736" s="50"/>
      <c r="GZ736" s="50"/>
      <c r="HA736" s="50"/>
      <c r="HB736" s="50"/>
      <c r="HC736" s="50"/>
      <c r="HD736" s="50"/>
      <c r="HE736" s="50"/>
      <c r="HF736" s="50"/>
      <c r="HG736" s="50"/>
      <c r="HH736" s="50"/>
      <c r="HI736" s="50"/>
      <c r="HJ736" s="50"/>
      <c r="HK736" s="50"/>
      <c r="HL736" s="50"/>
      <c r="HM736" s="50"/>
      <c r="HN736" s="50"/>
      <c r="HO736" s="50"/>
      <c r="HP736" s="50"/>
      <c r="HQ736" s="50"/>
      <c r="HR736" s="50"/>
      <c r="HS736" s="50"/>
      <c r="HT736" s="50"/>
      <c r="HU736" s="50"/>
      <c r="HV736" s="50"/>
      <c r="HW736" s="50"/>
      <c r="HX736" s="50"/>
      <c r="HY736" s="50"/>
      <c r="HZ736" s="50"/>
      <c r="IA736" s="50"/>
      <c r="IB736" s="50"/>
      <c r="IC736" s="50"/>
      <c r="ID736" s="50"/>
      <c r="IE736" s="50"/>
      <c r="IF736" s="50"/>
      <c r="IG736" s="50"/>
      <c r="IH736" s="50"/>
      <c r="II736" s="50"/>
      <c r="IJ736" s="50"/>
      <c r="IK736" s="50"/>
      <c r="IL736" s="50"/>
      <c r="IM736" s="50"/>
      <c r="IN736" s="50"/>
      <c r="IO736" s="50"/>
      <c r="IP736" s="50"/>
      <c r="IQ736" s="50"/>
      <c r="IR736" s="50"/>
      <c r="IS736" s="50"/>
      <c r="IT736" s="50"/>
      <c r="IU736" s="50"/>
    </row>
    <row r="737" spans="1:255" s="94" customFormat="1" ht="18.75" customHeight="1">
      <c r="A737" s="59"/>
      <c r="B737" s="80"/>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199"/>
      <c r="AF737" s="290"/>
      <c r="AG737" s="290"/>
      <c r="AH737" s="290"/>
      <c r="AI737" s="290"/>
      <c r="AJ737" s="290"/>
      <c r="AK737" s="290"/>
      <c r="AL737" s="290"/>
      <c r="AM737" s="291"/>
      <c r="AN737" s="199"/>
      <c r="AO737" s="208"/>
      <c r="AP737" s="208"/>
      <c r="AQ737" s="208"/>
      <c r="AR737" s="208"/>
      <c r="AS737" s="208"/>
      <c r="AT737" s="208"/>
      <c r="AU737" s="208"/>
      <c r="AV737" s="209"/>
      <c r="AW737" s="199"/>
      <c r="AX737" s="260"/>
      <c r="AY737" s="260"/>
      <c r="AZ737" s="260"/>
      <c r="BA737" s="260"/>
      <c r="BB737" s="262"/>
      <c r="BC737" s="50"/>
      <c r="BD737" s="50"/>
      <c r="BE737" s="50"/>
      <c r="BF737" s="50"/>
      <c r="BG737" s="50"/>
      <c r="BH737" s="50"/>
      <c r="BI737" s="50"/>
      <c r="BJ737" s="50"/>
      <c r="BK737" s="50"/>
      <c r="BL737" s="50"/>
      <c r="BM737" s="50"/>
      <c r="BN737" s="50"/>
      <c r="BO737" s="50"/>
      <c r="BP737" s="50"/>
      <c r="BQ737" s="50"/>
      <c r="BR737" s="50"/>
      <c r="BS737" s="50"/>
      <c r="BT737" s="50"/>
      <c r="BU737" s="50"/>
      <c r="BV737" s="50"/>
      <c r="BW737" s="50"/>
      <c r="BX737" s="50"/>
      <c r="BY737" s="50"/>
      <c r="BZ737" s="50"/>
      <c r="CA737" s="50"/>
      <c r="CB737" s="50"/>
      <c r="CC737" s="50"/>
      <c r="CD737" s="50"/>
      <c r="CE737" s="50"/>
      <c r="CF737" s="50"/>
      <c r="CG737" s="50"/>
      <c r="CH737" s="50"/>
      <c r="CI737" s="50"/>
      <c r="CJ737" s="50"/>
      <c r="CK737" s="50"/>
      <c r="CL737" s="50"/>
      <c r="CM737" s="50"/>
      <c r="CN737" s="50"/>
      <c r="CO737" s="50"/>
      <c r="CP737" s="50"/>
      <c r="CQ737" s="50"/>
      <c r="CR737" s="50"/>
      <c r="CS737" s="50"/>
      <c r="CT737" s="50"/>
      <c r="CU737" s="50"/>
      <c r="CV737" s="50"/>
      <c r="CW737" s="50"/>
      <c r="CX737" s="50"/>
      <c r="CY737" s="50"/>
      <c r="CZ737" s="50"/>
      <c r="DA737" s="50"/>
      <c r="DB737" s="50"/>
      <c r="DC737" s="50"/>
      <c r="DD737" s="50"/>
      <c r="DE737" s="50"/>
      <c r="DF737" s="50"/>
      <c r="DG737" s="50"/>
      <c r="DH737" s="50"/>
      <c r="DI737" s="50"/>
      <c r="DJ737" s="50"/>
      <c r="DK737" s="50"/>
      <c r="DL737" s="50"/>
      <c r="DM737" s="50"/>
      <c r="DN737" s="50"/>
      <c r="DO737" s="50"/>
      <c r="DP737" s="50"/>
      <c r="DQ737" s="50"/>
      <c r="DR737" s="50"/>
      <c r="DS737" s="50"/>
      <c r="DT737" s="50"/>
      <c r="DU737" s="50"/>
      <c r="DV737" s="50"/>
      <c r="DW737" s="50"/>
      <c r="DX737" s="50"/>
      <c r="DY737" s="50"/>
      <c r="DZ737" s="50"/>
      <c r="EA737" s="50"/>
      <c r="EB737" s="50"/>
      <c r="EC737" s="50"/>
      <c r="ED737" s="50"/>
      <c r="EE737" s="50"/>
      <c r="EF737" s="50"/>
      <c r="EG737" s="50"/>
      <c r="EH737" s="50"/>
      <c r="EI737" s="50"/>
      <c r="EJ737" s="50"/>
      <c r="EK737" s="50"/>
      <c r="EL737" s="50"/>
      <c r="EM737" s="50"/>
      <c r="EN737" s="50"/>
      <c r="EO737" s="50"/>
      <c r="EP737" s="50"/>
      <c r="EQ737" s="50"/>
      <c r="ER737" s="50"/>
      <c r="ES737" s="50"/>
      <c r="ET737" s="50"/>
      <c r="EU737" s="50"/>
      <c r="EV737" s="50"/>
      <c r="EW737" s="50"/>
      <c r="EX737" s="50"/>
      <c r="EY737" s="50"/>
      <c r="EZ737" s="50"/>
      <c r="FA737" s="50"/>
      <c r="FB737" s="50"/>
      <c r="FC737" s="50"/>
      <c r="FD737" s="50"/>
      <c r="FE737" s="50"/>
      <c r="FF737" s="50"/>
      <c r="FG737" s="50"/>
      <c r="FH737" s="50"/>
      <c r="FI737" s="50"/>
      <c r="FJ737" s="50"/>
      <c r="FK737" s="50"/>
      <c r="FL737" s="50"/>
      <c r="FM737" s="50"/>
      <c r="FN737" s="50"/>
      <c r="FO737" s="50"/>
      <c r="FP737" s="50"/>
      <c r="FQ737" s="50"/>
      <c r="FR737" s="50"/>
      <c r="FS737" s="50"/>
      <c r="FT737" s="50"/>
      <c r="FU737" s="50"/>
      <c r="FV737" s="50"/>
      <c r="FW737" s="50"/>
      <c r="FX737" s="50"/>
      <c r="FY737" s="50"/>
      <c r="FZ737" s="50"/>
      <c r="GA737" s="50"/>
      <c r="GB737" s="50"/>
      <c r="GC737" s="50"/>
      <c r="GD737" s="50"/>
      <c r="GE737" s="50"/>
      <c r="GF737" s="50"/>
      <c r="GG737" s="50"/>
      <c r="GH737" s="50"/>
      <c r="GI737" s="50"/>
      <c r="GJ737" s="50"/>
      <c r="GK737" s="50"/>
      <c r="GL737" s="50"/>
      <c r="GM737" s="50"/>
      <c r="GN737" s="50"/>
      <c r="GO737" s="50"/>
      <c r="GP737" s="50"/>
      <c r="GQ737" s="50"/>
      <c r="GR737" s="50"/>
      <c r="GS737" s="50"/>
      <c r="GT737" s="50"/>
      <c r="GU737" s="50"/>
      <c r="GV737" s="50"/>
      <c r="GW737" s="50"/>
      <c r="GX737" s="50"/>
      <c r="GY737" s="50"/>
      <c r="GZ737" s="50"/>
      <c r="HA737" s="50"/>
      <c r="HB737" s="50"/>
      <c r="HC737" s="50"/>
      <c r="HD737" s="50"/>
      <c r="HE737" s="50"/>
      <c r="HF737" s="50"/>
      <c r="HG737" s="50"/>
      <c r="HH737" s="50"/>
      <c r="HI737" s="50"/>
      <c r="HJ737" s="50"/>
      <c r="HK737" s="50"/>
      <c r="HL737" s="50"/>
      <c r="HM737" s="50"/>
      <c r="HN737" s="50"/>
      <c r="HO737" s="50"/>
      <c r="HP737" s="50"/>
      <c r="HQ737" s="50"/>
      <c r="HR737" s="50"/>
      <c r="HS737" s="50"/>
      <c r="HT737" s="50"/>
      <c r="HU737" s="50"/>
      <c r="HV737" s="50"/>
      <c r="HW737" s="50"/>
      <c r="HX737" s="50"/>
      <c r="HY737" s="50"/>
      <c r="HZ737" s="50"/>
      <c r="IA737" s="50"/>
      <c r="IB737" s="50"/>
      <c r="IC737" s="50"/>
      <c r="ID737" s="50"/>
      <c r="IE737" s="50"/>
      <c r="IF737" s="50"/>
      <c r="IG737" s="50"/>
      <c r="IH737" s="50"/>
      <c r="II737" s="50"/>
      <c r="IJ737" s="50"/>
      <c r="IK737" s="50"/>
      <c r="IL737" s="50"/>
      <c r="IM737" s="50"/>
      <c r="IN737" s="50"/>
      <c r="IO737" s="50"/>
      <c r="IP737" s="50"/>
      <c r="IQ737" s="50"/>
      <c r="IR737" s="50"/>
      <c r="IS737" s="50"/>
      <c r="IT737" s="50"/>
      <c r="IU737" s="50"/>
    </row>
    <row r="738" spans="1:255" s="94" customFormat="1" ht="18.75" customHeight="1" thickBot="1">
      <c r="A738" s="59"/>
      <c r="B738" s="87"/>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c r="AA738" s="84"/>
      <c r="AB738" s="84"/>
      <c r="AC738" s="84"/>
      <c r="AD738" s="84"/>
      <c r="AE738" s="210"/>
      <c r="AF738" s="292"/>
      <c r="AG738" s="292"/>
      <c r="AH738" s="292"/>
      <c r="AI738" s="292"/>
      <c r="AJ738" s="292"/>
      <c r="AK738" s="292"/>
      <c r="AL738" s="292"/>
      <c r="AM738" s="293"/>
      <c r="AN738" s="210"/>
      <c r="AO738" s="213"/>
      <c r="AP738" s="213"/>
      <c r="AQ738" s="213"/>
      <c r="AR738" s="213"/>
      <c r="AS738" s="213"/>
      <c r="AT738" s="213"/>
      <c r="AU738" s="213"/>
      <c r="AV738" s="214"/>
      <c r="AW738" s="215"/>
      <c r="AX738" s="281"/>
      <c r="AY738" s="281"/>
      <c r="AZ738" s="281"/>
      <c r="BA738" s="281"/>
      <c r="BB738" s="282"/>
      <c r="BC738" s="50"/>
      <c r="BD738" s="50"/>
      <c r="BE738" s="50"/>
      <c r="BF738" s="50"/>
      <c r="BG738" s="50"/>
      <c r="BH738" s="50"/>
      <c r="BI738" s="50"/>
      <c r="BJ738" s="50"/>
      <c r="BK738" s="50"/>
      <c r="BL738" s="50"/>
      <c r="BM738" s="50"/>
      <c r="BN738" s="50"/>
      <c r="BO738" s="50"/>
      <c r="BP738" s="50"/>
      <c r="BQ738" s="50"/>
      <c r="BR738" s="50"/>
      <c r="BS738" s="50"/>
      <c r="BT738" s="50"/>
      <c r="BU738" s="50"/>
      <c r="BV738" s="50"/>
      <c r="BW738" s="50"/>
      <c r="BX738" s="50"/>
      <c r="BY738" s="50"/>
      <c r="BZ738" s="50"/>
      <c r="CA738" s="50"/>
      <c r="CB738" s="50"/>
      <c r="CC738" s="50"/>
      <c r="CD738" s="50"/>
      <c r="CE738" s="50"/>
      <c r="CF738" s="50"/>
      <c r="CG738" s="50"/>
      <c r="CH738" s="50"/>
      <c r="CI738" s="50"/>
      <c r="CJ738" s="50"/>
      <c r="CK738" s="50"/>
      <c r="CL738" s="50"/>
      <c r="CM738" s="50"/>
      <c r="CN738" s="50"/>
      <c r="CO738" s="50"/>
      <c r="CP738" s="50"/>
      <c r="CQ738" s="50"/>
      <c r="CR738" s="50"/>
      <c r="CS738" s="50"/>
      <c r="CT738" s="50"/>
      <c r="CU738" s="50"/>
      <c r="CV738" s="50"/>
      <c r="CW738" s="50"/>
      <c r="CX738" s="50"/>
      <c r="CY738" s="50"/>
      <c r="CZ738" s="50"/>
      <c r="DA738" s="50"/>
      <c r="DB738" s="50"/>
      <c r="DC738" s="50"/>
      <c r="DD738" s="50"/>
      <c r="DE738" s="50"/>
      <c r="DF738" s="50"/>
      <c r="DG738" s="50"/>
      <c r="DH738" s="50"/>
      <c r="DI738" s="50"/>
      <c r="DJ738" s="50"/>
      <c r="DK738" s="50"/>
      <c r="DL738" s="50"/>
      <c r="DM738" s="50"/>
      <c r="DN738" s="50"/>
      <c r="DO738" s="50"/>
      <c r="DP738" s="50"/>
      <c r="DQ738" s="50"/>
      <c r="DR738" s="50"/>
      <c r="DS738" s="50"/>
      <c r="DT738" s="50"/>
      <c r="DU738" s="50"/>
      <c r="DV738" s="50"/>
      <c r="DW738" s="50"/>
      <c r="DX738" s="50"/>
      <c r="DY738" s="50"/>
      <c r="DZ738" s="50"/>
      <c r="EA738" s="50"/>
      <c r="EB738" s="50"/>
      <c r="EC738" s="50"/>
      <c r="ED738" s="50"/>
      <c r="EE738" s="50"/>
      <c r="EF738" s="50"/>
      <c r="EG738" s="50"/>
      <c r="EH738" s="50"/>
      <c r="EI738" s="50"/>
      <c r="EJ738" s="50"/>
      <c r="EK738" s="50"/>
      <c r="EL738" s="50"/>
      <c r="EM738" s="50"/>
      <c r="EN738" s="50"/>
      <c r="EO738" s="50"/>
      <c r="EP738" s="50"/>
      <c r="EQ738" s="50"/>
      <c r="ER738" s="50"/>
      <c r="ES738" s="50"/>
      <c r="ET738" s="50"/>
      <c r="EU738" s="50"/>
      <c r="EV738" s="50"/>
      <c r="EW738" s="50"/>
      <c r="EX738" s="50"/>
      <c r="EY738" s="50"/>
      <c r="EZ738" s="50"/>
      <c r="FA738" s="50"/>
      <c r="FB738" s="50"/>
      <c r="FC738" s="50"/>
      <c r="FD738" s="50"/>
      <c r="FE738" s="50"/>
      <c r="FF738" s="50"/>
      <c r="FG738" s="50"/>
      <c r="FH738" s="50"/>
      <c r="FI738" s="50"/>
      <c r="FJ738" s="50"/>
      <c r="FK738" s="50"/>
      <c r="FL738" s="50"/>
      <c r="FM738" s="50"/>
      <c r="FN738" s="50"/>
      <c r="FO738" s="50"/>
      <c r="FP738" s="50"/>
      <c r="FQ738" s="50"/>
      <c r="FR738" s="50"/>
      <c r="FS738" s="50"/>
      <c r="FT738" s="50"/>
      <c r="FU738" s="50"/>
      <c r="FV738" s="50"/>
      <c r="FW738" s="50"/>
      <c r="FX738" s="50"/>
      <c r="FY738" s="50"/>
      <c r="FZ738" s="50"/>
      <c r="GA738" s="50"/>
      <c r="GB738" s="50"/>
      <c r="GC738" s="50"/>
      <c r="GD738" s="50"/>
      <c r="GE738" s="50"/>
      <c r="GF738" s="50"/>
      <c r="GG738" s="50"/>
      <c r="GH738" s="50"/>
      <c r="GI738" s="50"/>
      <c r="GJ738" s="50"/>
      <c r="GK738" s="50"/>
      <c r="GL738" s="50"/>
      <c r="GM738" s="50"/>
      <c r="GN738" s="50"/>
      <c r="GO738" s="50"/>
      <c r="GP738" s="50"/>
      <c r="GQ738" s="50"/>
      <c r="GR738" s="50"/>
      <c r="GS738" s="50"/>
      <c r="GT738" s="50"/>
      <c r="GU738" s="50"/>
      <c r="GV738" s="50"/>
      <c r="GW738" s="50"/>
      <c r="GX738" s="50"/>
      <c r="GY738" s="50"/>
      <c r="GZ738" s="50"/>
      <c r="HA738" s="50"/>
      <c r="HB738" s="50"/>
      <c r="HC738" s="50"/>
      <c r="HD738" s="50"/>
      <c r="HE738" s="50"/>
      <c r="HF738" s="50"/>
      <c r="HG738" s="50"/>
      <c r="HH738" s="50"/>
      <c r="HI738" s="50"/>
      <c r="HJ738" s="50"/>
      <c r="HK738" s="50"/>
      <c r="HL738" s="50"/>
      <c r="HM738" s="50"/>
      <c r="HN738" s="50"/>
      <c r="HO738" s="50"/>
      <c r="HP738" s="50"/>
      <c r="HQ738" s="50"/>
      <c r="HR738" s="50"/>
      <c r="HS738" s="50"/>
      <c r="HT738" s="50"/>
      <c r="HU738" s="50"/>
      <c r="HV738" s="50"/>
      <c r="HW738" s="50"/>
      <c r="HX738" s="50"/>
      <c r="HY738" s="50"/>
      <c r="HZ738" s="50"/>
      <c r="IA738" s="50"/>
      <c r="IB738" s="50"/>
      <c r="IC738" s="50"/>
      <c r="ID738" s="50"/>
      <c r="IE738" s="50"/>
      <c r="IF738" s="50"/>
      <c r="IG738" s="50"/>
      <c r="IH738" s="50"/>
      <c r="II738" s="50"/>
      <c r="IJ738" s="50"/>
      <c r="IK738" s="50"/>
      <c r="IL738" s="50"/>
      <c r="IM738" s="50"/>
      <c r="IN738" s="50"/>
      <c r="IO738" s="50"/>
      <c r="IP738" s="50"/>
      <c r="IQ738" s="50"/>
      <c r="IR738" s="50"/>
      <c r="IS738" s="50"/>
      <c r="IT738" s="50"/>
      <c r="IU738" s="50"/>
    </row>
    <row r="739" spans="1:255" s="94" customFormat="1" ht="18.75" customHeight="1" thickTop="1" thickBot="1">
      <c r="A739" s="64"/>
      <c r="B739" s="218" t="s">
        <v>90</v>
      </c>
      <c r="C739" s="283"/>
      <c r="D739" s="283"/>
      <c r="E739" s="283"/>
      <c r="F739" s="283"/>
      <c r="G739" s="283"/>
      <c r="H739" s="283"/>
      <c r="I739" s="283"/>
      <c r="J739" s="283"/>
      <c r="K739" s="283"/>
      <c r="L739" s="283"/>
      <c r="M739" s="283"/>
      <c r="N739" s="283"/>
      <c r="O739" s="283"/>
      <c r="P739" s="283"/>
      <c r="Q739" s="283"/>
      <c r="R739" s="283"/>
      <c r="S739" s="283"/>
      <c r="T739" s="283"/>
      <c r="U739" s="283"/>
      <c r="V739" s="283"/>
      <c r="W739" s="283"/>
      <c r="X739" s="283"/>
      <c r="Y739" s="283"/>
      <c r="Z739" s="283"/>
      <c r="AA739" s="283"/>
      <c r="AB739" s="283"/>
      <c r="AC739" s="283"/>
      <c r="AD739" s="284"/>
      <c r="AE739" s="221">
        <f>SUM(AE731:AM738)</f>
        <v>150000</v>
      </c>
      <c r="AF739" s="287"/>
      <c r="AG739" s="287"/>
      <c r="AH739" s="287"/>
      <c r="AI739" s="287"/>
      <c r="AJ739" s="287"/>
      <c r="AK739" s="287"/>
      <c r="AL739" s="287"/>
      <c r="AM739" s="288"/>
      <c r="AN739" s="221">
        <f>SUM(AN731:AW738)</f>
        <v>150000</v>
      </c>
      <c r="AO739" s="287"/>
      <c r="AP739" s="287"/>
      <c r="AQ739" s="287"/>
      <c r="AR739" s="287"/>
      <c r="AS739" s="287"/>
      <c r="AT739" s="287"/>
      <c r="AU739" s="287"/>
      <c r="AV739" s="288"/>
      <c r="AW739" s="221"/>
      <c r="AX739" s="287"/>
      <c r="AY739" s="287"/>
      <c r="AZ739" s="287"/>
      <c r="BA739" s="287"/>
      <c r="BB739" s="289"/>
      <c r="BC739" s="50"/>
      <c r="BD739" s="50"/>
      <c r="BE739" s="50"/>
      <c r="BF739" s="50"/>
      <c r="BG739" s="50"/>
      <c r="BH739" s="50"/>
      <c r="BI739" s="50"/>
      <c r="BJ739" s="50"/>
      <c r="BK739" s="50"/>
      <c r="BL739" s="50"/>
      <c r="BM739" s="50"/>
      <c r="BN739" s="50"/>
      <c r="BO739" s="50"/>
      <c r="BP739" s="50"/>
      <c r="BQ739" s="50"/>
      <c r="BR739" s="50"/>
      <c r="BS739" s="50"/>
      <c r="BT739" s="50"/>
      <c r="BU739" s="50"/>
      <c r="BV739" s="50"/>
      <c r="BW739" s="50"/>
      <c r="BX739" s="50"/>
      <c r="BY739" s="50"/>
      <c r="BZ739" s="50"/>
      <c r="CA739" s="50"/>
      <c r="CB739" s="50"/>
      <c r="CC739" s="50"/>
      <c r="CD739" s="50"/>
      <c r="CE739" s="50"/>
      <c r="CF739" s="50"/>
      <c r="CG739" s="50"/>
      <c r="CH739" s="50"/>
      <c r="CI739" s="50"/>
      <c r="CJ739" s="50"/>
      <c r="CK739" s="50"/>
      <c r="CL739" s="50"/>
      <c r="CM739" s="50"/>
      <c r="CN739" s="50"/>
      <c r="CO739" s="50"/>
      <c r="CP739" s="50"/>
      <c r="CQ739" s="50"/>
      <c r="CR739" s="50"/>
      <c r="CS739" s="50"/>
      <c r="CT739" s="50"/>
      <c r="CU739" s="50"/>
      <c r="CV739" s="50"/>
      <c r="CW739" s="50"/>
      <c r="CX739" s="50"/>
      <c r="CY739" s="50"/>
      <c r="CZ739" s="50"/>
      <c r="DA739" s="50"/>
      <c r="DB739" s="50"/>
      <c r="DC739" s="50"/>
      <c r="DD739" s="50"/>
      <c r="DE739" s="50"/>
      <c r="DF739" s="50"/>
      <c r="DG739" s="50"/>
      <c r="DH739" s="50"/>
      <c r="DI739" s="50"/>
      <c r="DJ739" s="50"/>
      <c r="DK739" s="50"/>
      <c r="DL739" s="50"/>
      <c r="DM739" s="50"/>
      <c r="DN739" s="50"/>
      <c r="DO739" s="50"/>
      <c r="DP739" s="50"/>
      <c r="DQ739" s="50"/>
      <c r="DR739" s="50"/>
      <c r="DS739" s="50"/>
      <c r="DT739" s="50"/>
      <c r="DU739" s="50"/>
      <c r="DV739" s="50"/>
      <c r="DW739" s="50"/>
      <c r="DX739" s="50"/>
      <c r="DY739" s="50"/>
      <c r="DZ739" s="50"/>
      <c r="EA739" s="50"/>
      <c r="EB739" s="50"/>
      <c r="EC739" s="50"/>
      <c r="ED739" s="50"/>
      <c r="EE739" s="50"/>
      <c r="EF739" s="50"/>
      <c r="EG739" s="50"/>
      <c r="EH739" s="50"/>
      <c r="EI739" s="50"/>
      <c r="EJ739" s="50"/>
      <c r="EK739" s="50"/>
      <c r="EL739" s="50"/>
      <c r="EM739" s="50"/>
      <c r="EN739" s="50"/>
      <c r="EO739" s="50"/>
      <c r="EP739" s="50"/>
      <c r="EQ739" s="50"/>
      <c r="ER739" s="50"/>
      <c r="ES739" s="50"/>
      <c r="ET739" s="50"/>
      <c r="EU739" s="50"/>
      <c r="EV739" s="50"/>
      <c r="EW739" s="50"/>
      <c r="EX739" s="50"/>
      <c r="EY739" s="50"/>
      <c r="EZ739" s="50"/>
      <c r="FA739" s="50"/>
      <c r="FB739" s="50"/>
      <c r="FC739" s="50"/>
      <c r="FD739" s="50"/>
      <c r="FE739" s="50"/>
      <c r="FF739" s="50"/>
      <c r="FG739" s="50"/>
      <c r="FH739" s="50"/>
      <c r="FI739" s="50"/>
      <c r="FJ739" s="50"/>
      <c r="FK739" s="50"/>
      <c r="FL739" s="50"/>
      <c r="FM739" s="50"/>
      <c r="FN739" s="50"/>
      <c r="FO739" s="50"/>
      <c r="FP739" s="50"/>
      <c r="FQ739" s="50"/>
      <c r="FR739" s="50"/>
      <c r="FS739" s="50"/>
      <c r="FT739" s="50"/>
      <c r="FU739" s="50"/>
      <c r="FV739" s="50"/>
      <c r="FW739" s="50"/>
      <c r="FX739" s="50"/>
      <c r="FY739" s="50"/>
      <c r="FZ739" s="50"/>
      <c r="GA739" s="50"/>
      <c r="GB739" s="50"/>
      <c r="GC739" s="50"/>
      <c r="GD739" s="50"/>
      <c r="GE739" s="50"/>
      <c r="GF739" s="50"/>
      <c r="GG739" s="50"/>
      <c r="GH739" s="50"/>
      <c r="GI739" s="50"/>
      <c r="GJ739" s="50"/>
      <c r="GK739" s="50"/>
      <c r="GL739" s="50"/>
      <c r="GM739" s="50"/>
      <c r="GN739" s="50"/>
      <c r="GO739" s="50"/>
      <c r="GP739" s="50"/>
      <c r="GQ739" s="50"/>
      <c r="GR739" s="50"/>
      <c r="GS739" s="50"/>
      <c r="GT739" s="50"/>
      <c r="GU739" s="50"/>
      <c r="GV739" s="50"/>
      <c r="GW739" s="50"/>
      <c r="GX739" s="50"/>
      <c r="GY739" s="50"/>
      <c r="GZ739" s="50"/>
      <c r="HA739" s="50"/>
      <c r="HB739" s="50"/>
      <c r="HC739" s="50"/>
      <c r="HD739" s="50"/>
      <c r="HE739" s="50"/>
      <c r="HF739" s="50"/>
      <c r="HG739" s="50"/>
      <c r="HH739" s="50"/>
      <c r="HI739" s="50"/>
      <c r="HJ739" s="50"/>
      <c r="HK739" s="50"/>
      <c r="HL739" s="50"/>
      <c r="HM739" s="50"/>
      <c r="HN739" s="50"/>
      <c r="HO739" s="50"/>
      <c r="HP739" s="50"/>
      <c r="HQ739" s="50"/>
      <c r="HR739" s="50"/>
      <c r="HS739" s="50"/>
      <c r="HT739" s="50"/>
      <c r="HU739" s="50"/>
      <c r="HV739" s="50"/>
      <c r="HW739" s="50"/>
      <c r="HX739" s="50"/>
      <c r="HY739" s="50"/>
      <c r="HZ739" s="50"/>
      <c r="IA739" s="50"/>
      <c r="IB739" s="50"/>
      <c r="IC739" s="50"/>
      <c r="ID739" s="50"/>
      <c r="IE739" s="50"/>
      <c r="IF739" s="50"/>
      <c r="IG739" s="50"/>
      <c r="IH739" s="50"/>
      <c r="II739" s="50"/>
      <c r="IJ739" s="50"/>
      <c r="IK739" s="50"/>
      <c r="IL739" s="50"/>
      <c r="IM739" s="50"/>
      <c r="IN739" s="50"/>
      <c r="IO739" s="50"/>
      <c r="IP739" s="50"/>
      <c r="IQ739" s="50"/>
      <c r="IR739" s="50"/>
      <c r="IS739" s="50"/>
      <c r="IT739" s="50"/>
      <c r="IU739" s="50"/>
    </row>
    <row r="740" spans="1:255" ht="13.5">
      <c r="E740" s="85"/>
      <c r="F740" s="85"/>
      <c r="G740" s="85"/>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c r="AP740" s="85"/>
      <c r="AQ740" s="85"/>
      <c r="AR740" s="85"/>
      <c r="AS740" s="85"/>
      <c r="AT740" s="85"/>
      <c r="AU740" s="85"/>
      <c r="AV740" s="85"/>
      <c r="AW740" s="85"/>
      <c r="AX740" s="85"/>
      <c r="AY740" s="85"/>
      <c r="AZ740" s="85"/>
      <c r="BA740" s="85"/>
      <c r="BB740" s="85"/>
    </row>
    <row r="741" spans="1:255">
      <c r="E741" s="86"/>
      <c r="F741" s="86"/>
      <c r="G741" s="86"/>
      <c r="H741" s="86"/>
      <c r="I741" s="86"/>
      <c r="J741" s="86"/>
      <c r="K741" s="86"/>
      <c r="L741" s="86"/>
      <c r="M741" s="86"/>
      <c r="N741" s="86"/>
      <c r="O741" s="86"/>
      <c r="P741" s="86"/>
      <c r="Q741" s="86"/>
      <c r="R741" s="86"/>
      <c r="S741" s="86"/>
      <c r="T741" s="86"/>
      <c r="U741" s="86"/>
      <c r="V741" s="86"/>
      <c r="W741" s="86"/>
      <c r="X741" s="86"/>
      <c r="Y741" s="86"/>
      <c r="Z741" s="86"/>
      <c r="AA741" s="86"/>
      <c r="AB741" s="86"/>
      <c r="AC741" s="86"/>
      <c r="AD741" s="86"/>
      <c r="AE741" s="86"/>
      <c r="AF741" s="86"/>
      <c r="AG741" s="86"/>
      <c r="AH741" s="86"/>
      <c r="AI741" s="86"/>
      <c r="AJ741" s="86"/>
      <c r="AK741" s="86"/>
      <c r="AL741" s="86"/>
      <c r="AM741" s="86"/>
      <c r="AN741" s="86"/>
      <c r="AO741" s="86"/>
      <c r="AP741" s="86"/>
      <c r="AQ741" s="86"/>
      <c r="AR741" s="86"/>
      <c r="AS741" s="86"/>
      <c r="AT741" s="86"/>
      <c r="AU741" s="86"/>
      <c r="AV741" s="86"/>
      <c r="AW741" s="86"/>
      <c r="AX741" s="86"/>
      <c r="AY741" s="86"/>
      <c r="AZ741" s="86"/>
      <c r="BA741" s="86"/>
      <c r="BB741" s="86"/>
    </row>
    <row r="742" spans="1:255">
      <c r="E742" s="86"/>
      <c r="F742" s="86"/>
      <c r="G742" s="86"/>
      <c r="H742" s="86"/>
      <c r="I742" s="86"/>
      <c r="J742" s="86"/>
      <c r="K742" s="86"/>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c r="AO742" s="86"/>
      <c r="AP742" s="86"/>
      <c r="AQ742" s="86"/>
      <c r="AR742" s="86"/>
      <c r="AS742" s="86"/>
      <c r="AT742" s="86"/>
      <c r="AU742" s="86"/>
      <c r="AV742" s="86"/>
      <c r="AW742" s="86"/>
      <c r="AX742" s="86"/>
      <c r="AY742" s="86"/>
      <c r="AZ742" s="86"/>
      <c r="BA742" s="86"/>
      <c r="BB742" s="86"/>
    </row>
    <row r="743" spans="1:255" ht="13.5">
      <c r="E743" s="85"/>
      <c r="F743" s="85"/>
      <c r="G743" s="85"/>
      <c r="H743" s="85"/>
      <c r="I743" s="85"/>
      <c r="J743" s="85"/>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c r="AQ743" s="85"/>
      <c r="AR743" s="85"/>
      <c r="AS743" s="85"/>
      <c r="AT743" s="85"/>
      <c r="AU743" s="85"/>
      <c r="AV743" s="85"/>
      <c r="AW743" s="85"/>
      <c r="AX743" s="85"/>
      <c r="AY743" s="85"/>
      <c r="AZ743" s="85"/>
      <c r="BA743" s="85"/>
      <c r="BB743" s="85"/>
    </row>
    <row r="744" spans="1:255" ht="13.5">
      <c r="E744" s="85"/>
      <c r="F744" s="85"/>
      <c r="G744" s="85"/>
      <c r="H744" s="85"/>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row>
    <row r="745" spans="1:255" ht="13.5">
      <c r="E745" s="85"/>
      <c r="F745" s="85"/>
      <c r="G745" s="85"/>
      <c r="H745" s="85"/>
      <c r="I745" s="85"/>
      <c r="J745" s="85"/>
      <c r="K745" s="85"/>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c r="AP745" s="85"/>
      <c r="AQ745" s="85"/>
      <c r="AR745" s="85"/>
      <c r="AS745" s="85"/>
      <c r="AT745" s="85"/>
      <c r="AU745" s="85"/>
      <c r="AV745" s="85"/>
      <c r="AW745" s="85"/>
      <c r="AX745" s="85"/>
      <c r="AY745" s="85"/>
      <c r="AZ745" s="85"/>
      <c r="BA745" s="85"/>
      <c r="BB745" s="85"/>
    </row>
    <row r="747" spans="1:255">
      <c r="E747" s="86"/>
      <c r="F747" s="86"/>
      <c r="G747" s="86"/>
      <c r="H747" s="86"/>
      <c r="I747" s="86"/>
      <c r="J747" s="86"/>
      <c r="K747" s="86"/>
      <c r="L747" s="86"/>
      <c r="M747" s="86"/>
      <c r="N747" s="86"/>
      <c r="O747" s="86"/>
      <c r="P747" s="86"/>
      <c r="Q747" s="86"/>
      <c r="R747" s="86"/>
      <c r="S747" s="86"/>
      <c r="T747" s="86"/>
      <c r="U747" s="86"/>
      <c r="V747" s="86"/>
      <c r="W747" s="86"/>
      <c r="X747" s="86"/>
      <c r="Y747" s="86"/>
      <c r="Z747" s="86"/>
      <c r="AA747" s="86"/>
      <c r="AB747" s="86"/>
      <c r="AC747" s="86"/>
      <c r="AD747" s="86"/>
      <c r="AE747" s="86"/>
      <c r="AF747" s="86"/>
      <c r="AG747" s="86"/>
      <c r="AH747" s="86"/>
      <c r="AI747" s="86"/>
      <c r="AJ747" s="86"/>
      <c r="AK747" s="86"/>
      <c r="AL747" s="86"/>
      <c r="AM747" s="86"/>
      <c r="AN747" s="86"/>
      <c r="AO747" s="86"/>
      <c r="AP747" s="86"/>
      <c r="AQ747" s="86"/>
      <c r="AR747" s="86"/>
      <c r="AS747" s="86"/>
      <c r="AT747" s="86"/>
      <c r="AU747" s="86"/>
      <c r="AV747" s="86"/>
      <c r="AW747" s="86"/>
      <c r="AX747" s="86"/>
      <c r="AY747" s="86"/>
      <c r="AZ747" s="86"/>
      <c r="BA747" s="86"/>
      <c r="BB747" s="86"/>
    </row>
    <row r="748" spans="1:255">
      <c r="E748" s="86"/>
      <c r="F748" s="86"/>
      <c r="G748" s="86"/>
      <c r="H748" s="86"/>
      <c r="I748" s="86"/>
      <c r="J748" s="86"/>
      <c r="K748" s="86"/>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AN748" s="86"/>
      <c r="AO748" s="86"/>
      <c r="AP748" s="86"/>
      <c r="AQ748" s="86"/>
      <c r="AR748" s="86"/>
      <c r="AS748" s="86"/>
      <c r="AT748" s="86"/>
      <c r="AU748" s="86"/>
      <c r="AV748" s="86"/>
      <c r="AW748" s="86"/>
      <c r="AX748" s="86"/>
      <c r="AY748" s="86"/>
      <c r="AZ748" s="86"/>
      <c r="BA748" s="86"/>
      <c r="BB748" s="86"/>
    </row>
    <row r="749" spans="1:255" ht="13.5">
      <c r="E749" s="85"/>
      <c r="F749" s="85"/>
      <c r="G749" s="85"/>
      <c r="H749" s="85"/>
      <c r="I749" s="85"/>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c r="AR749" s="85"/>
      <c r="AS749" s="85"/>
      <c r="AT749" s="85"/>
      <c r="AU749" s="85"/>
      <c r="AV749" s="85"/>
      <c r="AW749" s="85"/>
      <c r="AX749" s="85"/>
      <c r="AY749" s="85"/>
      <c r="AZ749" s="85"/>
      <c r="BA749" s="85"/>
      <c r="BB749" s="85"/>
    </row>
    <row r="750" spans="1:255" ht="13.5">
      <c r="E750" s="85"/>
      <c r="F750" s="85"/>
      <c r="G750" s="85"/>
      <c r="H750" s="85"/>
      <c r="I750" s="85"/>
      <c r="J750" s="85"/>
      <c r="K750" s="85"/>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c r="AP750" s="85"/>
      <c r="AQ750" s="85"/>
      <c r="AR750" s="85"/>
      <c r="AS750" s="85"/>
      <c r="AT750" s="85"/>
      <c r="AU750" s="85"/>
      <c r="AV750" s="85"/>
      <c r="AW750" s="85"/>
      <c r="AX750" s="85"/>
      <c r="AY750" s="85"/>
      <c r="AZ750" s="85"/>
      <c r="BA750" s="85"/>
      <c r="BB750" s="85"/>
    </row>
  </sheetData>
  <mergeCells count="748">
    <mergeCell ref="B739:AD739"/>
    <mergeCell ref="AE739:AM739"/>
    <mergeCell ref="AN739:AV739"/>
    <mergeCell ref="AW739:BB739"/>
    <mergeCell ref="AE737:AM737"/>
    <mergeCell ref="AN737:AV737"/>
    <mergeCell ref="AW737:BB737"/>
    <mergeCell ref="AE738:AM738"/>
    <mergeCell ref="AN738:AV738"/>
    <mergeCell ref="AW738:BB738"/>
    <mergeCell ref="AE735:AM735"/>
    <mergeCell ref="AN735:AV735"/>
    <mergeCell ref="AW735:BB735"/>
    <mergeCell ref="AE736:AM736"/>
    <mergeCell ref="AN736:AV736"/>
    <mergeCell ref="AW736:BB736"/>
    <mergeCell ref="AE733:AM733"/>
    <mergeCell ref="AN733:AV733"/>
    <mergeCell ref="AW733:BB733"/>
    <mergeCell ref="AE734:AM734"/>
    <mergeCell ref="AN734:AV734"/>
    <mergeCell ref="AW734:BB734"/>
    <mergeCell ref="AE731:AM731"/>
    <mergeCell ref="AN731:AV731"/>
    <mergeCell ref="AW731:BB731"/>
    <mergeCell ref="AE732:AM732"/>
    <mergeCell ref="AN732:AV732"/>
    <mergeCell ref="AW732:BB732"/>
    <mergeCell ref="A709:K709"/>
    <mergeCell ref="L709:O709"/>
    <mergeCell ref="P709:U709"/>
    <mergeCell ref="V709:BB709"/>
    <mergeCell ref="B714:BB723"/>
    <mergeCell ref="B729:AD730"/>
    <mergeCell ref="AE729:AM730"/>
    <mergeCell ref="AN729:AV730"/>
    <mergeCell ref="AW729:BB730"/>
    <mergeCell ref="AE701:AM701"/>
    <mergeCell ref="AN701:AV701"/>
    <mergeCell ref="AW701:BB701"/>
    <mergeCell ref="B702:AD702"/>
    <mergeCell ref="AE702:AM702"/>
    <mergeCell ref="AN702:AV702"/>
    <mergeCell ref="AW702:BB702"/>
    <mergeCell ref="AE699:AM699"/>
    <mergeCell ref="AN699:AV699"/>
    <mergeCell ref="AW699:BB699"/>
    <mergeCell ref="AE700:AM700"/>
    <mergeCell ref="AN700:AV700"/>
    <mergeCell ref="AW700:BB700"/>
    <mergeCell ref="AE697:AM697"/>
    <mergeCell ref="AN697:AV697"/>
    <mergeCell ref="AW697:BB697"/>
    <mergeCell ref="AE698:AM698"/>
    <mergeCell ref="AN698:AV698"/>
    <mergeCell ref="AW698:BB698"/>
    <mergeCell ref="AE695:AM695"/>
    <mergeCell ref="AN695:AV695"/>
    <mergeCell ref="AW695:BB695"/>
    <mergeCell ref="AE696:AM696"/>
    <mergeCell ref="AN696:AV696"/>
    <mergeCell ref="AW696:BB696"/>
    <mergeCell ref="B677:BB686"/>
    <mergeCell ref="B692:AD693"/>
    <mergeCell ref="AE692:AM693"/>
    <mergeCell ref="AN692:AV693"/>
    <mergeCell ref="AW692:BB693"/>
    <mergeCell ref="AE694:AM694"/>
    <mergeCell ref="AN694:AV694"/>
    <mergeCell ref="AW694:BB694"/>
    <mergeCell ref="A635:K635"/>
    <mergeCell ref="L635:O635"/>
    <mergeCell ref="P635:U635"/>
    <mergeCell ref="V635:BB635"/>
    <mergeCell ref="B640:BB649"/>
    <mergeCell ref="A672:K672"/>
    <mergeCell ref="L672:O672"/>
    <mergeCell ref="P672:U672"/>
    <mergeCell ref="V672:BB672"/>
    <mergeCell ref="B655:AD656"/>
    <mergeCell ref="AE655:AM656"/>
    <mergeCell ref="AN655:AV656"/>
    <mergeCell ref="AW655:BB656"/>
    <mergeCell ref="AE657:AM657"/>
    <mergeCell ref="AN657:AV657"/>
    <mergeCell ref="AW657:BB657"/>
    <mergeCell ref="B665:AD665"/>
    <mergeCell ref="AE665:AM665"/>
    <mergeCell ref="AN665:AV665"/>
    <mergeCell ref="AW665:BB665"/>
    <mergeCell ref="AE663:AM663"/>
    <mergeCell ref="AN663:AV663"/>
    <mergeCell ref="AW663:BB663"/>
    <mergeCell ref="AE664:AM664"/>
    <mergeCell ref="AN664:AV664"/>
    <mergeCell ref="AW664:BB664"/>
    <mergeCell ref="B628:AD628"/>
    <mergeCell ref="AE628:AM628"/>
    <mergeCell ref="AN628:AV628"/>
    <mergeCell ref="AW628:BB628"/>
    <mergeCell ref="AE662:AM662"/>
    <mergeCell ref="AN662:AV662"/>
    <mergeCell ref="AW662:BB662"/>
    <mergeCell ref="AE660:AM660"/>
    <mergeCell ref="AN660:AV660"/>
    <mergeCell ref="AW660:BB660"/>
    <mergeCell ref="AE661:AM661"/>
    <mergeCell ref="AN661:AV661"/>
    <mergeCell ref="AW661:BB661"/>
    <mergeCell ref="AE658:AM658"/>
    <mergeCell ref="AN658:AV658"/>
    <mergeCell ref="AW658:BB658"/>
    <mergeCell ref="AE659:AM659"/>
    <mergeCell ref="AN659:AV659"/>
    <mergeCell ref="AW659:BB659"/>
    <mergeCell ref="AE626:AM626"/>
    <mergeCell ref="AN626:AV626"/>
    <mergeCell ref="AW626:BB626"/>
    <mergeCell ref="AE627:AM627"/>
    <mergeCell ref="AN627:AV627"/>
    <mergeCell ref="AW627:BB627"/>
    <mergeCell ref="AE624:AM624"/>
    <mergeCell ref="AN624:AV624"/>
    <mergeCell ref="AW624:BB624"/>
    <mergeCell ref="AE625:AM625"/>
    <mergeCell ref="AN625:AV625"/>
    <mergeCell ref="AW625:BB625"/>
    <mergeCell ref="AE622:AM622"/>
    <mergeCell ref="AN622:AV622"/>
    <mergeCell ref="AW622:BB622"/>
    <mergeCell ref="AE623:AM623"/>
    <mergeCell ref="AN623:AV623"/>
    <mergeCell ref="AW623:BB623"/>
    <mergeCell ref="AE620:AM620"/>
    <mergeCell ref="AN620:AV620"/>
    <mergeCell ref="AW620:BB620"/>
    <mergeCell ref="AE621:AM621"/>
    <mergeCell ref="AN621:AV621"/>
    <mergeCell ref="AW621:BB621"/>
    <mergeCell ref="A598:K598"/>
    <mergeCell ref="L598:O598"/>
    <mergeCell ref="P598:U598"/>
    <mergeCell ref="V598:BB598"/>
    <mergeCell ref="B603:BB612"/>
    <mergeCell ref="B618:AD619"/>
    <mergeCell ref="AE618:AM619"/>
    <mergeCell ref="AN618:AV619"/>
    <mergeCell ref="AW618:BB619"/>
    <mergeCell ref="B591:AD591"/>
    <mergeCell ref="AE591:AM591"/>
    <mergeCell ref="AN591:AV591"/>
    <mergeCell ref="AW591:BB591"/>
    <mergeCell ref="AE589:AM589"/>
    <mergeCell ref="AN589:AV589"/>
    <mergeCell ref="AW589:BB589"/>
    <mergeCell ref="AE590:AM590"/>
    <mergeCell ref="AN590:AV590"/>
    <mergeCell ref="AW590:BB590"/>
    <mergeCell ref="AE587:AM587"/>
    <mergeCell ref="AN587:AV587"/>
    <mergeCell ref="AW587:BB587"/>
    <mergeCell ref="AE588:AM588"/>
    <mergeCell ref="AN588:AV588"/>
    <mergeCell ref="AW588:BB588"/>
    <mergeCell ref="AE585:AM585"/>
    <mergeCell ref="AN585:AV585"/>
    <mergeCell ref="AW585:BB585"/>
    <mergeCell ref="AE586:AM586"/>
    <mergeCell ref="AN586:AV586"/>
    <mergeCell ref="AW586:BB586"/>
    <mergeCell ref="V561:BB561"/>
    <mergeCell ref="B566:BB575"/>
    <mergeCell ref="AE583:AM583"/>
    <mergeCell ref="AN583:AV583"/>
    <mergeCell ref="AW583:BB583"/>
    <mergeCell ref="AE584:AM584"/>
    <mergeCell ref="AN584:AV584"/>
    <mergeCell ref="AW584:BB584"/>
    <mergeCell ref="AE553:AM553"/>
    <mergeCell ref="AN553:AV553"/>
    <mergeCell ref="AW553:BB553"/>
    <mergeCell ref="B581:AD582"/>
    <mergeCell ref="AE581:AM582"/>
    <mergeCell ref="AN581:AV582"/>
    <mergeCell ref="AW581:BB582"/>
    <mergeCell ref="A561:K561"/>
    <mergeCell ref="L561:O561"/>
    <mergeCell ref="P561:U561"/>
    <mergeCell ref="AE551:AM551"/>
    <mergeCell ref="AN551:AV551"/>
    <mergeCell ref="AW551:BB551"/>
    <mergeCell ref="B554:AD554"/>
    <mergeCell ref="AE554:AM554"/>
    <mergeCell ref="AN554:AV554"/>
    <mergeCell ref="AW554:BB554"/>
    <mergeCell ref="AE552:AM552"/>
    <mergeCell ref="AN552:AV552"/>
    <mergeCell ref="AW552:BB552"/>
    <mergeCell ref="AE549:AM549"/>
    <mergeCell ref="AN549:AV549"/>
    <mergeCell ref="AW549:BB549"/>
    <mergeCell ref="AE550:AM550"/>
    <mergeCell ref="AN550:AV550"/>
    <mergeCell ref="AW550:BB550"/>
    <mergeCell ref="AE547:AM547"/>
    <mergeCell ref="AN547:AV547"/>
    <mergeCell ref="AW547:BB547"/>
    <mergeCell ref="AE548:AM548"/>
    <mergeCell ref="AN548:AV548"/>
    <mergeCell ref="AW548:BB548"/>
    <mergeCell ref="B529:BB538"/>
    <mergeCell ref="B544:AD545"/>
    <mergeCell ref="AE544:AM545"/>
    <mergeCell ref="AN544:AV545"/>
    <mergeCell ref="AW544:BB545"/>
    <mergeCell ref="AE546:AM546"/>
    <mergeCell ref="AN546:AV546"/>
    <mergeCell ref="AW546:BB546"/>
    <mergeCell ref="A487:K487"/>
    <mergeCell ref="L487:O487"/>
    <mergeCell ref="P487:U487"/>
    <mergeCell ref="V487:BB487"/>
    <mergeCell ref="B492:BB501"/>
    <mergeCell ref="A524:K524"/>
    <mergeCell ref="L524:O524"/>
    <mergeCell ref="P524:U524"/>
    <mergeCell ref="V524:BB524"/>
    <mergeCell ref="B507:AD508"/>
    <mergeCell ref="AE507:AM508"/>
    <mergeCell ref="AN507:AV508"/>
    <mergeCell ref="AW507:BB508"/>
    <mergeCell ref="AE509:AM509"/>
    <mergeCell ref="AN509:AV509"/>
    <mergeCell ref="AW509:BB509"/>
    <mergeCell ref="B517:AD517"/>
    <mergeCell ref="AE517:AM517"/>
    <mergeCell ref="AN517:AV517"/>
    <mergeCell ref="AW517:BB517"/>
    <mergeCell ref="AE515:AM515"/>
    <mergeCell ref="AN515:AV515"/>
    <mergeCell ref="AW515:BB515"/>
    <mergeCell ref="AE516:AM516"/>
    <mergeCell ref="AN516:AV516"/>
    <mergeCell ref="AW516:BB516"/>
    <mergeCell ref="B480:AD480"/>
    <mergeCell ref="AE480:AM480"/>
    <mergeCell ref="AN480:AV480"/>
    <mergeCell ref="AW480:BB480"/>
    <mergeCell ref="AE514:AM514"/>
    <mergeCell ref="AN514:AV514"/>
    <mergeCell ref="AW514:BB514"/>
    <mergeCell ref="AE512:AM512"/>
    <mergeCell ref="AN512:AV512"/>
    <mergeCell ref="AW512:BB512"/>
    <mergeCell ref="AE513:AM513"/>
    <mergeCell ref="AN513:AV513"/>
    <mergeCell ref="AW513:BB513"/>
    <mergeCell ref="AE510:AM510"/>
    <mergeCell ref="AN510:AV510"/>
    <mergeCell ref="AW510:BB510"/>
    <mergeCell ref="AE511:AM511"/>
    <mergeCell ref="AN511:AV511"/>
    <mergeCell ref="AW511:BB511"/>
    <mergeCell ref="AE478:AM478"/>
    <mergeCell ref="AN478:AV478"/>
    <mergeCell ref="AW478:BB478"/>
    <mergeCell ref="AE479:AM479"/>
    <mergeCell ref="AN479:AV479"/>
    <mergeCell ref="AW479:BB479"/>
    <mergeCell ref="AE476:AM476"/>
    <mergeCell ref="AN476:AV476"/>
    <mergeCell ref="AW476:BB476"/>
    <mergeCell ref="AE477:AM477"/>
    <mergeCell ref="AN477:AV477"/>
    <mergeCell ref="AW477:BB477"/>
    <mergeCell ref="AE474:AM474"/>
    <mergeCell ref="AN474:AV474"/>
    <mergeCell ref="AW474:BB474"/>
    <mergeCell ref="AE475:AM475"/>
    <mergeCell ref="AN475:AV475"/>
    <mergeCell ref="AW475:BB475"/>
    <mergeCell ref="AE472:AM472"/>
    <mergeCell ref="AN472:AV472"/>
    <mergeCell ref="AW472:BB472"/>
    <mergeCell ref="AE473:AM473"/>
    <mergeCell ref="AN473:AV473"/>
    <mergeCell ref="AW473:BB473"/>
    <mergeCell ref="A450:K450"/>
    <mergeCell ref="L450:O450"/>
    <mergeCell ref="P450:U450"/>
    <mergeCell ref="V450:BB450"/>
    <mergeCell ref="B455:BB464"/>
    <mergeCell ref="B470:AD471"/>
    <mergeCell ref="AE470:AM471"/>
    <mergeCell ref="AN470:AV471"/>
    <mergeCell ref="AW470:BB471"/>
    <mergeCell ref="B443:AD443"/>
    <mergeCell ref="AE443:AM443"/>
    <mergeCell ref="AN443:AV443"/>
    <mergeCell ref="AW443:BB443"/>
    <mergeCell ref="AE441:AM441"/>
    <mergeCell ref="AN441:AV441"/>
    <mergeCell ref="AW441:BB441"/>
    <mergeCell ref="AE442:AM442"/>
    <mergeCell ref="AN442:AV442"/>
    <mergeCell ref="AW442:BB442"/>
    <mergeCell ref="AE439:AM439"/>
    <mergeCell ref="AN439:AV439"/>
    <mergeCell ref="AW439:BB439"/>
    <mergeCell ref="AE440:AM440"/>
    <mergeCell ref="AN440:AV440"/>
    <mergeCell ref="AW440:BB440"/>
    <mergeCell ref="AE437:AM437"/>
    <mergeCell ref="AN437:AV437"/>
    <mergeCell ref="AW437:BB437"/>
    <mergeCell ref="AE438:AM438"/>
    <mergeCell ref="AN438:AV438"/>
    <mergeCell ref="AW438:BB438"/>
    <mergeCell ref="AE435:AM435"/>
    <mergeCell ref="AN435:AV435"/>
    <mergeCell ref="AW435:BB435"/>
    <mergeCell ref="AE436:AM436"/>
    <mergeCell ref="AN436:AV436"/>
    <mergeCell ref="AW436:BB436"/>
    <mergeCell ref="A413:K413"/>
    <mergeCell ref="L413:O413"/>
    <mergeCell ref="P413:U413"/>
    <mergeCell ref="V413:BB413"/>
    <mergeCell ref="B418:BB427"/>
    <mergeCell ref="B433:AD434"/>
    <mergeCell ref="AW433:BB434"/>
    <mergeCell ref="AE433:AM434"/>
    <mergeCell ref="AN433:AV434"/>
    <mergeCell ref="B396:AD397"/>
    <mergeCell ref="AE396:AM397"/>
    <mergeCell ref="AN396:AV397"/>
    <mergeCell ref="AW396:BB397"/>
    <mergeCell ref="A376:K376"/>
    <mergeCell ref="L376:O376"/>
    <mergeCell ref="P376:U376"/>
    <mergeCell ref="V376:BB376"/>
    <mergeCell ref="B381:BB390"/>
    <mergeCell ref="AU395:BB395"/>
    <mergeCell ref="AE398:AM398"/>
    <mergeCell ref="AN398:AV398"/>
    <mergeCell ref="AW398:BB398"/>
    <mergeCell ref="AE399:AM399"/>
    <mergeCell ref="AN399:AV399"/>
    <mergeCell ref="AW399:BB399"/>
    <mergeCell ref="AE400:AM400"/>
    <mergeCell ref="AN400:AV400"/>
    <mergeCell ref="AW400:BB400"/>
    <mergeCell ref="AE401:AM401"/>
    <mergeCell ref="AN401:AV401"/>
    <mergeCell ref="AW401:BB401"/>
    <mergeCell ref="AE402:AM402"/>
    <mergeCell ref="AN402:AV402"/>
    <mergeCell ref="AW402:BB402"/>
    <mergeCell ref="AE403:AM403"/>
    <mergeCell ref="AN403:AV403"/>
    <mergeCell ref="AW403:BB403"/>
    <mergeCell ref="B406:AD406"/>
    <mergeCell ref="AE406:AM406"/>
    <mergeCell ref="AN406:AV406"/>
    <mergeCell ref="AW406:BB406"/>
    <mergeCell ref="AE404:AM404"/>
    <mergeCell ref="AN404:AV404"/>
    <mergeCell ref="AW404:BB404"/>
    <mergeCell ref="AE405:AM405"/>
    <mergeCell ref="AN405:AV405"/>
    <mergeCell ref="AW405:BB405"/>
    <mergeCell ref="AE368:AM368"/>
    <mergeCell ref="AN368:AV368"/>
    <mergeCell ref="AW368:BB368"/>
    <mergeCell ref="B369:AD369"/>
    <mergeCell ref="AE369:AM369"/>
    <mergeCell ref="AN369:AV369"/>
    <mergeCell ref="AW369:BB369"/>
    <mergeCell ref="AE366:AM366"/>
    <mergeCell ref="AN366:AV366"/>
    <mergeCell ref="AW366:BB366"/>
    <mergeCell ref="AE367:AM367"/>
    <mergeCell ref="AN367:AV367"/>
    <mergeCell ref="AW367:BB367"/>
    <mergeCell ref="AE364:AM364"/>
    <mergeCell ref="AN364:AV364"/>
    <mergeCell ref="AW364:BB364"/>
    <mergeCell ref="AE365:AM365"/>
    <mergeCell ref="AN365:AV365"/>
    <mergeCell ref="AW365:BB365"/>
    <mergeCell ref="AE362:AM362"/>
    <mergeCell ref="AN362:AV362"/>
    <mergeCell ref="AW362:BB362"/>
    <mergeCell ref="AE363:AM363"/>
    <mergeCell ref="AN363:AV363"/>
    <mergeCell ref="AW363:BB363"/>
    <mergeCell ref="B359:AD360"/>
    <mergeCell ref="AE359:AM360"/>
    <mergeCell ref="AN359:AV360"/>
    <mergeCell ref="AW359:BB360"/>
    <mergeCell ref="AE361:AM361"/>
    <mergeCell ref="AN361:AV361"/>
    <mergeCell ref="AW361:BB361"/>
    <mergeCell ref="A339:K339"/>
    <mergeCell ref="L339:O339"/>
    <mergeCell ref="P339:U339"/>
    <mergeCell ref="V339:BB339"/>
    <mergeCell ref="B344:BB353"/>
    <mergeCell ref="AU358:BB358"/>
    <mergeCell ref="AE331:AM331"/>
    <mergeCell ref="AN331:AV331"/>
    <mergeCell ref="AW331:BB331"/>
    <mergeCell ref="B332:AD332"/>
    <mergeCell ref="AE332:AM332"/>
    <mergeCell ref="AN332:AV332"/>
    <mergeCell ref="AW332:BB332"/>
    <mergeCell ref="AE329:AM329"/>
    <mergeCell ref="AN329:AV329"/>
    <mergeCell ref="AW329:BB329"/>
    <mergeCell ref="AE330:AM330"/>
    <mergeCell ref="AN330:AV330"/>
    <mergeCell ref="AW330:BB330"/>
    <mergeCell ref="AE327:AM327"/>
    <mergeCell ref="AN327:AV327"/>
    <mergeCell ref="AW327:BB327"/>
    <mergeCell ref="AE328:AM328"/>
    <mergeCell ref="AN328:AV328"/>
    <mergeCell ref="AW328:BB328"/>
    <mergeCell ref="AE325:AM325"/>
    <mergeCell ref="AN325:AV325"/>
    <mergeCell ref="AW325:BB325"/>
    <mergeCell ref="AE326:AM326"/>
    <mergeCell ref="AN326:AV326"/>
    <mergeCell ref="AW326:BB326"/>
    <mergeCell ref="B307:BB316"/>
    <mergeCell ref="B322:AD323"/>
    <mergeCell ref="AE322:AM323"/>
    <mergeCell ref="AN322:AV323"/>
    <mergeCell ref="AW322:BB323"/>
    <mergeCell ref="AE324:AM324"/>
    <mergeCell ref="AN324:AV324"/>
    <mergeCell ref="AW324:BB324"/>
    <mergeCell ref="B295:AD295"/>
    <mergeCell ref="AE295:AM295"/>
    <mergeCell ref="AN295:AV295"/>
    <mergeCell ref="AW295:BB295"/>
    <mergeCell ref="A302:K302"/>
    <mergeCell ref="L302:O302"/>
    <mergeCell ref="P302:U302"/>
    <mergeCell ref="V302:BB302"/>
    <mergeCell ref="AE293:AM293"/>
    <mergeCell ref="AN293:AV293"/>
    <mergeCell ref="AW293:BB293"/>
    <mergeCell ref="AE294:AM294"/>
    <mergeCell ref="AN294:AV294"/>
    <mergeCell ref="AW294:BB294"/>
    <mergeCell ref="AE291:AM291"/>
    <mergeCell ref="AN291:AV291"/>
    <mergeCell ref="AW291:BB291"/>
    <mergeCell ref="AE292:AM292"/>
    <mergeCell ref="AN292:AV292"/>
    <mergeCell ref="AW292:BB292"/>
    <mergeCell ref="AE289:AM289"/>
    <mergeCell ref="AN289:AV289"/>
    <mergeCell ref="AW289:BB289"/>
    <mergeCell ref="AE290:AM290"/>
    <mergeCell ref="AN290:AV290"/>
    <mergeCell ref="AW290:BB290"/>
    <mergeCell ref="AE287:AM287"/>
    <mergeCell ref="AN287:AV287"/>
    <mergeCell ref="AW287:BB287"/>
    <mergeCell ref="AE288:AM288"/>
    <mergeCell ref="AN288:AV288"/>
    <mergeCell ref="AW288:BB288"/>
    <mergeCell ref="B270:BB279"/>
    <mergeCell ref="AU284:BB284"/>
    <mergeCell ref="B285:AD286"/>
    <mergeCell ref="AE285:AM286"/>
    <mergeCell ref="AN285:AV286"/>
    <mergeCell ref="AW285:BB286"/>
    <mergeCell ref="AE257:AM257"/>
    <mergeCell ref="AN257:AV257"/>
    <mergeCell ref="AW257:BB257"/>
    <mergeCell ref="A265:K265"/>
    <mergeCell ref="L265:O265"/>
    <mergeCell ref="P265:U265"/>
    <mergeCell ref="V265:BB265"/>
    <mergeCell ref="AE255:AM255"/>
    <mergeCell ref="AN255:AV255"/>
    <mergeCell ref="AW255:BB255"/>
    <mergeCell ref="B258:AD258"/>
    <mergeCell ref="AE258:AM258"/>
    <mergeCell ref="AN258:AV258"/>
    <mergeCell ref="AW258:BB258"/>
    <mergeCell ref="AE256:AM256"/>
    <mergeCell ref="AN256:AV256"/>
    <mergeCell ref="AW256:BB256"/>
    <mergeCell ref="AE253:AM253"/>
    <mergeCell ref="AN253:AV253"/>
    <mergeCell ref="AW253:BB253"/>
    <mergeCell ref="AE254:AM254"/>
    <mergeCell ref="AN254:AV254"/>
    <mergeCell ref="AW254:BB254"/>
    <mergeCell ref="AE251:AM251"/>
    <mergeCell ref="AN251:AV251"/>
    <mergeCell ref="AW251:BB251"/>
    <mergeCell ref="AE252:AM252"/>
    <mergeCell ref="AN252:AV252"/>
    <mergeCell ref="AW252:BB252"/>
    <mergeCell ref="B248:AD249"/>
    <mergeCell ref="AE248:AM249"/>
    <mergeCell ref="AN248:AV249"/>
    <mergeCell ref="AW248:BB249"/>
    <mergeCell ref="AU247:BB247"/>
    <mergeCell ref="AE250:AM250"/>
    <mergeCell ref="AN250:AV250"/>
    <mergeCell ref="AW250:BB250"/>
    <mergeCell ref="B221:AD221"/>
    <mergeCell ref="AE221:AM221"/>
    <mergeCell ref="AN221:AV221"/>
    <mergeCell ref="AW221:BB221"/>
    <mergeCell ref="C250:AD250"/>
    <mergeCell ref="A228:K228"/>
    <mergeCell ref="L228:O228"/>
    <mergeCell ref="P228:U228"/>
    <mergeCell ref="V228:BB228"/>
    <mergeCell ref="B233:BB242"/>
    <mergeCell ref="AE219:AM219"/>
    <mergeCell ref="AN219:AV219"/>
    <mergeCell ref="AW219:BB219"/>
    <mergeCell ref="AE220:AM220"/>
    <mergeCell ref="AN220:AV220"/>
    <mergeCell ref="AW220:BB220"/>
    <mergeCell ref="AE217:AM217"/>
    <mergeCell ref="AN217:AV217"/>
    <mergeCell ref="AW217:BB217"/>
    <mergeCell ref="AE218:AM218"/>
    <mergeCell ref="AN218:AV218"/>
    <mergeCell ref="AW218:BB218"/>
    <mergeCell ref="AE215:AM215"/>
    <mergeCell ref="AN215:AV215"/>
    <mergeCell ref="AW215:BB215"/>
    <mergeCell ref="AE216:AM216"/>
    <mergeCell ref="AN216:AV216"/>
    <mergeCell ref="AW216:BB216"/>
    <mergeCell ref="AE213:AM213"/>
    <mergeCell ref="AN213:AV213"/>
    <mergeCell ref="AW213:BB213"/>
    <mergeCell ref="AE214:AM214"/>
    <mergeCell ref="AN214:AV214"/>
    <mergeCell ref="AW214:BB214"/>
    <mergeCell ref="B196:BB205"/>
    <mergeCell ref="AU210:BB210"/>
    <mergeCell ref="B211:AD212"/>
    <mergeCell ref="AE211:AM212"/>
    <mergeCell ref="AN211:AV212"/>
    <mergeCell ref="AW211:BB212"/>
    <mergeCell ref="B184:AD184"/>
    <mergeCell ref="AE184:AM184"/>
    <mergeCell ref="AN184:AV184"/>
    <mergeCell ref="AW184:BB184"/>
    <mergeCell ref="A191:K191"/>
    <mergeCell ref="L191:O191"/>
    <mergeCell ref="P191:U191"/>
    <mergeCell ref="V191:BB191"/>
    <mergeCell ref="AE182:AM182"/>
    <mergeCell ref="AN182:AV182"/>
    <mergeCell ref="AW182:BB182"/>
    <mergeCell ref="AE183:AM183"/>
    <mergeCell ref="AN183:AV183"/>
    <mergeCell ref="AW183:BB183"/>
    <mergeCell ref="AE180:AM180"/>
    <mergeCell ref="AN180:AV180"/>
    <mergeCell ref="AW180:BB180"/>
    <mergeCell ref="AE181:AM181"/>
    <mergeCell ref="AN181:AV181"/>
    <mergeCell ref="AW181:BB181"/>
    <mergeCell ref="AE178:AM178"/>
    <mergeCell ref="AN178:AV178"/>
    <mergeCell ref="AW178:BB178"/>
    <mergeCell ref="AE179:AM179"/>
    <mergeCell ref="AN179:AV179"/>
    <mergeCell ref="AW179:BB179"/>
    <mergeCell ref="AE176:AM176"/>
    <mergeCell ref="AN176:AV176"/>
    <mergeCell ref="AW176:BB176"/>
    <mergeCell ref="AE177:AM177"/>
    <mergeCell ref="AN177:AV177"/>
    <mergeCell ref="AW177:BB177"/>
    <mergeCell ref="B159:BB168"/>
    <mergeCell ref="AU173:BB173"/>
    <mergeCell ref="B174:AD175"/>
    <mergeCell ref="AE174:AM175"/>
    <mergeCell ref="AN174:AV175"/>
    <mergeCell ref="AW174:BB175"/>
    <mergeCell ref="B147:AD147"/>
    <mergeCell ref="AE147:AM147"/>
    <mergeCell ref="AN147:AV147"/>
    <mergeCell ref="AW147:BB147"/>
    <mergeCell ref="A154:K154"/>
    <mergeCell ref="L154:O154"/>
    <mergeCell ref="P154:U154"/>
    <mergeCell ref="V154:BB154"/>
    <mergeCell ref="AE145:AM145"/>
    <mergeCell ref="AN145:AV145"/>
    <mergeCell ref="AW145:BB145"/>
    <mergeCell ref="AE146:AM146"/>
    <mergeCell ref="AN146:AV146"/>
    <mergeCell ref="AW146:BB146"/>
    <mergeCell ref="AE143:AM143"/>
    <mergeCell ref="AN143:AV143"/>
    <mergeCell ref="AW143:BB143"/>
    <mergeCell ref="AE144:AM144"/>
    <mergeCell ref="AN144:AV144"/>
    <mergeCell ref="AW144:BB144"/>
    <mergeCell ref="AE141:AM141"/>
    <mergeCell ref="AN141:AV141"/>
    <mergeCell ref="AW141:BB141"/>
    <mergeCell ref="AE142:AM142"/>
    <mergeCell ref="AN142:AV142"/>
    <mergeCell ref="AW142:BB142"/>
    <mergeCell ref="AE139:AM139"/>
    <mergeCell ref="AN139:AV139"/>
    <mergeCell ref="AW139:BB139"/>
    <mergeCell ref="AE140:AM140"/>
    <mergeCell ref="AN140:AV140"/>
    <mergeCell ref="AW140:BB140"/>
    <mergeCell ref="A117:K117"/>
    <mergeCell ref="L117:O117"/>
    <mergeCell ref="P117:U117"/>
    <mergeCell ref="V117:BB117"/>
    <mergeCell ref="B122:BB131"/>
    <mergeCell ref="B137:AD138"/>
    <mergeCell ref="AE137:AM138"/>
    <mergeCell ref="AN137:AV138"/>
    <mergeCell ref="AW137:BB138"/>
    <mergeCell ref="AE109:AM109"/>
    <mergeCell ref="AN109:AV109"/>
    <mergeCell ref="AW109:BB109"/>
    <mergeCell ref="B110:AD110"/>
    <mergeCell ref="AE110:AM110"/>
    <mergeCell ref="AN110:AV110"/>
    <mergeCell ref="AW110:BB110"/>
    <mergeCell ref="AE107:AM107"/>
    <mergeCell ref="AN107:AV107"/>
    <mergeCell ref="AW107:BB107"/>
    <mergeCell ref="AE108:AM108"/>
    <mergeCell ref="AN108:AV108"/>
    <mergeCell ref="AW108:BB108"/>
    <mergeCell ref="AE105:AM105"/>
    <mergeCell ref="AN105:AV105"/>
    <mergeCell ref="AW105:BB105"/>
    <mergeCell ref="AE106:AM106"/>
    <mergeCell ref="AN106:AV106"/>
    <mergeCell ref="AW106:BB106"/>
    <mergeCell ref="AE103:AM103"/>
    <mergeCell ref="AN103:AV103"/>
    <mergeCell ref="AW103:BB103"/>
    <mergeCell ref="AE104:AM104"/>
    <mergeCell ref="AN104:AV104"/>
    <mergeCell ref="AW104:BB104"/>
    <mergeCell ref="AE102:AM102"/>
    <mergeCell ref="AN102:AV102"/>
    <mergeCell ref="AW102:BB102"/>
    <mergeCell ref="A43:K43"/>
    <mergeCell ref="L43:O43"/>
    <mergeCell ref="P43:U43"/>
    <mergeCell ref="V43:BB43"/>
    <mergeCell ref="B48:BB57"/>
    <mergeCell ref="A80:K80"/>
    <mergeCell ref="L80:O80"/>
    <mergeCell ref="P80:U80"/>
    <mergeCell ref="V80:BB80"/>
    <mergeCell ref="B63:AD64"/>
    <mergeCell ref="AE63:AM64"/>
    <mergeCell ref="AN63:AV64"/>
    <mergeCell ref="AW63:BB64"/>
    <mergeCell ref="AE65:AM65"/>
    <mergeCell ref="AN65:AV65"/>
    <mergeCell ref="AW65:BB65"/>
    <mergeCell ref="AE66:AM66"/>
    <mergeCell ref="AN66:AV66"/>
    <mergeCell ref="AW66:BB66"/>
    <mergeCell ref="AE67:AM67"/>
    <mergeCell ref="AN67:AV67"/>
    <mergeCell ref="AW67:BB67"/>
    <mergeCell ref="B85:BB94"/>
    <mergeCell ref="B100:AD101"/>
    <mergeCell ref="AE100:AM101"/>
    <mergeCell ref="AN100:AV101"/>
    <mergeCell ref="AW100:BB101"/>
    <mergeCell ref="B36:AD36"/>
    <mergeCell ref="AE36:AM36"/>
    <mergeCell ref="AN36:AV36"/>
    <mergeCell ref="AW36:BB36"/>
    <mergeCell ref="C66:AD66"/>
    <mergeCell ref="B73:AD73"/>
    <mergeCell ref="AE73:AM73"/>
    <mergeCell ref="AN73:AV73"/>
    <mergeCell ref="AW73:BB73"/>
    <mergeCell ref="AE71:AM71"/>
    <mergeCell ref="AN71:AV71"/>
    <mergeCell ref="AW71:BB71"/>
    <mergeCell ref="AE72:AM72"/>
    <mergeCell ref="AN72:AV72"/>
    <mergeCell ref="AE68:AM68"/>
    <mergeCell ref="AN68:AV68"/>
    <mergeCell ref="AW68:BB68"/>
    <mergeCell ref="AW72:BB72"/>
    <mergeCell ref="AE69:AM69"/>
    <mergeCell ref="AN69:AV69"/>
    <mergeCell ref="AW69:BB69"/>
    <mergeCell ref="AE70:AM70"/>
    <mergeCell ref="AN70:AV70"/>
    <mergeCell ref="AW70:BB70"/>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A6:K6"/>
    <mergeCell ref="L6:O6"/>
    <mergeCell ref="P6:U6"/>
    <mergeCell ref="V6:BB6"/>
    <mergeCell ref="B11:BB20"/>
    <mergeCell ref="B26:AD27"/>
    <mergeCell ref="AE26:AM27"/>
    <mergeCell ref="AN26:AV27"/>
    <mergeCell ref="AW26:BB27"/>
  </mergeCells>
  <phoneticPr fontId="4"/>
  <dataValidations count="1">
    <dataValidation type="list" allowBlank="1" showInputMessage="1" showErrorMessage="1" sqref="KJ396:KR397 UF396:UN397 AEB396:AEJ397 ANX396:AOF397 AXT396:AYB397 BHP396:BHX397 BRL396:BRT397 CBH396:CBP397 CLD396:CLL397 CUZ396:CVH397 DEV396:DFD397 DOR396:DOZ397 DYN396:DYV397 EIJ396:EIR397 ESF396:ESN397 FCB396:FCJ397 FLX396:FMF397 FVT396:FWB397 GFP396:GFX397 GPL396:GPT397 GZH396:GZP397 HJD396:HJL397 HSZ396:HTH397 ICV396:IDD397 IMR396:IMZ397 IWN396:IWV397 JGJ396:JGR397 JQF396:JQN397 KAB396:KAJ397 KJX396:KKF397 KTT396:KUB397 LDP396:LDX397 LNL396:LNT397 LXH396:LXP397 MHD396:MHL397 MQZ396:MRH397 NAV396:NBD397 NKR396:NKZ397 NUN396:NUV397 OEJ396:OER397 OOF396:OON397 OYB396:OYJ397 PHX396:PIF397 PRT396:PSB397 QBP396:QBX397 QLL396:QLT397 QVH396:QVP397 RFD396:RFL397 ROZ396:RPH397 RYV396:RZD397 SIR396:SIZ397 SSN396:SSV397 TCJ396:TCR397 TMF396:TMN397 TWB396:TWJ397 UFX396:UGF397 UPT396:UQB397 UZP396:UZX397 VJL396:VJT397 VTH396:VTP397 WDD396:WDL397 WMZ396:WNH397 WWV396:WXD397" xr:uid="{00000000-0002-0000-0000-000000000000}">
      <formula1>"31年度算定,31年度予算案,31年度予算"</formula1>
    </dataValidation>
  </dataValidations>
  <pageMargins left="0.70866141732283472" right="0.70866141732283472" top="0.74803149606299213" bottom="0.74803149606299213" header="0.31496062992125984" footer="0.31496062992125984"/>
  <pageSetup paperSize="9" scale="98" orientation="portrait" r:id="rId1"/>
  <rowBreaks count="19" manualBreakCount="19">
    <brk id="37" max="54" man="1"/>
    <brk id="74" max="54" man="1"/>
    <brk id="111" max="54" man="1"/>
    <brk id="148" max="54" man="1"/>
    <brk id="185" max="54" man="1"/>
    <brk id="222" max="54" man="1"/>
    <brk id="259" max="54" man="1"/>
    <brk id="296" max="54" man="1"/>
    <brk id="333" max="54" man="1"/>
    <brk id="370" max="54" man="1"/>
    <brk id="407" max="54" man="1"/>
    <brk id="444" max="54" man="1"/>
    <brk id="481" max="54" man="1"/>
    <brk id="518" max="54" man="1"/>
    <brk id="555" max="54" man="1"/>
    <brk id="592" max="54" man="1"/>
    <brk id="629" max="54" man="1"/>
    <brk id="666" max="54" man="1"/>
    <brk id="703"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23</vt:i4>
      </vt:variant>
    </vt:vector>
  </HeadingPairs>
  <TitlesOfParts>
    <vt:vector size="25" baseType="lpstr">
      <vt:lpstr>政令会計</vt:lpstr>
      <vt:lpstr>事業概要説明資料</vt:lpstr>
      <vt:lpstr>事業概要説明資料!Print_Area</vt:lpstr>
      <vt:lpstr>政令会計!Print_Area</vt:lpstr>
      <vt:lpstr>政令会計!Print_Titles</vt:lpstr>
      <vt:lpstr>一般事務費</vt:lpstr>
      <vt:lpstr>運営協議会経費</vt:lpstr>
      <vt:lpstr>還付金</vt:lpstr>
      <vt:lpstr>給付事務費</vt:lpstr>
      <vt:lpstr>国民健康保険事業費納付金等準備基金積立金</vt:lpstr>
      <vt:lpstr>資格事務費</vt:lpstr>
      <vt:lpstr>事業費納付金</vt:lpstr>
      <vt:lpstr>診療報酬審査支払費</vt:lpstr>
      <vt:lpstr>短期証等交付事務費</vt:lpstr>
      <vt:lpstr>徴収事務費</vt:lpstr>
      <vt:lpstr>特定健康診査事業</vt:lpstr>
      <vt:lpstr>特定保健指導事業</vt:lpstr>
      <vt:lpstr>標準準拠システム移行経費_保険年金システム</vt:lpstr>
      <vt:lpstr>賦課事務費</vt:lpstr>
      <vt:lpstr>福祉局及び区役所職員の人件費</vt:lpstr>
      <vt:lpstr>保健事業費</vt:lpstr>
      <vt:lpstr>保険給付費</vt:lpstr>
      <vt:lpstr>保険年金システム運用・保守等経費</vt:lpstr>
      <vt:lpstr>保険年金システム改修等経費</vt:lpstr>
      <vt:lpstr>予備費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2024-12-18T04:36:46Z</dcterms:modified>
</cp:coreProperties>
</file>