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A6C96260-EC45-4069-A035-1D896891C06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年齢別・区別" sheetId="1" r:id="rId1"/>
  </sheets>
  <definedNames>
    <definedName name="_xlnm.Print_Area" localSheetId="0">年齢別・区別!$A$1:$K$131</definedName>
    <definedName name="_xlnm.Print_Titles" localSheetId="0">年齢別・区別!$1:$6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6" i="1" l="1"/>
  <c r="I126" i="1"/>
  <c r="J125" i="1"/>
  <c r="I125" i="1"/>
  <c r="J123" i="1"/>
  <c r="I123" i="1"/>
  <c r="J121" i="1" l="1"/>
  <c r="I121" i="1"/>
  <c r="J120" i="1"/>
  <c r="I120" i="1"/>
  <c r="J118" i="1"/>
  <c r="I118" i="1"/>
  <c r="J116" i="1" l="1"/>
  <c r="I116" i="1"/>
  <c r="J115" i="1"/>
  <c r="I115" i="1"/>
  <c r="J113" i="1"/>
  <c r="I113" i="1"/>
  <c r="J111" i="1"/>
  <c r="I111" i="1"/>
  <c r="J110" i="1"/>
  <c r="I110" i="1"/>
  <c r="J108" i="1"/>
  <c r="I108" i="1"/>
  <c r="J106" i="1"/>
  <c r="I106" i="1"/>
  <c r="J105" i="1"/>
  <c r="I105" i="1"/>
  <c r="J103" i="1"/>
  <c r="I103" i="1"/>
  <c r="J101" i="1" l="1"/>
  <c r="I101" i="1"/>
  <c r="J100" i="1"/>
  <c r="I100" i="1"/>
  <c r="J98" i="1"/>
  <c r="I98" i="1"/>
  <c r="J96" i="1"/>
  <c r="I96" i="1"/>
  <c r="J95" i="1"/>
  <c r="I95" i="1"/>
  <c r="I90" i="1"/>
  <c r="J93" i="1"/>
  <c r="I93" i="1"/>
  <c r="G132" i="1"/>
  <c r="J91" i="1"/>
  <c r="I91" i="1"/>
  <c r="J90" i="1"/>
  <c r="J88" i="1"/>
  <c r="I88" i="1"/>
  <c r="J86" i="1"/>
  <c r="I86" i="1"/>
  <c r="J85" i="1"/>
  <c r="I85" i="1"/>
  <c r="J83" i="1"/>
  <c r="I83" i="1"/>
  <c r="J81" i="1"/>
  <c r="I81" i="1"/>
  <c r="J80" i="1"/>
  <c r="I80" i="1"/>
  <c r="J78" i="1"/>
  <c r="I78" i="1"/>
  <c r="J76" i="1"/>
  <c r="I76" i="1"/>
  <c r="J75" i="1"/>
  <c r="I75" i="1"/>
  <c r="J73" i="1"/>
  <c r="I73" i="1"/>
  <c r="J71" i="1"/>
  <c r="I71" i="1"/>
  <c r="J70" i="1"/>
  <c r="I70" i="1"/>
  <c r="J68" i="1"/>
  <c r="I68" i="1"/>
  <c r="J66" i="1"/>
  <c r="I66" i="1"/>
  <c r="J65" i="1"/>
  <c r="I65" i="1"/>
  <c r="J63" i="1"/>
  <c r="I63" i="1"/>
  <c r="J61" i="1"/>
  <c r="I61" i="1"/>
  <c r="J60" i="1"/>
  <c r="I60" i="1"/>
  <c r="J58" i="1"/>
  <c r="I58" i="1"/>
  <c r="D59" i="1"/>
  <c r="J56" i="1"/>
  <c r="I56" i="1"/>
  <c r="J55" i="1"/>
  <c r="I55" i="1"/>
  <c r="J53" i="1"/>
  <c r="I53" i="1"/>
  <c r="J51" i="1"/>
  <c r="I51" i="1"/>
  <c r="J50" i="1"/>
  <c r="I50" i="1"/>
  <c r="J48" i="1"/>
  <c r="I48" i="1"/>
  <c r="J46" i="1"/>
  <c r="I46" i="1"/>
  <c r="J45" i="1"/>
  <c r="I45" i="1"/>
  <c r="J43" i="1"/>
  <c r="I43" i="1"/>
  <c r="J41" i="1"/>
  <c r="I41" i="1"/>
  <c r="J40" i="1"/>
  <c r="I40" i="1"/>
  <c r="J38" i="1"/>
  <c r="I38" i="1"/>
  <c r="G39" i="1"/>
  <c r="J36" i="1"/>
  <c r="I36" i="1"/>
  <c r="I31" i="1"/>
  <c r="J35" i="1"/>
  <c r="I35" i="1"/>
  <c r="J33" i="1"/>
  <c r="I33" i="1"/>
  <c r="J31" i="1"/>
  <c r="J30" i="1"/>
  <c r="I30" i="1"/>
  <c r="J28" i="1"/>
  <c r="I28" i="1"/>
  <c r="J26" i="1"/>
  <c r="I26" i="1"/>
  <c r="J25" i="1"/>
  <c r="I25" i="1"/>
  <c r="J23" i="1"/>
  <c r="I23" i="1"/>
  <c r="J21" i="1"/>
  <c r="I21" i="1"/>
  <c r="J20" i="1"/>
  <c r="I20" i="1"/>
  <c r="J18" i="1"/>
  <c r="I18" i="1"/>
  <c r="J16" i="1"/>
  <c r="I16" i="1"/>
  <c r="J15" i="1"/>
  <c r="I15" i="1"/>
  <c r="J13" i="1"/>
  <c r="I13" i="1"/>
  <c r="C9" i="1"/>
  <c r="J9" i="1"/>
  <c r="J8" i="1"/>
  <c r="K7" i="1"/>
  <c r="J11" i="1"/>
  <c r="I11" i="1"/>
  <c r="J10" i="1"/>
  <c r="I10" i="1"/>
  <c r="I8" i="1"/>
  <c r="E108" i="1"/>
  <c r="G139" i="1" l="1"/>
  <c r="F139" i="1"/>
  <c r="H139" i="1" s="1"/>
  <c r="G138" i="1"/>
  <c r="G140" i="1" s="1"/>
  <c r="F138" i="1"/>
  <c r="H138" i="1" s="1"/>
  <c r="F132" i="1"/>
  <c r="D132" i="1"/>
  <c r="C132" i="1"/>
  <c r="D139" i="1"/>
  <c r="C139" i="1"/>
  <c r="E139" i="1"/>
  <c r="C138" i="1"/>
  <c r="D138" i="1"/>
  <c r="D140" i="1" s="1"/>
  <c r="H126" i="1"/>
  <c r="H125" i="1"/>
  <c r="H123" i="1"/>
  <c r="E126" i="1"/>
  <c r="E125" i="1"/>
  <c r="E123" i="1"/>
  <c r="H121" i="1"/>
  <c r="H120" i="1"/>
  <c r="H118" i="1"/>
  <c r="E121" i="1"/>
  <c r="E120" i="1"/>
  <c r="E118" i="1"/>
  <c r="H116" i="1"/>
  <c r="H115" i="1"/>
  <c r="H113" i="1"/>
  <c r="E116" i="1"/>
  <c r="E115" i="1"/>
  <c r="E113" i="1"/>
  <c r="H111" i="1"/>
  <c r="H110" i="1"/>
  <c r="H108" i="1"/>
  <c r="E111" i="1"/>
  <c r="E110" i="1"/>
  <c r="H106" i="1"/>
  <c r="H105" i="1"/>
  <c r="H103" i="1"/>
  <c r="E106" i="1"/>
  <c r="E105" i="1"/>
  <c r="E103" i="1"/>
  <c r="H101" i="1"/>
  <c r="H100" i="1"/>
  <c r="H98" i="1"/>
  <c r="E101" i="1"/>
  <c r="E100" i="1"/>
  <c r="E98" i="1"/>
  <c r="H96" i="1"/>
  <c r="H95" i="1"/>
  <c r="H93" i="1"/>
  <c r="G94" i="1"/>
  <c r="E96" i="1"/>
  <c r="E95" i="1"/>
  <c r="E93" i="1"/>
  <c r="H91" i="1"/>
  <c r="H90" i="1"/>
  <c r="H88" i="1"/>
  <c r="E91" i="1"/>
  <c r="E90" i="1"/>
  <c r="E88" i="1"/>
  <c r="H86" i="1"/>
  <c r="H85" i="1"/>
  <c r="H83" i="1"/>
  <c r="E86" i="1"/>
  <c r="E85" i="1"/>
  <c r="E83" i="1"/>
  <c r="H132" i="1" l="1"/>
  <c r="F140" i="1"/>
  <c r="H140" i="1" s="1"/>
  <c r="E138" i="1"/>
  <c r="C140" i="1"/>
  <c r="E140" i="1" s="1"/>
  <c r="H81" i="1"/>
  <c r="H80" i="1"/>
  <c r="H78" i="1"/>
  <c r="F79" i="1"/>
  <c r="E81" i="1" l="1"/>
  <c r="E80" i="1"/>
  <c r="E78" i="1"/>
  <c r="H76" i="1"/>
  <c r="H75" i="1"/>
  <c r="H73" i="1"/>
  <c r="E76" i="1"/>
  <c r="E75" i="1"/>
  <c r="E73" i="1"/>
  <c r="H71" i="1"/>
  <c r="H70" i="1"/>
  <c r="H68" i="1"/>
  <c r="E71" i="1"/>
  <c r="E70" i="1"/>
  <c r="E68" i="1"/>
  <c r="H66" i="1"/>
  <c r="H65" i="1"/>
  <c r="E66" i="1"/>
  <c r="E65" i="1"/>
  <c r="H63" i="1"/>
  <c r="E63" i="1"/>
  <c r="H61" i="1"/>
  <c r="H60" i="1"/>
  <c r="H58" i="1"/>
  <c r="E61" i="1"/>
  <c r="E60" i="1"/>
  <c r="E58" i="1"/>
  <c r="H56" i="1" l="1"/>
  <c r="H55" i="1"/>
  <c r="H53" i="1"/>
  <c r="E56" i="1"/>
  <c r="E55" i="1"/>
  <c r="E53" i="1"/>
  <c r="H51" i="1"/>
  <c r="H50" i="1"/>
  <c r="H48" i="1"/>
  <c r="E51" i="1"/>
  <c r="E50" i="1"/>
  <c r="E48" i="1"/>
  <c r="H46" i="1"/>
  <c r="H45" i="1"/>
  <c r="H43" i="1"/>
  <c r="E46" i="1"/>
  <c r="E45" i="1"/>
  <c r="E43" i="1"/>
  <c r="H41" i="1"/>
  <c r="H40" i="1"/>
  <c r="H38" i="1"/>
  <c r="E41" i="1"/>
  <c r="E40" i="1"/>
  <c r="E38" i="1"/>
  <c r="H36" i="1"/>
  <c r="H35" i="1"/>
  <c r="H33" i="1"/>
  <c r="E36" i="1"/>
  <c r="E35" i="1"/>
  <c r="E33" i="1"/>
  <c r="H31" i="1"/>
  <c r="H30" i="1"/>
  <c r="H28" i="1"/>
  <c r="E31" i="1"/>
  <c r="E30" i="1"/>
  <c r="E28" i="1"/>
  <c r="H26" i="1"/>
  <c r="H25" i="1"/>
  <c r="H23" i="1"/>
  <c r="E26" i="1"/>
  <c r="E25" i="1"/>
  <c r="E23" i="1"/>
  <c r="H21" i="1" l="1"/>
  <c r="H20" i="1"/>
  <c r="H18" i="1"/>
  <c r="E21" i="1"/>
  <c r="E20" i="1"/>
  <c r="E18" i="1"/>
  <c r="H16" i="1"/>
  <c r="H15" i="1"/>
  <c r="H13" i="1"/>
  <c r="E8" i="1"/>
  <c r="E13" i="1"/>
  <c r="E16" i="1"/>
  <c r="E11" i="1"/>
  <c r="E15" i="1"/>
  <c r="E10" i="1"/>
  <c r="H8" i="1"/>
  <c r="H10" i="1"/>
  <c r="H11" i="1"/>
  <c r="K13" i="1"/>
  <c r="K15" i="1"/>
  <c r="K16" i="1"/>
  <c r="K18" i="1"/>
  <c r="K20" i="1"/>
  <c r="K21" i="1"/>
  <c r="K23" i="1"/>
  <c r="K25" i="1"/>
  <c r="K26" i="1"/>
  <c r="K28" i="1"/>
  <c r="K30" i="1"/>
  <c r="K31" i="1"/>
  <c r="K33" i="1"/>
  <c r="K35" i="1"/>
  <c r="K36" i="1"/>
  <c r="K38" i="1"/>
  <c r="K40" i="1"/>
  <c r="K41" i="1"/>
  <c r="K43" i="1"/>
  <c r="K45" i="1"/>
  <c r="K46" i="1"/>
  <c r="K48" i="1"/>
  <c r="K50" i="1"/>
  <c r="K51" i="1"/>
  <c r="K53" i="1"/>
  <c r="K55" i="1"/>
  <c r="K56" i="1"/>
  <c r="F9" i="1"/>
  <c r="F7" i="1" s="1"/>
  <c r="G9" i="1"/>
  <c r="G7" i="1" s="1"/>
  <c r="H7" i="1" s="1"/>
  <c r="H9" i="1"/>
  <c r="G119" i="1"/>
  <c r="C114" i="1"/>
  <c r="C112" i="1"/>
  <c r="G54" i="1"/>
  <c r="G52" i="1"/>
  <c r="C44" i="1"/>
  <c r="F19" i="1"/>
  <c r="G14" i="1"/>
  <c r="F104" i="1"/>
  <c r="F14" i="1"/>
  <c r="F12" i="1"/>
  <c r="G99" i="1"/>
  <c r="G97" i="1"/>
  <c r="F99" i="1"/>
  <c r="F97" i="1"/>
  <c r="D99" i="1"/>
  <c r="D97" i="1"/>
  <c r="C99" i="1"/>
  <c r="C97" i="1"/>
  <c r="I99" i="1"/>
  <c r="G84" i="1"/>
  <c r="G82" i="1"/>
  <c r="F84" i="1"/>
  <c r="F82" i="1"/>
  <c r="D84" i="1"/>
  <c r="D82" i="1"/>
  <c r="J82" i="1" s="1"/>
  <c r="C84" i="1"/>
  <c r="C82" i="1"/>
  <c r="K126" i="1"/>
  <c r="K125" i="1"/>
  <c r="K120" i="1"/>
  <c r="K116" i="1"/>
  <c r="K113" i="1"/>
  <c r="K111" i="1"/>
  <c r="K101" i="1"/>
  <c r="K86" i="1"/>
  <c r="K80" i="1"/>
  <c r="K70" i="1"/>
  <c r="K65" i="1"/>
  <c r="K63" i="1"/>
  <c r="K60" i="1"/>
  <c r="D9" i="1"/>
  <c r="D7" i="1"/>
  <c r="C14" i="1"/>
  <c r="C12" i="1"/>
  <c r="D14" i="1"/>
  <c r="D12" i="1"/>
  <c r="G12" i="1"/>
  <c r="H12" i="1" s="1"/>
  <c r="C19" i="1"/>
  <c r="D19" i="1"/>
  <c r="D17" i="1"/>
  <c r="F17" i="1"/>
  <c r="G19" i="1"/>
  <c r="G17" i="1"/>
  <c r="C24" i="1"/>
  <c r="C22" i="1"/>
  <c r="D24" i="1"/>
  <c r="D22" i="1"/>
  <c r="F24" i="1"/>
  <c r="G24" i="1"/>
  <c r="G22" i="1"/>
  <c r="C29" i="1"/>
  <c r="C27" i="1"/>
  <c r="D29" i="1"/>
  <c r="D27" i="1"/>
  <c r="F29" i="1"/>
  <c r="F27" i="1"/>
  <c r="G29" i="1"/>
  <c r="G27" i="1"/>
  <c r="H27" i="1" s="1"/>
  <c r="C34" i="1"/>
  <c r="C32" i="1"/>
  <c r="D34" i="1"/>
  <c r="D32" i="1"/>
  <c r="F34" i="1"/>
  <c r="G34" i="1"/>
  <c r="G32" i="1"/>
  <c r="C39" i="1"/>
  <c r="C37" i="1"/>
  <c r="D39" i="1"/>
  <c r="F39" i="1"/>
  <c r="F37" i="1"/>
  <c r="G37" i="1"/>
  <c r="D44" i="1"/>
  <c r="E44" i="1"/>
  <c r="F44" i="1"/>
  <c r="F42" i="1"/>
  <c r="G44" i="1"/>
  <c r="G42" i="1"/>
  <c r="C49" i="1"/>
  <c r="C47" i="1" s="1"/>
  <c r="D49" i="1"/>
  <c r="D47" i="1"/>
  <c r="F49" i="1"/>
  <c r="F47" i="1"/>
  <c r="G49" i="1"/>
  <c r="G47" i="1"/>
  <c r="C54" i="1"/>
  <c r="C52" i="1"/>
  <c r="D54" i="1"/>
  <c r="J54" i="1" s="1"/>
  <c r="D52" i="1"/>
  <c r="J52" i="1" s="1"/>
  <c r="F54" i="1"/>
  <c r="H54" i="1"/>
  <c r="C59" i="1"/>
  <c r="C57" i="1"/>
  <c r="D57" i="1"/>
  <c r="F59" i="1"/>
  <c r="F57" i="1"/>
  <c r="G59" i="1"/>
  <c r="C64" i="1"/>
  <c r="D64" i="1"/>
  <c r="F64" i="1"/>
  <c r="F62" i="1"/>
  <c r="G64" i="1"/>
  <c r="G62" i="1"/>
  <c r="C69" i="1"/>
  <c r="C67" i="1"/>
  <c r="D69" i="1"/>
  <c r="D67" i="1" s="1"/>
  <c r="F69" i="1"/>
  <c r="F67" i="1"/>
  <c r="G69" i="1"/>
  <c r="G67" i="1"/>
  <c r="C74" i="1"/>
  <c r="C72" i="1"/>
  <c r="D74" i="1"/>
  <c r="D72" i="1"/>
  <c r="F74" i="1"/>
  <c r="G74" i="1"/>
  <c r="H74" i="1" s="1"/>
  <c r="G72" i="1"/>
  <c r="C79" i="1"/>
  <c r="D79" i="1"/>
  <c r="D77" i="1"/>
  <c r="F77" i="1"/>
  <c r="G79" i="1"/>
  <c r="G77" i="1"/>
  <c r="C89" i="1"/>
  <c r="C87" i="1"/>
  <c r="D89" i="1"/>
  <c r="E89" i="1"/>
  <c r="F89" i="1"/>
  <c r="G89" i="1"/>
  <c r="G87" i="1"/>
  <c r="C94" i="1"/>
  <c r="D94" i="1"/>
  <c r="E94" i="1" s="1"/>
  <c r="F94" i="1"/>
  <c r="F92" i="1"/>
  <c r="H94" i="1"/>
  <c r="G92" i="1"/>
  <c r="C104" i="1"/>
  <c r="C102" i="1"/>
  <c r="D104" i="1"/>
  <c r="D102" i="1"/>
  <c r="G104" i="1"/>
  <c r="H104" i="1" s="1"/>
  <c r="G102" i="1"/>
  <c r="C109" i="1"/>
  <c r="D109" i="1"/>
  <c r="F109" i="1"/>
  <c r="F107" i="1"/>
  <c r="G109" i="1"/>
  <c r="G107" i="1"/>
  <c r="D114" i="1"/>
  <c r="D112" i="1"/>
  <c r="F114" i="1"/>
  <c r="F112" i="1"/>
  <c r="G114" i="1"/>
  <c r="J114" i="1"/>
  <c r="C119" i="1"/>
  <c r="C117" i="1"/>
  <c r="D119" i="1"/>
  <c r="D117" i="1"/>
  <c r="F119" i="1"/>
  <c r="F117" i="1"/>
  <c r="I117" i="1"/>
  <c r="G117" i="1"/>
  <c r="C124" i="1"/>
  <c r="C122" i="1"/>
  <c r="D124" i="1"/>
  <c r="D122" i="1"/>
  <c r="F124" i="1"/>
  <c r="I124" i="1"/>
  <c r="G124" i="1"/>
  <c r="G122" i="1"/>
  <c r="G137" i="1"/>
  <c r="F137" i="1"/>
  <c r="H137" i="1" s="1"/>
  <c r="G136" i="1"/>
  <c r="F136" i="1"/>
  <c r="H136" i="1" s="1"/>
  <c r="G134" i="1"/>
  <c r="F134" i="1"/>
  <c r="H134" i="1" s="1"/>
  <c r="D136" i="1"/>
  <c r="D137" i="1"/>
  <c r="C137" i="1"/>
  <c r="C136" i="1"/>
  <c r="E136" i="1" s="1"/>
  <c r="D134" i="1"/>
  <c r="C134" i="1"/>
  <c r="E134" i="1" s="1"/>
  <c r="D107" i="1"/>
  <c r="C107" i="1"/>
  <c r="I59" i="1"/>
  <c r="J29" i="1"/>
  <c r="E29" i="1"/>
  <c r="G57" i="1"/>
  <c r="K115" i="1"/>
  <c r="D62" i="1"/>
  <c r="E114" i="1"/>
  <c r="J109" i="1"/>
  <c r="D87" i="1"/>
  <c r="K88" i="1"/>
  <c r="E84" i="1"/>
  <c r="E64" i="1"/>
  <c r="C62" i="1"/>
  <c r="K58" i="1"/>
  <c r="K61" i="1"/>
  <c r="I49" i="1"/>
  <c r="I89" i="1"/>
  <c r="I84" i="1"/>
  <c r="K83" i="1"/>
  <c r="E49" i="1"/>
  <c r="D42" i="1"/>
  <c r="J104" i="1"/>
  <c r="H89" i="1"/>
  <c r="F87" i="1"/>
  <c r="K85" i="1"/>
  <c r="H64" i="1"/>
  <c r="I64" i="1"/>
  <c r="J49" i="1"/>
  <c r="F32" i="1"/>
  <c r="H32" i="1"/>
  <c r="F22" i="1"/>
  <c r="H14" i="1"/>
  <c r="K49" i="1"/>
  <c r="H42" i="1"/>
  <c r="H44" i="1"/>
  <c r="I44" i="1"/>
  <c r="C42" i="1"/>
  <c r="E39" i="1"/>
  <c r="J34" i="1"/>
  <c r="I34" i="1"/>
  <c r="K34" i="1"/>
  <c r="H29" i="1"/>
  <c r="I24" i="1"/>
  <c r="H19" i="1"/>
  <c r="J19" i="1"/>
  <c r="J14" i="1"/>
  <c r="K8" i="1"/>
  <c r="I9" i="1"/>
  <c r="K11" i="1"/>
  <c r="K10" i="1"/>
  <c r="I109" i="1"/>
  <c r="E99" i="1"/>
  <c r="J94" i="1"/>
  <c r="K96" i="1"/>
  <c r="D92" i="1"/>
  <c r="E59" i="1"/>
  <c r="J59" i="1"/>
  <c r="F52" i="1"/>
  <c r="I52" i="1" s="1"/>
  <c r="K52" i="1" s="1"/>
  <c r="H47" i="1"/>
  <c r="H49" i="1"/>
  <c r="J47" i="1"/>
  <c r="E47" i="1"/>
  <c r="I47" i="1"/>
  <c r="J44" i="1"/>
  <c r="K44" i="1"/>
  <c r="I42" i="1"/>
  <c r="J42" i="1"/>
  <c r="E42" i="1"/>
  <c r="H37" i="1"/>
  <c r="J39" i="1"/>
  <c r="H39" i="1"/>
  <c r="I39" i="1"/>
  <c r="I37" i="1"/>
  <c r="D37" i="1"/>
  <c r="H34" i="1"/>
  <c r="J32" i="1"/>
  <c r="I32" i="1"/>
  <c r="E32" i="1"/>
  <c r="J27" i="1"/>
  <c r="I29" i="1"/>
  <c r="K29" i="1"/>
  <c r="E27" i="1"/>
  <c r="I27" i="1"/>
  <c r="H22" i="1"/>
  <c r="H24" i="1"/>
  <c r="J22" i="1"/>
  <c r="I22" i="1"/>
  <c r="E24" i="1"/>
  <c r="J24" i="1"/>
  <c r="K24" i="1"/>
  <c r="H17" i="1"/>
  <c r="J17" i="1"/>
  <c r="E19" i="1"/>
  <c r="J12" i="1"/>
  <c r="I12" i="1"/>
  <c r="I14" i="1"/>
  <c r="K14" i="1"/>
  <c r="J7" i="1"/>
  <c r="K9" i="1"/>
  <c r="K39" i="1"/>
  <c r="K32" i="1"/>
  <c r="K27" i="1"/>
  <c r="K47" i="1"/>
  <c r="K42" i="1"/>
  <c r="E37" i="1"/>
  <c r="J37" i="1"/>
  <c r="K37" i="1"/>
  <c r="K22" i="1"/>
  <c r="K12" i="1"/>
  <c r="J107" i="1"/>
  <c r="H107" i="1"/>
  <c r="H109" i="1"/>
  <c r="I107" i="1"/>
  <c r="K107" i="1"/>
  <c r="K108" i="1"/>
  <c r="K109" i="1"/>
  <c r="K110" i="1"/>
  <c r="E109" i="1"/>
  <c r="E107" i="1"/>
  <c r="F102" i="1"/>
  <c r="H102" i="1"/>
  <c r="K105" i="1"/>
  <c r="I102" i="1"/>
  <c r="I104" i="1"/>
  <c r="K104" i="1"/>
  <c r="K106" i="1"/>
  <c r="E104" i="1"/>
  <c r="E102" i="1"/>
  <c r="J102" i="1"/>
  <c r="K103" i="1"/>
  <c r="H99" i="1"/>
  <c r="J97" i="1"/>
  <c r="H97" i="1"/>
  <c r="J99" i="1"/>
  <c r="K99" i="1"/>
  <c r="K98" i="1"/>
  <c r="K100" i="1"/>
  <c r="E97" i="1"/>
  <c r="I97" i="1"/>
  <c r="K97" i="1"/>
  <c r="H92" i="1"/>
  <c r="J92" i="1"/>
  <c r="K93" i="1"/>
  <c r="I94" i="1"/>
  <c r="K94" i="1"/>
  <c r="K95" i="1"/>
  <c r="C92" i="1"/>
  <c r="E92" i="1"/>
  <c r="I92" i="1"/>
  <c r="H87" i="1"/>
  <c r="J87" i="1"/>
  <c r="K90" i="1"/>
  <c r="J89" i="1"/>
  <c r="K89" i="1"/>
  <c r="E87" i="1"/>
  <c r="K91" i="1"/>
  <c r="I87" i="1"/>
  <c r="K87" i="1"/>
  <c r="H84" i="1"/>
  <c r="H82" i="1"/>
  <c r="J84" i="1"/>
  <c r="K84" i="1"/>
  <c r="I82" i="1"/>
  <c r="K82" i="1"/>
  <c r="E82" i="1"/>
  <c r="H77" i="1"/>
  <c r="H79" i="1"/>
  <c r="I79" i="1"/>
  <c r="K78" i="1"/>
  <c r="K81" i="1"/>
  <c r="C77" i="1"/>
  <c r="I77" i="1"/>
  <c r="J79" i="1"/>
  <c r="K79" i="1"/>
  <c r="E77" i="1"/>
  <c r="E79" i="1"/>
  <c r="J77" i="1"/>
  <c r="F72" i="1"/>
  <c r="H72" i="1"/>
  <c r="J72" i="1"/>
  <c r="K73" i="1"/>
  <c r="K76" i="1"/>
  <c r="J74" i="1"/>
  <c r="K75" i="1"/>
  <c r="I72" i="1"/>
  <c r="K72" i="1"/>
  <c r="E72" i="1"/>
  <c r="I74" i="1"/>
  <c r="K74" i="1"/>
  <c r="E74" i="1"/>
  <c r="H67" i="1"/>
  <c r="H69" i="1"/>
  <c r="I69" i="1"/>
  <c r="J67" i="1"/>
  <c r="K71" i="1"/>
  <c r="E69" i="1"/>
  <c r="J69" i="1"/>
  <c r="K69" i="1"/>
  <c r="E67" i="1"/>
  <c r="K68" i="1"/>
  <c r="I67" i="1"/>
  <c r="K66" i="1"/>
  <c r="J62" i="1"/>
  <c r="J64" i="1"/>
  <c r="K64" i="1"/>
  <c r="H62" i="1"/>
  <c r="E62" i="1"/>
  <c r="I62" i="1"/>
  <c r="K62" i="1"/>
  <c r="H57" i="1"/>
  <c r="H59" i="1"/>
  <c r="J57" i="1"/>
  <c r="E57" i="1"/>
  <c r="K59" i="1"/>
  <c r="I57" i="1"/>
  <c r="H52" i="1"/>
  <c r="I54" i="1"/>
  <c r="K54" i="1" s="1"/>
  <c r="E54" i="1"/>
  <c r="E52" i="1"/>
  <c r="K102" i="1"/>
  <c r="K92" i="1"/>
  <c r="K77" i="1"/>
  <c r="K67" i="1"/>
  <c r="K57" i="1"/>
  <c r="J119" i="1"/>
  <c r="E119" i="1"/>
  <c r="E117" i="1"/>
  <c r="G112" i="1"/>
  <c r="H112" i="1"/>
  <c r="I112" i="1"/>
  <c r="I114" i="1"/>
  <c r="K114" i="1"/>
  <c r="H114" i="1"/>
  <c r="E112" i="1"/>
  <c r="J112" i="1"/>
  <c r="K112" i="1"/>
  <c r="F122" i="1"/>
  <c r="H122" i="1"/>
  <c r="H124" i="1"/>
  <c r="I122" i="1"/>
  <c r="J124" i="1"/>
  <c r="K124" i="1"/>
  <c r="E124" i="1"/>
  <c r="E137" i="1"/>
  <c r="J137" i="1"/>
  <c r="C135" i="1"/>
  <c r="I137" i="1"/>
  <c r="J122" i="1"/>
  <c r="E122" i="1"/>
  <c r="D135" i="1"/>
  <c r="D133" i="1"/>
  <c r="J136" i="1"/>
  <c r="C133" i="1"/>
  <c r="E133" i="1"/>
  <c r="J134" i="1"/>
  <c r="K123" i="1"/>
  <c r="K121" i="1"/>
  <c r="F135" i="1"/>
  <c r="I135" i="1"/>
  <c r="I119" i="1"/>
  <c r="K119" i="1"/>
  <c r="I134" i="1"/>
  <c r="K134" i="1"/>
  <c r="K118" i="1"/>
  <c r="H119" i="1"/>
  <c r="G135" i="1"/>
  <c r="H117" i="1"/>
  <c r="I136" i="1"/>
  <c r="J117" i="1"/>
  <c r="K117" i="1"/>
  <c r="K137" i="1"/>
  <c r="K122" i="1"/>
  <c r="F133" i="1"/>
  <c r="K136" i="1"/>
  <c r="E135" i="1"/>
  <c r="J135" i="1"/>
  <c r="K135" i="1"/>
  <c r="G133" i="1"/>
  <c r="J133" i="1"/>
  <c r="I133" i="1"/>
  <c r="K133" i="1"/>
  <c r="D127" i="1" l="1"/>
  <c r="E132" i="1"/>
  <c r="H135" i="1"/>
  <c r="H133" i="1"/>
  <c r="E34" i="1"/>
  <c r="E22" i="1"/>
  <c r="E12" i="1"/>
  <c r="E14" i="1"/>
  <c r="C7" i="1"/>
  <c r="E9" i="1"/>
  <c r="I19" i="1"/>
  <c r="K19" i="1" s="1"/>
  <c r="C17" i="1"/>
  <c r="H127" i="1"/>
  <c r="J127" i="1"/>
  <c r="F127" i="1"/>
  <c r="G127" i="1"/>
  <c r="C127" i="1" l="1"/>
  <c r="E7" i="1"/>
  <c r="I7" i="1"/>
  <c r="I17" i="1"/>
  <c r="E17" i="1"/>
  <c r="E127" i="1" l="1"/>
  <c r="K17" i="1"/>
  <c r="K127" i="1" s="1"/>
  <c r="I127" i="1"/>
</calcChain>
</file>

<file path=xl/sharedStrings.xml><?xml version="1.0" encoding="utf-8"?>
<sst xmlns="http://schemas.openxmlformats.org/spreadsheetml/2006/main" count="172" uniqueCount="46">
  <si>
    <t>（単位：人）</t>
    <phoneticPr fontId="3"/>
  </si>
  <si>
    <t>居宅</t>
    <rPh sb="0" eb="2">
      <t>キョタク</t>
    </rPh>
    <phoneticPr fontId="3"/>
  </si>
  <si>
    <t>日常生活自立度</t>
    <phoneticPr fontId="3"/>
  </si>
  <si>
    <t>自立・Ⅰ</t>
    <rPh sb="0" eb="2">
      <t>ジリツ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</si>
  <si>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</si>
  <si>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</si>
  <si>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</si>
  <si>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4"/>
  </si>
  <si>
    <t>北区</t>
    <rPh sb="0" eb="2">
      <t>キタク</t>
    </rPh>
    <phoneticPr fontId="3"/>
  </si>
  <si>
    <t>都島区</t>
    <rPh sb="0" eb="3">
      <t>ミヤコジマク</t>
    </rPh>
    <phoneticPr fontId="3"/>
  </si>
  <si>
    <t>福島区</t>
    <rPh sb="0" eb="3">
      <t>フクシマク</t>
    </rPh>
    <phoneticPr fontId="3"/>
  </si>
  <si>
    <t>此花区</t>
    <rPh sb="0" eb="3">
      <t>コノハナク</t>
    </rPh>
    <phoneticPr fontId="3"/>
  </si>
  <si>
    <t>中央区</t>
    <rPh sb="0" eb="3">
      <t>チュウオウク</t>
    </rPh>
    <phoneticPr fontId="3"/>
  </si>
  <si>
    <t>西区</t>
    <rPh sb="0" eb="2">
      <t>ニシク</t>
    </rPh>
    <phoneticPr fontId="3"/>
  </si>
  <si>
    <t>港区</t>
    <rPh sb="0" eb="2">
      <t>ミナトク</t>
    </rPh>
    <phoneticPr fontId="3"/>
  </si>
  <si>
    <t>大正区</t>
    <rPh sb="0" eb="3">
      <t>タイショウク</t>
    </rPh>
    <phoneticPr fontId="3"/>
  </si>
  <si>
    <t>天王寺区</t>
    <rPh sb="0" eb="1">
      <t>テン</t>
    </rPh>
    <rPh sb="1" eb="2">
      <t>オウ</t>
    </rPh>
    <rPh sb="2" eb="3">
      <t>ジ</t>
    </rPh>
    <rPh sb="3" eb="4">
      <t>ク</t>
    </rPh>
    <phoneticPr fontId="3"/>
  </si>
  <si>
    <t>浪速区</t>
    <rPh sb="0" eb="3">
      <t>ナニワク</t>
    </rPh>
    <phoneticPr fontId="3"/>
  </si>
  <si>
    <t>西淀川区</t>
    <rPh sb="0" eb="4">
      <t>ニシヨドガワク</t>
    </rPh>
    <phoneticPr fontId="3"/>
  </si>
  <si>
    <t>淀川区</t>
    <rPh sb="0" eb="3">
      <t>ヨドガワク</t>
    </rPh>
    <phoneticPr fontId="3"/>
  </si>
  <si>
    <t>東淀川区</t>
    <rPh sb="0" eb="4">
      <t>ヒガシヨドガワク</t>
    </rPh>
    <phoneticPr fontId="3"/>
  </si>
  <si>
    <t>東成区</t>
    <rPh sb="0" eb="3">
      <t>ヒガシナリク</t>
    </rPh>
    <phoneticPr fontId="3"/>
  </si>
  <si>
    <t>生野区</t>
    <rPh sb="0" eb="3">
      <t>イクノク</t>
    </rPh>
    <phoneticPr fontId="3"/>
  </si>
  <si>
    <t>旭区</t>
    <rPh sb="0" eb="2">
      <t>アサヒク</t>
    </rPh>
    <phoneticPr fontId="3"/>
  </si>
  <si>
    <t>城東区</t>
    <rPh sb="0" eb="3">
      <t>ジョウトウク</t>
    </rPh>
    <phoneticPr fontId="3"/>
  </si>
  <si>
    <t>鶴見区</t>
    <rPh sb="0" eb="3">
      <t>ツルミク</t>
    </rPh>
    <phoneticPr fontId="3"/>
  </si>
  <si>
    <t>阿倍野区</t>
    <rPh sb="0" eb="4">
      <t>アベノク</t>
    </rPh>
    <phoneticPr fontId="3"/>
  </si>
  <si>
    <t>住之江区</t>
    <rPh sb="0" eb="4">
      <t>スミノエク</t>
    </rPh>
    <phoneticPr fontId="3"/>
  </si>
  <si>
    <t>住吉区</t>
    <rPh sb="0" eb="3">
      <t>スミヨシク</t>
    </rPh>
    <phoneticPr fontId="3"/>
  </si>
  <si>
    <t>東住吉区</t>
    <rPh sb="0" eb="4">
      <t>ヒガシスミヨシク</t>
    </rPh>
    <phoneticPr fontId="3"/>
  </si>
  <si>
    <t>平野区</t>
    <rPh sb="0" eb="3">
      <t>ヒラノク</t>
    </rPh>
    <phoneticPr fontId="3"/>
  </si>
  <si>
    <t>西成区</t>
    <rPh sb="0" eb="3">
      <t>ニシナリク</t>
    </rPh>
    <phoneticPr fontId="3"/>
  </si>
  <si>
    <t>区別　認知症高齢者等の数（日常生活自立度（年齢別））</t>
    <rPh sb="0" eb="2">
      <t>クベツ</t>
    </rPh>
    <rPh sb="3" eb="5">
      <t>ニンチ</t>
    </rPh>
    <rPh sb="5" eb="6">
      <t>ショウ</t>
    </rPh>
    <rPh sb="6" eb="9">
      <t>コウレイシャ</t>
    </rPh>
    <rPh sb="9" eb="10">
      <t>トウ</t>
    </rPh>
    <rPh sb="11" eb="12">
      <t>カズ</t>
    </rPh>
    <rPh sb="13" eb="15">
      <t>ニチジョウ</t>
    </rPh>
    <rPh sb="15" eb="17">
      <t>セイカツ</t>
    </rPh>
    <rPh sb="17" eb="20">
      <t>ジリツド</t>
    </rPh>
    <rPh sb="21" eb="23">
      <t>ネンレイ</t>
    </rPh>
    <rPh sb="23" eb="24">
      <t>ベツ</t>
    </rPh>
    <phoneticPr fontId="4"/>
  </si>
  <si>
    <r>
      <t>　この推計は</t>
    </r>
    <r>
      <rPr>
        <u val="double"/>
        <sz val="12"/>
        <color indexed="8"/>
        <rFont val="ＭＳ Ｐゴシック"/>
        <family val="3"/>
        <charset val="128"/>
      </rPr>
      <t>医学的に認知症と診断されたものではなく</t>
    </r>
    <r>
      <rPr>
        <sz val="12"/>
        <color indexed="8"/>
        <rFont val="ＭＳ Ｐゴシック"/>
        <family val="3"/>
        <charset val="128"/>
      </rPr>
      <t>、要介護認定における認定調査結果を基に推計したもので、要介護認定を受けていない人は含まれていません。</t>
    </r>
    <phoneticPr fontId="3"/>
  </si>
  <si>
    <t>　なお、「認知症高齢者等」とは、「何らかの介護・支援を必要とする認知症がある高齢者」とされる「認知症高齢者の日常生活自立度」Ⅱ以上の人としています。</t>
    <phoneticPr fontId="3"/>
  </si>
  <si>
    <t>計　（「自立・Ⅰ」＋「Ⅱ以上」）</t>
    <rPh sb="0" eb="1">
      <t>ケイ</t>
    </rPh>
    <rPh sb="12" eb="14">
      <t>イジョウ</t>
    </rPh>
    <phoneticPr fontId="3"/>
  </si>
  <si>
    <t>Ⅱ以上　【認知症高齢者等】</t>
    <phoneticPr fontId="3"/>
  </si>
  <si>
    <t>　上記の数値は、認定申請時の所在をもとに、算出しています。</t>
    <rPh sb="1" eb="3">
      <t>ジョウキ</t>
    </rPh>
    <rPh sb="4" eb="6">
      <t>スウチ</t>
    </rPh>
    <rPh sb="8" eb="10">
      <t>ニンテイ</t>
    </rPh>
    <rPh sb="10" eb="12">
      <t>シンセイ</t>
    </rPh>
    <rPh sb="12" eb="13">
      <t>ジ</t>
    </rPh>
    <rPh sb="14" eb="16">
      <t>ショザイ</t>
    </rPh>
    <rPh sb="21" eb="23">
      <t>サンシュツ</t>
    </rPh>
    <phoneticPr fontId="3"/>
  </si>
  <si>
    <t>全区</t>
    <rPh sb="0" eb="2">
      <t>ゼンク</t>
    </rPh>
    <phoneticPr fontId="3"/>
  </si>
  <si>
    <t>合計</t>
    <rPh sb="0" eb="2">
      <t>ゴウケイ</t>
    </rPh>
    <phoneticPr fontId="3"/>
  </si>
  <si>
    <t>]</t>
    <phoneticPr fontId="3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</si>
  <si>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</si>
  <si>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40～64歳</t>
  </si>
  <si>
    <t>65歳以上</t>
    <phoneticPr fontId="4"/>
  </si>
  <si>
    <t>65～74歳</t>
  </si>
  <si>
    <t>75歳以上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</si>
</sst>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 val="double"/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2" applyBorder="1" applyAlignment="1">
      <alignment vertical="center"/>
    </xf>
    <xf numFmtId="38" fontId="10" fillId="0" borderId="5" xfId="0" applyNumberFormat="1" applyFont="1" applyFill="1" applyBorder="1" applyAlignment="1">
      <alignment vertical="center"/>
    </xf>
    <xf numFmtId="38" fontId="10" fillId="0" borderId="6" xfId="0" applyNumberFormat="1" applyFont="1" applyFill="1" applyBorder="1" applyAlignment="1">
      <alignment vertical="center"/>
    </xf>
    <xf numFmtId="38" fontId="10" fillId="0" borderId="4" xfId="0" applyNumberFormat="1" applyFont="1" applyFill="1" applyBorder="1" applyAlignment="1">
      <alignment vertical="center"/>
    </xf>
    <xf numFmtId="0" fontId="1" fillId="4" borderId="7" xfId="2" applyFill="1" applyBorder="1" applyAlignment="1">
      <alignment vertical="center"/>
    </xf>
    <xf numFmtId="38" fontId="10" fillId="4" borderId="8" xfId="0" applyNumberFormat="1" applyFont="1" applyFill="1" applyBorder="1" applyAlignment="1">
      <alignment vertical="center"/>
    </xf>
    <xf numFmtId="38" fontId="10" fillId="4" borderId="9" xfId="0" applyNumberFormat="1" applyFont="1" applyFill="1" applyBorder="1" applyAlignment="1">
      <alignment vertical="center"/>
    </xf>
    <xf numFmtId="38" fontId="10" fillId="4" borderId="7" xfId="0" applyNumberFormat="1" applyFont="1" applyFill="1" applyBorder="1" applyAlignment="1">
      <alignment vertical="center"/>
    </xf>
    <xf numFmtId="0" fontId="1" fillId="0" borderId="10" xfId="2" applyBorder="1" applyAlignment="1">
      <alignment vertical="center"/>
    </xf>
    <xf numFmtId="38" fontId="10" fillId="0" borderId="11" xfId="0" applyNumberFormat="1" applyFont="1" applyFill="1" applyBorder="1" applyAlignment="1">
      <alignment vertical="center"/>
    </xf>
    <xf numFmtId="38" fontId="10" fillId="0" borderId="12" xfId="0" applyNumberFormat="1" applyFont="1" applyFill="1" applyBorder="1" applyAlignment="1">
      <alignment vertical="center"/>
    </xf>
    <xf numFmtId="38" fontId="10" fillId="0" borderId="10" xfId="0" applyNumberFormat="1" applyFont="1" applyFill="1" applyBorder="1" applyAlignment="1">
      <alignment vertical="center"/>
    </xf>
    <xf numFmtId="0" fontId="1" fillId="5" borderId="7" xfId="2" applyFill="1" applyBorder="1" applyAlignment="1">
      <alignment vertical="center"/>
    </xf>
    <xf numFmtId="38" fontId="10" fillId="5" borderId="8" xfId="0" applyNumberFormat="1" applyFont="1" applyFill="1" applyBorder="1" applyAlignment="1">
      <alignment vertical="center"/>
    </xf>
    <xf numFmtId="38" fontId="10" fillId="5" borderId="9" xfId="0" applyNumberFormat="1" applyFont="1" applyFill="1" applyBorder="1" applyAlignment="1">
      <alignment vertical="center"/>
    </xf>
    <xf numFmtId="38" fontId="10" fillId="5" borderId="7" xfId="0" applyNumberFormat="1" applyFont="1" applyFill="1" applyBorder="1" applyAlignment="1">
      <alignment vertical="center"/>
    </xf>
    <xf numFmtId="0" fontId="1" fillId="6" borderId="13" xfId="2" applyFill="1" applyBorder="1" applyAlignment="1">
      <alignment vertical="center"/>
    </xf>
    <xf numFmtId="38" fontId="10" fillId="6" borderId="14" xfId="0" applyNumberFormat="1" applyFont="1" applyFill="1" applyBorder="1" applyAlignment="1">
      <alignment vertical="center"/>
    </xf>
    <xf numFmtId="38" fontId="10" fillId="6" borderId="15" xfId="0" applyNumberFormat="1" applyFont="1" applyFill="1" applyBorder="1" applyAlignment="1">
      <alignment vertical="center"/>
    </xf>
    <xf numFmtId="38" fontId="10" fillId="6" borderId="13" xfId="0" applyNumberFormat="1" applyFont="1" applyFill="1" applyBorder="1" applyAlignment="1">
      <alignment vertical="center"/>
    </xf>
    <xf numFmtId="0" fontId="1" fillId="6" borderId="16" xfId="2" applyFill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0" fillId="0" borderId="18" xfId="0" applyBorder="1" applyAlignment="1">
      <alignment horizontal="center" vertical="center"/>
    </xf>
    <xf numFmtId="38" fontId="10" fillId="0" borderId="19" xfId="0" applyNumberFormat="1" applyFont="1" applyFill="1" applyBorder="1" applyAlignment="1">
      <alignment vertical="center"/>
    </xf>
    <xf numFmtId="38" fontId="10" fillId="4" borderId="20" xfId="0" applyNumberFormat="1" applyFont="1" applyFill="1" applyBorder="1" applyAlignment="1">
      <alignment vertical="center"/>
    </xf>
    <xf numFmtId="38" fontId="10" fillId="0" borderId="21" xfId="0" applyNumberFormat="1" applyFont="1" applyFill="1" applyBorder="1" applyAlignment="1">
      <alignment vertical="center"/>
    </xf>
    <xf numFmtId="38" fontId="10" fillId="5" borderId="20" xfId="0" applyNumberFormat="1" applyFont="1" applyFill="1" applyBorder="1" applyAlignment="1">
      <alignment vertical="center"/>
    </xf>
    <xf numFmtId="38" fontId="10" fillId="6" borderId="22" xfId="0" applyNumberFormat="1" applyFont="1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38" fontId="10" fillId="0" borderId="24" xfId="0" applyNumberFormat="1" applyFont="1" applyFill="1" applyBorder="1" applyAlignment="1">
      <alignment vertical="center"/>
    </xf>
    <xf numFmtId="38" fontId="10" fillId="4" borderId="25" xfId="0" applyNumberFormat="1" applyFont="1" applyFill="1" applyBorder="1" applyAlignment="1">
      <alignment vertical="center"/>
    </xf>
    <xf numFmtId="38" fontId="10" fillId="0" borderId="26" xfId="0" applyNumberFormat="1" applyFont="1" applyFill="1" applyBorder="1" applyAlignment="1">
      <alignment vertical="center"/>
    </xf>
    <xf numFmtId="38" fontId="10" fillId="5" borderId="25" xfId="0" applyNumberFormat="1" applyFont="1" applyFill="1" applyBorder="1" applyAlignment="1">
      <alignment vertical="center"/>
    </xf>
    <xf numFmtId="38" fontId="10" fillId="6" borderId="27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3" xfId="0" applyBorder="1" applyAlignment="1">
      <alignment horizontal="center" vertical="center"/>
    </xf>
    <xf numFmtId="38" fontId="10" fillId="5" borderId="28" xfId="0" applyNumberFormat="1" applyFont="1" applyFill="1" applyBorder="1" applyAlignment="1">
      <alignment vertical="center"/>
    </xf>
    <xf numFmtId="38" fontId="10" fillId="6" borderId="29" xfId="0" applyNumberFormat="1" applyFont="1" applyFill="1" applyBorder="1" applyAlignment="1">
      <alignment vertical="center"/>
    </xf>
    <xf numFmtId="38" fontId="10" fillId="6" borderId="16" xfId="0" applyNumberFormat="1" applyFont="1" applyFill="1" applyBorder="1" applyAlignment="1">
      <alignment vertical="center"/>
    </xf>
    <xf numFmtId="38" fontId="10" fillId="6" borderId="30" xfId="0" applyNumberFormat="1" applyFont="1" applyFill="1" applyBorder="1" applyAlignment="1">
      <alignment vertical="center"/>
    </xf>
    <xf numFmtId="38" fontId="10" fillId="6" borderId="38" xfId="0" applyNumberFormat="1" applyFont="1" applyFill="1" applyBorder="1" applyAlignment="1">
      <alignment vertical="center"/>
    </xf>
    <xf numFmtId="38" fontId="10" fillId="6" borderId="39" xfId="0" applyNumberFormat="1" applyFont="1" applyFill="1" applyBorder="1" applyAlignment="1">
      <alignment vertical="center"/>
    </xf>
    <xf numFmtId="38" fontId="0" fillId="0" borderId="41" xfId="0" applyNumberFormat="1" applyBorder="1" applyAlignment="1">
      <alignment vertical="center"/>
    </xf>
    <xf numFmtId="38" fontId="0" fillId="0" borderId="42" xfId="0" applyNumberFormat="1" applyBorder="1" applyAlignment="1">
      <alignment vertical="center"/>
    </xf>
    <xf numFmtId="38" fontId="0" fillId="0" borderId="43" xfId="0" applyNumberFormat="1" applyBorder="1" applyAlignment="1">
      <alignment vertical="center"/>
    </xf>
    <xf numFmtId="38" fontId="0" fillId="0" borderId="44" xfId="0" applyNumberFormat="1" applyBorder="1" applyAlignment="1">
      <alignment vertical="center"/>
    </xf>
    <xf numFmtId="38" fontId="0" fillId="0" borderId="4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58" fontId="0" fillId="0" borderId="0" xfId="0" applyNumberFormat="1" applyAlignment="1">
      <alignment horizontal="right" vertical="center" shrinkToFit="1"/>
    </xf>
    <xf numFmtId="0" fontId="0" fillId="0" borderId="36" xfId="0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9" borderId="6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3" xr:uid="{1F18BA76-3D2D-44A7-A9D4-E770238CAC71}"/>
    <cellStyle name="標準_認知症高齢者の日常生活自立度調査について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6"/>
  <sheetViews>
    <sheetView showGridLines="0"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9" sqref="E9"/>
    </sheetView>
  </sheetViews>
  <sheetFormatPr defaultColWidth="9" defaultRowHeight="21" customHeight="1" x14ac:dyDescent="0.2"/>
  <cols>
    <col min="1" max="1" width="10.21875" style="1" customWidth="1"/>
    <col min="2" max="2" width="9.44140625" style="1" customWidth="1"/>
    <col min="3" max="11" width="15" style="1" customWidth="1"/>
    <col min="12" max="16384" width="9" style="2"/>
  </cols>
  <sheetData>
    <row r="1" spans="1:11" ht="21" customHeight="1" x14ac:dyDescent="0.2">
      <c r="A1" s="80" t="s">
        <v>32</v>
      </c>
      <c r="B1" s="80"/>
      <c r="C1" s="80"/>
      <c r="D1" s="80"/>
      <c r="E1" s="80"/>
      <c r="F1" s="80"/>
      <c r="G1" s="80"/>
      <c r="H1" s="80"/>
      <c r="I1" s="80"/>
      <c r="J1" s="78" t="s">
        <v>41</v>
      </c>
      <c r="K1" s="78"/>
    </row>
    <row r="2" spans="1:11" ht="21" customHeight="1" thickBot="1" x14ac:dyDescent="0.25">
      <c r="A2" s="81"/>
      <c r="B2" s="81"/>
      <c r="C2" s="81"/>
      <c r="D2" s="81"/>
      <c r="E2" s="81"/>
      <c r="F2" s="81"/>
      <c r="G2" s="81"/>
      <c r="H2" s="81"/>
      <c r="I2" s="81"/>
      <c r="J2" s="27"/>
      <c r="K2" s="31" t="s">
        <v>0</v>
      </c>
    </row>
    <row r="3" spans="1:11" ht="22.5" customHeight="1" x14ac:dyDescent="0.2">
      <c r="A3" s="65"/>
      <c r="B3" s="68"/>
      <c r="C3" s="72" t="s">
        <v>1</v>
      </c>
      <c r="D3" s="73"/>
      <c r="E3" s="73"/>
      <c r="F3" s="73"/>
      <c r="G3" s="73"/>
      <c r="H3" s="73"/>
      <c r="I3" s="73"/>
      <c r="J3" s="73"/>
      <c r="K3" s="74"/>
    </row>
    <row r="4" spans="1:11" ht="22.5" customHeight="1" thickBot="1" x14ac:dyDescent="0.25">
      <c r="A4" s="66"/>
      <c r="B4" s="69"/>
      <c r="C4" s="58" t="s">
        <v>2</v>
      </c>
      <c r="D4" s="59"/>
      <c r="E4" s="59"/>
      <c r="F4" s="60"/>
      <c r="G4" s="60"/>
      <c r="H4" s="60"/>
      <c r="I4" s="59"/>
      <c r="J4" s="59"/>
      <c r="K4" s="61"/>
    </row>
    <row r="5" spans="1:11" ht="22.5" customHeight="1" x14ac:dyDescent="0.2">
      <c r="A5" s="66"/>
      <c r="B5" s="69"/>
      <c r="C5" s="62" t="s">
        <v>3</v>
      </c>
      <c r="D5" s="63"/>
      <c r="E5" s="64"/>
      <c r="F5" s="82" t="s">
        <v>36</v>
      </c>
      <c r="G5" s="83"/>
      <c r="H5" s="84"/>
      <c r="I5" s="85" t="s">
        <v>35</v>
      </c>
      <c r="J5" s="86"/>
      <c r="K5" s="69"/>
    </row>
    <row r="6" spans="1:11" ht="22.5" customHeight="1" thickBot="1" x14ac:dyDescent="0.25">
      <c r="A6" s="70"/>
      <c r="B6" s="71"/>
      <c r="C6" s="3" t="s">
        <v>5</v>
      </c>
      <c r="D6" s="4" t="s">
        <v>6</v>
      </c>
      <c r="E6" s="32" t="s">
        <v>4</v>
      </c>
      <c r="F6" s="3" t="s">
        <v>5</v>
      </c>
      <c r="G6" s="4" t="s">
        <v>6</v>
      </c>
      <c r="H6" s="45" t="s">
        <v>4</v>
      </c>
      <c r="I6" s="38" t="s">
        <v>5</v>
      </c>
      <c r="J6" s="4" t="s">
        <v>6</v>
      </c>
      <c r="K6" s="5" t="s">
        <v>4</v>
      </c>
    </row>
    <row r="7" spans="1:11" ht="22.5" customHeight="1" x14ac:dyDescent="0.2">
      <c r="A7" s="65" t="s">
        <v>8</v>
      </c>
      <c r="B7" s="6" t="s">
        <v>7</v>
      </c>
      <c r="C7" s="7">
        <f>C9+C8</f>
        <v>841</v>
      </c>
      <c r="D7" s="8">
        <f>D8+D9</f>
        <v>1672</v>
      </c>
      <c r="E7" s="33">
        <f t="shared" ref="E7:E12" si="0">C7+D7</f>
        <v>2513</v>
      </c>
      <c r="F7" s="7">
        <f>F9+F8</f>
        <v>587</v>
      </c>
      <c r="G7" s="8">
        <f>G8+G9</f>
        <v>1231</v>
      </c>
      <c r="H7" s="9">
        <f>F7+G7</f>
        <v>1818</v>
      </c>
      <c r="I7" s="39">
        <f>C7+F7</f>
        <v>1428</v>
      </c>
      <c r="J7" s="8">
        <f>D7+G7</f>
        <v>2903</v>
      </c>
      <c r="K7" s="9">
        <f>I7+J7</f>
        <v>4331</v>
      </c>
    </row>
    <row r="8" spans="1:11" ht="22.5" customHeight="1" x14ac:dyDescent="0.2">
      <c r="A8" s="66"/>
      <c r="B8" s="10" t="s">
        <v>42</v>
      </c>
      <c r="C8" s="11">
        <v>56</v>
      </c>
      <c r="D8" s="12">
        <v>31</v>
      </c>
      <c r="E8" s="34">
        <f t="shared" si="0"/>
        <v>87</v>
      </c>
      <c r="F8" s="11">
        <v>18</v>
      </c>
      <c r="G8" s="12">
        <v>14</v>
      </c>
      <c r="H8" s="13">
        <f>SUM(F8,G8)</f>
        <v>32</v>
      </c>
      <c r="I8" s="40">
        <f>SUM(C8,F8)</f>
        <v>74</v>
      </c>
      <c r="J8" s="40">
        <f>SUM(D8,G8)</f>
        <v>45</v>
      </c>
      <c r="K8" s="13">
        <f t="shared" ref="K8:K36" si="1">I8+J8</f>
        <v>119</v>
      </c>
    </row>
    <row r="9" spans="1:11" ht="22.5" customHeight="1" x14ac:dyDescent="0.2">
      <c r="A9" s="66"/>
      <c r="B9" s="14" t="s">
        <v>43</v>
      </c>
      <c r="C9" s="15">
        <f>C10+C11</f>
        <v>785</v>
      </c>
      <c r="D9" s="16">
        <f>D10+D11</f>
        <v>1641</v>
      </c>
      <c r="E9" s="35">
        <f t="shared" si="0"/>
        <v>2426</v>
      </c>
      <c r="F9" s="15">
        <f>F10+F11</f>
        <v>569</v>
      </c>
      <c r="G9" s="16">
        <f>G10+G11</f>
        <v>1217</v>
      </c>
      <c r="H9" s="17">
        <f>F9+G9</f>
        <v>1786</v>
      </c>
      <c r="I9" s="41">
        <f>C9+F9</f>
        <v>1354</v>
      </c>
      <c r="J9" s="41">
        <f>D9+G9</f>
        <v>2858</v>
      </c>
      <c r="K9" s="17">
        <f t="shared" si="1"/>
        <v>4212</v>
      </c>
    </row>
    <row r="10" spans="1:11" ht="22.5" customHeight="1" x14ac:dyDescent="0.2">
      <c r="A10" s="66"/>
      <c r="B10" s="18" t="s">
        <v>44</v>
      </c>
      <c r="C10" s="19">
        <v>139</v>
      </c>
      <c r="D10" s="20">
        <v>171</v>
      </c>
      <c r="E10" s="36">
        <f t="shared" si="0"/>
        <v>310</v>
      </c>
      <c r="F10" s="19">
        <v>55</v>
      </c>
      <c r="G10" s="20">
        <v>67</v>
      </c>
      <c r="H10" s="21">
        <f>F10+G10</f>
        <v>122</v>
      </c>
      <c r="I10" s="42">
        <f>SUM(C10,F10)</f>
        <v>194</v>
      </c>
      <c r="J10" s="42">
        <f>SUM(D10,G10)</f>
        <v>238</v>
      </c>
      <c r="K10" s="21">
        <f t="shared" si="1"/>
        <v>432</v>
      </c>
    </row>
    <row r="11" spans="1:11" ht="22.5" customHeight="1" thickBot="1" x14ac:dyDescent="0.25">
      <c r="A11" s="67"/>
      <c r="B11" s="26" t="s">
        <v>45</v>
      </c>
      <c r="C11" s="23">
        <v>646</v>
      </c>
      <c r="D11" s="24">
        <v>1470</v>
      </c>
      <c r="E11" s="37">
        <f t="shared" si="0"/>
        <v>2116</v>
      </c>
      <c r="F11" s="23">
        <v>514</v>
      </c>
      <c r="G11" s="24">
        <v>1150</v>
      </c>
      <c r="H11" s="25">
        <f>F11+G11</f>
        <v>1664</v>
      </c>
      <c r="I11" s="43">
        <f>SUM(C11,F11)</f>
        <v>1160</v>
      </c>
      <c r="J11" s="43">
        <f>SUM(D11,G11)</f>
        <v>2620</v>
      </c>
      <c r="K11" s="25">
        <f t="shared" si="1"/>
        <v>3780</v>
      </c>
    </row>
    <row r="12" spans="1:11" ht="22.5" customHeight="1" x14ac:dyDescent="0.2">
      <c r="A12" s="65" t="s">
        <v>9</v>
      </c>
      <c r="B12" s="6" t="s">
        <v>7</v>
      </c>
      <c r="C12" s="7">
        <f>C14+C13</f>
        <v>944</v>
      </c>
      <c r="D12" s="8">
        <f>D13+D14</f>
        <v>1831</v>
      </c>
      <c r="E12" s="33">
        <f t="shared" si="0"/>
        <v>2775</v>
      </c>
      <c r="F12" s="7">
        <f>F14+F13</f>
        <v>670</v>
      </c>
      <c r="G12" s="8">
        <f>G13+G14</f>
        <v>1319</v>
      </c>
      <c r="H12" s="9">
        <f t="shared" ref="H12:H74" si="2">F12+G12</f>
        <v>1989</v>
      </c>
      <c r="I12" s="39">
        <f>C12+F12</f>
        <v>1614</v>
      </c>
      <c r="J12" s="8">
        <f>D12+G12</f>
        <v>3150</v>
      </c>
      <c r="K12" s="9">
        <f t="shared" si="1"/>
        <v>4764</v>
      </c>
    </row>
    <row r="13" spans="1:11" ht="22.5" customHeight="1" x14ac:dyDescent="0.2">
      <c r="A13" s="66"/>
      <c r="B13" s="10" t="s">
        <v>42</v>
      </c>
      <c r="C13" s="11">
        <v>50</v>
      </c>
      <c r="D13" s="12">
        <v>40</v>
      </c>
      <c r="E13" s="34">
        <f>SUM(C13:D13)</f>
        <v>90</v>
      </c>
      <c r="F13" s="11">
        <v>15</v>
      </c>
      <c r="G13" s="12">
        <v>14</v>
      </c>
      <c r="H13" s="13">
        <f>SUM(F13:G13)</f>
        <v>29</v>
      </c>
      <c r="I13" s="40">
        <f>SUM(C13,F13)</f>
        <v>65</v>
      </c>
      <c r="J13" s="40">
        <f>SUM(D13,G13)</f>
        <v>54</v>
      </c>
      <c r="K13" s="13">
        <f t="shared" si="1"/>
        <v>119</v>
      </c>
    </row>
    <row r="14" spans="1:11" ht="22.5" customHeight="1" x14ac:dyDescent="0.2">
      <c r="A14" s="66"/>
      <c r="B14" s="14" t="s">
        <v>43</v>
      </c>
      <c r="C14" s="15">
        <f>C15+C16</f>
        <v>894</v>
      </c>
      <c r="D14" s="16">
        <f>D15+D16</f>
        <v>1791</v>
      </c>
      <c r="E14" s="35">
        <f>C14+D14</f>
        <v>2685</v>
      </c>
      <c r="F14" s="15">
        <f>F15+F16</f>
        <v>655</v>
      </c>
      <c r="G14" s="16">
        <f>G15+G16</f>
        <v>1305</v>
      </c>
      <c r="H14" s="17">
        <f t="shared" si="2"/>
        <v>1960</v>
      </c>
      <c r="I14" s="41">
        <f>C14+F14</f>
        <v>1549</v>
      </c>
      <c r="J14" s="41">
        <f>D14+G14</f>
        <v>3096</v>
      </c>
      <c r="K14" s="17">
        <f t="shared" si="1"/>
        <v>4645</v>
      </c>
    </row>
    <row r="15" spans="1:11" ht="22.5" customHeight="1" x14ac:dyDescent="0.2">
      <c r="A15" s="66"/>
      <c r="B15" s="18" t="s">
        <v>44</v>
      </c>
      <c r="C15" s="19">
        <v>190</v>
      </c>
      <c r="D15" s="20">
        <v>205</v>
      </c>
      <c r="E15" s="36">
        <f>SUM(C15:D15)</f>
        <v>395</v>
      </c>
      <c r="F15" s="19">
        <v>92</v>
      </c>
      <c r="G15" s="20">
        <v>62</v>
      </c>
      <c r="H15" s="21">
        <f>SUM(F15:G15)</f>
        <v>154</v>
      </c>
      <c r="I15" s="42">
        <f>SUM(C15,F15)</f>
        <v>282</v>
      </c>
      <c r="J15" s="42">
        <f>SUM(D15,G15)</f>
        <v>267</v>
      </c>
      <c r="K15" s="21">
        <f t="shared" si="1"/>
        <v>549</v>
      </c>
    </row>
    <row r="16" spans="1:11" ht="22.5" customHeight="1" thickBot="1" x14ac:dyDescent="0.25">
      <c r="A16" s="67"/>
      <c r="B16" s="26" t="s">
        <v>45</v>
      </c>
      <c r="C16" s="23">
        <v>704</v>
      </c>
      <c r="D16" s="24">
        <v>1586</v>
      </c>
      <c r="E16" s="37">
        <f>SUM(C16:D16)</f>
        <v>2290</v>
      </c>
      <c r="F16" s="23">
        <v>563</v>
      </c>
      <c r="G16" s="24">
        <v>1243</v>
      </c>
      <c r="H16" s="25">
        <f>SUM(F16:G16)</f>
        <v>1806</v>
      </c>
      <c r="I16" s="43">
        <f>SUM(C16,F16)</f>
        <v>1267</v>
      </c>
      <c r="J16" s="43">
        <f>SUM(D16,G16)</f>
        <v>2829</v>
      </c>
      <c r="K16" s="25">
        <f t="shared" si="1"/>
        <v>4096</v>
      </c>
    </row>
    <row r="17" spans="1:11" ht="22.5" customHeight="1" x14ac:dyDescent="0.2">
      <c r="A17" s="65" t="s">
        <v>10</v>
      </c>
      <c r="B17" s="6" t="s">
        <v>7</v>
      </c>
      <c r="C17" s="7">
        <f>C19+C18</f>
        <v>534</v>
      </c>
      <c r="D17" s="8">
        <f>D18+D19</f>
        <v>1146</v>
      </c>
      <c r="E17" s="33">
        <f>C17+D17</f>
        <v>1680</v>
      </c>
      <c r="F17" s="7">
        <f>F19+F18</f>
        <v>320</v>
      </c>
      <c r="G17" s="8">
        <f>G18+G19</f>
        <v>750</v>
      </c>
      <c r="H17" s="9">
        <f t="shared" si="2"/>
        <v>1070</v>
      </c>
      <c r="I17" s="39">
        <f>C17+F17</f>
        <v>854</v>
      </c>
      <c r="J17" s="8">
        <f>D17+G17</f>
        <v>1896</v>
      </c>
      <c r="K17" s="9">
        <f t="shared" si="1"/>
        <v>2750</v>
      </c>
    </row>
    <row r="18" spans="1:11" ht="22.5" customHeight="1" x14ac:dyDescent="0.2">
      <c r="A18" s="66"/>
      <c r="B18" s="10" t="s">
        <v>42</v>
      </c>
      <c r="C18" s="11">
        <v>17</v>
      </c>
      <c r="D18" s="12">
        <v>25</v>
      </c>
      <c r="E18" s="34">
        <f>SUM(C18:D18)</f>
        <v>42</v>
      </c>
      <c r="F18" s="11">
        <v>10</v>
      </c>
      <c r="G18" s="12">
        <v>10</v>
      </c>
      <c r="H18" s="13">
        <f>SUM(F18:G18)</f>
        <v>20</v>
      </c>
      <c r="I18" s="40">
        <f>SUM(C18,F18)</f>
        <v>27</v>
      </c>
      <c r="J18" s="40">
        <f>SUM(D18,G18)</f>
        <v>35</v>
      </c>
      <c r="K18" s="13">
        <f t="shared" si="1"/>
        <v>62</v>
      </c>
    </row>
    <row r="19" spans="1:11" ht="22.5" customHeight="1" x14ac:dyDescent="0.2">
      <c r="A19" s="66"/>
      <c r="B19" s="14" t="s">
        <v>43</v>
      </c>
      <c r="C19" s="15">
        <f>C20+C21</f>
        <v>517</v>
      </c>
      <c r="D19" s="16">
        <f>D20+D21</f>
        <v>1121</v>
      </c>
      <c r="E19" s="35">
        <f t="shared" ref="E19:E74" si="3">C19+D19</f>
        <v>1638</v>
      </c>
      <c r="F19" s="15">
        <f>F20+F21</f>
        <v>310</v>
      </c>
      <c r="G19" s="16">
        <f>G20+G21</f>
        <v>740</v>
      </c>
      <c r="H19" s="17">
        <f t="shared" si="2"/>
        <v>1050</v>
      </c>
      <c r="I19" s="41">
        <f>C19+F19</f>
        <v>827</v>
      </c>
      <c r="J19" s="41">
        <f>D19+G19</f>
        <v>1861</v>
      </c>
      <c r="K19" s="17">
        <f t="shared" si="1"/>
        <v>2688</v>
      </c>
    </row>
    <row r="20" spans="1:11" ht="22.5" customHeight="1" x14ac:dyDescent="0.2">
      <c r="A20" s="66"/>
      <c r="B20" s="18" t="s">
        <v>44</v>
      </c>
      <c r="C20" s="19">
        <v>101</v>
      </c>
      <c r="D20" s="20">
        <v>121</v>
      </c>
      <c r="E20" s="36">
        <f>SUM(C20:D20)</f>
        <v>222</v>
      </c>
      <c r="F20" s="19">
        <v>35</v>
      </c>
      <c r="G20" s="20">
        <v>39</v>
      </c>
      <c r="H20" s="21">
        <f>SUM(F20:G20)</f>
        <v>74</v>
      </c>
      <c r="I20" s="42">
        <f>SUM(C20,F20)</f>
        <v>136</v>
      </c>
      <c r="J20" s="42">
        <f>SUM(D20,G20)</f>
        <v>160</v>
      </c>
      <c r="K20" s="21">
        <f t="shared" si="1"/>
        <v>296</v>
      </c>
    </row>
    <row r="21" spans="1:11" ht="22.5" customHeight="1" thickBot="1" x14ac:dyDescent="0.25">
      <c r="A21" s="67"/>
      <c r="B21" s="26" t="s">
        <v>45</v>
      </c>
      <c r="C21" s="23">
        <v>416</v>
      </c>
      <c r="D21" s="24">
        <v>1000</v>
      </c>
      <c r="E21" s="37">
        <f>SUM(C21:D21)</f>
        <v>1416</v>
      </c>
      <c r="F21" s="23">
        <v>275</v>
      </c>
      <c r="G21" s="24">
        <v>701</v>
      </c>
      <c r="H21" s="25">
        <f>SUM(F21:G21)</f>
        <v>976</v>
      </c>
      <c r="I21" s="43">
        <f>SUM(C21,F21)</f>
        <v>691</v>
      </c>
      <c r="J21" s="43">
        <f>SUM(D21,G21)</f>
        <v>1701</v>
      </c>
      <c r="K21" s="25">
        <f t="shared" si="1"/>
        <v>2392</v>
      </c>
    </row>
    <row r="22" spans="1:11" ht="22.5" customHeight="1" x14ac:dyDescent="0.2">
      <c r="A22" s="65" t="s">
        <v>11</v>
      </c>
      <c r="B22" s="6" t="s">
        <v>7</v>
      </c>
      <c r="C22" s="7">
        <f>C24+C23</f>
        <v>696</v>
      </c>
      <c r="D22" s="8">
        <f>D23+D24</f>
        <v>1393</v>
      </c>
      <c r="E22" s="33">
        <f>C22+D22</f>
        <v>2089</v>
      </c>
      <c r="F22" s="7">
        <f>F24+F23</f>
        <v>444</v>
      </c>
      <c r="G22" s="8">
        <f>G23+G24</f>
        <v>889</v>
      </c>
      <c r="H22" s="9">
        <f t="shared" si="2"/>
        <v>1333</v>
      </c>
      <c r="I22" s="39">
        <f>C22+F22</f>
        <v>1140</v>
      </c>
      <c r="J22" s="8">
        <f>D22+G22</f>
        <v>2282</v>
      </c>
      <c r="K22" s="9">
        <f t="shared" si="1"/>
        <v>3422</v>
      </c>
    </row>
    <row r="23" spans="1:11" ht="22.5" customHeight="1" x14ac:dyDescent="0.2">
      <c r="A23" s="66"/>
      <c r="B23" s="10" t="s">
        <v>42</v>
      </c>
      <c r="C23" s="11">
        <v>28</v>
      </c>
      <c r="D23" s="12">
        <v>34</v>
      </c>
      <c r="E23" s="34">
        <f>SUM(C23:D23)</f>
        <v>62</v>
      </c>
      <c r="F23" s="11">
        <v>13</v>
      </c>
      <c r="G23" s="12">
        <v>15</v>
      </c>
      <c r="H23" s="13">
        <f>SUM(F23:G23)</f>
        <v>28</v>
      </c>
      <c r="I23" s="40">
        <f>SUM(C23,F23)</f>
        <v>41</v>
      </c>
      <c r="J23" s="40">
        <f>SUM(D23,G23)</f>
        <v>49</v>
      </c>
      <c r="K23" s="13">
        <f t="shared" si="1"/>
        <v>90</v>
      </c>
    </row>
    <row r="24" spans="1:11" ht="22.5" customHeight="1" x14ac:dyDescent="0.2">
      <c r="A24" s="66"/>
      <c r="B24" s="14" t="s">
        <v>43</v>
      </c>
      <c r="C24" s="15">
        <f>C25+C26</f>
        <v>668</v>
      </c>
      <c r="D24" s="16">
        <f>D25+D26</f>
        <v>1359</v>
      </c>
      <c r="E24" s="35">
        <f t="shared" si="3"/>
        <v>2027</v>
      </c>
      <c r="F24" s="15">
        <f>F25+F26</f>
        <v>431</v>
      </c>
      <c r="G24" s="16">
        <f>G25+G26</f>
        <v>874</v>
      </c>
      <c r="H24" s="17">
        <f t="shared" si="2"/>
        <v>1305</v>
      </c>
      <c r="I24" s="41">
        <f>C24+F24</f>
        <v>1099</v>
      </c>
      <c r="J24" s="41">
        <f>D24+G24</f>
        <v>2233</v>
      </c>
      <c r="K24" s="17">
        <f t="shared" si="1"/>
        <v>3332</v>
      </c>
    </row>
    <row r="25" spans="1:11" ht="22.5" customHeight="1" x14ac:dyDescent="0.2">
      <c r="A25" s="66"/>
      <c r="B25" s="18" t="s">
        <v>44</v>
      </c>
      <c r="C25" s="19">
        <v>131</v>
      </c>
      <c r="D25" s="20">
        <v>149</v>
      </c>
      <c r="E25" s="36">
        <f>SUM(C25:D25)</f>
        <v>280</v>
      </c>
      <c r="F25" s="19">
        <v>56</v>
      </c>
      <c r="G25" s="20">
        <v>67</v>
      </c>
      <c r="H25" s="21">
        <f>SUM(F25:G25)</f>
        <v>123</v>
      </c>
      <c r="I25" s="42">
        <f>SUM(C25,F25)</f>
        <v>187</v>
      </c>
      <c r="J25" s="42">
        <f>SUM(D25,G25)</f>
        <v>216</v>
      </c>
      <c r="K25" s="21">
        <f t="shared" si="1"/>
        <v>403</v>
      </c>
    </row>
    <row r="26" spans="1:11" ht="22.5" customHeight="1" thickBot="1" x14ac:dyDescent="0.25">
      <c r="A26" s="67"/>
      <c r="B26" s="26" t="s">
        <v>45</v>
      </c>
      <c r="C26" s="23">
        <v>537</v>
      </c>
      <c r="D26" s="24">
        <v>1210</v>
      </c>
      <c r="E26" s="37">
        <f>SUM(C26:D26)</f>
        <v>1747</v>
      </c>
      <c r="F26" s="23">
        <v>375</v>
      </c>
      <c r="G26" s="24">
        <v>807</v>
      </c>
      <c r="H26" s="25">
        <f>SUM(F26:G26)</f>
        <v>1182</v>
      </c>
      <c r="I26" s="43">
        <f>SUM(C26,F26)</f>
        <v>912</v>
      </c>
      <c r="J26" s="43">
        <f>SUM(D26,G26)</f>
        <v>2017</v>
      </c>
      <c r="K26" s="25">
        <f t="shared" si="1"/>
        <v>2929</v>
      </c>
    </row>
    <row r="27" spans="1:11" ht="22.5" customHeight="1" x14ac:dyDescent="0.2">
      <c r="A27" s="65" t="s">
        <v>12</v>
      </c>
      <c r="B27" s="6" t="s">
        <v>7</v>
      </c>
      <c r="C27" s="7">
        <f>C29+C28</f>
        <v>567</v>
      </c>
      <c r="D27" s="8">
        <f>D28+D29</f>
        <v>1154</v>
      </c>
      <c r="E27" s="33">
        <f t="shared" si="3"/>
        <v>1721</v>
      </c>
      <c r="F27" s="7">
        <f>F29+F28</f>
        <v>440</v>
      </c>
      <c r="G27" s="8">
        <f>G28+G29</f>
        <v>786</v>
      </c>
      <c r="H27" s="9">
        <f t="shared" si="2"/>
        <v>1226</v>
      </c>
      <c r="I27" s="39">
        <f>C27+F27</f>
        <v>1007</v>
      </c>
      <c r="J27" s="8">
        <f>D27+G27</f>
        <v>1940</v>
      </c>
      <c r="K27" s="9">
        <f t="shared" si="1"/>
        <v>2947</v>
      </c>
    </row>
    <row r="28" spans="1:11" ht="22.5" customHeight="1" x14ac:dyDescent="0.2">
      <c r="A28" s="66"/>
      <c r="B28" s="10" t="s">
        <v>42</v>
      </c>
      <c r="C28" s="11">
        <v>40</v>
      </c>
      <c r="D28" s="12">
        <v>20</v>
      </c>
      <c r="E28" s="34">
        <f>SUM(C28:D28)</f>
        <v>60</v>
      </c>
      <c r="F28" s="11">
        <v>19</v>
      </c>
      <c r="G28" s="12">
        <v>7</v>
      </c>
      <c r="H28" s="13">
        <f>SUM(F28:G28)</f>
        <v>26</v>
      </c>
      <c r="I28" s="40">
        <f>SUM(C28,F28)</f>
        <v>59</v>
      </c>
      <c r="J28" s="40">
        <f>SUM(D28,G28)</f>
        <v>27</v>
      </c>
      <c r="K28" s="13">
        <f t="shared" si="1"/>
        <v>86</v>
      </c>
    </row>
    <row r="29" spans="1:11" ht="22.5" customHeight="1" x14ac:dyDescent="0.2">
      <c r="A29" s="66"/>
      <c r="B29" s="14" t="s">
        <v>43</v>
      </c>
      <c r="C29" s="15">
        <f>C30+C31</f>
        <v>527</v>
      </c>
      <c r="D29" s="16">
        <f>D30+D31</f>
        <v>1134</v>
      </c>
      <c r="E29" s="35">
        <f t="shared" si="3"/>
        <v>1661</v>
      </c>
      <c r="F29" s="15">
        <f>F30+F31</f>
        <v>421</v>
      </c>
      <c r="G29" s="16">
        <f>G30+G31</f>
        <v>779</v>
      </c>
      <c r="H29" s="17">
        <f t="shared" si="2"/>
        <v>1200</v>
      </c>
      <c r="I29" s="41">
        <f>C29+F29</f>
        <v>948</v>
      </c>
      <c r="J29" s="41">
        <f>D29+G29</f>
        <v>1913</v>
      </c>
      <c r="K29" s="17">
        <f t="shared" si="1"/>
        <v>2861</v>
      </c>
    </row>
    <row r="30" spans="1:11" ht="22.5" customHeight="1" x14ac:dyDescent="0.2">
      <c r="A30" s="66"/>
      <c r="B30" s="18" t="s">
        <v>44</v>
      </c>
      <c r="C30" s="19">
        <v>82</v>
      </c>
      <c r="D30" s="20">
        <v>110</v>
      </c>
      <c r="E30" s="36">
        <f>SUM(C30:D30)</f>
        <v>192</v>
      </c>
      <c r="F30" s="19">
        <v>58</v>
      </c>
      <c r="G30" s="20">
        <v>25</v>
      </c>
      <c r="H30" s="21">
        <f>SUM(F30:G30)</f>
        <v>83</v>
      </c>
      <c r="I30" s="42">
        <f>SUM(C30,F30)</f>
        <v>140</v>
      </c>
      <c r="J30" s="42">
        <f>SUM(D30,G30)</f>
        <v>135</v>
      </c>
      <c r="K30" s="21">
        <f t="shared" si="1"/>
        <v>275</v>
      </c>
    </row>
    <row r="31" spans="1:11" ht="22.5" customHeight="1" thickBot="1" x14ac:dyDescent="0.25">
      <c r="A31" s="67"/>
      <c r="B31" s="26" t="s">
        <v>45</v>
      </c>
      <c r="C31" s="23">
        <v>445</v>
      </c>
      <c r="D31" s="24">
        <v>1024</v>
      </c>
      <c r="E31" s="37">
        <f>SUM(C31:D31)</f>
        <v>1469</v>
      </c>
      <c r="F31" s="23">
        <v>363</v>
      </c>
      <c r="G31" s="24">
        <v>754</v>
      </c>
      <c r="H31" s="25">
        <f>SUM(F31:G31)</f>
        <v>1117</v>
      </c>
      <c r="I31" s="43">
        <f>SUM(C31,F31)</f>
        <v>808</v>
      </c>
      <c r="J31" s="43">
        <f>SUM(D31,G31)</f>
        <v>1778</v>
      </c>
      <c r="K31" s="25">
        <f t="shared" si="1"/>
        <v>2586</v>
      </c>
    </row>
    <row r="32" spans="1:11" ht="22.5" customHeight="1" x14ac:dyDescent="0.2">
      <c r="A32" s="65" t="s">
        <v>13</v>
      </c>
      <c r="B32" s="6" t="s">
        <v>7</v>
      </c>
      <c r="C32" s="7">
        <f>C34+C33</f>
        <v>452</v>
      </c>
      <c r="D32" s="8">
        <f>D33+D34</f>
        <v>1021</v>
      </c>
      <c r="E32" s="33">
        <f t="shared" si="3"/>
        <v>1473</v>
      </c>
      <c r="F32" s="7">
        <f>F34+F33</f>
        <v>461</v>
      </c>
      <c r="G32" s="8">
        <f>G33+G34</f>
        <v>797</v>
      </c>
      <c r="H32" s="9">
        <f t="shared" si="2"/>
        <v>1258</v>
      </c>
      <c r="I32" s="39">
        <f>C32+F32</f>
        <v>913</v>
      </c>
      <c r="J32" s="8">
        <f>D32+G32</f>
        <v>1818</v>
      </c>
      <c r="K32" s="9">
        <f t="shared" si="1"/>
        <v>2731</v>
      </c>
    </row>
    <row r="33" spans="1:11" ht="22.5" customHeight="1" x14ac:dyDescent="0.2">
      <c r="A33" s="66"/>
      <c r="B33" s="10" t="s">
        <v>42</v>
      </c>
      <c r="C33" s="11">
        <v>26</v>
      </c>
      <c r="D33" s="12">
        <v>23</v>
      </c>
      <c r="E33" s="34">
        <f>SUM(C33:D33)</f>
        <v>49</v>
      </c>
      <c r="F33" s="11">
        <v>18</v>
      </c>
      <c r="G33" s="12">
        <v>7</v>
      </c>
      <c r="H33" s="13">
        <f>SUM(F33:G33)</f>
        <v>25</v>
      </c>
      <c r="I33" s="40">
        <f>SUM(C33,F33)</f>
        <v>44</v>
      </c>
      <c r="J33" s="40">
        <f>SUM(D33,G33)</f>
        <v>30</v>
      </c>
      <c r="K33" s="13">
        <f t="shared" si="1"/>
        <v>74</v>
      </c>
    </row>
    <row r="34" spans="1:11" ht="22.5" customHeight="1" x14ac:dyDescent="0.2">
      <c r="A34" s="66"/>
      <c r="B34" s="14" t="s">
        <v>43</v>
      </c>
      <c r="C34" s="15">
        <f>C35+C36</f>
        <v>426</v>
      </c>
      <c r="D34" s="16">
        <f>D35+D36</f>
        <v>998</v>
      </c>
      <c r="E34" s="35">
        <f>C34+D34</f>
        <v>1424</v>
      </c>
      <c r="F34" s="15">
        <f>F35+F36</f>
        <v>443</v>
      </c>
      <c r="G34" s="16">
        <f>G35+G36</f>
        <v>790</v>
      </c>
      <c r="H34" s="17">
        <f t="shared" si="2"/>
        <v>1233</v>
      </c>
      <c r="I34" s="41">
        <f>C34+F34</f>
        <v>869</v>
      </c>
      <c r="J34" s="41">
        <f>D34+G34</f>
        <v>1788</v>
      </c>
      <c r="K34" s="17">
        <f t="shared" si="1"/>
        <v>2657</v>
      </c>
    </row>
    <row r="35" spans="1:11" ht="22.5" customHeight="1" x14ac:dyDescent="0.2">
      <c r="A35" s="66"/>
      <c r="B35" s="18" t="s">
        <v>44</v>
      </c>
      <c r="C35" s="19">
        <v>85</v>
      </c>
      <c r="D35" s="20">
        <v>109</v>
      </c>
      <c r="E35" s="36">
        <f>SUM(C35:D35)</f>
        <v>194</v>
      </c>
      <c r="F35" s="19">
        <v>67</v>
      </c>
      <c r="G35" s="20">
        <v>50</v>
      </c>
      <c r="H35" s="21">
        <f>SUM(F35:G35)</f>
        <v>117</v>
      </c>
      <c r="I35" s="42">
        <f>SUM(C35,F35)</f>
        <v>152</v>
      </c>
      <c r="J35" s="42">
        <f>SUM(D35,G35)</f>
        <v>159</v>
      </c>
      <c r="K35" s="21">
        <f t="shared" si="1"/>
        <v>311</v>
      </c>
    </row>
    <row r="36" spans="1:11" ht="22.5" customHeight="1" thickBot="1" x14ac:dyDescent="0.25">
      <c r="A36" s="67"/>
      <c r="B36" s="26" t="s">
        <v>45</v>
      </c>
      <c r="C36" s="23">
        <v>341</v>
      </c>
      <c r="D36" s="24">
        <v>889</v>
      </c>
      <c r="E36" s="37">
        <f>SUM(C36:D36)</f>
        <v>1230</v>
      </c>
      <c r="F36" s="23">
        <v>376</v>
      </c>
      <c r="G36" s="24">
        <v>740</v>
      </c>
      <c r="H36" s="25">
        <f>SUM(F36:G36)</f>
        <v>1116</v>
      </c>
      <c r="I36" s="43">
        <f>SUM(C36,F36)</f>
        <v>717</v>
      </c>
      <c r="J36" s="43">
        <f>SUM(D36,G36)</f>
        <v>1629</v>
      </c>
      <c r="K36" s="25">
        <f t="shared" si="1"/>
        <v>2346</v>
      </c>
    </row>
    <row r="37" spans="1:11" ht="22.5" customHeight="1" x14ac:dyDescent="0.2">
      <c r="A37" s="65" t="s">
        <v>14</v>
      </c>
      <c r="B37" s="6" t="s">
        <v>7</v>
      </c>
      <c r="C37" s="7">
        <f>C39+C38</f>
        <v>1067</v>
      </c>
      <c r="D37" s="8">
        <f>D38+D39</f>
        <v>1806</v>
      </c>
      <c r="E37" s="33">
        <f t="shared" si="3"/>
        <v>2873</v>
      </c>
      <c r="F37" s="7">
        <f>F39+F38</f>
        <v>537</v>
      </c>
      <c r="G37" s="8">
        <f>G38+G39</f>
        <v>1048</v>
      </c>
      <c r="H37" s="9">
        <f t="shared" si="2"/>
        <v>1585</v>
      </c>
      <c r="I37" s="39">
        <f>C37+F37</f>
        <v>1604</v>
      </c>
      <c r="J37" s="8">
        <f>D37+G37</f>
        <v>2854</v>
      </c>
      <c r="K37" s="9">
        <f t="shared" ref="K37:K46" si="4">I37+J37</f>
        <v>4458</v>
      </c>
    </row>
    <row r="38" spans="1:11" ht="22.5" customHeight="1" x14ac:dyDescent="0.2">
      <c r="A38" s="66"/>
      <c r="B38" s="10" t="s">
        <v>42</v>
      </c>
      <c r="C38" s="11">
        <v>42</v>
      </c>
      <c r="D38" s="12">
        <v>33</v>
      </c>
      <c r="E38" s="34">
        <f>SUM(C38:D38)</f>
        <v>75</v>
      </c>
      <c r="F38" s="11">
        <v>16</v>
      </c>
      <c r="G38" s="12">
        <v>8</v>
      </c>
      <c r="H38" s="13">
        <f>SUM(F38:G38)</f>
        <v>24</v>
      </c>
      <c r="I38" s="40">
        <f>SUM(C38,F38)</f>
        <v>58</v>
      </c>
      <c r="J38" s="40">
        <f>SUM(D38,G38)</f>
        <v>41</v>
      </c>
      <c r="K38" s="13">
        <f t="shared" si="4"/>
        <v>99</v>
      </c>
    </row>
    <row r="39" spans="1:11" ht="22.5" customHeight="1" x14ac:dyDescent="0.2">
      <c r="A39" s="66"/>
      <c r="B39" s="14" t="s">
        <v>43</v>
      </c>
      <c r="C39" s="15">
        <f>C40+C41</f>
        <v>1025</v>
      </c>
      <c r="D39" s="16">
        <f>D40+D41</f>
        <v>1773</v>
      </c>
      <c r="E39" s="35">
        <f t="shared" si="3"/>
        <v>2798</v>
      </c>
      <c r="F39" s="15">
        <f>F40+F41</f>
        <v>521</v>
      </c>
      <c r="G39" s="16">
        <f>G40+G41</f>
        <v>1040</v>
      </c>
      <c r="H39" s="17">
        <f t="shared" si="2"/>
        <v>1561</v>
      </c>
      <c r="I39" s="41">
        <f>C39+F39</f>
        <v>1546</v>
      </c>
      <c r="J39" s="41">
        <f>D39+G39</f>
        <v>2813</v>
      </c>
      <c r="K39" s="17">
        <f t="shared" si="4"/>
        <v>4359</v>
      </c>
    </row>
    <row r="40" spans="1:11" ht="22.5" customHeight="1" x14ac:dyDescent="0.2">
      <c r="A40" s="66"/>
      <c r="B40" s="18" t="s">
        <v>44</v>
      </c>
      <c r="C40" s="19">
        <v>205</v>
      </c>
      <c r="D40" s="20">
        <v>208</v>
      </c>
      <c r="E40" s="36">
        <f>SUM(C40:D40)</f>
        <v>413</v>
      </c>
      <c r="F40" s="19">
        <v>68</v>
      </c>
      <c r="G40" s="20">
        <v>61</v>
      </c>
      <c r="H40" s="21">
        <f>SUM(F40:G40)</f>
        <v>129</v>
      </c>
      <c r="I40" s="42">
        <f>SUM(C40,F40)</f>
        <v>273</v>
      </c>
      <c r="J40" s="42">
        <f>SUM(D40,G40)</f>
        <v>269</v>
      </c>
      <c r="K40" s="21">
        <f t="shared" si="4"/>
        <v>542</v>
      </c>
    </row>
    <row r="41" spans="1:11" ht="22.5" customHeight="1" thickBot="1" x14ac:dyDescent="0.25">
      <c r="A41" s="67"/>
      <c r="B41" s="26" t="s">
        <v>45</v>
      </c>
      <c r="C41" s="23">
        <v>820</v>
      </c>
      <c r="D41" s="24">
        <v>1565</v>
      </c>
      <c r="E41" s="37">
        <f>SUM(C41:D41)</f>
        <v>2385</v>
      </c>
      <c r="F41" s="23">
        <v>453</v>
      </c>
      <c r="G41" s="24">
        <v>979</v>
      </c>
      <c r="H41" s="25">
        <f>SUM(F41:G41)</f>
        <v>1432</v>
      </c>
      <c r="I41" s="43">
        <f>SUM(C41,F41)</f>
        <v>1273</v>
      </c>
      <c r="J41" s="43">
        <f>SUM(D41,G41)</f>
        <v>2544</v>
      </c>
      <c r="K41" s="25">
        <f t="shared" si="4"/>
        <v>3817</v>
      </c>
    </row>
    <row r="42" spans="1:11" ht="22.5" customHeight="1" x14ac:dyDescent="0.2">
      <c r="A42" s="65" t="s">
        <v>15</v>
      </c>
      <c r="B42" s="6" t="s">
        <v>7</v>
      </c>
      <c r="C42" s="7">
        <f>C44+C43</f>
        <v>1021</v>
      </c>
      <c r="D42" s="8">
        <f>D43+D44</f>
        <v>1664</v>
      </c>
      <c r="E42" s="33">
        <f t="shared" si="3"/>
        <v>2685</v>
      </c>
      <c r="F42" s="7">
        <f>F44+F43</f>
        <v>458</v>
      </c>
      <c r="G42" s="8">
        <f>G43+G44</f>
        <v>827</v>
      </c>
      <c r="H42" s="9">
        <f t="shared" si="2"/>
        <v>1285</v>
      </c>
      <c r="I42" s="39">
        <f>C42+F42</f>
        <v>1479</v>
      </c>
      <c r="J42" s="8">
        <f>D42+G42</f>
        <v>2491</v>
      </c>
      <c r="K42" s="9">
        <f t="shared" si="4"/>
        <v>3970</v>
      </c>
    </row>
    <row r="43" spans="1:11" ht="22.5" customHeight="1" x14ac:dyDescent="0.2">
      <c r="A43" s="66"/>
      <c r="B43" s="10" t="s">
        <v>42</v>
      </c>
      <c r="C43" s="11">
        <v>53</v>
      </c>
      <c r="D43" s="12">
        <v>30</v>
      </c>
      <c r="E43" s="34">
        <f>SUM(C43:D43)</f>
        <v>83</v>
      </c>
      <c r="F43" s="11">
        <v>16</v>
      </c>
      <c r="G43" s="12">
        <v>8</v>
      </c>
      <c r="H43" s="13">
        <f>SUM(F43:G43)</f>
        <v>24</v>
      </c>
      <c r="I43" s="40">
        <f>SUM(C43,F43)</f>
        <v>69</v>
      </c>
      <c r="J43" s="40">
        <f>SUM(D43,G43)</f>
        <v>38</v>
      </c>
      <c r="K43" s="13">
        <f t="shared" si="4"/>
        <v>107</v>
      </c>
    </row>
    <row r="44" spans="1:11" ht="22.5" customHeight="1" x14ac:dyDescent="0.2">
      <c r="A44" s="66"/>
      <c r="B44" s="14" t="s">
        <v>43</v>
      </c>
      <c r="C44" s="15">
        <f>SUM(C45:C46)</f>
        <v>968</v>
      </c>
      <c r="D44" s="16">
        <f>D45+D46</f>
        <v>1634</v>
      </c>
      <c r="E44" s="35">
        <f t="shared" si="3"/>
        <v>2602</v>
      </c>
      <c r="F44" s="15">
        <f>F45+F46</f>
        <v>442</v>
      </c>
      <c r="G44" s="16">
        <f>G45+G46</f>
        <v>819</v>
      </c>
      <c r="H44" s="17">
        <f t="shared" si="2"/>
        <v>1261</v>
      </c>
      <c r="I44" s="41">
        <f>C44+F44</f>
        <v>1410</v>
      </c>
      <c r="J44" s="41">
        <f>D44+G44</f>
        <v>2453</v>
      </c>
      <c r="K44" s="17">
        <f t="shared" si="4"/>
        <v>3863</v>
      </c>
    </row>
    <row r="45" spans="1:11" ht="22.5" customHeight="1" x14ac:dyDescent="0.2">
      <c r="A45" s="66"/>
      <c r="B45" s="18" t="s">
        <v>44</v>
      </c>
      <c r="C45" s="19">
        <v>208</v>
      </c>
      <c r="D45" s="20">
        <v>190</v>
      </c>
      <c r="E45" s="36">
        <f>SUM(C45:D45)</f>
        <v>398</v>
      </c>
      <c r="F45" s="19">
        <v>61</v>
      </c>
      <c r="G45" s="20">
        <v>59</v>
      </c>
      <c r="H45" s="21">
        <f>SUM(F45:G45)</f>
        <v>120</v>
      </c>
      <c r="I45" s="42">
        <f>SUM(C45,F45)</f>
        <v>269</v>
      </c>
      <c r="J45" s="42">
        <f>SUM(D45,G45)</f>
        <v>249</v>
      </c>
      <c r="K45" s="21">
        <f t="shared" si="4"/>
        <v>518</v>
      </c>
    </row>
    <row r="46" spans="1:11" ht="22.5" customHeight="1" thickBot="1" x14ac:dyDescent="0.25">
      <c r="A46" s="67"/>
      <c r="B46" s="26" t="s">
        <v>45</v>
      </c>
      <c r="C46" s="23">
        <v>760</v>
      </c>
      <c r="D46" s="24">
        <v>1444</v>
      </c>
      <c r="E46" s="37">
        <f>SUM(C46:D46)</f>
        <v>2204</v>
      </c>
      <c r="F46" s="23">
        <v>381</v>
      </c>
      <c r="G46" s="24">
        <v>760</v>
      </c>
      <c r="H46" s="25">
        <f>SUM(F46:G46)</f>
        <v>1141</v>
      </c>
      <c r="I46" s="43">
        <f>SUM(C46,F46)</f>
        <v>1141</v>
      </c>
      <c r="J46" s="43">
        <f>SUM(D46,G46)</f>
        <v>2204</v>
      </c>
      <c r="K46" s="25">
        <f t="shared" si="4"/>
        <v>3345</v>
      </c>
    </row>
    <row r="47" spans="1:11" ht="22.5" customHeight="1" x14ac:dyDescent="0.2">
      <c r="A47" s="65" t="s">
        <v>16</v>
      </c>
      <c r="B47" s="6" t="s">
        <v>7</v>
      </c>
      <c r="C47" s="7">
        <f>C49+C48</f>
        <v>597</v>
      </c>
      <c r="D47" s="8">
        <f>D48+D49</f>
        <v>1214</v>
      </c>
      <c r="E47" s="33">
        <f t="shared" si="3"/>
        <v>1811</v>
      </c>
      <c r="F47" s="7">
        <f>F49+F48</f>
        <v>362</v>
      </c>
      <c r="G47" s="8">
        <f>G48+G49</f>
        <v>776</v>
      </c>
      <c r="H47" s="9">
        <f t="shared" si="2"/>
        <v>1138</v>
      </c>
      <c r="I47" s="39">
        <f>C47+F47</f>
        <v>959</v>
      </c>
      <c r="J47" s="8">
        <f>D47+G47</f>
        <v>1990</v>
      </c>
      <c r="K47" s="9">
        <f t="shared" ref="K47:K61" si="5">I47+J47</f>
        <v>2949</v>
      </c>
    </row>
    <row r="48" spans="1:11" ht="22.5" customHeight="1" x14ac:dyDescent="0.2">
      <c r="A48" s="66"/>
      <c r="B48" s="10" t="s">
        <v>42</v>
      </c>
      <c r="C48" s="11">
        <v>24</v>
      </c>
      <c r="D48" s="12">
        <v>29</v>
      </c>
      <c r="E48" s="34">
        <f>SUM(C48:D48)</f>
        <v>53</v>
      </c>
      <c r="F48" s="11">
        <v>17</v>
      </c>
      <c r="G48" s="12">
        <v>8</v>
      </c>
      <c r="H48" s="13">
        <f>SUM(F48:G48)</f>
        <v>25</v>
      </c>
      <c r="I48" s="40">
        <f>SUM(C48,F48)</f>
        <v>41</v>
      </c>
      <c r="J48" s="40">
        <f>SUM(D48,G48)</f>
        <v>37</v>
      </c>
      <c r="K48" s="13">
        <f t="shared" si="5"/>
        <v>78</v>
      </c>
    </row>
    <row r="49" spans="1:11" ht="22.5" customHeight="1" x14ac:dyDescent="0.2">
      <c r="A49" s="66"/>
      <c r="B49" s="14" t="s">
        <v>43</v>
      </c>
      <c r="C49" s="15">
        <f>C50+C51</f>
        <v>573</v>
      </c>
      <c r="D49" s="16">
        <f>D50+D51</f>
        <v>1185</v>
      </c>
      <c r="E49" s="35">
        <f t="shared" si="3"/>
        <v>1758</v>
      </c>
      <c r="F49" s="15">
        <f>F50+F51</f>
        <v>345</v>
      </c>
      <c r="G49" s="16">
        <f>G50+G51</f>
        <v>768</v>
      </c>
      <c r="H49" s="17">
        <f t="shared" si="2"/>
        <v>1113</v>
      </c>
      <c r="I49" s="41">
        <f>C49+F49</f>
        <v>918</v>
      </c>
      <c r="J49" s="41">
        <f>D49+G49</f>
        <v>1953</v>
      </c>
      <c r="K49" s="17">
        <f t="shared" si="5"/>
        <v>2871</v>
      </c>
    </row>
    <row r="50" spans="1:11" ht="22.5" customHeight="1" x14ac:dyDescent="0.2">
      <c r="A50" s="66"/>
      <c r="B50" s="18" t="s">
        <v>44</v>
      </c>
      <c r="C50" s="19">
        <v>108</v>
      </c>
      <c r="D50" s="20">
        <v>139</v>
      </c>
      <c r="E50" s="36">
        <f>SUM(C50:D50)</f>
        <v>247</v>
      </c>
      <c r="F50" s="19">
        <v>36</v>
      </c>
      <c r="G50" s="20">
        <v>53</v>
      </c>
      <c r="H50" s="21">
        <f>SUM(F50:G50)</f>
        <v>89</v>
      </c>
      <c r="I50" s="42">
        <f>SUM(C50,F50)</f>
        <v>144</v>
      </c>
      <c r="J50" s="42">
        <f>SUM(D50,G50)</f>
        <v>192</v>
      </c>
      <c r="K50" s="21">
        <f t="shared" si="5"/>
        <v>336</v>
      </c>
    </row>
    <row r="51" spans="1:11" ht="22.5" customHeight="1" thickBot="1" x14ac:dyDescent="0.25">
      <c r="A51" s="70"/>
      <c r="B51" s="22" t="s">
        <v>45</v>
      </c>
      <c r="C51" s="23">
        <v>465</v>
      </c>
      <c r="D51" s="24">
        <v>1046</v>
      </c>
      <c r="E51" s="37">
        <f>SUM(C51:D51)</f>
        <v>1511</v>
      </c>
      <c r="F51" s="23">
        <v>309</v>
      </c>
      <c r="G51" s="24">
        <v>715</v>
      </c>
      <c r="H51" s="25">
        <f>SUM(F51:G51)</f>
        <v>1024</v>
      </c>
      <c r="I51" s="43">
        <f>SUM(C51,F51)</f>
        <v>774</v>
      </c>
      <c r="J51" s="43">
        <f>SUM(D51,G51)</f>
        <v>1761</v>
      </c>
      <c r="K51" s="25">
        <f t="shared" si="5"/>
        <v>2535</v>
      </c>
    </row>
    <row r="52" spans="1:11" ht="22.5" customHeight="1" x14ac:dyDescent="0.2">
      <c r="A52" s="65" t="s">
        <v>17</v>
      </c>
      <c r="B52" s="6" t="s">
        <v>7</v>
      </c>
      <c r="C52" s="7">
        <f>C54+C53</f>
        <v>684</v>
      </c>
      <c r="D52" s="8">
        <f>D53+D54</f>
        <v>847</v>
      </c>
      <c r="E52" s="33">
        <f t="shared" si="3"/>
        <v>1531</v>
      </c>
      <c r="F52" s="7">
        <f>F54+F53</f>
        <v>525</v>
      </c>
      <c r="G52" s="8">
        <f>G53+G54</f>
        <v>696</v>
      </c>
      <c r="H52" s="9">
        <f t="shared" si="2"/>
        <v>1221</v>
      </c>
      <c r="I52" s="39">
        <f>C52+F52</f>
        <v>1209</v>
      </c>
      <c r="J52" s="8">
        <f>D52+G52</f>
        <v>1543</v>
      </c>
      <c r="K52" s="9">
        <f>I52+J52</f>
        <v>2752</v>
      </c>
    </row>
    <row r="53" spans="1:11" ht="22.5" customHeight="1" x14ac:dyDescent="0.2">
      <c r="A53" s="66"/>
      <c r="B53" s="10" t="s">
        <v>42</v>
      </c>
      <c r="C53" s="11">
        <v>54</v>
      </c>
      <c r="D53" s="12">
        <v>23</v>
      </c>
      <c r="E53" s="34">
        <f>SUM(C53:D53)</f>
        <v>77</v>
      </c>
      <c r="F53" s="11">
        <v>20</v>
      </c>
      <c r="G53" s="12">
        <v>15</v>
      </c>
      <c r="H53" s="13">
        <f>SUM(F53:G53)</f>
        <v>35</v>
      </c>
      <c r="I53" s="40">
        <f>SUM(C53,F53)</f>
        <v>74</v>
      </c>
      <c r="J53" s="40">
        <f>SUM(D53,G53)</f>
        <v>38</v>
      </c>
      <c r="K53" s="13">
        <f t="shared" si="5"/>
        <v>112</v>
      </c>
    </row>
    <row r="54" spans="1:11" ht="22.5" customHeight="1" x14ac:dyDescent="0.2">
      <c r="A54" s="66"/>
      <c r="B54" s="14" t="s">
        <v>43</v>
      </c>
      <c r="C54" s="15">
        <f>C55+C56</f>
        <v>630</v>
      </c>
      <c r="D54" s="16">
        <f>D55+D56</f>
        <v>824</v>
      </c>
      <c r="E54" s="35">
        <f t="shared" si="3"/>
        <v>1454</v>
      </c>
      <c r="F54" s="15">
        <f>F55+F56</f>
        <v>505</v>
      </c>
      <c r="G54" s="16">
        <f>G55+G56</f>
        <v>681</v>
      </c>
      <c r="H54" s="17">
        <f t="shared" si="2"/>
        <v>1186</v>
      </c>
      <c r="I54" s="41">
        <f>C54+F54</f>
        <v>1135</v>
      </c>
      <c r="J54" s="41">
        <f>D54+G54</f>
        <v>1505</v>
      </c>
      <c r="K54" s="17">
        <f>I54+J54</f>
        <v>2640</v>
      </c>
    </row>
    <row r="55" spans="1:11" ht="22.5" customHeight="1" x14ac:dyDescent="0.2">
      <c r="A55" s="66"/>
      <c r="B55" s="18" t="s">
        <v>44</v>
      </c>
      <c r="C55" s="19">
        <v>197</v>
      </c>
      <c r="D55" s="20">
        <v>133</v>
      </c>
      <c r="E55" s="36">
        <f>SUM(C55:D55)</f>
        <v>330</v>
      </c>
      <c r="F55" s="19">
        <v>110</v>
      </c>
      <c r="G55" s="20">
        <v>53</v>
      </c>
      <c r="H55" s="21">
        <f>SUM(F55:G55)</f>
        <v>163</v>
      </c>
      <c r="I55" s="42">
        <f>SUM(C55,F55)</f>
        <v>307</v>
      </c>
      <c r="J55" s="42">
        <f>SUM(D55,G55)</f>
        <v>186</v>
      </c>
      <c r="K55" s="21">
        <f t="shared" si="5"/>
        <v>493</v>
      </c>
    </row>
    <row r="56" spans="1:11" ht="22.5" customHeight="1" thickBot="1" x14ac:dyDescent="0.25">
      <c r="A56" s="67"/>
      <c r="B56" s="26" t="s">
        <v>45</v>
      </c>
      <c r="C56" s="23">
        <v>433</v>
      </c>
      <c r="D56" s="24">
        <v>691</v>
      </c>
      <c r="E56" s="37">
        <f>SUM(C56:D56)</f>
        <v>1124</v>
      </c>
      <c r="F56" s="23">
        <v>395</v>
      </c>
      <c r="G56" s="24">
        <v>628</v>
      </c>
      <c r="H56" s="25">
        <f>SUM(F56:G56)</f>
        <v>1023</v>
      </c>
      <c r="I56" s="43">
        <f>SUM(C56,F56)</f>
        <v>828</v>
      </c>
      <c r="J56" s="43">
        <f>SUM(D56,G56)</f>
        <v>1319</v>
      </c>
      <c r="K56" s="25">
        <f t="shared" si="5"/>
        <v>2147</v>
      </c>
    </row>
    <row r="57" spans="1:11" ht="22.5" customHeight="1" x14ac:dyDescent="0.2">
      <c r="A57" s="65" t="s">
        <v>18</v>
      </c>
      <c r="B57" s="6" t="s">
        <v>7</v>
      </c>
      <c r="C57" s="7">
        <f>C59+C58</f>
        <v>1056</v>
      </c>
      <c r="D57" s="8">
        <f>D58+D59</f>
        <v>1775</v>
      </c>
      <c r="E57" s="33">
        <f t="shared" si="3"/>
        <v>2831</v>
      </c>
      <c r="F57" s="7">
        <f>F59+F58</f>
        <v>530</v>
      </c>
      <c r="G57" s="8">
        <f>G58+G59</f>
        <v>1151</v>
      </c>
      <c r="H57" s="9">
        <f t="shared" si="2"/>
        <v>1681</v>
      </c>
      <c r="I57" s="39">
        <f>C57+F57</f>
        <v>1586</v>
      </c>
      <c r="J57" s="8">
        <f>D57+G57</f>
        <v>2926</v>
      </c>
      <c r="K57" s="9">
        <f t="shared" si="5"/>
        <v>4512</v>
      </c>
    </row>
    <row r="58" spans="1:11" ht="22.5" customHeight="1" x14ac:dyDescent="0.2">
      <c r="A58" s="66"/>
      <c r="B58" s="10" t="s">
        <v>42</v>
      </c>
      <c r="C58" s="11">
        <v>52</v>
      </c>
      <c r="D58" s="12">
        <v>38</v>
      </c>
      <c r="E58" s="34">
        <f>SUM(C58:D58)</f>
        <v>90</v>
      </c>
      <c r="F58" s="11">
        <v>16</v>
      </c>
      <c r="G58" s="12">
        <v>10</v>
      </c>
      <c r="H58" s="13">
        <f>SUM(F58:G58)</f>
        <v>26</v>
      </c>
      <c r="I58" s="40">
        <f>SUM(C58,F58)</f>
        <v>68</v>
      </c>
      <c r="J58" s="40">
        <f>SUM(D58,G58)</f>
        <v>48</v>
      </c>
      <c r="K58" s="13">
        <f t="shared" si="5"/>
        <v>116</v>
      </c>
    </row>
    <row r="59" spans="1:11" ht="22.5" customHeight="1" x14ac:dyDescent="0.2">
      <c r="A59" s="66"/>
      <c r="B59" s="14" t="s">
        <v>43</v>
      </c>
      <c r="C59" s="15">
        <f>C60+C61</f>
        <v>1004</v>
      </c>
      <c r="D59" s="16">
        <f>D60+D61</f>
        <v>1737</v>
      </c>
      <c r="E59" s="35">
        <f t="shared" si="3"/>
        <v>2741</v>
      </c>
      <c r="F59" s="15">
        <f>F60+F61</f>
        <v>514</v>
      </c>
      <c r="G59" s="16">
        <f>G60+G61</f>
        <v>1141</v>
      </c>
      <c r="H59" s="17">
        <f t="shared" si="2"/>
        <v>1655</v>
      </c>
      <c r="I59" s="41">
        <f>C59+F59</f>
        <v>1518</v>
      </c>
      <c r="J59" s="41">
        <f>D59+G59</f>
        <v>2878</v>
      </c>
      <c r="K59" s="17">
        <f t="shared" si="5"/>
        <v>4396</v>
      </c>
    </row>
    <row r="60" spans="1:11" ht="22.5" customHeight="1" x14ac:dyDescent="0.2">
      <c r="A60" s="66"/>
      <c r="B60" s="18" t="s">
        <v>44</v>
      </c>
      <c r="C60" s="19">
        <v>190</v>
      </c>
      <c r="D60" s="20">
        <v>209</v>
      </c>
      <c r="E60" s="36">
        <f>SUM(C60:D60)</f>
        <v>399</v>
      </c>
      <c r="F60" s="19">
        <v>86</v>
      </c>
      <c r="G60" s="20">
        <v>66</v>
      </c>
      <c r="H60" s="21">
        <f>SUM(F60:G60)</f>
        <v>152</v>
      </c>
      <c r="I60" s="42">
        <f>SUM(C60,F60)</f>
        <v>276</v>
      </c>
      <c r="J60" s="42">
        <f>SUM(D60,G60)</f>
        <v>275</v>
      </c>
      <c r="K60" s="21">
        <f t="shared" si="5"/>
        <v>551</v>
      </c>
    </row>
    <row r="61" spans="1:11" ht="22.5" customHeight="1" thickBot="1" x14ac:dyDescent="0.25">
      <c r="A61" s="67"/>
      <c r="B61" s="26" t="s">
        <v>45</v>
      </c>
      <c r="C61" s="23">
        <v>814</v>
      </c>
      <c r="D61" s="24">
        <v>1528</v>
      </c>
      <c r="E61" s="37">
        <f>SUM(C61:D61)</f>
        <v>2342</v>
      </c>
      <c r="F61" s="23">
        <v>428</v>
      </c>
      <c r="G61" s="24">
        <v>1075</v>
      </c>
      <c r="H61" s="25">
        <f>SUM(F61:G61)</f>
        <v>1503</v>
      </c>
      <c r="I61" s="43">
        <f>SUM(C61,F61)</f>
        <v>1242</v>
      </c>
      <c r="J61" s="43">
        <f>SUM(D61,G61)</f>
        <v>2603</v>
      </c>
      <c r="K61" s="25">
        <f t="shared" si="5"/>
        <v>3845</v>
      </c>
    </row>
    <row r="62" spans="1:11" ht="22.5" customHeight="1" thickBot="1" x14ac:dyDescent="0.25">
      <c r="A62" s="79" t="s">
        <v>19</v>
      </c>
      <c r="B62" s="6" t="s">
        <v>7</v>
      </c>
      <c r="C62" s="7">
        <f>C64+C63</f>
        <v>1727</v>
      </c>
      <c r="D62" s="8">
        <f>D63+D64</f>
        <v>3143</v>
      </c>
      <c r="E62" s="33">
        <f t="shared" si="3"/>
        <v>4870</v>
      </c>
      <c r="F62" s="7">
        <f>F64+F63</f>
        <v>1049</v>
      </c>
      <c r="G62" s="8">
        <f>G63+G64</f>
        <v>2017</v>
      </c>
      <c r="H62" s="9">
        <f t="shared" si="2"/>
        <v>3066</v>
      </c>
      <c r="I62" s="39">
        <f>C62+F62</f>
        <v>2776</v>
      </c>
      <c r="J62" s="8">
        <f>D62+G62</f>
        <v>5160</v>
      </c>
      <c r="K62" s="9">
        <f t="shared" ref="K62:K71" si="6">I62+J62</f>
        <v>7936</v>
      </c>
    </row>
    <row r="63" spans="1:11" ht="22.5" customHeight="1" thickBot="1" x14ac:dyDescent="0.25">
      <c r="A63" s="79"/>
      <c r="B63" s="10" t="s">
        <v>42</v>
      </c>
      <c r="C63" s="11">
        <v>94</v>
      </c>
      <c r="D63" s="12">
        <v>65</v>
      </c>
      <c r="E63" s="34">
        <f>SUM(C63:D63)</f>
        <v>159</v>
      </c>
      <c r="F63" s="11">
        <v>34</v>
      </c>
      <c r="G63" s="12">
        <v>23</v>
      </c>
      <c r="H63" s="13">
        <f>SUM(F63:G63)</f>
        <v>57</v>
      </c>
      <c r="I63" s="40">
        <f>SUM(C63,F63)</f>
        <v>128</v>
      </c>
      <c r="J63" s="40">
        <f>SUM(D63,G63)</f>
        <v>88</v>
      </c>
      <c r="K63" s="13">
        <f t="shared" si="6"/>
        <v>216</v>
      </c>
    </row>
    <row r="64" spans="1:11" ht="22.5" customHeight="1" thickBot="1" x14ac:dyDescent="0.25">
      <c r="A64" s="79"/>
      <c r="B64" s="14" t="s">
        <v>43</v>
      </c>
      <c r="C64" s="15">
        <f>C65+C66</f>
        <v>1633</v>
      </c>
      <c r="D64" s="16">
        <f>D65+D66</f>
        <v>3078</v>
      </c>
      <c r="E64" s="35">
        <f t="shared" si="3"/>
        <v>4711</v>
      </c>
      <c r="F64" s="15">
        <f>F65+F66</f>
        <v>1015</v>
      </c>
      <c r="G64" s="16">
        <f>G65+G66</f>
        <v>1994</v>
      </c>
      <c r="H64" s="17">
        <f t="shared" si="2"/>
        <v>3009</v>
      </c>
      <c r="I64" s="41">
        <f>C64+F64</f>
        <v>2648</v>
      </c>
      <c r="J64" s="41">
        <f>D64+G64</f>
        <v>5072</v>
      </c>
      <c r="K64" s="17">
        <f t="shared" si="6"/>
        <v>7720</v>
      </c>
    </row>
    <row r="65" spans="1:11" ht="22.5" customHeight="1" thickBot="1" x14ac:dyDescent="0.25">
      <c r="A65" s="79"/>
      <c r="B65" s="18" t="s">
        <v>44</v>
      </c>
      <c r="C65" s="19">
        <v>295</v>
      </c>
      <c r="D65" s="20">
        <v>368</v>
      </c>
      <c r="E65" s="36">
        <f>SUM(C65:D65)</f>
        <v>663</v>
      </c>
      <c r="F65" s="19">
        <v>138</v>
      </c>
      <c r="G65" s="20">
        <v>128</v>
      </c>
      <c r="H65" s="21">
        <f>SUM(F65:G65)</f>
        <v>266</v>
      </c>
      <c r="I65" s="42">
        <f>SUM(C65,F65)</f>
        <v>433</v>
      </c>
      <c r="J65" s="42">
        <f>SUM(D65,G65)</f>
        <v>496</v>
      </c>
      <c r="K65" s="21">
        <f t="shared" si="6"/>
        <v>929</v>
      </c>
    </row>
    <row r="66" spans="1:11" ht="22.5" customHeight="1" thickBot="1" x14ac:dyDescent="0.25">
      <c r="A66" s="79"/>
      <c r="B66" s="22" t="s">
        <v>45</v>
      </c>
      <c r="C66" s="23">
        <v>1338</v>
      </c>
      <c r="D66" s="24">
        <v>2710</v>
      </c>
      <c r="E66" s="37">
        <f>SUM(C66:D66)</f>
        <v>4048</v>
      </c>
      <c r="F66" s="23">
        <v>877</v>
      </c>
      <c r="G66" s="24">
        <v>1866</v>
      </c>
      <c r="H66" s="25">
        <f>SUM(F66:G66)</f>
        <v>2743</v>
      </c>
      <c r="I66" s="43">
        <f>SUM(C66,F66)</f>
        <v>2215</v>
      </c>
      <c r="J66" s="43">
        <f>SUM(D66,G66)</f>
        <v>4576</v>
      </c>
      <c r="K66" s="25">
        <f t="shared" si="6"/>
        <v>6791</v>
      </c>
    </row>
    <row r="67" spans="1:11" ht="22.5" customHeight="1" thickBot="1" x14ac:dyDescent="0.25">
      <c r="A67" s="79" t="s">
        <v>20</v>
      </c>
      <c r="B67" s="6" t="s">
        <v>7</v>
      </c>
      <c r="C67" s="7">
        <f>C69+C68</f>
        <v>1817</v>
      </c>
      <c r="D67" s="8">
        <f>D68+D69</f>
        <v>3292</v>
      </c>
      <c r="E67" s="33">
        <f t="shared" si="3"/>
        <v>5109</v>
      </c>
      <c r="F67" s="7">
        <f>F69+F68</f>
        <v>1553</v>
      </c>
      <c r="G67" s="8">
        <f>G68+G69</f>
        <v>2748</v>
      </c>
      <c r="H67" s="9">
        <f t="shared" si="2"/>
        <v>4301</v>
      </c>
      <c r="I67" s="39">
        <f>C67+F67</f>
        <v>3370</v>
      </c>
      <c r="J67" s="8">
        <f>D67+G67</f>
        <v>6040</v>
      </c>
      <c r="K67" s="9">
        <f t="shared" si="6"/>
        <v>9410</v>
      </c>
    </row>
    <row r="68" spans="1:11" ht="22.5" customHeight="1" thickBot="1" x14ac:dyDescent="0.25">
      <c r="A68" s="79"/>
      <c r="B68" s="10" t="s">
        <v>42</v>
      </c>
      <c r="C68" s="11">
        <v>100</v>
      </c>
      <c r="D68" s="12">
        <v>76</v>
      </c>
      <c r="E68" s="34">
        <f>SUM(C68:D68)</f>
        <v>176</v>
      </c>
      <c r="F68" s="11">
        <v>47</v>
      </c>
      <c r="G68" s="12">
        <v>31</v>
      </c>
      <c r="H68" s="13">
        <f>SUM(F68:G68)</f>
        <v>78</v>
      </c>
      <c r="I68" s="40">
        <f>SUM(C68,F68)</f>
        <v>147</v>
      </c>
      <c r="J68" s="40">
        <f>SUM(D68,G68)</f>
        <v>107</v>
      </c>
      <c r="K68" s="13">
        <f t="shared" si="6"/>
        <v>254</v>
      </c>
    </row>
    <row r="69" spans="1:11" ht="22.5" customHeight="1" thickBot="1" x14ac:dyDescent="0.25">
      <c r="A69" s="79"/>
      <c r="B69" s="14" t="s">
        <v>43</v>
      </c>
      <c r="C69" s="15">
        <f>C70+C71</f>
        <v>1717</v>
      </c>
      <c r="D69" s="16">
        <f>D70+D71</f>
        <v>3216</v>
      </c>
      <c r="E69" s="35">
        <f t="shared" si="3"/>
        <v>4933</v>
      </c>
      <c r="F69" s="15">
        <f>F70+F71</f>
        <v>1506</v>
      </c>
      <c r="G69" s="16">
        <f>G70+G71</f>
        <v>2717</v>
      </c>
      <c r="H69" s="17">
        <f t="shared" si="2"/>
        <v>4223</v>
      </c>
      <c r="I69" s="41">
        <f>C69+F69</f>
        <v>3223</v>
      </c>
      <c r="J69" s="41">
        <f>D69+G69</f>
        <v>5933</v>
      </c>
      <c r="K69" s="17">
        <f t="shared" si="6"/>
        <v>9156</v>
      </c>
    </row>
    <row r="70" spans="1:11" ht="22.5" customHeight="1" thickBot="1" x14ac:dyDescent="0.25">
      <c r="A70" s="79"/>
      <c r="B70" s="18" t="s">
        <v>44</v>
      </c>
      <c r="C70" s="19">
        <v>344</v>
      </c>
      <c r="D70" s="20">
        <v>380</v>
      </c>
      <c r="E70" s="36">
        <f>SUM(C70:D70)</f>
        <v>724</v>
      </c>
      <c r="F70" s="19">
        <v>265</v>
      </c>
      <c r="G70" s="20">
        <v>232</v>
      </c>
      <c r="H70" s="21">
        <f>SUM(F70:G70)</f>
        <v>497</v>
      </c>
      <c r="I70" s="42">
        <f>SUM(C70,F70)</f>
        <v>609</v>
      </c>
      <c r="J70" s="42">
        <f>SUM(D70,G70)</f>
        <v>612</v>
      </c>
      <c r="K70" s="21">
        <f t="shared" si="6"/>
        <v>1221</v>
      </c>
    </row>
    <row r="71" spans="1:11" ht="22.5" customHeight="1" thickBot="1" x14ac:dyDescent="0.25">
      <c r="A71" s="79"/>
      <c r="B71" s="26" t="s">
        <v>45</v>
      </c>
      <c r="C71" s="23">
        <v>1373</v>
      </c>
      <c r="D71" s="24">
        <v>2836</v>
      </c>
      <c r="E71" s="37">
        <f>SUM(C71:D71)</f>
        <v>4209</v>
      </c>
      <c r="F71" s="23">
        <v>1241</v>
      </c>
      <c r="G71" s="24">
        <v>2485</v>
      </c>
      <c r="H71" s="25">
        <f>SUM(F71:G71)</f>
        <v>3726</v>
      </c>
      <c r="I71" s="43">
        <f>SUM(C71,F71)</f>
        <v>2614</v>
      </c>
      <c r="J71" s="43">
        <f>SUM(D71,G71)</f>
        <v>5321</v>
      </c>
      <c r="K71" s="25">
        <f t="shared" si="6"/>
        <v>7935</v>
      </c>
    </row>
    <row r="72" spans="1:11" ht="22.5" customHeight="1" x14ac:dyDescent="0.2">
      <c r="A72" s="65" t="s">
        <v>21</v>
      </c>
      <c r="B72" s="6" t="s">
        <v>7</v>
      </c>
      <c r="C72" s="7">
        <f>C74+C73</f>
        <v>954</v>
      </c>
      <c r="D72" s="8">
        <f>D73+D74</f>
        <v>1761</v>
      </c>
      <c r="E72" s="33">
        <f t="shared" si="3"/>
        <v>2715</v>
      </c>
      <c r="F72" s="7">
        <f>F74+F73</f>
        <v>478</v>
      </c>
      <c r="G72" s="8">
        <f>G73+G74</f>
        <v>1021</v>
      </c>
      <c r="H72" s="9">
        <f t="shared" si="2"/>
        <v>1499</v>
      </c>
      <c r="I72" s="39">
        <f>C72+F72</f>
        <v>1432</v>
      </c>
      <c r="J72" s="8">
        <f>D72+G72</f>
        <v>2782</v>
      </c>
      <c r="K72" s="9">
        <f t="shared" ref="K72:K86" si="7">I72+J72</f>
        <v>4214</v>
      </c>
    </row>
    <row r="73" spans="1:11" ht="22.5" customHeight="1" x14ac:dyDescent="0.2">
      <c r="A73" s="66"/>
      <c r="B73" s="10" t="s">
        <v>42</v>
      </c>
      <c r="C73" s="11">
        <v>36</v>
      </c>
      <c r="D73" s="12">
        <v>34</v>
      </c>
      <c r="E73" s="34">
        <f>SUM(C73:D73)</f>
        <v>70</v>
      </c>
      <c r="F73" s="11">
        <v>10</v>
      </c>
      <c r="G73" s="12">
        <v>8</v>
      </c>
      <c r="H73" s="13">
        <f>SUM(F73:G73)</f>
        <v>18</v>
      </c>
      <c r="I73" s="40">
        <f>SUM(C73,F73)</f>
        <v>46</v>
      </c>
      <c r="J73" s="40">
        <f>SUM(D73,G73)</f>
        <v>42</v>
      </c>
      <c r="K73" s="13">
        <f t="shared" si="7"/>
        <v>88</v>
      </c>
    </row>
    <row r="74" spans="1:11" ht="22.5" customHeight="1" x14ac:dyDescent="0.2">
      <c r="A74" s="66"/>
      <c r="B74" s="14" t="s">
        <v>43</v>
      </c>
      <c r="C74" s="15">
        <f>C75+C76</f>
        <v>918</v>
      </c>
      <c r="D74" s="16">
        <f>D75+D76</f>
        <v>1727</v>
      </c>
      <c r="E74" s="35">
        <f t="shared" si="3"/>
        <v>2645</v>
      </c>
      <c r="F74" s="15">
        <f>F75+F76</f>
        <v>468</v>
      </c>
      <c r="G74" s="16">
        <f>G75+G76</f>
        <v>1013</v>
      </c>
      <c r="H74" s="17">
        <f t="shared" si="2"/>
        <v>1481</v>
      </c>
      <c r="I74" s="41">
        <f>C74+F74</f>
        <v>1386</v>
      </c>
      <c r="J74" s="41">
        <f>D74+G74</f>
        <v>2740</v>
      </c>
      <c r="K74" s="17">
        <f t="shared" si="7"/>
        <v>4126</v>
      </c>
    </row>
    <row r="75" spans="1:11" ht="22.5" customHeight="1" x14ac:dyDescent="0.2">
      <c r="A75" s="66"/>
      <c r="B75" s="18" t="s">
        <v>44</v>
      </c>
      <c r="C75" s="19">
        <v>193</v>
      </c>
      <c r="D75" s="20">
        <v>174</v>
      </c>
      <c r="E75" s="36">
        <f>SUM(C75:D75)</f>
        <v>367</v>
      </c>
      <c r="F75" s="19">
        <v>64</v>
      </c>
      <c r="G75" s="20">
        <v>59</v>
      </c>
      <c r="H75" s="21">
        <f>SUM(F75:G75)</f>
        <v>123</v>
      </c>
      <c r="I75" s="42">
        <f>SUM(C75,F75)</f>
        <v>257</v>
      </c>
      <c r="J75" s="42">
        <f>SUM(D75,G75)</f>
        <v>233</v>
      </c>
      <c r="K75" s="21">
        <f t="shared" si="7"/>
        <v>490</v>
      </c>
    </row>
    <row r="76" spans="1:11" ht="22.5" customHeight="1" thickBot="1" x14ac:dyDescent="0.25">
      <c r="A76" s="67"/>
      <c r="B76" s="26" t="s">
        <v>45</v>
      </c>
      <c r="C76" s="23">
        <v>725</v>
      </c>
      <c r="D76" s="24">
        <v>1553</v>
      </c>
      <c r="E76" s="37">
        <f>SUM(C76:D76)</f>
        <v>2278</v>
      </c>
      <c r="F76" s="23">
        <v>404</v>
      </c>
      <c r="G76" s="24">
        <v>954</v>
      </c>
      <c r="H76" s="25">
        <f>SUM(F76:G76)</f>
        <v>1358</v>
      </c>
      <c r="I76" s="43">
        <f>SUM(C76,F76)</f>
        <v>1129</v>
      </c>
      <c r="J76" s="43">
        <f>SUM(D76,G76)</f>
        <v>2507</v>
      </c>
      <c r="K76" s="25">
        <f t="shared" si="7"/>
        <v>3636</v>
      </c>
    </row>
    <row r="77" spans="1:11" ht="22.5" customHeight="1" x14ac:dyDescent="0.2">
      <c r="A77" s="65" t="s">
        <v>22</v>
      </c>
      <c r="B77" s="6" t="s">
        <v>7</v>
      </c>
      <c r="C77" s="7">
        <f>C79+C78</f>
        <v>1702</v>
      </c>
      <c r="D77" s="8">
        <f>D78+D79</f>
        <v>3125</v>
      </c>
      <c r="E77" s="33">
        <f t="shared" ref="E77:E124" si="8">C77+D77</f>
        <v>4827</v>
      </c>
      <c r="F77" s="7">
        <f>F79+F78</f>
        <v>1464</v>
      </c>
      <c r="G77" s="8">
        <f>G78+G79</f>
        <v>2426</v>
      </c>
      <c r="H77" s="9">
        <f t="shared" ref="H77:H124" si="9">F77+G77</f>
        <v>3890</v>
      </c>
      <c r="I77" s="39">
        <f>C77+F77</f>
        <v>3166</v>
      </c>
      <c r="J77" s="8">
        <f>D77+G77</f>
        <v>5551</v>
      </c>
      <c r="K77" s="9">
        <f t="shared" si="7"/>
        <v>8717</v>
      </c>
    </row>
    <row r="78" spans="1:11" ht="22.5" customHeight="1" x14ac:dyDescent="0.2">
      <c r="A78" s="66"/>
      <c r="B78" s="10" t="s">
        <v>42</v>
      </c>
      <c r="C78" s="11">
        <v>88</v>
      </c>
      <c r="D78" s="12">
        <v>69</v>
      </c>
      <c r="E78" s="34">
        <f>SUM(C78:D78)</f>
        <v>157</v>
      </c>
      <c r="F78" s="11">
        <v>49</v>
      </c>
      <c r="G78" s="12">
        <v>25</v>
      </c>
      <c r="H78" s="13">
        <f>SUM(F78:G78)</f>
        <v>74</v>
      </c>
      <c r="I78" s="40">
        <f>SUM(C78,F78)</f>
        <v>137</v>
      </c>
      <c r="J78" s="40">
        <f>SUM(D78,G78)</f>
        <v>94</v>
      </c>
      <c r="K78" s="13">
        <f t="shared" si="7"/>
        <v>231</v>
      </c>
    </row>
    <row r="79" spans="1:11" ht="22.5" customHeight="1" x14ac:dyDescent="0.2">
      <c r="A79" s="66"/>
      <c r="B79" s="14" t="s">
        <v>43</v>
      </c>
      <c r="C79" s="15">
        <f>C80+C81</f>
        <v>1614</v>
      </c>
      <c r="D79" s="16">
        <f>D80+D81</f>
        <v>3056</v>
      </c>
      <c r="E79" s="35">
        <f t="shared" si="8"/>
        <v>4670</v>
      </c>
      <c r="F79" s="15">
        <f>F80+F81</f>
        <v>1415</v>
      </c>
      <c r="G79" s="16">
        <f>G80+G81</f>
        <v>2401</v>
      </c>
      <c r="H79" s="17">
        <f t="shared" si="9"/>
        <v>3816</v>
      </c>
      <c r="I79" s="41">
        <f>C79+F79</f>
        <v>3029</v>
      </c>
      <c r="J79" s="41">
        <f>D79+G79</f>
        <v>5457</v>
      </c>
      <c r="K79" s="17">
        <f t="shared" si="7"/>
        <v>8486</v>
      </c>
    </row>
    <row r="80" spans="1:11" ht="22.5" customHeight="1" x14ac:dyDescent="0.2">
      <c r="A80" s="66"/>
      <c r="B80" s="18" t="s">
        <v>44</v>
      </c>
      <c r="C80" s="19">
        <v>354</v>
      </c>
      <c r="D80" s="20">
        <v>339</v>
      </c>
      <c r="E80" s="36">
        <f t="shared" ref="E80:E86" si="10">SUM(C80:D80)</f>
        <v>693</v>
      </c>
      <c r="F80" s="19">
        <v>277</v>
      </c>
      <c r="G80" s="20">
        <v>237</v>
      </c>
      <c r="H80" s="21">
        <f t="shared" ref="H80:H86" si="11">SUM(F80:G80)</f>
        <v>514</v>
      </c>
      <c r="I80" s="42">
        <f>SUM(C80,F80)</f>
        <v>631</v>
      </c>
      <c r="J80" s="42">
        <f>SUM(D80,G80)</f>
        <v>576</v>
      </c>
      <c r="K80" s="21">
        <f t="shared" si="7"/>
        <v>1207</v>
      </c>
    </row>
    <row r="81" spans="1:11" ht="22.5" customHeight="1" thickBot="1" x14ac:dyDescent="0.25">
      <c r="A81" s="67"/>
      <c r="B81" s="26" t="s">
        <v>45</v>
      </c>
      <c r="C81" s="23">
        <v>1260</v>
      </c>
      <c r="D81" s="24">
        <v>2717</v>
      </c>
      <c r="E81" s="37">
        <f t="shared" si="10"/>
        <v>3977</v>
      </c>
      <c r="F81" s="23">
        <v>1138</v>
      </c>
      <c r="G81" s="24">
        <v>2164</v>
      </c>
      <c r="H81" s="25">
        <f t="shared" si="11"/>
        <v>3302</v>
      </c>
      <c r="I81" s="43">
        <f>SUM(C81,F81)</f>
        <v>2398</v>
      </c>
      <c r="J81" s="43">
        <f>SUM(D81,G81)</f>
        <v>4881</v>
      </c>
      <c r="K81" s="25">
        <f t="shared" si="7"/>
        <v>7279</v>
      </c>
    </row>
    <row r="82" spans="1:11" ht="22.5" customHeight="1" x14ac:dyDescent="0.2">
      <c r="A82" s="65" t="s">
        <v>23</v>
      </c>
      <c r="B82" s="6" t="s">
        <v>7</v>
      </c>
      <c r="C82" s="7">
        <f>SUM(C83,C84)</f>
        <v>1265</v>
      </c>
      <c r="D82" s="8">
        <f>SUM(D83,D84)</f>
        <v>2378</v>
      </c>
      <c r="E82" s="33">
        <f t="shared" si="10"/>
        <v>3643</v>
      </c>
      <c r="F82" s="7">
        <f>SUM(F83,F84)</f>
        <v>762</v>
      </c>
      <c r="G82" s="8">
        <f>SUM(G83,G84)</f>
        <v>1478</v>
      </c>
      <c r="H82" s="9">
        <f t="shared" si="11"/>
        <v>2240</v>
      </c>
      <c r="I82" s="39">
        <f>C82+F82</f>
        <v>2027</v>
      </c>
      <c r="J82" s="8">
        <f>D82+G82</f>
        <v>3856</v>
      </c>
      <c r="K82" s="9">
        <f t="shared" si="7"/>
        <v>5883</v>
      </c>
    </row>
    <row r="83" spans="1:11" ht="22.5" customHeight="1" x14ac:dyDescent="0.2">
      <c r="A83" s="66"/>
      <c r="B83" s="10" t="s">
        <v>42</v>
      </c>
      <c r="C83" s="11">
        <v>56</v>
      </c>
      <c r="D83" s="12">
        <v>50</v>
      </c>
      <c r="E83" s="34">
        <f t="shared" si="10"/>
        <v>106</v>
      </c>
      <c r="F83" s="11">
        <v>24</v>
      </c>
      <c r="G83" s="12">
        <v>17</v>
      </c>
      <c r="H83" s="13">
        <f t="shared" si="11"/>
        <v>41</v>
      </c>
      <c r="I83" s="40">
        <f>SUM(C83,F83)</f>
        <v>80</v>
      </c>
      <c r="J83" s="40">
        <f>SUM(D83,G83)</f>
        <v>67</v>
      </c>
      <c r="K83" s="13">
        <f t="shared" si="7"/>
        <v>147</v>
      </c>
    </row>
    <row r="84" spans="1:11" ht="22.5" customHeight="1" x14ac:dyDescent="0.2">
      <c r="A84" s="66"/>
      <c r="B84" s="14" t="s">
        <v>43</v>
      </c>
      <c r="C84" s="15">
        <f>SUM(C85:C86)</f>
        <v>1209</v>
      </c>
      <c r="D84" s="16">
        <f>SUM(D85:D86)</f>
        <v>2328</v>
      </c>
      <c r="E84" s="35">
        <f t="shared" si="10"/>
        <v>3537</v>
      </c>
      <c r="F84" s="15">
        <f>SUM(F85:F86)</f>
        <v>738</v>
      </c>
      <c r="G84" s="16">
        <f>SUM(G85:G86)</f>
        <v>1461</v>
      </c>
      <c r="H84" s="17">
        <f t="shared" si="11"/>
        <v>2199</v>
      </c>
      <c r="I84" s="41">
        <f>C84+F84</f>
        <v>1947</v>
      </c>
      <c r="J84" s="41">
        <f>D84+G84</f>
        <v>3789</v>
      </c>
      <c r="K84" s="17">
        <f t="shared" si="7"/>
        <v>5736</v>
      </c>
    </row>
    <row r="85" spans="1:11" ht="22.5" customHeight="1" x14ac:dyDescent="0.2">
      <c r="A85" s="66"/>
      <c r="B85" s="18" t="s">
        <v>44</v>
      </c>
      <c r="C85" s="19">
        <v>233</v>
      </c>
      <c r="D85" s="20">
        <v>277</v>
      </c>
      <c r="E85" s="36">
        <f t="shared" si="10"/>
        <v>510</v>
      </c>
      <c r="F85" s="19">
        <v>106</v>
      </c>
      <c r="G85" s="20">
        <v>71</v>
      </c>
      <c r="H85" s="21">
        <f t="shared" si="11"/>
        <v>177</v>
      </c>
      <c r="I85" s="42">
        <f>SUM(C85,F85)</f>
        <v>339</v>
      </c>
      <c r="J85" s="42">
        <f>SUM(D85,G85)</f>
        <v>348</v>
      </c>
      <c r="K85" s="21">
        <f>I85+J85</f>
        <v>687</v>
      </c>
    </row>
    <row r="86" spans="1:11" ht="22.5" customHeight="1" thickBot="1" x14ac:dyDescent="0.25">
      <c r="A86" s="67"/>
      <c r="B86" s="26" t="s">
        <v>45</v>
      </c>
      <c r="C86" s="23">
        <v>976</v>
      </c>
      <c r="D86" s="24">
        <v>2051</v>
      </c>
      <c r="E86" s="37">
        <f t="shared" si="10"/>
        <v>3027</v>
      </c>
      <c r="F86" s="23">
        <v>632</v>
      </c>
      <c r="G86" s="24">
        <v>1390</v>
      </c>
      <c r="H86" s="25">
        <f t="shared" si="11"/>
        <v>2022</v>
      </c>
      <c r="I86" s="43">
        <f>SUM(C86,F86)</f>
        <v>1608</v>
      </c>
      <c r="J86" s="43">
        <f>SUM(D86,G86)</f>
        <v>3441</v>
      </c>
      <c r="K86" s="25">
        <f t="shared" si="7"/>
        <v>5049</v>
      </c>
    </row>
    <row r="87" spans="1:11" ht="22.5" customHeight="1" x14ac:dyDescent="0.2">
      <c r="A87" s="65" t="s">
        <v>24</v>
      </c>
      <c r="B87" s="6" t="s">
        <v>7</v>
      </c>
      <c r="C87" s="7">
        <f>C89+C88</f>
        <v>1985</v>
      </c>
      <c r="D87" s="8">
        <f>D88+D89</f>
        <v>3619</v>
      </c>
      <c r="E87" s="33">
        <f t="shared" si="8"/>
        <v>5604</v>
      </c>
      <c r="F87" s="7">
        <f>F89+F88</f>
        <v>949</v>
      </c>
      <c r="G87" s="8">
        <f>G88+G89</f>
        <v>1984</v>
      </c>
      <c r="H87" s="9">
        <f t="shared" si="9"/>
        <v>2933</v>
      </c>
      <c r="I87" s="39">
        <f>C87+F87</f>
        <v>2934</v>
      </c>
      <c r="J87" s="8">
        <f>D87+G87</f>
        <v>5603</v>
      </c>
      <c r="K87" s="9">
        <f t="shared" ref="K87:K111" si="12">I87+J87</f>
        <v>8537</v>
      </c>
    </row>
    <row r="88" spans="1:11" ht="22.5" customHeight="1" x14ac:dyDescent="0.2">
      <c r="A88" s="66"/>
      <c r="B88" s="10" t="s">
        <v>42</v>
      </c>
      <c r="C88" s="11">
        <v>91</v>
      </c>
      <c r="D88" s="12">
        <v>83</v>
      </c>
      <c r="E88" s="34">
        <f>SUM(C88:D88)</f>
        <v>174</v>
      </c>
      <c r="F88" s="11">
        <v>33</v>
      </c>
      <c r="G88" s="12">
        <v>21</v>
      </c>
      <c r="H88" s="13">
        <f>SUM(F88:G88)</f>
        <v>54</v>
      </c>
      <c r="I88" s="40">
        <f>SUM(C88,F88)</f>
        <v>124</v>
      </c>
      <c r="J88" s="40">
        <f>SUM(D88,G88)</f>
        <v>104</v>
      </c>
      <c r="K88" s="13">
        <f t="shared" si="12"/>
        <v>228</v>
      </c>
    </row>
    <row r="89" spans="1:11" ht="22.5" customHeight="1" x14ac:dyDescent="0.2">
      <c r="A89" s="66"/>
      <c r="B89" s="14" t="s">
        <v>43</v>
      </c>
      <c r="C89" s="15">
        <f>C90+C91</f>
        <v>1894</v>
      </c>
      <c r="D89" s="16">
        <f>D90+D91</f>
        <v>3536</v>
      </c>
      <c r="E89" s="35">
        <f t="shared" si="8"/>
        <v>5430</v>
      </c>
      <c r="F89" s="15">
        <f>F90+F91</f>
        <v>916</v>
      </c>
      <c r="G89" s="16">
        <f>G90+G91</f>
        <v>1963</v>
      </c>
      <c r="H89" s="17">
        <f t="shared" si="9"/>
        <v>2879</v>
      </c>
      <c r="I89" s="41">
        <f>C89+F89</f>
        <v>2810</v>
      </c>
      <c r="J89" s="41">
        <f>D89+G89</f>
        <v>5499</v>
      </c>
      <c r="K89" s="17">
        <f t="shared" si="12"/>
        <v>8309</v>
      </c>
    </row>
    <row r="90" spans="1:11" ht="22.5" customHeight="1" x14ac:dyDescent="0.2">
      <c r="A90" s="66"/>
      <c r="B90" s="18" t="s">
        <v>44</v>
      </c>
      <c r="C90" s="19">
        <v>348</v>
      </c>
      <c r="D90" s="20">
        <v>392</v>
      </c>
      <c r="E90" s="36">
        <f>SUM(C90:D90)</f>
        <v>740</v>
      </c>
      <c r="F90" s="19">
        <v>119</v>
      </c>
      <c r="G90" s="20">
        <v>99</v>
      </c>
      <c r="H90" s="21">
        <f>SUM(F90:G90)</f>
        <v>218</v>
      </c>
      <c r="I90" s="42">
        <f>SUM(C90,F90)</f>
        <v>467</v>
      </c>
      <c r="J90" s="42">
        <f>SUM(D90,G90)</f>
        <v>491</v>
      </c>
      <c r="K90" s="21">
        <f t="shared" si="12"/>
        <v>958</v>
      </c>
    </row>
    <row r="91" spans="1:11" ht="22.5" customHeight="1" thickBot="1" x14ac:dyDescent="0.25">
      <c r="A91" s="67"/>
      <c r="B91" s="26" t="s">
        <v>45</v>
      </c>
      <c r="C91" s="23">
        <v>1546</v>
      </c>
      <c r="D91" s="24">
        <v>3144</v>
      </c>
      <c r="E91" s="37">
        <f>SUM(C91:D91)</f>
        <v>4690</v>
      </c>
      <c r="F91" s="23">
        <v>797</v>
      </c>
      <c r="G91" s="24">
        <v>1864</v>
      </c>
      <c r="H91" s="25">
        <f>SUM(F91:G91)</f>
        <v>2661</v>
      </c>
      <c r="I91" s="43">
        <f>SUM(C91,F91)</f>
        <v>2343</v>
      </c>
      <c r="J91" s="43">
        <f>SUM(D91,G91)</f>
        <v>5008</v>
      </c>
      <c r="K91" s="25">
        <f t="shared" si="12"/>
        <v>7351</v>
      </c>
    </row>
    <row r="92" spans="1:11" ht="22.5" customHeight="1" x14ac:dyDescent="0.2">
      <c r="A92" s="65" t="s">
        <v>25</v>
      </c>
      <c r="B92" s="6" t="s">
        <v>7</v>
      </c>
      <c r="C92" s="7">
        <f>C94+C93</f>
        <v>1081</v>
      </c>
      <c r="D92" s="8">
        <f>D93+D94</f>
        <v>2017</v>
      </c>
      <c r="E92" s="33">
        <f t="shared" si="8"/>
        <v>3098</v>
      </c>
      <c r="F92" s="7">
        <f>F94+F93</f>
        <v>747</v>
      </c>
      <c r="G92" s="8">
        <f>G93+G94</f>
        <v>1453</v>
      </c>
      <c r="H92" s="9">
        <f t="shared" si="9"/>
        <v>2200</v>
      </c>
      <c r="I92" s="39">
        <f>C92+F92</f>
        <v>1828</v>
      </c>
      <c r="J92" s="8">
        <f>D92+G92</f>
        <v>3470</v>
      </c>
      <c r="K92" s="9">
        <f t="shared" si="12"/>
        <v>5298</v>
      </c>
    </row>
    <row r="93" spans="1:11" ht="22.5" customHeight="1" x14ac:dyDescent="0.2">
      <c r="A93" s="66"/>
      <c r="B93" s="10" t="s">
        <v>42</v>
      </c>
      <c r="C93" s="11">
        <v>56</v>
      </c>
      <c r="D93" s="12">
        <v>47</v>
      </c>
      <c r="E93" s="34">
        <f>SUM(C93:D93)</f>
        <v>103</v>
      </c>
      <c r="F93" s="11">
        <v>15</v>
      </c>
      <c r="G93" s="12">
        <v>16</v>
      </c>
      <c r="H93" s="13">
        <f>SUM(F93:G93)</f>
        <v>31</v>
      </c>
      <c r="I93" s="40">
        <f>SUM(C93,F93)</f>
        <v>71</v>
      </c>
      <c r="J93" s="40">
        <f>SUM(D93,G93)</f>
        <v>63</v>
      </c>
      <c r="K93" s="13">
        <f t="shared" si="12"/>
        <v>134</v>
      </c>
    </row>
    <row r="94" spans="1:11" ht="22.5" customHeight="1" x14ac:dyDescent="0.2">
      <c r="A94" s="66"/>
      <c r="B94" s="14" t="s">
        <v>43</v>
      </c>
      <c r="C94" s="15">
        <f>C95+C96</f>
        <v>1025</v>
      </c>
      <c r="D94" s="16">
        <f>D95+D96</f>
        <v>1970</v>
      </c>
      <c r="E94" s="35">
        <f t="shared" si="8"/>
        <v>2995</v>
      </c>
      <c r="F94" s="15">
        <f>F95+F96</f>
        <v>732</v>
      </c>
      <c r="G94" s="16">
        <f>G95+G96</f>
        <v>1437</v>
      </c>
      <c r="H94" s="17">
        <f t="shared" si="9"/>
        <v>2169</v>
      </c>
      <c r="I94" s="41">
        <f>C94+F94</f>
        <v>1757</v>
      </c>
      <c r="J94" s="41">
        <f>D94+G94</f>
        <v>3407</v>
      </c>
      <c r="K94" s="17">
        <f t="shared" si="12"/>
        <v>5164</v>
      </c>
    </row>
    <row r="95" spans="1:11" ht="22.5" customHeight="1" x14ac:dyDescent="0.2">
      <c r="A95" s="66"/>
      <c r="B95" s="18" t="s">
        <v>44</v>
      </c>
      <c r="C95" s="19">
        <v>173</v>
      </c>
      <c r="D95" s="20">
        <v>218</v>
      </c>
      <c r="E95" s="36">
        <f>SUM(C95:D95)</f>
        <v>391</v>
      </c>
      <c r="F95" s="19">
        <v>89</v>
      </c>
      <c r="G95" s="20">
        <v>83</v>
      </c>
      <c r="H95" s="21">
        <f>SUM(F95:G95)</f>
        <v>172</v>
      </c>
      <c r="I95" s="42">
        <f>SUM(C95,F95)</f>
        <v>262</v>
      </c>
      <c r="J95" s="42">
        <f>SUM(D95,G95)</f>
        <v>301</v>
      </c>
      <c r="K95" s="21">
        <f t="shared" si="12"/>
        <v>563</v>
      </c>
    </row>
    <row r="96" spans="1:11" ht="22.5" customHeight="1" thickBot="1" x14ac:dyDescent="0.25">
      <c r="A96" s="70"/>
      <c r="B96" s="22" t="s">
        <v>45</v>
      </c>
      <c r="C96" s="23">
        <v>852</v>
      </c>
      <c r="D96" s="24">
        <v>1752</v>
      </c>
      <c r="E96" s="37">
        <f>SUM(C96:D96)</f>
        <v>2604</v>
      </c>
      <c r="F96" s="23">
        <v>643</v>
      </c>
      <c r="G96" s="24">
        <v>1354</v>
      </c>
      <c r="H96" s="25">
        <f>SUM(F96:G96)</f>
        <v>1997</v>
      </c>
      <c r="I96" s="43">
        <f>SUM(C96,F96)</f>
        <v>1495</v>
      </c>
      <c r="J96" s="43">
        <f>SUM(D96,G96)</f>
        <v>3106</v>
      </c>
      <c r="K96" s="25">
        <f t="shared" si="12"/>
        <v>4601</v>
      </c>
    </row>
    <row r="97" spans="1:11" ht="22.5" customHeight="1" x14ac:dyDescent="0.2">
      <c r="A97" s="65" t="s">
        <v>26</v>
      </c>
      <c r="B97" s="6" t="s">
        <v>7</v>
      </c>
      <c r="C97" s="7">
        <f>C99+C98</f>
        <v>1097</v>
      </c>
      <c r="D97" s="8">
        <f>D98+D99</f>
        <v>2312</v>
      </c>
      <c r="E97" s="33">
        <f t="shared" si="8"/>
        <v>3409</v>
      </c>
      <c r="F97" s="7">
        <f>F99+F98</f>
        <v>688</v>
      </c>
      <c r="G97" s="8">
        <f>G98+G99</f>
        <v>1581</v>
      </c>
      <c r="H97" s="9">
        <f t="shared" si="9"/>
        <v>2269</v>
      </c>
      <c r="I97" s="39">
        <f>C97+F97</f>
        <v>1785</v>
      </c>
      <c r="J97" s="8">
        <f>D97+G97</f>
        <v>3893</v>
      </c>
      <c r="K97" s="9">
        <f>I97+J97</f>
        <v>5678</v>
      </c>
    </row>
    <row r="98" spans="1:11" ht="22.5" customHeight="1" x14ac:dyDescent="0.2">
      <c r="A98" s="66"/>
      <c r="B98" s="10" t="s">
        <v>42</v>
      </c>
      <c r="C98" s="11">
        <v>42</v>
      </c>
      <c r="D98" s="12">
        <v>42</v>
      </c>
      <c r="E98" s="34">
        <f>SUM(C98:D98)</f>
        <v>84</v>
      </c>
      <c r="F98" s="11">
        <v>21</v>
      </c>
      <c r="G98" s="12">
        <v>14</v>
      </c>
      <c r="H98" s="13">
        <f>SUM(F98:G98)</f>
        <v>35</v>
      </c>
      <c r="I98" s="40">
        <f>SUM(C98,F98)</f>
        <v>63</v>
      </c>
      <c r="J98" s="40">
        <f>SUM(D98,G98)</f>
        <v>56</v>
      </c>
      <c r="K98" s="13">
        <f t="shared" si="12"/>
        <v>119</v>
      </c>
    </row>
    <row r="99" spans="1:11" ht="22.5" customHeight="1" x14ac:dyDescent="0.2">
      <c r="A99" s="66"/>
      <c r="B99" s="14" t="s">
        <v>43</v>
      </c>
      <c r="C99" s="15">
        <f>C100+C101</f>
        <v>1055</v>
      </c>
      <c r="D99" s="16">
        <f>D100+D101</f>
        <v>2270</v>
      </c>
      <c r="E99" s="35">
        <f t="shared" si="8"/>
        <v>3325</v>
      </c>
      <c r="F99" s="15">
        <f>F100+F101</f>
        <v>667</v>
      </c>
      <c r="G99" s="16">
        <f>G100+G101</f>
        <v>1567</v>
      </c>
      <c r="H99" s="17">
        <f t="shared" si="9"/>
        <v>2234</v>
      </c>
      <c r="I99" s="41">
        <f>C99+F99</f>
        <v>1722</v>
      </c>
      <c r="J99" s="41">
        <f>D99+G99</f>
        <v>3837</v>
      </c>
      <c r="K99" s="17">
        <f t="shared" si="12"/>
        <v>5559</v>
      </c>
    </row>
    <row r="100" spans="1:11" ht="22.5" customHeight="1" x14ac:dyDescent="0.2">
      <c r="A100" s="66"/>
      <c r="B100" s="18" t="s">
        <v>44</v>
      </c>
      <c r="C100" s="19">
        <v>180</v>
      </c>
      <c r="D100" s="20">
        <v>223</v>
      </c>
      <c r="E100" s="36">
        <f>SUM(C100:D100)</f>
        <v>403</v>
      </c>
      <c r="F100" s="19">
        <v>73</v>
      </c>
      <c r="G100" s="20">
        <v>68</v>
      </c>
      <c r="H100" s="21">
        <f>SUM(F100:G100)</f>
        <v>141</v>
      </c>
      <c r="I100" s="42">
        <f>SUM(C100,F100)</f>
        <v>253</v>
      </c>
      <c r="J100" s="42">
        <f>SUM(D100,G100)</f>
        <v>291</v>
      </c>
      <c r="K100" s="21">
        <f t="shared" si="12"/>
        <v>544</v>
      </c>
    </row>
    <row r="101" spans="1:11" ht="22.5" customHeight="1" thickBot="1" x14ac:dyDescent="0.25">
      <c r="A101" s="67"/>
      <c r="B101" s="26" t="s">
        <v>45</v>
      </c>
      <c r="C101" s="23">
        <v>875</v>
      </c>
      <c r="D101" s="24">
        <v>2047</v>
      </c>
      <c r="E101" s="37">
        <f>SUM(C101:D101)</f>
        <v>2922</v>
      </c>
      <c r="F101" s="23">
        <v>594</v>
      </c>
      <c r="G101" s="24">
        <v>1499</v>
      </c>
      <c r="H101" s="25">
        <f>SUM(F101:G101)</f>
        <v>2093</v>
      </c>
      <c r="I101" s="43">
        <f>SUM(C101,F101)</f>
        <v>1469</v>
      </c>
      <c r="J101" s="43">
        <f>SUM(D101,G101)</f>
        <v>3546</v>
      </c>
      <c r="K101" s="25">
        <f t="shared" si="12"/>
        <v>5015</v>
      </c>
    </row>
    <row r="102" spans="1:11" ht="22.5" customHeight="1" x14ac:dyDescent="0.2">
      <c r="A102" s="65" t="s">
        <v>27</v>
      </c>
      <c r="B102" s="6" t="s">
        <v>7</v>
      </c>
      <c r="C102" s="7">
        <f>C104+C103</f>
        <v>1889</v>
      </c>
      <c r="D102" s="8">
        <f>D103+D104</f>
        <v>3375</v>
      </c>
      <c r="E102" s="33">
        <f t="shared" si="8"/>
        <v>5264</v>
      </c>
      <c r="F102" s="7">
        <f>F104+F103</f>
        <v>805</v>
      </c>
      <c r="G102" s="8">
        <f>G103+G104</f>
        <v>1600</v>
      </c>
      <c r="H102" s="9">
        <f t="shared" si="9"/>
        <v>2405</v>
      </c>
      <c r="I102" s="39">
        <f>C102+F102</f>
        <v>2694</v>
      </c>
      <c r="J102" s="8">
        <f>D102+G102</f>
        <v>4975</v>
      </c>
      <c r="K102" s="9">
        <f t="shared" si="12"/>
        <v>7669</v>
      </c>
    </row>
    <row r="103" spans="1:11" ht="22.5" customHeight="1" x14ac:dyDescent="0.2">
      <c r="A103" s="66"/>
      <c r="B103" s="10" t="s">
        <v>42</v>
      </c>
      <c r="C103" s="11">
        <v>98</v>
      </c>
      <c r="D103" s="12">
        <v>73</v>
      </c>
      <c r="E103" s="34">
        <f>SUM(C103:D103)</f>
        <v>171</v>
      </c>
      <c r="F103" s="11">
        <v>26</v>
      </c>
      <c r="G103" s="12">
        <v>18</v>
      </c>
      <c r="H103" s="13">
        <f>SUM(F103:G103)</f>
        <v>44</v>
      </c>
      <c r="I103" s="40">
        <f>SUM(C103,F103)</f>
        <v>124</v>
      </c>
      <c r="J103" s="40">
        <f>SUM(D103,G103)</f>
        <v>91</v>
      </c>
      <c r="K103" s="13">
        <f t="shared" si="12"/>
        <v>215</v>
      </c>
    </row>
    <row r="104" spans="1:11" ht="22.5" customHeight="1" x14ac:dyDescent="0.2">
      <c r="A104" s="66"/>
      <c r="B104" s="14" t="s">
        <v>43</v>
      </c>
      <c r="C104" s="15">
        <f>C105+C106</f>
        <v>1791</v>
      </c>
      <c r="D104" s="16">
        <f>D105+D106</f>
        <v>3302</v>
      </c>
      <c r="E104" s="35">
        <f t="shared" si="8"/>
        <v>5093</v>
      </c>
      <c r="F104" s="15">
        <f>F105+F106</f>
        <v>779</v>
      </c>
      <c r="G104" s="16">
        <f>G105+G106</f>
        <v>1582</v>
      </c>
      <c r="H104" s="17">
        <f t="shared" si="9"/>
        <v>2361</v>
      </c>
      <c r="I104" s="41">
        <f>C104+F104</f>
        <v>2570</v>
      </c>
      <c r="J104" s="41">
        <f>D104+G104</f>
        <v>4884</v>
      </c>
      <c r="K104" s="17">
        <f t="shared" si="12"/>
        <v>7454</v>
      </c>
    </row>
    <row r="105" spans="1:11" ht="22.5" customHeight="1" x14ac:dyDescent="0.2">
      <c r="A105" s="66"/>
      <c r="B105" s="18" t="s">
        <v>44</v>
      </c>
      <c r="C105" s="19">
        <v>331</v>
      </c>
      <c r="D105" s="20">
        <v>414</v>
      </c>
      <c r="E105" s="36">
        <f>SUM(C105:D105)</f>
        <v>745</v>
      </c>
      <c r="F105" s="19">
        <v>109</v>
      </c>
      <c r="G105" s="20">
        <v>116</v>
      </c>
      <c r="H105" s="21">
        <f>SUM(F105:G105)</f>
        <v>225</v>
      </c>
      <c r="I105" s="42">
        <f>SUM(C105,F105)</f>
        <v>440</v>
      </c>
      <c r="J105" s="42">
        <f>SUM(D105,G105)</f>
        <v>530</v>
      </c>
      <c r="K105" s="21">
        <f t="shared" si="12"/>
        <v>970</v>
      </c>
    </row>
    <row r="106" spans="1:11" ht="22.5" customHeight="1" thickBot="1" x14ac:dyDescent="0.25">
      <c r="A106" s="67"/>
      <c r="B106" s="26" t="s">
        <v>45</v>
      </c>
      <c r="C106" s="23">
        <v>1460</v>
      </c>
      <c r="D106" s="24">
        <v>2888</v>
      </c>
      <c r="E106" s="37">
        <f>SUM(C106:D106)</f>
        <v>4348</v>
      </c>
      <c r="F106" s="23">
        <v>670</v>
      </c>
      <c r="G106" s="24">
        <v>1466</v>
      </c>
      <c r="H106" s="25">
        <f>SUM(F106:G106)</f>
        <v>2136</v>
      </c>
      <c r="I106" s="43">
        <f>SUM(C106,F106)</f>
        <v>2130</v>
      </c>
      <c r="J106" s="43">
        <f>SUM(D106,G106)</f>
        <v>4354</v>
      </c>
      <c r="K106" s="25">
        <f t="shared" si="12"/>
        <v>6484</v>
      </c>
    </row>
    <row r="107" spans="1:11" ht="22.5" customHeight="1" x14ac:dyDescent="0.2">
      <c r="A107" s="65" t="s">
        <v>28</v>
      </c>
      <c r="B107" s="6" t="s">
        <v>7</v>
      </c>
      <c r="C107" s="7">
        <f>C109+C108</f>
        <v>1930</v>
      </c>
      <c r="D107" s="8">
        <f>D108+D109</f>
        <v>3965</v>
      </c>
      <c r="E107" s="33">
        <f t="shared" si="8"/>
        <v>5895</v>
      </c>
      <c r="F107" s="7">
        <f>F109+F108</f>
        <v>1281</v>
      </c>
      <c r="G107" s="8">
        <f>G108+G109</f>
        <v>2460</v>
      </c>
      <c r="H107" s="9">
        <f t="shared" si="9"/>
        <v>3741</v>
      </c>
      <c r="I107" s="39">
        <f>C107+F107</f>
        <v>3211</v>
      </c>
      <c r="J107" s="8">
        <f>D107+G107</f>
        <v>6425</v>
      </c>
      <c r="K107" s="9">
        <f t="shared" si="12"/>
        <v>9636</v>
      </c>
    </row>
    <row r="108" spans="1:11" ht="22.5" customHeight="1" x14ac:dyDescent="0.2">
      <c r="A108" s="66"/>
      <c r="B108" s="10" t="s">
        <v>42</v>
      </c>
      <c r="C108" s="11">
        <v>83</v>
      </c>
      <c r="D108" s="12">
        <v>82</v>
      </c>
      <c r="E108" s="34">
        <f>SUM(C108:D108)</f>
        <v>165</v>
      </c>
      <c r="F108" s="11">
        <v>44</v>
      </c>
      <c r="G108" s="12">
        <v>37</v>
      </c>
      <c r="H108" s="13">
        <f>SUM(F108:G108)</f>
        <v>81</v>
      </c>
      <c r="I108" s="40">
        <f>SUM(C108,F108)</f>
        <v>127</v>
      </c>
      <c r="J108" s="40">
        <f>SUM(D108,G108)</f>
        <v>119</v>
      </c>
      <c r="K108" s="13">
        <f t="shared" si="12"/>
        <v>246</v>
      </c>
    </row>
    <row r="109" spans="1:11" ht="22.5" customHeight="1" x14ac:dyDescent="0.2">
      <c r="A109" s="66"/>
      <c r="B109" s="14" t="s">
        <v>43</v>
      </c>
      <c r="C109" s="15">
        <f>C110+C111</f>
        <v>1847</v>
      </c>
      <c r="D109" s="16">
        <f>D110+D111</f>
        <v>3883</v>
      </c>
      <c r="E109" s="35">
        <f t="shared" si="8"/>
        <v>5730</v>
      </c>
      <c r="F109" s="15">
        <f>F110+F111</f>
        <v>1237</v>
      </c>
      <c r="G109" s="16">
        <f>G110+G111</f>
        <v>2423</v>
      </c>
      <c r="H109" s="17">
        <f t="shared" si="9"/>
        <v>3660</v>
      </c>
      <c r="I109" s="41">
        <f>C109+F109</f>
        <v>3084</v>
      </c>
      <c r="J109" s="41">
        <f>D109+G109</f>
        <v>6306</v>
      </c>
      <c r="K109" s="17">
        <f t="shared" si="12"/>
        <v>9390</v>
      </c>
    </row>
    <row r="110" spans="1:11" ht="22.5" customHeight="1" x14ac:dyDescent="0.2">
      <c r="A110" s="66"/>
      <c r="B110" s="18" t="s">
        <v>44</v>
      </c>
      <c r="C110" s="19">
        <v>382</v>
      </c>
      <c r="D110" s="20">
        <v>478</v>
      </c>
      <c r="E110" s="36">
        <f>SUM(C110:D110)</f>
        <v>860</v>
      </c>
      <c r="F110" s="19">
        <v>172</v>
      </c>
      <c r="G110" s="20">
        <v>159</v>
      </c>
      <c r="H110" s="21">
        <f>SUM(F110:G110)</f>
        <v>331</v>
      </c>
      <c r="I110" s="42">
        <f>SUM(C110,F110)</f>
        <v>554</v>
      </c>
      <c r="J110" s="42">
        <f>SUM(D110,G110)</f>
        <v>637</v>
      </c>
      <c r="K110" s="21">
        <f t="shared" si="12"/>
        <v>1191</v>
      </c>
    </row>
    <row r="111" spans="1:11" ht="22.5" customHeight="1" thickBot="1" x14ac:dyDescent="0.25">
      <c r="A111" s="67"/>
      <c r="B111" s="26" t="s">
        <v>45</v>
      </c>
      <c r="C111" s="23">
        <v>1465</v>
      </c>
      <c r="D111" s="24">
        <v>3405</v>
      </c>
      <c r="E111" s="37">
        <f>SUM(C111:D111)</f>
        <v>4870</v>
      </c>
      <c r="F111" s="23">
        <v>1065</v>
      </c>
      <c r="G111" s="24">
        <v>2264</v>
      </c>
      <c r="H111" s="25">
        <f>SUM(F111:G111)</f>
        <v>3329</v>
      </c>
      <c r="I111" s="43">
        <f>SUM(C111,F111)</f>
        <v>2530</v>
      </c>
      <c r="J111" s="43">
        <f>SUM(D111,G111)</f>
        <v>5669</v>
      </c>
      <c r="K111" s="25">
        <f t="shared" si="12"/>
        <v>8199</v>
      </c>
    </row>
    <row r="112" spans="1:11" ht="22.5" customHeight="1" x14ac:dyDescent="0.2">
      <c r="A112" s="65" t="s">
        <v>29</v>
      </c>
      <c r="B112" s="6" t="s">
        <v>7</v>
      </c>
      <c r="C112" s="7">
        <f>C114+C113</f>
        <v>1835</v>
      </c>
      <c r="D112" s="8">
        <f>D113+D114</f>
        <v>3285</v>
      </c>
      <c r="E112" s="33">
        <f t="shared" si="8"/>
        <v>5120</v>
      </c>
      <c r="F112" s="7">
        <f>F114+F113</f>
        <v>1100</v>
      </c>
      <c r="G112" s="8">
        <f>G113+G114</f>
        <v>2134</v>
      </c>
      <c r="H112" s="9">
        <f t="shared" si="9"/>
        <v>3234</v>
      </c>
      <c r="I112" s="39">
        <f>C112+F112</f>
        <v>2935</v>
      </c>
      <c r="J112" s="8">
        <f>D112+G112</f>
        <v>5419</v>
      </c>
      <c r="K112" s="9">
        <f t="shared" ref="K112:K121" si="13">I112+J112</f>
        <v>8354</v>
      </c>
    </row>
    <row r="113" spans="1:11" ht="22.5" customHeight="1" x14ac:dyDescent="0.2">
      <c r="A113" s="66"/>
      <c r="B113" s="10" t="s">
        <v>42</v>
      </c>
      <c r="C113" s="11">
        <v>92</v>
      </c>
      <c r="D113" s="12">
        <v>78</v>
      </c>
      <c r="E113" s="34">
        <f>SUM(C113:D113)</f>
        <v>170</v>
      </c>
      <c r="F113" s="11">
        <v>38</v>
      </c>
      <c r="G113" s="12">
        <v>23</v>
      </c>
      <c r="H113" s="13">
        <f>SUM(F113:G113)</f>
        <v>61</v>
      </c>
      <c r="I113" s="40">
        <f>SUM(C113,F113)</f>
        <v>130</v>
      </c>
      <c r="J113" s="40">
        <f>SUM(D113,G113)</f>
        <v>101</v>
      </c>
      <c r="K113" s="13">
        <f t="shared" si="13"/>
        <v>231</v>
      </c>
    </row>
    <row r="114" spans="1:11" ht="22.5" customHeight="1" x14ac:dyDescent="0.2">
      <c r="A114" s="66"/>
      <c r="B114" s="14" t="s">
        <v>43</v>
      </c>
      <c r="C114" s="15">
        <f>C115+C116</f>
        <v>1743</v>
      </c>
      <c r="D114" s="16">
        <f>D115+D116</f>
        <v>3207</v>
      </c>
      <c r="E114" s="35">
        <f t="shared" si="8"/>
        <v>4950</v>
      </c>
      <c r="F114" s="15">
        <f>F115+F116</f>
        <v>1062</v>
      </c>
      <c r="G114" s="16">
        <f>G115+G116</f>
        <v>2111</v>
      </c>
      <c r="H114" s="17">
        <f t="shared" si="9"/>
        <v>3173</v>
      </c>
      <c r="I114" s="41">
        <f>C114+F114</f>
        <v>2805</v>
      </c>
      <c r="J114" s="41">
        <f>D114+G114</f>
        <v>5318</v>
      </c>
      <c r="K114" s="17">
        <f t="shared" si="13"/>
        <v>8123</v>
      </c>
    </row>
    <row r="115" spans="1:11" ht="22.5" customHeight="1" x14ac:dyDescent="0.2">
      <c r="A115" s="66"/>
      <c r="B115" s="18" t="s">
        <v>44</v>
      </c>
      <c r="C115" s="19">
        <v>346</v>
      </c>
      <c r="D115" s="20">
        <v>325</v>
      </c>
      <c r="E115" s="36">
        <f>SUM(C115:D115)</f>
        <v>671</v>
      </c>
      <c r="F115" s="19">
        <v>150</v>
      </c>
      <c r="G115" s="20">
        <v>141</v>
      </c>
      <c r="H115" s="21">
        <f>SUM(F115:G115)</f>
        <v>291</v>
      </c>
      <c r="I115" s="42">
        <f>SUM(C115,F115)</f>
        <v>496</v>
      </c>
      <c r="J115" s="42">
        <f>SUM(D115,G115)</f>
        <v>466</v>
      </c>
      <c r="K115" s="21">
        <f t="shared" si="13"/>
        <v>962</v>
      </c>
    </row>
    <row r="116" spans="1:11" ht="22.5" customHeight="1" thickBot="1" x14ac:dyDescent="0.25">
      <c r="A116" s="67"/>
      <c r="B116" s="26" t="s">
        <v>45</v>
      </c>
      <c r="C116" s="23">
        <v>1397</v>
      </c>
      <c r="D116" s="24">
        <v>2882</v>
      </c>
      <c r="E116" s="37">
        <f>SUM(C116:D116)</f>
        <v>4279</v>
      </c>
      <c r="F116" s="23">
        <v>912</v>
      </c>
      <c r="G116" s="24">
        <v>1970</v>
      </c>
      <c r="H116" s="25">
        <f>SUM(F116:G116)</f>
        <v>2882</v>
      </c>
      <c r="I116" s="43">
        <f>SUM(C116,F116)</f>
        <v>2309</v>
      </c>
      <c r="J116" s="43">
        <f>SUM(D116,G116)</f>
        <v>4852</v>
      </c>
      <c r="K116" s="25">
        <f t="shared" si="13"/>
        <v>7161</v>
      </c>
    </row>
    <row r="117" spans="1:11" ht="22.5" customHeight="1" x14ac:dyDescent="0.2">
      <c r="A117" s="65" t="s">
        <v>30</v>
      </c>
      <c r="B117" s="6" t="s">
        <v>7</v>
      </c>
      <c r="C117" s="7">
        <f>C119+C118</f>
        <v>2495</v>
      </c>
      <c r="D117" s="8">
        <f>D118+D119</f>
        <v>4892</v>
      </c>
      <c r="E117" s="33">
        <f t="shared" si="8"/>
        <v>7387</v>
      </c>
      <c r="F117" s="7">
        <f>F119+F118</f>
        <v>1721</v>
      </c>
      <c r="G117" s="8">
        <f>G118+G119</f>
        <v>3387</v>
      </c>
      <c r="H117" s="9">
        <f t="shared" si="9"/>
        <v>5108</v>
      </c>
      <c r="I117" s="39">
        <f>C117+F117</f>
        <v>4216</v>
      </c>
      <c r="J117" s="8">
        <f>D117+G117</f>
        <v>8279</v>
      </c>
      <c r="K117" s="9">
        <f t="shared" si="13"/>
        <v>12495</v>
      </c>
    </row>
    <row r="118" spans="1:11" ht="22.5" customHeight="1" x14ac:dyDescent="0.2">
      <c r="A118" s="66"/>
      <c r="B118" s="10" t="s">
        <v>42</v>
      </c>
      <c r="C118" s="11">
        <v>129</v>
      </c>
      <c r="D118" s="12">
        <v>100</v>
      </c>
      <c r="E118" s="34">
        <f>SUM(C118:D118)</f>
        <v>229</v>
      </c>
      <c r="F118" s="11">
        <v>62</v>
      </c>
      <c r="G118" s="12">
        <v>36</v>
      </c>
      <c r="H118" s="13">
        <f>SUM(F118:G118)</f>
        <v>98</v>
      </c>
      <c r="I118" s="40">
        <f>SUM(C118,F118)</f>
        <v>191</v>
      </c>
      <c r="J118" s="40">
        <f>SUM(D118,G118)</f>
        <v>136</v>
      </c>
      <c r="K118" s="13">
        <f t="shared" si="13"/>
        <v>327</v>
      </c>
    </row>
    <row r="119" spans="1:11" ht="22.5" customHeight="1" x14ac:dyDescent="0.2">
      <c r="A119" s="66"/>
      <c r="B119" s="14" t="s">
        <v>43</v>
      </c>
      <c r="C119" s="15">
        <f>C120+C121</f>
        <v>2366</v>
      </c>
      <c r="D119" s="16">
        <f>D120+D121</f>
        <v>4792</v>
      </c>
      <c r="E119" s="35">
        <f t="shared" si="8"/>
        <v>7158</v>
      </c>
      <c r="F119" s="15">
        <f>F120+F121</f>
        <v>1659</v>
      </c>
      <c r="G119" s="16">
        <f>G120+G121</f>
        <v>3351</v>
      </c>
      <c r="H119" s="17">
        <f t="shared" si="9"/>
        <v>5010</v>
      </c>
      <c r="I119" s="41">
        <f>C119+F119</f>
        <v>4025</v>
      </c>
      <c r="J119" s="41">
        <f>D119+G119</f>
        <v>8143</v>
      </c>
      <c r="K119" s="17">
        <f t="shared" si="13"/>
        <v>12168</v>
      </c>
    </row>
    <row r="120" spans="1:11" ht="22.5" customHeight="1" x14ac:dyDescent="0.2">
      <c r="A120" s="66"/>
      <c r="B120" s="18" t="s">
        <v>44</v>
      </c>
      <c r="C120" s="19">
        <v>436</v>
      </c>
      <c r="D120" s="20">
        <v>486</v>
      </c>
      <c r="E120" s="36">
        <f>SUM(C120:D120)</f>
        <v>922</v>
      </c>
      <c r="F120" s="19">
        <v>263</v>
      </c>
      <c r="G120" s="20">
        <v>196</v>
      </c>
      <c r="H120" s="21">
        <f>SUM(F120:G120)</f>
        <v>459</v>
      </c>
      <c r="I120" s="42">
        <f>SUM(C120,F120)</f>
        <v>699</v>
      </c>
      <c r="J120" s="42">
        <f>SUM(D120,G120)</f>
        <v>682</v>
      </c>
      <c r="K120" s="21">
        <f t="shared" si="13"/>
        <v>1381</v>
      </c>
    </row>
    <row r="121" spans="1:11" ht="22.5" customHeight="1" thickBot="1" x14ac:dyDescent="0.25">
      <c r="A121" s="67"/>
      <c r="B121" s="26" t="s">
        <v>45</v>
      </c>
      <c r="C121" s="23">
        <v>1930</v>
      </c>
      <c r="D121" s="24">
        <v>4306</v>
      </c>
      <c r="E121" s="37">
        <f>SUM(C121:D121)</f>
        <v>6236</v>
      </c>
      <c r="F121" s="23">
        <v>1396</v>
      </c>
      <c r="G121" s="24">
        <v>3155</v>
      </c>
      <c r="H121" s="25">
        <f>SUM(F121:G121)</f>
        <v>4551</v>
      </c>
      <c r="I121" s="43">
        <f>SUM(C121,F121)</f>
        <v>3326</v>
      </c>
      <c r="J121" s="43">
        <f>SUM(D121,G121)</f>
        <v>7461</v>
      </c>
      <c r="K121" s="25">
        <f t="shared" si="13"/>
        <v>10787</v>
      </c>
    </row>
    <row r="122" spans="1:11" ht="22.5" customHeight="1" x14ac:dyDescent="0.2">
      <c r="A122" s="65" t="s">
        <v>31</v>
      </c>
      <c r="B122" s="6" t="s">
        <v>7</v>
      </c>
      <c r="C122" s="7">
        <f>C124+C123</f>
        <v>3427</v>
      </c>
      <c r="D122" s="8">
        <f>D123+D124</f>
        <v>2630</v>
      </c>
      <c r="E122" s="33">
        <f t="shared" si="8"/>
        <v>6057</v>
      </c>
      <c r="F122" s="7">
        <f>F124+F123</f>
        <v>3044</v>
      </c>
      <c r="G122" s="8">
        <f>G123+G124</f>
        <v>2149</v>
      </c>
      <c r="H122" s="9">
        <f t="shared" si="9"/>
        <v>5193</v>
      </c>
      <c r="I122" s="39">
        <f>C122+F122</f>
        <v>6471</v>
      </c>
      <c r="J122" s="8">
        <f>D122+G122</f>
        <v>4779</v>
      </c>
      <c r="K122" s="9">
        <f>I122+J122</f>
        <v>11250</v>
      </c>
    </row>
    <row r="123" spans="1:11" ht="22.5" customHeight="1" x14ac:dyDescent="0.2">
      <c r="A123" s="66"/>
      <c r="B123" s="10" t="s">
        <v>42</v>
      </c>
      <c r="C123" s="11">
        <v>212</v>
      </c>
      <c r="D123" s="12">
        <v>76</v>
      </c>
      <c r="E123" s="34">
        <f>SUM(C123:D123)</f>
        <v>288</v>
      </c>
      <c r="F123" s="11">
        <v>130</v>
      </c>
      <c r="G123" s="12">
        <v>45</v>
      </c>
      <c r="H123" s="13">
        <f>SUM(F123:G123)</f>
        <v>175</v>
      </c>
      <c r="I123" s="40">
        <f>SUM(C123,F123)</f>
        <v>342</v>
      </c>
      <c r="J123" s="40">
        <f>SUM(D123,G123)</f>
        <v>121</v>
      </c>
      <c r="K123" s="13">
        <f>I123+J123</f>
        <v>463</v>
      </c>
    </row>
    <row r="124" spans="1:11" ht="22.5" customHeight="1" x14ac:dyDescent="0.2">
      <c r="A124" s="66"/>
      <c r="B124" s="14" t="s">
        <v>43</v>
      </c>
      <c r="C124" s="15">
        <f>C125+C126</f>
        <v>3215</v>
      </c>
      <c r="D124" s="16">
        <f>D125+D126</f>
        <v>2554</v>
      </c>
      <c r="E124" s="35">
        <f t="shared" si="8"/>
        <v>5769</v>
      </c>
      <c r="F124" s="15">
        <f>F125+F126</f>
        <v>2914</v>
      </c>
      <c r="G124" s="16">
        <f>G125+G126</f>
        <v>2104</v>
      </c>
      <c r="H124" s="17">
        <f t="shared" si="9"/>
        <v>5018</v>
      </c>
      <c r="I124" s="41">
        <f>C124+F124</f>
        <v>6129</v>
      </c>
      <c r="J124" s="41">
        <f>D124+G124</f>
        <v>4658</v>
      </c>
      <c r="K124" s="17">
        <f>I124+J124</f>
        <v>10787</v>
      </c>
    </row>
    <row r="125" spans="1:11" ht="22.5" customHeight="1" x14ac:dyDescent="0.2">
      <c r="A125" s="66"/>
      <c r="B125" s="18" t="s">
        <v>44</v>
      </c>
      <c r="C125" s="19">
        <v>1054</v>
      </c>
      <c r="D125" s="20">
        <v>388</v>
      </c>
      <c r="E125" s="36">
        <f>SUM(C125:D125)</f>
        <v>1442</v>
      </c>
      <c r="F125" s="19">
        <v>869</v>
      </c>
      <c r="G125" s="20">
        <v>226</v>
      </c>
      <c r="H125" s="21">
        <f>SUM(F125:G125)</f>
        <v>1095</v>
      </c>
      <c r="I125" s="42">
        <f>SUM(C125,F125)</f>
        <v>1923</v>
      </c>
      <c r="J125" s="42">
        <f>SUM(D125,G125)</f>
        <v>614</v>
      </c>
      <c r="K125" s="21">
        <f>I125+J125</f>
        <v>2537</v>
      </c>
    </row>
    <row r="126" spans="1:11" ht="22.5" customHeight="1" thickBot="1" x14ac:dyDescent="0.25">
      <c r="A126" s="67"/>
      <c r="B126" s="26" t="s">
        <v>45</v>
      </c>
      <c r="C126" s="50">
        <v>2161</v>
      </c>
      <c r="D126" s="51">
        <v>2166</v>
      </c>
      <c r="E126" s="47">
        <f>SUM(C126:D126)</f>
        <v>4327</v>
      </c>
      <c r="F126" s="50">
        <v>2045</v>
      </c>
      <c r="G126" s="51">
        <v>1878</v>
      </c>
      <c r="H126" s="48">
        <f>SUM(F126:G126)</f>
        <v>3923</v>
      </c>
      <c r="I126" s="43">
        <f>SUM(C126,F126)</f>
        <v>4206</v>
      </c>
      <c r="J126" s="43">
        <f>SUM(D126,G126)</f>
        <v>4044</v>
      </c>
      <c r="K126" s="48">
        <f>I126+J126</f>
        <v>8250</v>
      </c>
    </row>
    <row r="127" spans="1:11" ht="22.5" customHeight="1" thickTop="1" thickBot="1" x14ac:dyDescent="0.25">
      <c r="A127" s="76" t="s">
        <v>39</v>
      </c>
      <c r="B127" s="77"/>
      <c r="C127" s="56">
        <f>SUM(C7,C12,C17,C22,C27,C32,C37,C42,C47,C52,C57,C62,C67,C72,C77,C82,C87,C92,C97,C102,C107,C112,C117,C122)</f>
        <v>31663</v>
      </c>
      <c r="D127" s="55">
        <f>SUM(D7,D12,D17,D22,D27,D32,D37,D42,D47,D52,D57,D62,D67,D72,D77,D82,D87,D92,D97,D102,D107,D112,D117,D122)</f>
        <v>55317</v>
      </c>
      <c r="E127" s="54">
        <f>SUM(E7,E12,E17,E22,E27,E32,E37,E42,E47,E52,E57,E62,E67,E72,E77,E82,E87,E92,E97,E102,E107,E112,E117,E122)</f>
        <v>86980</v>
      </c>
      <c r="F127" s="56">
        <f t="shared" ref="F127:J127" si="14">SUM(F7,F12,F17,F22,F27,F32,F37,F42,F47,F52,F57,F62,F67,F72,F77,F82,F87,F92,F97,F102,F107,F112,F117,F122)</f>
        <v>20975</v>
      </c>
      <c r="G127" s="52">
        <f t="shared" si="14"/>
        <v>36708</v>
      </c>
      <c r="H127" s="53">
        <f t="shared" si="14"/>
        <v>57683</v>
      </c>
      <c r="I127" s="55">
        <f t="shared" si="14"/>
        <v>52638</v>
      </c>
      <c r="J127" s="52">
        <f t="shared" si="14"/>
        <v>92025</v>
      </c>
      <c r="K127" s="53">
        <f>SUM(K7,K12,K17,K22,K27,K32,K37,K42,K47,K52,K57,K62,K67,K72,K77,K82,K87,K92,K97,K102,K107,K112,K117,K122)</f>
        <v>144663</v>
      </c>
    </row>
    <row r="128" spans="1:11" ht="12.75" customHeight="1" x14ac:dyDescent="0.2"/>
    <row r="129" spans="1:29" ht="21" customHeight="1" x14ac:dyDescent="0.2">
      <c r="B129" s="75" t="s">
        <v>37</v>
      </c>
      <c r="C129" s="75"/>
      <c r="D129" s="75"/>
      <c r="E129" s="75"/>
      <c r="F129" s="75"/>
      <c r="G129" s="75"/>
      <c r="H129" s="75"/>
      <c r="I129" s="75"/>
      <c r="J129" s="75"/>
      <c r="K129" s="75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1:29" s="30" customFormat="1" ht="36.75" customHeight="1" x14ac:dyDescent="0.2">
      <c r="A130" s="28"/>
      <c r="B130" s="75" t="s">
        <v>34</v>
      </c>
      <c r="C130" s="75"/>
      <c r="D130" s="75"/>
      <c r="E130" s="75"/>
      <c r="F130" s="75"/>
      <c r="G130" s="75"/>
      <c r="H130" s="75"/>
      <c r="I130" s="75"/>
      <c r="J130" s="75"/>
      <c r="K130" s="75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</row>
    <row r="131" spans="1:29" s="30" customFormat="1" ht="36.75" customHeight="1" x14ac:dyDescent="0.2">
      <c r="A131" s="28"/>
      <c r="B131" s="75" t="s">
        <v>33</v>
      </c>
      <c r="C131" s="75"/>
      <c r="D131" s="75"/>
      <c r="E131" s="75"/>
      <c r="F131" s="75"/>
      <c r="G131" s="75"/>
      <c r="H131" s="75"/>
      <c r="I131" s="75"/>
      <c r="J131" s="75"/>
      <c r="K131" s="75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</row>
    <row r="132" spans="1:29" ht="21" customHeight="1" x14ac:dyDescent="0.2">
      <c r="C132" s="57">
        <f>SUM(C8,C13,C18,C23,C28,C33,C38,C43,C48,C53,C58,C63,C68,C73,C78,C83,C88,C93,C98,C103,C108,C113,C118,C123)</f>
        <v>1619</v>
      </c>
      <c r="D132" s="57">
        <f>SUM(D8,D13,D18,D23,D28,D33,D38,D43,D48,D53,D58,D63,D68,D73,D78,D83,D88,D93,D98,D103,D108,D113,D118,D123)</f>
        <v>1201</v>
      </c>
      <c r="E132" s="57">
        <f>SUM(E8,E13,E18,E23,E28,E33,E38,E43,E48,E53,E58,E63,E68,E73,E78,E83,E88,E93,E98,E103,E108,E113,E118,E123)</f>
        <v>2820</v>
      </c>
      <c r="F132" s="57">
        <f>SUM(F8,F13,F18,F23,F28,F33,F38,F43,F48,F53,F58,F63,F68,F73,F78,F83,F88,F93,F98,F103,F108,F113,F118,F123)</f>
        <v>711</v>
      </c>
      <c r="G132" s="57">
        <f>SUM(G8,G13,G18,G23,G28,G33,G38,G43,G48,G53,G58,G63,G68,G73,G78,G83,G88,G93,G98,G103,G108,G113,G118,G123)</f>
        <v>430</v>
      </c>
      <c r="H132" s="57">
        <f>SUM(F132:G132)</f>
        <v>1141</v>
      </c>
    </row>
    <row r="133" spans="1:29" ht="21" hidden="1" customHeight="1" x14ac:dyDescent="0.2">
      <c r="A133" s="65" t="s">
        <v>38</v>
      </c>
      <c r="B133" s="6" t="s">
        <v>7</v>
      </c>
      <c r="C133" s="7">
        <f>C135+C134</f>
        <v>31663</v>
      </c>
      <c r="D133" s="8">
        <f>D134+D135</f>
        <v>55317</v>
      </c>
      <c r="E133" s="33">
        <f>C133+D133</f>
        <v>86980</v>
      </c>
      <c r="F133" s="7">
        <f>F135+F134</f>
        <v>20975</v>
      </c>
      <c r="G133" s="8">
        <f>G134+G135</f>
        <v>36708</v>
      </c>
      <c r="H133" s="57">
        <f t="shared" ref="H133:H140" si="15">SUM(F133:G133)</f>
        <v>57683</v>
      </c>
      <c r="I133" s="39">
        <f t="shared" ref="I133:J137" si="16">C133+F133</f>
        <v>52638</v>
      </c>
      <c r="J133" s="8">
        <f t="shared" si="16"/>
        <v>92025</v>
      </c>
      <c r="K133" s="9">
        <f>I133+J133</f>
        <v>144663</v>
      </c>
    </row>
    <row r="134" spans="1:29" ht="21" hidden="1" customHeight="1" x14ac:dyDescent="0.2">
      <c r="A134" s="66"/>
      <c r="B134" s="10" t="s">
        <v>42</v>
      </c>
      <c r="C134" s="11">
        <f>C123+C118+C113+C108+C103+C98+C93+C88+C83+C78+C73+C68+C63+C58+C53+C48+C43+C38+C33+C28+C23+C18+C13+C8</f>
        <v>1619</v>
      </c>
      <c r="D134" s="11">
        <f>D123+D118+D113+D108+D103+D98+D93+D88+D83+D78+D73+D68+D63+D58+D53+D48+D43+D38+D33+D28+D23+D18+D13+D8</f>
        <v>1201</v>
      </c>
      <c r="E134" s="34">
        <f>C134+D134</f>
        <v>2820</v>
      </c>
      <c r="F134" s="11">
        <f>F123+F118+F113+F108+F103+F98+F93+F88+F83+F78+F73+F68+F63+F58+F53+F48+F43+F38+F33+F28+F23+F18+F13+F8</f>
        <v>711</v>
      </c>
      <c r="G134" s="11">
        <f>G123+G118+G113+G108+G103+G98+G93+G88+G83+G78+G73+G68+G63+G58+G53+G48+G43+G38+G33+G28+G23+G18+G13+G8</f>
        <v>430</v>
      </c>
      <c r="H134" s="57">
        <f t="shared" si="15"/>
        <v>1141</v>
      </c>
      <c r="I134" s="40">
        <f t="shared" si="16"/>
        <v>2330</v>
      </c>
      <c r="J134" s="40">
        <f t="shared" si="16"/>
        <v>1631</v>
      </c>
      <c r="K134" s="13">
        <f>I134+J134</f>
        <v>3961</v>
      </c>
    </row>
    <row r="135" spans="1:29" ht="21" hidden="1" customHeight="1" x14ac:dyDescent="0.2">
      <c r="A135" s="66"/>
      <c r="B135" s="14" t="s">
        <v>43</v>
      </c>
      <c r="C135" s="15">
        <f>C136+C137</f>
        <v>30044</v>
      </c>
      <c r="D135" s="16">
        <f>D136+D137</f>
        <v>54116</v>
      </c>
      <c r="E135" s="35">
        <f>C135+D135</f>
        <v>84160</v>
      </c>
      <c r="F135" s="15">
        <f>F136+F137</f>
        <v>20264</v>
      </c>
      <c r="G135" s="16">
        <f>G136+G137</f>
        <v>36278</v>
      </c>
      <c r="H135" s="57">
        <f t="shared" si="15"/>
        <v>56542</v>
      </c>
      <c r="I135" s="41">
        <f t="shared" si="16"/>
        <v>50308</v>
      </c>
      <c r="J135" s="41">
        <f t="shared" si="16"/>
        <v>90394</v>
      </c>
      <c r="K135" s="17">
        <f>I135+J135</f>
        <v>140702</v>
      </c>
    </row>
    <row r="136" spans="1:29" ht="21" hidden="1" customHeight="1" x14ac:dyDescent="0.2">
      <c r="A136" s="66"/>
      <c r="B136" s="18" t="s">
        <v>44</v>
      </c>
      <c r="C136" s="19">
        <f>C125+C120+C115+C110+C105+C100+C95+C90+C85+C80+C75+C70+C65+C60+C55+C50+C45+C40+C35+C30+C25+C20+C15+C10</f>
        <v>6305</v>
      </c>
      <c r="D136" s="19">
        <f>D125+D120+D115+D110+D105+D100+D95+D90+D85+D80+D75+D70+D65+D60+D55+D50+D45+D40+D35+D30+D25+D20+D15+D10</f>
        <v>6206</v>
      </c>
      <c r="E136" s="36">
        <f>C136+D136</f>
        <v>12511</v>
      </c>
      <c r="F136" s="19">
        <f>F125+F120+F115+F110+F105+F100+F95+F90+F85+F80+F75+F70+F65+F60+F55+F50+F45+F40+F35+F30+F25+F20+F15+F10</f>
        <v>3418</v>
      </c>
      <c r="G136" s="19">
        <f>G125+G120+G115+G110+G105+G100+G95+G90+G85+G80+G75+G70+G65+G60+G55+G50+G45+G40+G35+G30+G25+G20+G15+G10</f>
        <v>2417</v>
      </c>
      <c r="H136" s="57">
        <f t="shared" si="15"/>
        <v>5835</v>
      </c>
      <c r="I136" s="42">
        <f t="shared" si="16"/>
        <v>9723</v>
      </c>
      <c r="J136" s="42">
        <f t="shared" si="16"/>
        <v>8623</v>
      </c>
      <c r="K136" s="21">
        <f>I136+J136</f>
        <v>18346</v>
      </c>
    </row>
    <row r="137" spans="1:29" ht="21" hidden="1" customHeight="1" thickBot="1" x14ac:dyDescent="0.25">
      <c r="A137" s="70"/>
      <c r="B137" s="26" t="s">
        <v>45</v>
      </c>
      <c r="C137" s="46">
        <f>C126+C121+C116+C111+C106+C101+C96+C91+C86+C81+C76+C71+C66+C61+C56+C51+C46+C41+C36+C31+C26+C21+C16+C11</f>
        <v>23739</v>
      </c>
      <c r="D137" s="46">
        <f>D126+D121+D116+D111+D106+D101+D96+D91+D86+D81+D76+D71+D66+D61+D56+D51+D46+D41+D36+D31+D26+D21+D16+D11</f>
        <v>47910</v>
      </c>
      <c r="E137" s="47">
        <f>C137+D137</f>
        <v>71649</v>
      </c>
      <c r="F137" s="46">
        <f>F126+F121+F116+F111+F106+F101+F96+F91+F86+F81+F76+F71+F66+F61+F56+F51+F46+F41+F36+F31+F26+F21+F16+F11</f>
        <v>16846</v>
      </c>
      <c r="G137" s="46">
        <f>G126+G121+G116+G111+G106+G101+G96+G91+G86+G81+G76+G71+G66+G61+G56+G51+G46+G41+G36+G31+G26+G21+G16+G11</f>
        <v>33861</v>
      </c>
      <c r="H137" s="57">
        <f t="shared" si="15"/>
        <v>50707</v>
      </c>
      <c r="I137" s="49">
        <f t="shared" si="16"/>
        <v>40585</v>
      </c>
      <c r="J137" s="49">
        <f t="shared" si="16"/>
        <v>81771</v>
      </c>
      <c r="K137" s="48">
        <f>I137+J137</f>
        <v>122356</v>
      </c>
    </row>
    <row r="138" spans="1:29" ht="21" customHeight="1" x14ac:dyDescent="0.2">
      <c r="C138" s="57">
        <f>SUM(C10,C15,C20,C25,C30,C35,C40,C45,C50,C55,C60,C65,C70,C75,C80,C85,C90,C95,C100,C105,C110,C115,C120,C125)</f>
        <v>6305</v>
      </c>
      <c r="D138" s="57">
        <f>SUM(D10,D15,D20,D25,D30,D35,D40,D45,D50,D55,D60,D65,D70,D75,D80,D85,D90,D95,D100,D105,D110,D115,D120,D125)</f>
        <v>6206</v>
      </c>
      <c r="E138" s="57">
        <f>SUM(C138:D138)</f>
        <v>12511</v>
      </c>
      <c r="F138" s="57">
        <f>SUM(F10,F15,F20,F25,F30,F35,F40,F45,F50,F55,F60,F65,F70,F75,F80,F85,F90,F95,F100,F105,F110,F115,F120,F125)</f>
        <v>3418</v>
      </c>
      <c r="G138" s="57">
        <f>SUM(G10,G15,G20,G25,G30,G35,G40,G45,G50,G55,G60,G65,G70,G75,G80,G85,G90,G95,G100,G105,G110,G115,G120,G125)</f>
        <v>2417</v>
      </c>
      <c r="H138" s="57">
        <f t="shared" si="15"/>
        <v>5835</v>
      </c>
      <c r="I138" s="1">
        <v>3505</v>
      </c>
      <c r="J138" s="1">
        <v>2351</v>
      </c>
      <c r="K138" s="1">
        <v>5856</v>
      </c>
    </row>
    <row r="139" spans="1:29" ht="21" customHeight="1" x14ac:dyDescent="0.2">
      <c r="C139" s="57">
        <f>SUM(C11,C16,C21,C26,C31,C36,C41,C46,C51,C56,C61,C66,C71,C76,C86,C91,C96,C101,C106,C111,C116,C121,C126,C81)</f>
        <v>23739</v>
      </c>
      <c r="D139" s="57">
        <f>SUM(D11,D16,D21,D26,D31,D36,D41,D46,D51,D56,D61,D66,D71,D76,D86,D91,D96,D101,D106,D111,D116,D121,D126,D81)</f>
        <v>47910</v>
      </c>
      <c r="E139" s="57">
        <f>SUM(C139:D139)</f>
        <v>71649</v>
      </c>
      <c r="F139" s="57">
        <f>SUM(F11,F16,F21,F26,F31,F36,F41,F46,F51,F56,F61,F66,F71,F76,F86,F91,F96,F101,F106,F111,F116,F121,F126,F81)</f>
        <v>16846</v>
      </c>
      <c r="G139" s="57">
        <f>SUM(G11,G16,G21,G26,G31,G36,G41,G46,G51,G56,G61,G66,G71,G76,G86,G91,G96,G101,G106,G111,G116,G121,G126,G81)</f>
        <v>33861</v>
      </c>
      <c r="H139" s="57">
        <f t="shared" si="15"/>
        <v>50707</v>
      </c>
      <c r="I139" s="1">
        <v>266405</v>
      </c>
      <c r="J139" s="1">
        <v>327183</v>
      </c>
      <c r="K139" s="1">
        <v>593588</v>
      </c>
    </row>
    <row r="140" spans="1:29" ht="21" customHeight="1" x14ac:dyDescent="0.2">
      <c r="C140" s="57">
        <f>SUM(C132,C138,C139)</f>
        <v>31663</v>
      </c>
      <c r="D140" s="57">
        <f>SUM(D132,D138,D139)</f>
        <v>55317</v>
      </c>
      <c r="E140" s="57">
        <f>SUM(C140:D140)</f>
        <v>86980</v>
      </c>
      <c r="F140" s="57">
        <f>SUM(F132,F138,F139)</f>
        <v>20975</v>
      </c>
      <c r="G140" s="57">
        <f>SUM(G132,G138,G139)</f>
        <v>36708</v>
      </c>
      <c r="H140" s="57">
        <f t="shared" si="15"/>
        <v>57683</v>
      </c>
      <c r="I140" s="1">
        <v>3505</v>
      </c>
      <c r="J140" s="1">
        <v>2351</v>
      </c>
      <c r="K140" s="1">
        <v>5856</v>
      </c>
    </row>
    <row r="141" spans="1:29" ht="21" customHeight="1" x14ac:dyDescent="0.2">
      <c r="C141" s="1" t="s">
        <v>40</v>
      </c>
      <c r="I141" s="1">
        <v>262900</v>
      </c>
      <c r="J141" s="1">
        <v>324832</v>
      </c>
      <c r="K141" s="1">
        <v>587732</v>
      </c>
    </row>
    <row r="142" spans="1:29" ht="21" customHeight="1" x14ac:dyDescent="0.2">
      <c r="H142" s="1">
        <v>134823</v>
      </c>
      <c r="I142" s="1">
        <v>142182</v>
      </c>
      <c r="J142" s="1">
        <v>277005</v>
      </c>
    </row>
    <row r="143" spans="1:29" ht="21" customHeight="1" x14ac:dyDescent="0.2">
      <c r="H143" s="1">
        <v>128077</v>
      </c>
      <c r="I143" s="1">
        <v>182650</v>
      </c>
      <c r="J143" s="1">
        <v>310727</v>
      </c>
    </row>
    <row r="144" spans="1:29" ht="21" customHeight="1" x14ac:dyDescent="0.2">
      <c r="H144" s="1">
        <v>134823</v>
      </c>
      <c r="I144" s="1">
        <v>142182</v>
      </c>
      <c r="J144" s="1">
        <v>277005</v>
      </c>
    </row>
    <row r="145" spans="8:10" ht="21" customHeight="1" x14ac:dyDescent="0.2">
      <c r="H145" s="1">
        <v>128077</v>
      </c>
      <c r="I145" s="1">
        <v>182650</v>
      </c>
      <c r="J145" s="1">
        <v>310727</v>
      </c>
    </row>
    <row r="146" spans="8:10" ht="21" customHeight="1" x14ac:dyDescent="0.2">
      <c r="H146" s="1">
        <v>266405</v>
      </c>
      <c r="I146" s="1">
        <v>327183</v>
      </c>
      <c r="J146" s="1">
        <v>593588</v>
      </c>
    </row>
  </sheetData>
  <mergeCells count="37">
    <mergeCell ref="J1:K1"/>
    <mergeCell ref="A122:A126"/>
    <mergeCell ref="A72:A76"/>
    <mergeCell ref="A77:A81"/>
    <mergeCell ref="A82:A86"/>
    <mergeCell ref="A117:A121"/>
    <mergeCell ref="A112:A116"/>
    <mergeCell ref="A22:A26"/>
    <mergeCell ref="A62:A66"/>
    <mergeCell ref="A67:A71"/>
    <mergeCell ref="A52:A56"/>
    <mergeCell ref="A47:A51"/>
    <mergeCell ref="A57:A61"/>
    <mergeCell ref="A1:I2"/>
    <mergeCell ref="F5:H5"/>
    <mergeCell ref="I5:K5"/>
    <mergeCell ref="A133:A137"/>
    <mergeCell ref="B130:K130"/>
    <mergeCell ref="A27:A31"/>
    <mergeCell ref="A32:A36"/>
    <mergeCell ref="A37:A41"/>
    <mergeCell ref="B131:K131"/>
    <mergeCell ref="A87:A91"/>
    <mergeCell ref="A92:A96"/>
    <mergeCell ref="A97:A101"/>
    <mergeCell ref="A102:A106"/>
    <mergeCell ref="A107:A111"/>
    <mergeCell ref="B129:K129"/>
    <mergeCell ref="A127:B127"/>
    <mergeCell ref="A42:A46"/>
    <mergeCell ref="C4:K4"/>
    <mergeCell ref="C5:E5"/>
    <mergeCell ref="A7:A11"/>
    <mergeCell ref="A12:A16"/>
    <mergeCell ref="A17:A21"/>
    <mergeCell ref="A3:B6"/>
    <mergeCell ref="C3:K3"/>
  </mergeCells>
  <phoneticPr fontId="3"/>
  <printOptions horizontalCentered="1"/>
  <pageMargins left="0.39370078740157483" right="0.39370078740157483" top="0.39370078740157483" bottom="0.39370078740157483" header="0.31496062992125984" footer="0.31496062992125984"/>
  <pageSetup paperSize="9" scale="62" fitToHeight="0" orientation="portrait" r:id="rId1"/>
  <rowBreaks count="2" manualBreakCount="2">
    <brk id="61" max="10" man="1"/>
    <brk id="116" max="10" man="1"/>
  </rowBreaks>
  <ignoredErrors>
    <ignoredError sqref="E19 E24 E29 E34 E39 E44 E49 E54 E59 E64 E69 E74 E79 E89 E94 E99 E104 E109 E114 E119 E124 I9 I12:J12 I17:J17 I24:J24 I27:K27 I32:K32 I37:K37 I47:K47 K53 I62:K62 I67:K67 I77:K77 I94:J94 I87:K87 I92:J92 I99:K99 I102:K102 I107:J107 I109:J109 I112:K112 I117:K117 I122:K122 K86 E82 E84 I97:J97 I42:J42 I52 I57:K57 I54 I14:J14 I19:J19 I22:J22 I29:K29 K28 K30:K31 I34:K34 K33 K35:K36 I39:K39 K38 K40:K41 I44:J44 I49:K49 K48 K50:K51 K55:K56 I59:K59 K58 K60:K61 I64:K64 K63 K65:K66 I69:K69 K68 I72:K72 K70:K71 I74:K74 K73 K75:K76 I79:K79 K78 I82:K82 K80:K81 I84:K84 K83 I89:K89 K88 K90:K91 K98 K100:K101 I104:K104 K103 K105:K106 I114:K114 K113 K115:K116 I119:K119 K118 K120:K121 I124:K124 K123 K125:K1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年齢別・区別</vt:lpstr>
      <vt:lpstr>年齢別・区別!Print_Area</vt:lpstr>
      <vt:lpstr>年齢別・区別!Print_Titles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2019-05-08T08:16:18Z</dcterms:created>
  <dcterms:modified xsi:type="dcterms:W3CDTF">2025-05-27T06:32:27Z</dcterms:modified>
</cp:coreProperties>
</file>