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E75C0F58-1AD2-479B-B1D6-3595E9B0B96D}" xr6:coauthVersionLast="47" xr6:coauthVersionMax="47" xr10:uidLastSave="{00000000-0000-0000-0000-000000000000}"/>
  <bookViews>
    <workbookView xWindow="-120" yWindow="-120" windowWidth="20730" windowHeight="11040" tabRatio="812" xr2:uid="{00000000-000D-0000-FFFF-FFFF00000000}"/>
  </bookViews>
  <sheets>
    <sheet name="政令会計" sheetId="83" r:id="rId1"/>
    <sheet name="事業概要説明資料" sheetId="84" r:id="rId2"/>
  </sheets>
  <definedNames>
    <definedName name="_xlnm.Print_Area" localSheetId="0">政令会計!$A$1:$I$69</definedName>
    <definedName name="一般事務費">事業概要説明資料!$V$228</definedName>
    <definedName name="運営協議会経費">事業概要説明資料!$V$265</definedName>
    <definedName name="還付金">事業概要説明資料!$V$376</definedName>
    <definedName name="給付事務費">事業概要説明資料!$V$80</definedName>
    <definedName name="国民健康保険事業費納付金等準備基金積立金">事業概要説明資料!$V$450</definedName>
    <definedName name="資格事務費">事業概要説明資料!$V$43</definedName>
    <definedName name="事業費納付金">事業概要説明資料!$V$524</definedName>
    <definedName name="診療報酬審査支払費">事業概要説明資料!$V$413</definedName>
    <definedName name="短期証等交付事務費">事業概要説明資料!#REF!</definedName>
    <definedName name="徴収事務費">事業概要説明資料!$V$339</definedName>
    <definedName name="特定健康診査事業">事業概要説明資料!$V$561</definedName>
    <definedName name="特定保健指導事業">事業概要説明資料!$V$598</definedName>
    <definedName name="標準準拠システム移行経費_保険年金システム">事業概要説明資料!$V$191</definedName>
    <definedName name="賦課事務費">事業概要説明資料!$V$302</definedName>
    <definedName name="福祉局及び区役所職員の人件費">事業概要説明資料!$V$6</definedName>
    <definedName name="保健事業費">事業概要説明資料!$V$635</definedName>
    <definedName name="保険給付費">事業概要説明資料!$V$487</definedName>
    <definedName name="保険年金システム運用・保守等経費">事業概要説明資料!$V$117</definedName>
    <definedName name="保険年金システム改修等経費">事業概要説明資料!$V$154</definedName>
    <definedName name="予備費">事業概要説明資料!$V$671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83" l="1"/>
  <c r="E25" i="83"/>
  <c r="E24" i="83"/>
  <c r="F24" i="83"/>
  <c r="F53" i="83"/>
  <c r="AN102" i="84"/>
  <c r="AN65" i="84"/>
  <c r="AN361" i="84"/>
  <c r="AN365" i="84"/>
  <c r="AN324" i="84"/>
  <c r="AN583" i="84"/>
  <c r="F61" i="83"/>
  <c r="F23" i="83"/>
  <c r="AN176" i="84" l="1"/>
  <c r="E61" i="83" l="1"/>
  <c r="F33" i="83"/>
  <c r="E23" i="83"/>
  <c r="F19" i="83"/>
  <c r="F15" i="83"/>
  <c r="F13" i="83"/>
  <c r="AN659" i="84" l="1"/>
  <c r="AN591" i="84"/>
  <c r="AN332" i="84"/>
  <c r="AN139" i="84"/>
  <c r="AN147" i="84" s="1"/>
  <c r="AN73" i="84"/>
  <c r="AE659" i="84"/>
  <c r="AE664" i="84" s="1"/>
  <c r="AE583" i="84"/>
  <c r="AE591" i="84" s="1"/>
  <c r="AE365" i="84"/>
  <c r="AE369" i="84" s="1"/>
  <c r="AE363" i="84"/>
  <c r="AE361" i="84"/>
  <c r="AE324" i="84"/>
  <c r="AE332" i="84" s="1"/>
  <c r="AE139" i="84"/>
  <c r="AE147" i="84" s="1"/>
  <c r="AE102" i="84"/>
  <c r="AE65" i="84"/>
  <c r="AE73" i="84" s="1"/>
  <c r="E60" i="83"/>
  <c r="E59" i="83"/>
  <c r="E58" i="83"/>
  <c r="E54" i="83"/>
  <c r="E33" i="83"/>
  <c r="E31" i="83"/>
  <c r="E27" i="83"/>
  <c r="E21" i="83"/>
  <c r="E19" i="83"/>
  <c r="E17" i="83"/>
  <c r="E15" i="83"/>
  <c r="E13" i="83"/>
  <c r="AN701" i="84"/>
  <c r="AE701" i="84"/>
  <c r="AN664" i="84"/>
  <c r="AN628" i="84"/>
  <c r="AE628" i="84"/>
  <c r="AN554" i="84"/>
  <c r="AE554" i="84"/>
  <c r="AN517" i="84"/>
  <c r="AE517" i="84"/>
  <c r="AN480" i="84"/>
  <c r="AE480" i="84"/>
  <c r="AN443" i="84"/>
  <c r="AE443" i="84"/>
  <c r="AN406" i="84"/>
  <c r="AE406" i="84"/>
  <c r="AN369" i="84"/>
  <c r="AN295" i="84"/>
  <c r="AE295" i="84"/>
  <c r="AN258" i="84"/>
  <c r="AE258" i="84"/>
  <c r="AN221" i="84"/>
  <c r="AE221" i="84"/>
  <c r="AN184" i="84"/>
  <c r="AE184" i="84"/>
  <c r="AN110" i="84"/>
  <c r="AE110" i="84"/>
  <c r="AN36" i="84"/>
  <c r="AE36" i="84"/>
  <c r="G65" i="83" l="1"/>
  <c r="G64" i="83"/>
  <c r="G57" i="83"/>
  <c r="G56" i="83"/>
  <c r="G55" i="83"/>
  <c r="G51" i="83"/>
  <c r="G50" i="83"/>
  <c r="G47" i="83"/>
  <c r="G46" i="83"/>
  <c r="G43" i="83"/>
  <c r="G42" i="83"/>
  <c r="G39" i="83"/>
  <c r="G38" i="83"/>
  <c r="G35" i="83"/>
  <c r="G34" i="83"/>
  <c r="G32" i="83"/>
  <c r="G30" i="83"/>
  <c r="G26" i="83"/>
  <c r="G22" i="83"/>
  <c r="G20" i="83"/>
  <c r="G18" i="83"/>
  <c r="G16" i="83"/>
  <c r="G14" i="83"/>
  <c r="G12" i="83"/>
  <c r="E68" i="83"/>
  <c r="F67" i="83" l="1"/>
  <c r="E67" i="83"/>
  <c r="F66" i="83"/>
  <c r="E66" i="83"/>
  <c r="F62" i="83"/>
  <c r="E62" i="83"/>
  <c r="E53" i="83"/>
  <c r="F52" i="83"/>
  <c r="E52" i="83"/>
  <c r="F49" i="83"/>
  <c r="E49" i="83"/>
  <c r="F48" i="83"/>
  <c r="E48" i="83"/>
  <c r="F45" i="83"/>
  <c r="E45" i="83"/>
  <c r="F44" i="83"/>
  <c r="E44" i="83"/>
  <c r="F41" i="83"/>
  <c r="E41" i="83"/>
  <c r="F40" i="83"/>
  <c r="E40" i="83"/>
  <c r="E36" i="83"/>
  <c r="E29" i="83"/>
  <c r="F28" i="83"/>
  <c r="E28" i="83"/>
  <c r="F11" i="83"/>
  <c r="G11" i="83" s="1"/>
  <c r="F10" i="83"/>
  <c r="E11" i="83"/>
  <c r="E10" i="83"/>
  <c r="F63" i="83"/>
  <c r="G60" i="83"/>
  <c r="G66" i="83" l="1"/>
  <c r="G62" i="83"/>
  <c r="G54" i="83"/>
  <c r="F68" i="83"/>
  <c r="G68" i="83" s="1"/>
  <c r="G45" i="83"/>
  <c r="G53" i="83"/>
  <c r="G28" i="83"/>
  <c r="G67" i="83"/>
  <c r="G41" i="83"/>
  <c r="G49" i="83"/>
  <c r="G10" i="83"/>
  <c r="G24" i="83"/>
  <c r="G40" i="83"/>
  <c r="G44" i="83"/>
  <c r="G48" i="83"/>
  <c r="G52" i="83"/>
  <c r="F17" i="83" l="1"/>
  <c r="G17" i="83" s="1"/>
  <c r="G19" i="83"/>
  <c r="F21" i="83"/>
  <c r="G21" i="83" s="1"/>
  <c r="G23" i="83"/>
  <c r="F27" i="83"/>
  <c r="G33" i="83" l="1"/>
  <c r="G27" i="83"/>
  <c r="F29" i="83"/>
  <c r="G29" i="83" s="1"/>
  <c r="G15" i="83"/>
  <c r="E69" i="83" l="1"/>
  <c r="G25" i="83"/>
  <c r="G13" i="83"/>
  <c r="E63" i="83"/>
  <c r="G63" i="83" s="1"/>
  <c r="G61" i="83"/>
  <c r="E37" i="83"/>
  <c r="F31" i="83" l="1"/>
  <c r="G31" i="83" l="1"/>
  <c r="F69" i="83"/>
  <c r="G69" i="83" s="1"/>
  <c r="F59" i="83"/>
  <c r="G59" i="83" s="1"/>
  <c r="F58" i="83"/>
  <c r="G58" i="83" s="1"/>
  <c r="F37" i="83"/>
  <c r="G37" i="83" s="1"/>
  <c r="F36" i="83"/>
  <c r="G36" i="83" s="1"/>
</calcChain>
</file>

<file path=xl/sharedStrings.xml><?xml version="1.0" encoding="utf-8"?>
<sst xmlns="http://schemas.openxmlformats.org/spreadsheetml/2006/main" count="533" uniqueCount="177">
  <si>
    <t>(単位：千円)</t>
    <phoneticPr fontId="3"/>
  </si>
  <si>
    <t>通し</t>
    <phoneticPr fontId="3"/>
  </si>
  <si>
    <t>備  考</t>
    <phoneticPr fontId="3"/>
  </si>
  <si>
    <t>番号</t>
    <phoneticPr fontId="3"/>
  </si>
  <si>
    <t>　　</t>
  </si>
  <si>
    <t>職員費計</t>
    <rPh sb="0" eb="2">
      <t>ショクイン</t>
    </rPh>
    <rPh sb="2" eb="3">
      <t>ヒ</t>
    </rPh>
    <rPh sb="3" eb="4">
      <t>ケイ</t>
    </rPh>
    <phoneticPr fontId="3"/>
  </si>
  <si>
    <t>(款-項-目)</t>
    <rPh sb="1" eb="2">
      <t>カン</t>
    </rPh>
    <rPh sb="3" eb="4">
      <t>コウ</t>
    </rPh>
    <rPh sb="5" eb="6">
      <t>モク</t>
    </rPh>
    <phoneticPr fontId="3"/>
  </si>
  <si>
    <t>増  減</t>
    <rPh sb="0" eb="1">
      <t>ゾウ</t>
    </rPh>
    <rPh sb="3" eb="4">
      <t>ゲン</t>
    </rPh>
    <phoneticPr fontId="3"/>
  </si>
  <si>
    <t>（② - ①）</t>
    <phoneticPr fontId="3"/>
  </si>
  <si>
    <t>事  業  名</t>
    <phoneticPr fontId="3"/>
  </si>
  <si>
    <t>科 目</t>
    <rPh sb="0" eb="1">
      <t>カ</t>
    </rPh>
    <rPh sb="2" eb="3">
      <t>メ</t>
    </rPh>
    <phoneticPr fontId="3"/>
  </si>
  <si>
    <t>担 当 課</t>
    <rPh sb="0" eb="1">
      <t>タン</t>
    </rPh>
    <rPh sb="2" eb="3">
      <t>トウ</t>
    </rPh>
    <rPh sb="4" eb="5">
      <t>カ</t>
    </rPh>
    <phoneticPr fontId="3"/>
  </si>
  <si>
    <t>当 初 ①</t>
    <phoneticPr fontId="3"/>
  </si>
  <si>
    <t>予算事業一覧</t>
    <rPh sb="4" eb="6">
      <t>イチラン</t>
    </rPh>
    <phoneticPr fontId="3"/>
  </si>
  <si>
    <t>上段：歳  　出 　 額
(下段：一般会計繰入金)</t>
    <rPh sb="0" eb="1">
      <t>ウワ</t>
    </rPh>
    <rPh sb="1" eb="2">
      <t>ダン</t>
    </rPh>
    <rPh sb="3" eb="4">
      <t>サイ</t>
    </rPh>
    <rPh sb="7" eb="8">
      <t>デ</t>
    </rPh>
    <rPh sb="11" eb="12">
      <t>ガク</t>
    </rPh>
    <rPh sb="14" eb="16">
      <t>ゲダン</t>
    </rPh>
    <rPh sb="17" eb="19">
      <t>イッパン</t>
    </rPh>
    <rPh sb="19" eb="21">
      <t>カイケイ</t>
    </rPh>
    <rPh sb="21" eb="24">
      <t>クリイレキン</t>
    </rPh>
    <phoneticPr fontId="3"/>
  </si>
  <si>
    <t>会計名　　国民健康保険事業会計　　</t>
    <phoneticPr fontId="3"/>
  </si>
  <si>
    <t>所属名　福祉局　</t>
    <phoneticPr fontId="3"/>
  </si>
  <si>
    <t>1-1-1</t>
    <phoneticPr fontId="3"/>
  </si>
  <si>
    <t>保険年金課</t>
    <rPh sb="0" eb="2">
      <t>ホケン</t>
    </rPh>
    <rPh sb="2" eb="4">
      <t>ネンキン</t>
    </rPh>
    <rPh sb="4" eb="5">
      <t>カ</t>
    </rPh>
    <phoneticPr fontId="4"/>
  </si>
  <si>
    <t>1-1-2</t>
    <phoneticPr fontId="3"/>
  </si>
  <si>
    <t>福祉システム課</t>
    <rPh sb="0" eb="2">
      <t>フクシ</t>
    </rPh>
    <rPh sb="6" eb="7">
      <t>カ</t>
    </rPh>
    <phoneticPr fontId="4"/>
  </si>
  <si>
    <t>保険年金課
福祉システム課</t>
    <rPh sb="0" eb="2">
      <t>ホケン</t>
    </rPh>
    <rPh sb="2" eb="4">
      <t>ネンキン</t>
    </rPh>
    <rPh sb="4" eb="5">
      <t>カ</t>
    </rPh>
    <rPh sb="6" eb="8">
      <t>フクシ</t>
    </rPh>
    <rPh sb="12" eb="13">
      <t>カ</t>
    </rPh>
    <phoneticPr fontId="4"/>
  </si>
  <si>
    <t>1-1-2</t>
    <phoneticPr fontId="4"/>
  </si>
  <si>
    <t>事務費計</t>
    <rPh sb="0" eb="2">
      <t>ジム</t>
    </rPh>
    <rPh sb="2" eb="3">
      <t>ヒ</t>
    </rPh>
    <rPh sb="3" eb="4">
      <t>ケイ</t>
    </rPh>
    <phoneticPr fontId="3"/>
  </si>
  <si>
    <t>1-1-3</t>
    <phoneticPr fontId="3"/>
  </si>
  <si>
    <t>運営協議会費計</t>
    <rPh sb="0" eb="2">
      <t>ウンエイ</t>
    </rPh>
    <rPh sb="2" eb="5">
      <t>キョウギカイ</t>
    </rPh>
    <rPh sb="5" eb="6">
      <t>ヒ</t>
    </rPh>
    <rPh sb="6" eb="7">
      <t>ジケイ</t>
    </rPh>
    <phoneticPr fontId="3"/>
  </si>
  <si>
    <t>1-1-4</t>
    <phoneticPr fontId="3"/>
  </si>
  <si>
    <t>徴収費計</t>
    <rPh sb="0" eb="2">
      <t>チョウシュウ</t>
    </rPh>
    <rPh sb="2" eb="3">
      <t>ヒ</t>
    </rPh>
    <rPh sb="3" eb="4">
      <t>ケイ</t>
    </rPh>
    <phoneticPr fontId="3"/>
  </si>
  <si>
    <t>1-1-5</t>
    <phoneticPr fontId="3"/>
  </si>
  <si>
    <t>診療報酬審査支払費計</t>
    <rPh sb="0" eb="2">
      <t>シンリョウ</t>
    </rPh>
    <rPh sb="2" eb="4">
      <t>ホウシュウ</t>
    </rPh>
    <rPh sb="4" eb="6">
      <t>シンサ</t>
    </rPh>
    <rPh sb="6" eb="8">
      <t>シハライ</t>
    </rPh>
    <rPh sb="8" eb="9">
      <t>ヒ</t>
    </rPh>
    <rPh sb="9" eb="10">
      <t>ジケイ</t>
    </rPh>
    <phoneticPr fontId="3"/>
  </si>
  <si>
    <t>2-1-1</t>
    <phoneticPr fontId="3"/>
  </si>
  <si>
    <t>保険給付費計</t>
    <rPh sb="0" eb="2">
      <t>ホケン</t>
    </rPh>
    <rPh sb="2" eb="4">
      <t>キュウフ</t>
    </rPh>
    <rPh sb="4" eb="5">
      <t>ヒ</t>
    </rPh>
    <rPh sb="5" eb="6">
      <t>ジケイ</t>
    </rPh>
    <phoneticPr fontId="3"/>
  </si>
  <si>
    <t>3-1-1</t>
    <phoneticPr fontId="3"/>
  </si>
  <si>
    <t>事業費納付金計</t>
    <rPh sb="0" eb="2">
      <t>ジギョウ</t>
    </rPh>
    <rPh sb="2" eb="3">
      <t>ヒ</t>
    </rPh>
    <rPh sb="3" eb="6">
      <t>ノウフキン</t>
    </rPh>
    <rPh sb="6" eb="7">
      <t>ジケイ</t>
    </rPh>
    <phoneticPr fontId="3"/>
  </si>
  <si>
    <t>4-1-1</t>
    <phoneticPr fontId="3"/>
  </si>
  <si>
    <t>特定健康診査等事業費計</t>
    <rPh sb="0" eb="2">
      <t>トクテイ</t>
    </rPh>
    <rPh sb="2" eb="4">
      <t>ケンコウ</t>
    </rPh>
    <rPh sb="4" eb="7">
      <t>シンサナド</t>
    </rPh>
    <rPh sb="7" eb="10">
      <t>ジギョウヒ</t>
    </rPh>
    <rPh sb="10" eb="11">
      <t>ケイ</t>
    </rPh>
    <phoneticPr fontId="3"/>
  </si>
  <si>
    <t>4-2-1</t>
    <phoneticPr fontId="3"/>
  </si>
  <si>
    <t>保健事業費計</t>
    <rPh sb="0" eb="2">
      <t>ホケン</t>
    </rPh>
    <rPh sb="2" eb="4">
      <t>ジギョウ</t>
    </rPh>
    <rPh sb="4" eb="5">
      <t>ヒ</t>
    </rPh>
    <rPh sb="5" eb="6">
      <t>ジケイ</t>
    </rPh>
    <phoneticPr fontId="3"/>
  </si>
  <si>
    <t>予備費計</t>
    <rPh sb="0" eb="2">
      <t>ヨビ</t>
    </rPh>
    <rPh sb="2" eb="3">
      <t>ヒ</t>
    </rPh>
    <rPh sb="3" eb="4">
      <t>ケイ</t>
    </rPh>
    <phoneticPr fontId="3"/>
  </si>
  <si>
    <t>1-1-6</t>
    <phoneticPr fontId="3"/>
  </si>
  <si>
    <t>国民健康保険事業費納付金等準備基金積立金計</t>
    <rPh sb="0" eb="2">
      <t>コクミン</t>
    </rPh>
    <rPh sb="2" eb="4">
      <t>ケンコウ</t>
    </rPh>
    <rPh sb="4" eb="6">
      <t>ホケン</t>
    </rPh>
    <rPh sb="6" eb="9">
      <t>ジギョウヒ</t>
    </rPh>
    <rPh sb="9" eb="12">
      <t>ノウフキン</t>
    </rPh>
    <rPh sb="12" eb="13">
      <t>ナド</t>
    </rPh>
    <rPh sb="13" eb="15">
      <t>ジュンビ</t>
    </rPh>
    <rPh sb="15" eb="17">
      <t>キキン</t>
    </rPh>
    <rPh sb="17" eb="19">
      <t>ツミタテ</t>
    </rPh>
    <rPh sb="19" eb="20">
      <t>キン</t>
    </rPh>
    <rPh sb="20" eb="21">
      <t>ジケイ</t>
    </rPh>
    <phoneticPr fontId="3"/>
  </si>
  <si>
    <t>国民健康保険事業費納付金等準備基金積立金</t>
    <rPh sb="4" eb="6">
      <t>ホケン</t>
    </rPh>
    <phoneticPr fontId="4"/>
  </si>
  <si>
    <t>5-1-1</t>
    <phoneticPr fontId="3"/>
  </si>
  <si>
    <t>　</t>
  </si>
  <si>
    <t>出</t>
    <rPh sb="0" eb="1">
      <t>デ</t>
    </rPh>
    <phoneticPr fontId="3"/>
  </si>
  <si>
    <t>税</t>
    <rPh sb="0" eb="1">
      <t>ゼイ</t>
    </rPh>
    <phoneticPr fontId="3"/>
  </si>
  <si>
    <t>資格事務費</t>
  </si>
  <si>
    <t>給付事務費</t>
  </si>
  <si>
    <t>保険年金システム運用・保守等経費</t>
  </si>
  <si>
    <t>保険年金システム改修等経費</t>
  </si>
  <si>
    <t>標準準拠システム移行経費(保険年金システム)</t>
  </si>
  <si>
    <t>一般事務費</t>
  </si>
  <si>
    <t>運営協議会経費</t>
  </si>
  <si>
    <t>賦課事務費</t>
  </si>
  <si>
    <t>徴収事務費</t>
  </si>
  <si>
    <t>診療報酬審査支払費</t>
  </si>
  <si>
    <t>保険給付費</t>
  </si>
  <si>
    <t>事業費納付金</t>
  </si>
  <si>
    <t>特定健康診査事業</t>
  </si>
  <si>
    <t>特定保健指導事業</t>
  </si>
  <si>
    <t>保健事業費</t>
  </si>
  <si>
    <t>予備費</t>
  </si>
  <si>
    <t>還付金</t>
    <rPh sb="0" eb="3">
      <t>カンプキン</t>
    </rPh>
    <phoneticPr fontId="4"/>
  </si>
  <si>
    <t>予 算 案 ②</t>
    <rPh sb="0" eb="1">
      <t>ヨ</t>
    </rPh>
    <rPh sb="2" eb="3">
      <t>サン</t>
    </rPh>
    <rPh sb="4" eb="5">
      <t>アン</t>
    </rPh>
    <phoneticPr fontId="3"/>
  </si>
  <si>
    <t>福祉局及び区役所職員の人件費</t>
    <rPh sb="11" eb="14">
      <t>ジンケンヒ</t>
    </rPh>
    <phoneticPr fontId="4"/>
  </si>
  <si>
    <t>会計計</t>
    <rPh sb="0" eb="2">
      <t>カイケイ</t>
    </rPh>
    <rPh sb="2" eb="3">
      <t>ケイ</t>
    </rPh>
    <phoneticPr fontId="3"/>
  </si>
  <si>
    <t>事業概要説明資料</t>
    <rPh sb="0" eb="2">
      <t>ジギョウ</t>
    </rPh>
    <rPh sb="2" eb="4">
      <t>ガイヨウ</t>
    </rPh>
    <rPh sb="4" eb="6">
      <t>セツメイ</t>
    </rPh>
    <rPh sb="6" eb="8">
      <t>シリョウ</t>
    </rPh>
    <phoneticPr fontId="4"/>
  </si>
  <si>
    <t>（様式4付属資料①）</t>
  </si>
  <si>
    <t>所属名　福祉局</t>
    <rPh sb="0" eb="1">
      <t>ショ</t>
    </rPh>
    <rPh sb="1" eb="2">
      <t>ゾク</t>
    </rPh>
    <rPh sb="2" eb="3">
      <t>メイ</t>
    </rPh>
    <rPh sb="4" eb="6">
      <t>フクシ</t>
    </rPh>
    <rPh sb="6" eb="7">
      <t>キョク</t>
    </rPh>
    <phoneticPr fontId="3"/>
  </si>
  <si>
    <t>事業の通し番号</t>
    <rPh sb="0" eb="2">
      <t>ジギョウ</t>
    </rPh>
    <rPh sb="3" eb="4">
      <t>トオ</t>
    </rPh>
    <rPh sb="5" eb="7">
      <t>バンゴウ</t>
    </rPh>
    <phoneticPr fontId="4"/>
  </si>
  <si>
    <t>事業名</t>
    <rPh sb="0" eb="2">
      <t>ジギョウ</t>
    </rPh>
    <rPh sb="2" eb="3">
      <t>メイ</t>
    </rPh>
    <phoneticPr fontId="4"/>
  </si>
  <si>
    <t>福祉局及び区役所職員の人件費</t>
    <phoneticPr fontId="3"/>
  </si>
  <si>
    <t>〔事業目的〕</t>
    <rPh sb="1" eb="3">
      <t>ジギョウ</t>
    </rPh>
    <rPh sb="3" eb="5">
      <t>モクテキ</t>
    </rPh>
    <phoneticPr fontId="4"/>
  </si>
  <si>
    <t>福祉局及び区役所職員の人件費</t>
    <phoneticPr fontId="4"/>
  </si>
  <si>
    <t>〔事業内容・金額〕</t>
    <rPh sb="1" eb="3">
      <t>ジギョウ</t>
    </rPh>
    <rPh sb="3" eb="5">
      <t>ナイヨウ</t>
    </rPh>
    <rPh sb="6" eb="8">
      <t>キンガク</t>
    </rPh>
    <phoneticPr fontId="4"/>
  </si>
  <si>
    <t>（単位：千円）</t>
    <rPh sb="1" eb="3">
      <t>タンイ</t>
    </rPh>
    <rPh sb="4" eb="6">
      <t>センエン</t>
    </rPh>
    <phoneticPr fontId="4"/>
  </si>
  <si>
    <t>事業内容</t>
    <rPh sb="0" eb="2">
      <t>ジギョウ</t>
    </rPh>
    <rPh sb="2" eb="4">
      <t>ナイヨウ</t>
    </rPh>
    <phoneticPr fontId="4"/>
  </si>
  <si>
    <t>7年度予算案</t>
    <phoneticPr fontId="3"/>
  </si>
  <si>
    <t>備　考</t>
    <rPh sb="0" eb="1">
      <t>ビン</t>
    </rPh>
    <rPh sb="2" eb="3">
      <t>コウ</t>
    </rPh>
    <phoneticPr fontId="4"/>
  </si>
  <si>
    <t>・</t>
    <phoneticPr fontId="4"/>
  </si>
  <si>
    <t>合計</t>
    <rPh sb="0" eb="2">
      <t>ゴウケイ</t>
    </rPh>
    <phoneticPr fontId="4"/>
  </si>
  <si>
    <t>所属名　  福祉局</t>
    <rPh sb="0" eb="2">
      <t>ショゾク</t>
    </rPh>
    <rPh sb="2" eb="3">
      <t>メイ</t>
    </rPh>
    <rPh sb="6" eb="9">
      <t>フクシキョク</t>
    </rPh>
    <phoneticPr fontId="3"/>
  </si>
  <si>
    <t>資格事務費</t>
    <phoneticPr fontId="4"/>
  </si>
  <si>
    <t>　国民健康保険事業を円滑かつ適正に運営するため、被保険者の資格取得・喪失にかかる審査や資格確認書の交付など、被保険者の資格事務を行う。</t>
    <rPh sb="43" eb="45">
      <t>シカク</t>
    </rPh>
    <rPh sb="45" eb="48">
      <t>カクニンショ</t>
    </rPh>
    <phoneticPr fontId="4"/>
  </si>
  <si>
    <t>被保険者の資格事務</t>
    <rPh sb="0" eb="4">
      <t>ヒホケンシャ</t>
    </rPh>
    <rPh sb="5" eb="7">
      <t>シカク</t>
    </rPh>
    <rPh sb="7" eb="9">
      <t>ジム</t>
    </rPh>
    <phoneticPr fontId="4"/>
  </si>
  <si>
    <t>（うち区長マネジメントによる収納率向上へ向けた区独自取組み）</t>
    <phoneticPr fontId="4"/>
  </si>
  <si>
    <t>給付事務費</t>
    <rPh sb="0" eb="2">
      <t>キュウフ</t>
    </rPh>
    <rPh sb="2" eb="4">
      <t>ジム</t>
    </rPh>
    <rPh sb="4" eb="5">
      <t>ヒ</t>
    </rPh>
    <phoneticPr fontId="3"/>
  </si>
  <si>
    <t>　国民健康保険事業を円滑かつ適正に運営するため、被保険者の疾病、負傷、出産又は死亡に関して必要な保険給付にかかる事務を行うとともに、診療報酬明細書点検事業や療養費支給申請書内容点検事業により医療費の適正な支出を図る。
　</t>
    <phoneticPr fontId="3"/>
  </si>
  <si>
    <t>保険給付にかかる事務</t>
    <rPh sb="0" eb="2">
      <t>ホケン</t>
    </rPh>
    <rPh sb="2" eb="4">
      <t>キュウフ</t>
    </rPh>
    <rPh sb="8" eb="10">
      <t>ジム</t>
    </rPh>
    <phoneticPr fontId="3"/>
  </si>
  <si>
    <t>診療報酬明細書点検事業</t>
  </si>
  <si>
    <t>療養費支給申請書内容点検事業</t>
  </si>
  <si>
    <t>所属名　福祉局　</t>
    <rPh sb="0" eb="1">
      <t>ショ</t>
    </rPh>
    <rPh sb="1" eb="2">
      <t>ゾク</t>
    </rPh>
    <rPh sb="2" eb="3">
      <t>メイ</t>
    </rPh>
    <rPh sb="4" eb="6">
      <t>フクシ</t>
    </rPh>
    <rPh sb="6" eb="7">
      <t>キョク</t>
    </rPh>
    <phoneticPr fontId="3"/>
  </si>
  <si>
    <t>保険年金システム運用・保守等経費</t>
    <phoneticPr fontId="4"/>
  </si>
  <si>
    <t>　保険年金システムは、市民サービスの向上と事務の効率化を図るため、国民健康保険事務、医療費助成事務、国民年金事務、後期高齢者医療事務等にかかる事務全般をシステム化したものである。
　これらの各種事務を円滑に実施し、システムの安定的稼働を確保するため、日常的なシステムの運用やメンテナンス対応などを行う。</t>
    <phoneticPr fontId="4"/>
  </si>
  <si>
    <t>国民健康保険システム運用・保守等</t>
    <phoneticPr fontId="4"/>
  </si>
  <si>
    <t>保険年金システム改修等経費</t>
    <phoneticPr fontId="4"/>
  </si>
  <si>
    <t xml:space="preserve">　保険年金システムは、市民サービスの向上と事務の効率化を図るため、国民健康保険事務、医療費助成事務、国民年金事務、後期高齢者医療事務等にかかる事務全般をシステム化したものである。
　これらの各種事務にかかる法改正や制度改正等に適切に対応するためにシステム改修を行う。
</t>
    <phoneticPr fontId="4"/>
  </si>
  <si>
    <t>国民健康保険システム改修</t>
    <phoneticPr fontId="4"/>
  </si>
  <si>
    <t>標準準拠システム移行経費（保険年金システム）</t>
    <rPh sb="0" eb="4">
      <t>ヒョウジュンジュンキョ</t>
    </rPh>
    <rPh sb="8" eb="10">
      <t>イコウ</t>
    </rPh>
    <rPh sb="10" eb="12">
      <t>ケイヒ</t>
    </rPh>
    <rPh sb="13" eb="17">
      <t>ホケンネンキン</t>
    </rPh>
    <phoneticPr fontId="4"/>
  </si>
  <si>
    <t>　令和３年９月１日に、「地方公共団体情報システムの標準化に関する法律」が施行され、国が定める20業務について、市町村等ごとに開発・運用している独自システムから、関係省庁が作成した標準仕様書に準拠し、国が調達するガバメントクラウド上に設置されるシステムへ移行することを目的とする。</t>
    <phoneticPr fontId="3"/>
  </si>
  <si>
    <t>標準準拠システム移行経費</t>
    <rPh sb="0" eb="4">
      <t>ヒョウジュンジュンキョ</t>
    </rPh>
    <rPh sb="8" eb="12">
      <t>イコウケイヒ</t>
    </rPh>
    <phoneticPr fontId="4"/>
  </si>
  <si>
    <t>一般事務費</t>
    <rPh sb="0" eb="2">
      <t>イッパン</t>
    </rPh>
    <rPh sb="2" eb="4">
      <t>ジム</t>
    </rPh>
    <rPh sb="4" eb="5">
      <t>ヒ</t>
    </rPh>
    <phoneticPr fontId="4"/>
  </si>
  <si>
    <t>　国民健康保険事業を円滑かつ適正に運営するため、パンフレット作成による広報・周知や一般的な事務等を行う。</t>
    <phoneticPr fontId="3"/>
  </si>
  <si>
    <t>調査普及にかかる事務</t>
    <rPh sb="0" eb="2">
      <t>チョウサ</t>
    </rPh>
    <rPh sb="2" eb="4">
      <t>フキュウ</t>
    </rPh>
    <rPh sb="8" eb="10">
      <t>ジム</t>
    </rPh>
    <phoneticPr fontId="3"/>
  </si>
  <si>
    <t>国民健康保険団体連合会分担金</t>
    <rPh sb="0" eb="2">
      <t>コクミン</t>
    </rPh>
    <rPh sb="2" eb="4">
      <t>ケンコウ</t>
    </rPh>
    <rPh sb="4" eb="6">
      <t>ホケン</t>
    </rPh>
    <rPh sb="6" eb="8">
      <t>ダンタイ</t>
    </rPh>
    <rPh sb="8" eb="11">
      <t>レンゴウカイ</t>
    </rPh>
    <rPh sb="11" eb="14">
      <t>ブンタンキン</t>
    </rPh>
    <phoneticPr fontId="3"/>
  </si>
  <si>
    <t>区役所保険年金担当窓口業務委託</t>
    <rPh sb="0" eb="3">
      <t>クヤクショ</t>
    </rPh>
    <rPh sb="3" eb="5">
      <t>ホケン</t>
    </rPh>
    <rPh sb="5" eb="7">
      <t>ネンキン</t>
    </rPh>
    <rPh sb="7" eb="9">
      <t>タントウ</t>
    </rPh>
    <rPh sb="9" eb="11">
      <t>マドグチ</t>
    </rPh>
    <rPh sb="11" eb="13">
      <t>ギョウム</t>
    </rPh>
    <rPh sb="13" eb="15">
      <t>イタク</t>
    </rPh>
    <phoneticPr fontId="3"/>
  </si>
  <si>
    <t>その他一般的な事務</t>
    <rPh sb="2" eb="3">
      <t>タ</t>
    </rPh>
    <rPh sb="3" eb="6">
      <t>イッパンテキ</t>
    </rPh>
    <rPh sb="7" eb="9">
      <t>ジム</t>
    </rPh>
    <phoneticPr fontId="4"/>
  </si>
  <si>
    <t>中間サーバ接続端末の導入</t>
    <rPh sb="0" eb="2">
      <t>チュウカン</t>
    </rPh>
    <rPh sb="5" eb="7">
      <t>セツゾク</t>
    </rPh>
    <rPh sb="7" eb="9">
      <t>タンマツ</t>
    </rPh>
    <rPh sb="10" eb="12">
      <t>ドウニュウ</t>
    </rPh>
    <phoneticPr fontId="3"/>
  </si>
  <si>
    <t>オンライン資格確認等システム運営負担金</t>
    <rPh sb="5" eb="7">
      <t>シカク</t>
    </rPh>
    <rPh sb="7" eb="9">
      <t>カクニン</t>
    </rPh>
    <rPh sb="9" eb="10">
      <t>ナド</t>
    </rPh>
    <rPh sb="14" eb="16">
      <t>ウンエイ</t>
    </rPh>
    <rPh sb="16" eb="19">
      <t>フタンキン</t>
    </rPh>
    <phoneticPr fontId="3"/>
  </si>
  <si>
    <t>運営協議会経費</t>
    <rPh sb="0" eb="2">
      <t>ウンエイ</t>
    </rPh>
    <rPh sb="2" eb="4">
      <t>キョウギ</t>
    </rPh>
    <rPh sb="5" eb="7">
      <t>ケイヒ</t>
    </rPh>
    <phoneticPr fontId="3"/>
  </si>
  <si>
    <t>　国民健康保険事業の適正な運営を図るため、国民健康保険の被保険者、保険医療機関等、一般住民等のそれぞれの利害を調整して、その運営が円滑に行われる必要があるという趣旨から、市町村の必置機関として設置しているものである。</t>
    <phoneticPr fontId="3"/>
  </si>
  <si>
    <t>国民健康保険運営協議会開催に係る経費</t>
    <rPh sb="0" eb="2">
      <t>コクミン</t>
    </rPh>
    <rPh sb="2" eb="4">
      <t>ケンコウ</t>
    </rPh>
    <rPh sb="4" eb="6">
      <t>ホケン</t>
    </rPh>
    <rPh sb="6" eb="8">
      <t>ウンエイ</t>
    </rPh>
    <rPh sb="8" eb="11">
      <t>キョウギカイ</t>
    </rPh>
    <rPh sb="11" eb="13">
      <t>カイサイ</t>
    </rPh>
    <rPh sb="14" eb="15">
      <t>カカ</t>
    </rPh>
    <rPh sb="16" eb="18">
      <t>ケイヒ</t>
    </rPh>
    <phoneticPr fontId="4"/>
  </si>
  <si>
    <t>賦課事務費</t>
    <phoneticPr fontId="4"/>
  </si>
  <si>
    <t>　国民健康保険事業を円滑かつ適正に運営するため、国民健康保険加入世帯に対する保険料決定、所得の調査等を行う。</t>
    <phoneticPr fontId="4"/>
  </si>
  <si>
    <t>保険料賦課にかかる事務</t>
    <phoneticPr fontId="4"/>
  </si>
  <si>
    <t>徴収事務費</t>
    <rPh sb="0" eb="2">
      <t>チョウシュウ</t>
    </rPh>
    <rPh sb="2" eb="5">
      <t>ジムヒ</t>
    </rPh>
    <phoneticPr fontId="4"/>
  </si>
  <si>
    <t xml:space="preserve">　国民健康保険事業を円滑かつ適正に運営するため、徴収体制強化等の収納対策を実施し、被保険者の負担の公平性の確保、保険料収入の確保、並びに未収金の解消を図る。
　また、ライフスタイルに応じた様々な納付環境を整備するなど、円滑な保険料の徴収を図る。
</t>
    <phoneticPr fontId="4"/>
  </si>
  <si>
    <t>保険料収納対策</t>
  </si>
  <si>
    <t>（うち市債権回収対策室における滞納整理業務）</t>
  </si>
  <si>
    <t>（うち区における滞納整理業務、窓口業務の充実強化）</t>
  </si>
  <si>
    <t>納付環境の整備等</t>
  </si>
  <si>
    <t>（様式4付属資料①）</t>
    <phoneticPr fontId="4"/>
  </si>
  <si>
    <t>　所得更正による減額や遡っての資格喪失などにより保険料等が過誤納となり、発生した過誤納金のうち、前年度以前に納めていただいていた保険料等について返還する。</t>
    <rPh sb="67" eb="68">
      <t>トウ</t>
    </rPh>
    <phoneticPr fontId="4"/>
  </si>
  <si>
    <t>一般被保険者保険料還付金</t>
    <rPh sb="0" eb="2">
      <t>イッパン</t>
    </rPh>
    <rPh sb="2" eb="6">
      <t>ヒホケンシャ</t>
    </rPh>
    <rPh sb="6" eb="9">
      <t>ホケンリョウ</t>
    </rPh>
    <rPh sb="9" eb="12">
      <t>カンプキン</t>
    </rPh>
    <phoneticPr fontId="4"/>
  </si>
  <si>
    <t>退職被保険者保険料還付金</t>
    <rPh sb="0" eb="2">
      <t>タイショク</t>
    </rPh>
    <rPh sb="2" eb="6">
      <t>ヒホケンシャ</t>
    </rPh>
    <rPh sb="6" eb="9">
      <t>ホケンリョウ</t>
    </rPh>
    <rPh sb="9" eb="12">
      <t>カンプキン</t>
    </rPh>
    <phoneticPr fontId="4"/>
  </si>
  <si>
    <t>国民健康保険保険給付費等交付金の返還</t>
    <phoneticPr fontId="4"/>
  </si>
  <si>
    <t>診療報酬審査支払費</t>
    <rPh sb="0" eb="2">
      <t>シンリョウ</t>
    </rPh>
    <rPh sb="2" eb="4">
      <t>ホウシュウ</t>
    </rPh>
    <rPh sb="4" eb="6">
      <t>シンサ</t>
    </rPh>
    <rPh sb="6" eb="8">
      <t>シハライ</t>
    </rPh>
    <rPh sb="8" eb="9">
      <t>ヒ</t>
    </rPh>
    <phoneticPr fontId="3"/>
  </si>
  <si>
    <t>　国民健康保険法第45条第4項において、保険医療機関等から療養の給付に関する費用の請求があったときは、関係法令に照らし、審査したうえ支払う。</t>
    <rPh sb="1" eb="3">
      <t>コクミン</t>
    </rPh>
    <rPh sb="3" eb="5">
      <t>ケンコウ</t>
    </rPh>
    <rPh sb="5" eb="7">
      <t>ホケン</t>
    </rPh>
    <rPh sb="7" eb="8">
      <t>ホウ</t>
    </rPh>
    <rPh sb="8" eb="9">
      <t>ダイ</t>
    </rPh>
    <rPh sb="11" eb="12">
      <t>ジョウ</t>
    </rPh>
    <rPh sb="12" eb="13">
      <t>ダイ</t>
    </rPh>
    <rPh sb="14" eb="15">
      <t>コウ</t>
    </rPh>
    <rPh sb="20" eb="22">
      <t>ホケン</t>
    </rPh>
    <rPh sb="22" eb="24">
      <t>イリョウ</t>
    </rPh>
    <rPh sb="24" eb="27">
      <t>キカンナド</t>
    </rPh>
    <rPh sb="29" eb="31">
      <t>リョウヨウ</t>
    </rPh>
    <rPh sb="32" eb="34">
      <t>キュウフ</t>
    </rPh>
    <rPh sb="35" eb="36">
      <t>カン</t>
    </rPh>
    <rPh sb="38" eb="40">
      <t>ヒヨウ</t>
    </rPh>
    <rPh sb="41" eb="43">
      <t>セイキュウ</t>
    </rPh>
    <rPh sb="51" eb="53">
      <t>カンケイ</t>
    </rPh>
    <rPh sb="53" eb="55">
      <t>ホウレイ</t>
    </rPh>
    <rPh sb="56" eb="57">
      <t>テ</t>
    </rPh>
    <rPh sb="60" eb="62">
      <t>シンサ</t>
    </rPh>
    <rPh sb="66" eb="68">
      <t>シハラ</t>
    </rPh>
    <phoneticPr fontId="3"/>
  </si>
  <si>
    <t>診療報酬審査支払費</t>
    <rPh sb="0" eb="2">
      <t>シンリョウ</t>
    </rPh>
    <rPh sb="2" eb="4">
      <t>ホウシュウ</t>
    </rPh>
    <rPh sb="4" eb="6">
      <t>シンサ</t>
    </rPh>
    <rPh sb="6" eb="8">
      <t>シハライ</t>
    </rPh>
    <rPh sb="8" eb="9">
      <t>ヒ</t>
    </rPh>
    <phoneticPr fontId="4"/>
  </si>
  <si>
    <t>国民健康保険事業費納付金等準備基金積立金</t>
    <rPh sb="0" eb="2">
      <t>コクミン</t>
    </rPh>
    <rPh sb="2" eb="4">
      <t>ケンコウ</t>
    </rPh>
    <rPh sb="4" eb="6">
      <t>ホケン</t>
    </rPh>
    <rPh sb="6" eb="9">
      <t>ジギョウヒ</t>
    </rPh>
    <rPh sb="9" eb="12">
      <t>ノウフキン</t>
    </rPh>
    <rPh sb="12" eb="13">
      <t>トウ</t>
    </rPh>
    <rPh sb="13" eb="15">
      <t>ジュンビ</t>
    </rPh>
    <rPh sb="15" eb="17">
      <t>キキン</t>
    </rPh>
    <rPh sb="17" eb="20">
      <t>ツミタテキン</t>
    </rPh>
    <phoneticPr fontId="4"/>
  </si>
  <si>
    <t>　国民健康保険事業費納付金等準備基金の運用から生じる収益を積み立てる。</t>
    <rPh sb="1" eb="3">
      <t>コクミン</t>
    </rPh>
    <rPh sb="3" eb="5">
      <t>ケンコウ</t>
    </rPh>
    <rPh sb="5" eb="7">
      <t>ホケン</t>
    </rPh>
    <rPh sb="7" eb="10">
      <t>ジギョウヒ</t>
    </rPh>
    <rPh sb="10" eb="13">
      <t>ノウフキン</t>
    </rPh>
    <rPh sb="13" eb="14">
      <t>トウ</t>
    </rPh>
    <rPh sb="14" eb="16">
      <t>ジュンビ</t>
    </rPh>
    <rPh sb="16" eb="18">
      <t>キキン</t>
    </rPh>
    <rPh sb="19" eb="21">
      <t>ウンヨウ</t>
    </rPh>
    <rPh sb="23" eb="24">
      <t>ショウ</t>
    </rPh>
    <rPh sb="26" eb="28">
      <t>シュウエキ</t>
    </rPh>
    <rPh sb="29" eb="30">
      <t>ツ</t>
    </rPh>
    <rPh sb="31" eb="32">
      <t>タ</t>
    </rPh>
    <phoneticPr fontId="4"/>
  </si>
  <si>
    <t>国民健康保険事業費納付金等準備基金の積立</t>
    <rPh sb="0" eb="2">
      <t>コクミン</t>
    </rPh>
    <rPh sb="2" eb="4">
      <t>ケンコウ</t>
    </rPh>
    <rPh sb="4" eb="6">
      <t>ホケン</t>
    </rPh>
    <rPh sb="6" eb="9">
      <t>ジギョウヒ</t>
    </rPh>
    <rPh sb="9" eb="12">
      <t>ノウフキン</t>
    </rPh>
    <rPh sb="12" eb="13">
      <t>トウ</t>
    </rPh>
    <rPh sb="13" eb="15">
      <t>ジュンビ</t>
    </rPh>
    <rPh sb="15" eb="17">
      <t>キキン</t>
    </rPh>
    <rPh sb="18" eb="20">
      <t>ツミタテ</t>
    </rPh>
    <phoneticPr fontId="4"/>
  </si>
  <si>
    <t>保険給付費</t>
    <rPh sb="0" eb="2">
      <t>ホケン</t>
    </rPh>
    <rPh sb="2" eb="4">
      <t>キュウフ</t>
    </rPh>
    <rPh sb="4" eb="5">
      <t>ヒ</t>
    </rPh>
    <phoneticPr fontId="3"/>
  </si>
  <si>
    <t xml:space="preserve">  国民健康保険法に基づき、被保険者の疾病、負傷、出産又は死亡に関して保険給付を行う。</t>
    <rPh sb="2" eb="4">
      <t>コクミン</t>
    </rPh>
    <rPh sb="4" eb="6">
      <t>ケンコウ</t>
    </rPh>
    <rPh sb="6" eb="8">
      <t>ホケン</t>
    </rPh>
    <rPh sb="8" eb="9">
      <t>ホウ</t>
    </rPh>
    <rPh sb="10" eb="11">
      <t>モト</t>
    </rPh>
    <rPh sb="14" eb="18">
      <t>ヒホケンシャ</t>
    </rPh>
    <rPh sb="19" eb="21">
      <t>シッペイ</t>
    </rPh>
    <rPh sb="22" eb="24">
      <t>フショウ</t>
    </rPh>
    <rPh sb="25" eb="27">
      <t>シュッサン</t>
    </rPh>
    <rPh sb="27" eb="28">
      <t>マタ</t>
    </rPh>
    <rPh sb="29" eb="31">
      <t>シボウ</t>
    </rPh>
    <rPh sb="32" eb="33">
      <t>カン</t>
    </rPh>
    <rPh sb="35" eb="37">
      <t>ホケン</t>
    </rPh>
    <rPh sb="37" eb="39">
      <t>キュウフ</t>
    </rPh>
    <rPh sb="40" eb="41">
      <t>オコナ</t>
    </rPh>
    <phoneticPr fontId="3"/>
  </si>
  <si>
    <t>・</t>
  </si>
  <si>
    <t>療養給付費</t>
    <rPh sb="0" eb="2">
      <t>リョウヨウ</t>
    </rPh>
    <rPh sb="2" eb="4">
      <t>キュウフ</t>
    </rPh>
    <rPh sb="4" eb="5">
      <t>ヒ</t>
    </rPh>
    <phoneticPr fontId="3"/>
  </si>
  <si>
    <t>療養費</t>
    <rPh sb="0" eb="3">
      <t>リョウヨウヒ</t>
    </rPh>
    <phoneticPr fontId="3"/>
  </si>
  <si>
    <t>高額療養費</t>
    <rPh sb="0" eb="2">
      <t>コウガク</t>
    </rPh>
    <rPh sb="2" eb="5">
      <t>リョウヨウヒ</t>
    </rPh>
    <phoneticPr fontId="3"/>
  </si>
  <si>
    <t>高額介護合算療養費</t>
    <rPh sb="0" eb="2">
      <t>コウガク</t>
    </rPh>
    <rPh sb="2" eb="4">
      <t>カイゴ</t>
    </rPh>
    <rPh sb="4" eb="6">
      <t>ガッサン</t>
    </rPh>
    <rPh sb="6" eb="9">
      <t>リョウヨウヒ</t>
    </rPh>
    <phoneticPr fontId="3"/>
  </si>
  <si>
    <t>出産育児一時金</t>
    <rPh sb="0" eb="2">
      <t>シュッサン</t>
    </rPh>
    <rPh sb="2" eb="4">
      <t>イクジ</t>
    </rPh>
    <rPh sb="4" eb="7">
      <t>イチジキン</t>
    </rPh>
    <phoneticPr fontId="3"/>
  </si>
  <si>
    <t>葬祭費</t>
    <rPh sb="0" eb="2">
      <t>ソウサイ</t>
    </rPh>
    <rPh sb="2" eb="3">
      <t>ヒ</t>
    </rPh>
    <phoneticPr fontId="3"/>
  </si>
  <si>
    <t>・</t>
    <phoneticPr fontId="3"/>
  </si>
  <si>
    <t>傷病手当金</t>
    <rPh sb="0" eb="2">
      <t>ショウビョウ</t>
    </rPh>
    <rPh sb="2" eb="4">
      <t>テアテ</t>
    </rPh>
    <rPh sb="4" eb="5">
      <t>キン</t>
    </rPh>
    <phoneticPr fontId="3"/>
  </si>
  <si>
    <t>事業費納付金</t>
    <rPh sb="0" eb="2">
      <t>ジギョウ</t>
    </rPh>
    <rPh sb="2" eb="3">
      <t>ヒ</t>
    </rPh>
    <rPh sb="3" eb="6">
      <t>ノウフキン</t>
    </rPh>
    <phoneticPr fontId="4"/>
  </si>
  <si>
    <t>　平成27年５月、「持続可能な医療保険制度を構築するための国民健康保険法等の一部を改正する法律」が公布され、平成30年度から都道府県が、財政運営の責任主体となり、国保運営の中心的な役割を担い、資格管理や保険給付等の事業を担う市町村とともに国保を運営する。
　都道府県が財政運営の責任主体となり負担する国保事業の運営に要する経費に充てるため、国民健康保険事業費納付金の納付が国民健康保険法第７５条の７第２項により定められている。</t>
    <rPh sb="1" eb="3">
      <t>ヘイセイ</t>
    </rPh>
    <rPh sb="5" eb="6">
      <t>ネン</t>
    </rPh>
    <rPh sb="7" eb="8">
      <t>ガツ</t>
    </rPh>
    <rPh sb="10" eb="12">
      <t>ジゾク</t>
    </rPh>
    <rPh sb="12" eb="14">
      <t>カノウ</t>
    </rPh>
    <rPh sb="15" eb="17">
      <t>イリョウ</t>
    </rPh>
    <rPh sb="17" eb="19">
      <t>ホケン</t>
    </rPh>
    <rPh sb="19" eb="21">
      <t>セイド</t>
    </rPh>
    <rPh sb="22" eb="24">
      <t>コウチク</t>
    </rPh>
    <rPh sb="29" eb="31">
      <t>コクミン</t>
    </rPh>
    <rPh sb="31" eb="33">
      <t>ケンコウ</t>
    </rPh>
    <rPh sb="33" eb="35">
      <t>ホケン</t>
    </rPh>
    <rPh sb="35" eb="36">
      <t>ホウ</t>
    </rPh>
    <rPh sb="36" eb="37">
      <t>トウ</t>
    </rPh>
    <rPh sb="38" eb="40">
      <t>イチブ</t>
    </rPh>
    <rPh sb="41" eb="43">
      <t>カイセイ</t>
    </rPh>
    <rPh sb="45" eb="47">
      <t>ホウリツ</t>
    </rPh>
    <rPh sb="49" eb="51">
      <t>コウフ</t>
    </rPh>
    <rPh sb="54" eb="56">
      <t>ヘイセイ</t>
    </rPh>
    <rPh sb="58" eb="60">
      <t>ネンド</t>
    </rPh>
    <rPh sb="62" eb="66">
      <t>トドウフケン</t>
    </rPh>
    <rPh sb="68" eb="70">
      <t>ザイセイ</t>
    </rPh>
    <rPh sb="81" eb="83">
      <t>コクホ</t>
    </rPh>
    <rPh sb="83" eb="85">
      <t>ウンエイ</t>
    </rPh>
    <rPh sb="86" eb="89">
      <t>チュウシンテキ</t>
    </rPh>
    <rPh sb="90" eb="92">
      <t>ヤクワリ</t>
    </rPh>
    <rPh sb="93" eb="94">
      <t>ニナ</t>
    </rPh>
    <rPh sb="96" eb="98">
      <t>シカク</t>
    </rPh>
    <rPh sb="98" eb="100">
      <t>カンリ</t>
    </rPh>
    <rPh sb="101" eb="103">
      <t>ホケン</t>
    </rPh>
    <rPh sb="103" eb="105">
      <t>キュウフ</t>
    </rPh>
    <rPh sb="105" eb="106">
      <t>トウ</t>
    </rPh>
    <rPh sb="107" eb="109">
      <t>ジギョウ</t>
    </rPh>
    <rPh sb="110" eb="111">
      <t>ニナ</t>
    </rPh>
    <rPh sb="112" eb="115">
      <t>シチョウソン</t>
    </rPh>
    <rPh sb="119" eb="121">
      <t>コクホ</t>
    </rPh>
    <rPh sb="122" eb="124">
      <t>ウンエイ</t>
    </rPh>
    <rPh sb="129" eb="133">
      <t>トドウフケン</t>
    </rPh>
    <rPh sb="134" eb="136">
      <t>ザイセイ</t>
    </rPh>
    <rPh sb="136" eb="138">
      <t>ウンエイ</t>
    </rPh>
    <rPh sb="139" eb="141">
      <t>セキニン</t>
    </rPh>
    <rPh sb="141" eb="143">
      <t>シュタイ</t>
    </rPh>
    <rPh sb="146" eb="148">
      <t>フタン</t>
    </rPh>
    <rPh sb="150" eb="152">
      <t>コクホ</t>
    </rPh>
    <rPh sb="152" eb="154">
      <t>ジギョウ</t>
    </rPh>
    <rPh sb="155" eb="157">
      <t>ウンエイ</t>
    </rPh>
    <rPh sb="158" eb="159">
      <t>ヨウ</t>
    </rPh>
    <rPh sb="161" eb="163">
      <t>ケイヒ</t>
    </rPh>
    <rPh sb="164" eb="165">
      <t>ア</t>
    </rPh>
    <rPh sb="170" eb="172">
      <t>コクミン</t>
    </rPh>
    <rPh sb="172" eb="174">
      <t>ケンコウ</t>
    </rPh>
    <rPh sb="174" eb="176">
      <t>ホケン</t>
    </rPh>
    <rPh sb="176" eb="178">
      <t>ジギョウ</t>
    </rPh>
    <rPh sb="178" eb="179">
      <t>ヒ</t>
    </rPh>
    <rPh sb="179" eb="182">
      <t>ノウフキン</t>
    </rPh>
    <rPh sb="183" eb="185">
      <t>ノウフ</t>
    </rPh>
    <rPh sb="205" eb="206">
      <t>サダ</t>
    </rPh>
    <phoneticPr fontId="4"/>
  </si>
  <si>
    <t>　</t>
    <phoneticPr fontId="4"/>
  </si>
  <si>
    <t>国民健康保険事業費納付金</t>
    <rPh sb="0" eb="2">
      <t>コクミン</t>
    </rPh>
    <rPh sb="2" eb="4">
      <t>ケンコウ</t>
    </rPh>
    <rPh sb="4" eb="6">
      <t>ホケン</t>
    </rPh>
    <rPh sb="6" eb="8">
      <t>ジギョウ</t>
    </rPh>
    <rPh sb="8" eb="9">
      <t>ヒ</t>
    </rPh>
    <rPh sb="9" eb="12">
      <t>ノウフキン</t>
    </rPh>
    <phoneticPr fontId="4"/>
  </si>
  <si>
    <t>特定健康診査事業</t>
    <rPh sb="0" eb="2">
      <t>トクテイ</t>
    </rPh>
    <rPh sb="2" eb="4">
      <t>ケンコウ</t>
    </rPh>
    <rPh sb="4" eb="6">
      <t>シンサ</t>
    </rPh>
    <rPh sb="6" eb="8">
      <t>ジギョウ</t>
    </rPh>
    <phoneticPr fontId="3"/>
  </si>
  <si>
    <t>　高齢者の医療の確保に関する法律第18条に定められた「特定健康診査等基本指針」に基づき、内臓脂肪症候群の概念を導入した健診を実施し、その結果に基づいて階層化されたきめ細やかな保健指導を行い、個々人の自主的な健康増進及び疾病予防を図り、健康寿命の延伸を目指すとともに、被保険者の生活習慣病対策を重点的に行い、ひいては被保険者の「生活の質（ＱＯＬ）」の向上を通じて、将来的な医療費の適正化を図る。
　特定健康診査については40歳から74歳までの方を対象に、取扱医療機関で実施するほか、休日にも受診できるよう、保健福祉センター、小学校など身近な地域で受診できる集団健診を実施する。</t>
    <phoneticPr fontId="3"/>
  </si>
  <si>
    <t>特定健康診査事業（医療機関実施・集団による実施）</t>
    <rPh sb="0" eb="2">
      <t>トクテイ</t>
    </rPh>
    <rPh sb="2" eb="4">
      <t>ケンコウ</t>
    </rPh>
    <rPh sb="4" eb="6">
      <t>シンサ</t>
    </rPh>
    <rPh sb="6" eb="8">
      <t>ジギョウ</t>
    </rPh>
    <rPh sb="9" eb="11">
      <t>イリョウ</t>
    </rPh>
    <rPh sb="11" eb="13">
      <t>キカン</t>
    </rPh>
    <rPh sb="13" eb="15">
      <t>ジッシ</t>
    </rPh>
    <rPh sb="16" eb="18">
      <t>シュウダン</t>
    </rPh>
    <rPh sb="21" eb="23">
      <t>ジッシ</t>
    </rPh>
    <phoneticPr fontId="3"/>
  </si>
  <si>
    <t>（うち特定健康診査受診率向上事業）</t>
    <rPh sb="9" eb="11">
      <t>ジュシン</t>
    </rPh>
    <rPh sb="11" eb="12">
      <t>リツ</t>
    </rPh>
    <rPh sb="12" eb="14">
      <t>コウジョウ</t>
    </rPh>
    <phoneticPr fontId="3"/>
  </si>
  <si>
    <t>（うち保健事業実施計画等にかかる中間評価アンケートの実施）</t>
    <rPh sb="3" eb="7">
      <t>ホケンジギョウ</t>
    </rPh>
    <rPh sb="7" eb="9">
      <t>ジッシ</t>
    </rPh>
    <rPh sb="9" eb="11">
      <t>ケイカク</t>
    </rPh>
    <rPh sb="11" eb="12">
      <t>トウ</t>
    </rPh>
    <rPh sb="16" eb="18">
      <t>チュウカン</t>
    </rPh>
    <rPh sb="18" eb="20">
      <t>ヒョウカ</t>
    </rPh>
    <rPh sb="26" eb="28">
      <t>ジッシ</t>
    </rPh>
    <phoneticPr fontId="3"/>
  </si>
  <si>
    <t>特定保健指導事業</t>
    <rPh sb="0" eb="2">
      <t>トクテイ</t>
    </rPh>
    <rPh sb="2" eb="4">
      <t>ホケン</t>
    </rPh>
    <rPh sb="4" eb="6">
      <t>シドウ</t>
    </rPh>
    <rPh sb="6" eb="8">
      <t>ジギョウ</t>
    </rPh>
    <phoneticPr fontId="3"/>
  </si>
  <si>
    <t xml:space="preserve">  高齢者の医療の確保に関する法律第18条に定められた「特定健康診査等基本指針」に基づき、内臓脂肪症候群の概念を導入した健診を実施し、その結果に基づいて階層化されたきめ細やかな保健指導を行い、個々人の自主的な健康増進及び疾病予防を図り、健康寿命の延伸を目指すとともに、被保険者の生活習慣病対策を重点的に行い、ひいては被保険者の「生活の質（ＱＯＬ）」の向上を通じて、将来的な医療費の適正化を図る。
　特定保健指導については、特定健康診査の結果を基に、内臓脂肪の蓄積程度とリスク要因の数により、「動機付け支援」「積極的支援」に階層化し、生活習慣を改善するための保健指導を実施する。</t>
    <phoneticPr fontId="3"/>
  </si>
  <si>
    <t>特定保健指導事業（動機付け支援・積極的支援）</t>
    <rPh sb="0" eb="2">
      <t>トクテイ</t>
    </rPh>
    <rPh sb="2" eb="4">
      <t>ホケン</t>
    </rPh>
    <rPh sb="4" eb="6">
      <t>シドウ</t>
    </rPh>
    <rPh sb="6" eb="8">
      <t>ジギョウ</t>
    </rPh>
    <rPh sb="9" eb="12">
      <t>ドウキヅ</t>
    </rPh>
    <rPh sb="13" eb="15">
      <t>シエン</t>
    </rPh>
    <phoneticPr fontId="4"/>
  </si>
  <si>
    <t>保健事業費</t>
    <rPh sb="0" eb="2">
      <t>ホケン</t>
    </rPh>
    <rPh sb="2" eb="5">
      <t>ジギョウヒ</t>
    </rPh>
    <phoneticPr fontId="3"/>
  </si>
  <si>
    <t>国保人間ドック事業</t>
    <rPh sb="0" eb="2">
      <t>コクホ</t>
    </rPh>
    <rPh sb="2" eb="4">
      <t>ニンゲン</t>
    </rPh>
    <rPh sb="7" eb="9">
      <t>ジギョウ</t>
    </rPh>
    <phoneticPr fontId="4"/>
  </si>
  <si>
    <t>糖尿病性腎症患者の重症化予防事業</t>
    <rPh sb="0" eb="3">
      <t>トウニョウビョウ</t>
    </rPh>
    <rPh sb="3" eb="4">
      <t>セイ</t>
    </rPh>
    <rPh sb="4" eb="5">
      <t>ジン</t>
    </rPh>
    <rPh sb="5" eb="6">
      <t>ショウ</t>
    </rPh>
    <rPh sb="6" eb="8">
      <t>カンジャ</t>
    </rPh>
    <rPh sb="9" eb="11">
      <t>ジュウショウ</t>
    </rPh>
    <rPh sb="11" eb="12">
      <t>カ</t>
    </rPh>
    <rPh sb="12" eb="14">
      <t>ヨボウ</t>
    </rPh>
    <rPh sb="14" eb="16">
      <t>ジギョウ</t>
    </rPh>
    <phoneticPr fontId="3"/>
  </si>
  <si>
    <t>医療費通知事業</t>
    <rPh sb="0" eb="3">
      <t>イリョウヒ</t>
    </rPh>
    <rPh sb="3" eb="5">
      <t>ツウチ</t>
    </rPh>
    <rPh sb="5" eb="7">
      <t>ジギョウ</t>
    </rPh>
    <phoneticPr fontId="4"/>
  </si>
  <si>
    <t>後発医薬品差額通知事業</t>
    <rPh sb="0" eb="2">
      <t>コウハツ</t>
    </rPh>
    <rPh sb="2" eb="5">
      <t>イヤクヒン</t>
    </rPh>
    <rPh sb="5" eb="7">
      <t>サガク</t>
    </rPh>
    <rPh sb="7" eb="9">
      <t>ツウチ</t>
    </rPh>
    <rPh sb="9" eb="11">
      <t>ジギョウ</t>
    </rPh>
    <phoneticPr fontId="3"/>
  </si>
  <si>
    <t>重複・頻回受診者健康教育事業</t>
    <phoneticPr fontId="4"/>
  </si>
  <si>
    <t>骨折予防対策</t>
    <rPh sb="0" eb="6">
      <t>コッセツヨボウタイサク</t>
    </rPh>
    <phoneticPr fontId="3"/>
  </si>
  <si>
    <t>健康状態不明者対策モデル実施</t>
    <rPh sb="0" eb="2">
      <t>ケンコウ</t>
    </rPh>
    <rPh sb="2" eb="4">
      <t>ジョウタイ</t>
    </rPh>
    <rPh sb="4" eb="7">
      <t>フメイシャ</t>
    </rPh>
    <rPh sb="7" eb="9">
      <t>タイサク</t>
    </rPh>
    <rPh sb="12" eb="14">
      <t>ジッシ</t>
    </rPh>
    <phoneticPr fontId="3"/>
  </si>
  <si>
    <t>予備費</t>
    <rPh sb="0" eb="3">
      <t>ヨビヒ</t>
    </rPh>
    <phoneticPr fontId="4"/>
  </si>
  <si>
    <t>　予算外の支出や予算超過の支出に充てるため、設置している。</t>
    <phoneticPr fontId="4"/>
  </si>
  <si>
    <t>　被保険者の健康保持及び疾病予防等により医療費の適正化を図るため、各種健診を行う国保人間ドック事業を実施するほか、糖尿病性腎症の重症化の恐れがあるにもかかわらず未受療の方を対象に、高額な医療費となる人工透析等への重症化を予防するため、生活習慣改善等の個別プログラムによる保健指導を行う。
　女性の骨粗しょう症検診受診を促し、要治療者を早期に見つけ治療につなげることで、骨粗しょう症の悪化による骨折入院を減らし、健康寿命の延伸を図る。
　健康状態不明者の健康状態や未受診理由等を把握し、健診の受診勧奨を行い、健診受診の習慣化を促進することで、高齢者の生涯にわたる健康の保持増進、ひいては生活の質の維持向上を図る。
　また、被保険者に対して医療費の通知や、後発医薬品を使用した場合の差額の通知、重複受診者、頻回受診者への啓発を行うことにより、医療費の適正化を図る。</t>
    <rPh sb="16" eb="17">
      <t>トウ</t>
    </rPh>
    <rPh sb="20" eb="23">
      <t>イリョウヒ</t>
    </rPh>
    <rPh sb="24" eb="27">
      <t>テキセイカ</t>
    </rPh>
    <rPh sb="33" eb="35">
      <t>カクシュ</t>
    </rPh>
    <rPh sb="35" eb="37">
      <t>ケンシン</t>
    </rPh>
    <rPh sb="38" eb="39">
      <t>オコナ</t>
    </rPh>
    <rPh sb="40" eb="42">
      <t>コクホ</t>
    </rPh>
    <phoneticPr fontId="3"/>
  </si>
  <si>
    <t>7 年 度</t>
    <phoneticPr fontId="3"/>
  </si>
  <si>
    <t>8 年 度</t>
    <rPh sb="2" eb="3">
      <t>ネン</t>
    </rPh>
    <rPh sb="4" eb="5">
      <t>ド</t>
    </rPh>
    <phoneticPr fontId="4"/>
  </si>
  <si>
    <t>7年度当初</t>
    <rPh sb="3" eb="5">
      <t>トウショ</t>
    </rPh>
    <phoneticPr fontId="3"/>
  </si>
  <si>
    <t>8年度予算案</t>
    <phoneticPr fontId="3"/>
  </si>
  <si>
    <t>7年度当初</t>
    <rPh sb="1" eb="3">
      <t>ネンド</t>
    </rPh>
    <rPh sb="3" eb="5">
      <t>トウショ</t>
    </rPh>
    <phoneticPr fontId="4"/>
  </si>
  <si>
    <t>8年度予算案</t>
    <phoneticPr fontId="4"/>
  </si>
  <si>
    <t>7年度当初</t>
    <phoneticPr fontId="4"/>
  </si>
  <si>
    <t>（うち区長マネジメントによる収納率向上へ向けた区独自取組み等）</t>
    <rPh sb="29" eb="30">
      <t>トウ</t>
    </rPh>
    <phoneticPr fontId="4"/>
  </si>
  <si>
    <t>保険料収納対策業務におけるデジタル技術を活用した効率化業務</t>
    <rPh sb="7" eb="9">
      <t>ギョウム</t>
    </rPh>
    <rPh sb="17" eb="19">
      <t>ギジュツ</t>
    </rPh>
    <rPh sb="20" eb="22">
      <t>カツヨウ</t>
    </rPh>
    <rPh sb="24" eb="27">
      <t>コウリツカ</t>
    </rPh>
    <rPh sb="27" eb="29">
      <t>ギョウム</t>
    </rPh>
    <phoneticPr fontId="4"/>
  </si>
  <si>
    <t>算定中</t>
    <rPh sb="0" eb="3">
      <t>サンテイチュウ</t>
    </rPh>
    <phoneticPr fontId="23"/>
  </si>
  <si>
    <t>算定中</t>
    <rPh sb="0" eb="3">
      <t>サンテイチュウ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</si>
</sst>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 &quot;#,##0"/>
    <numFmt numFmtId="178" formatCode="\(#,##0\);\(&quot;△ &quot;#,##0\)"/>
    <numFmt numFmtId="179" formatCode="\(#,##0\)"/>
    <numFmt numFmtId="180" formatCode="\(#,##0\)_);\(#,##0\)"/>
    <numFmt numFmtId="181" formatCode="\(#,##0\);\(&quot;▲ &quot;#,##0\)"/>
    <numFmt numFmtId="182" formatCode="&quot;（&quot;#,##0&quot;）&quot;;&quot;（&quot;&quot;△ &quot;#,##0&quot;）&quot;"/>
  </numFmts>
  <fonts count="24">
    <font>
      <sz val="11"/>
      <name val="ＭＳ Ｐゴシック"/>
      <family val="3"/>
      <charset val="128"/>
    </font>
    <font>
      <sz val="11"/>
      <color theme="1"/>
      <name val="ＭＳ Ｐゴシック"/>
      <family val="2"/>
      <charset val="128"/>
      <scheme val="minor"/>
    </font>
    <font>
      <sz val="10.5"/>
      <name val="明朝体"/>
      <family val="3"/>
      <charset val="128"/>
    </font>
    <font>
      <sz val="6"/>
      <name val="明朝体"/>
      <family val="3"/>
      <charset val="128"/>
    </font>
    <font>
      <sz val="6"/>
      <name val="ＭＳ Ｐゴシック"/>
      <family val="3"/>
      <charset val="128"/>
    </font>
    <font>
      <sz val="11"/>
      <name val="ＭＳ Ｐゴシック"/>
      <family val="3"/>
      <charset val="128"/>
    </font>
    <font>
      <sz val="10.5"/>
      <name val="ＭＳ Ｐゴシック"/>
      <family val="3"/>
      <charset val="128"/>
    </font>
    <font>
      <u/>
      <sz val="11"/>
      <color theme="10"/>
      <name val="ＭＳ Ｐゴシック"/>
      <family val="2"/>
      <charset val="128"/>
      <scheme val="minor"/>
    </font>
    <font>
      <u/>
      <sz val="11"/>
      <color theme="10"/>
      <name val="ＭＳ Ｐゴシック"/>
      <family val="3"/>
      <charset val="128"/>
    </font>
    <font>
      <sz val="10"/>
      <name val="ＭＳ Ｐゴシック"/>
      <family val="3"/>
      <charset val="128"/>
      <scheme val="minor"/>
    </font>
    <font>
      <sz val="10"/>
      <name val="ＭＳ Ｐゴシック"/>
      <family val="3"/>
      <charset val="128"/>
    </font>
    <font>
      <sz val="12"/>
      <name val="ＭＳ Ｐゴシック"/>
      <family val="3"/>
      <charset val="128"/>
    </font>
    <font>
      <sz val="14"/>
      <name val="ＭＳ Ｐゴシック"/>
      <family val="3"/>
      <charset val="128"/>
    </font>
    <font>
      <u/>
      <sz val="10.5"/>
      <name val="ＭＳ Ｐゴシック"/>
      <family val="3"/>
      <charset val="128"/>
    </font>
    <font>
      <sz val="9"/>
      <name val="ＭＳ Ｐゴシック"/>
      <family val="3"/>
      <charset val="128"/>
    </font>
    <font>
      <sz val="10.5"/>
      <color theme="1"/>
      <name val="ＭＳ Ｐゴシック"/>
      <family val="3"/>
      <charset val="128"/>
    </font>
    <font>
      <sz val="12"/>
      <color theme="1"/>
      <name val="ＭＳ Ｐゴシック"/>
      <family val="3"/>
      <charset val="128"/>
    </font>
    <font>
      <sz val="11"/>
      <color theme="1"/>
      <name val="ＭＳ Ｐゴシック"/>
      <family val="3"/>
      <charset val="128"/>
    </font>
    <font>
      <b/>
      <sz val="12"/>
      <color theme="1"/>
      <name val="ＭＳ Ｐゴシック"/>
      <family val="3"/>
      <charset val="128"/>
    </font>
    <font>
      <u/>
      <sz val="10.5"/>
      <color theme="1"/>
      <name val="ＭＳ Ｐゴシック"/>
      <family val="3"/>
      <charset val="128"/>
    </font>
    <font>
      <sz val="9"/>
      <color theme="1"/>
      <name val="ＭＳ Ｐゴシック"/>
      <family val="3"/>
      <charset val="128"/>
    </font>
    <font>
      <u/>
      <sz val="10"/>
      <color rgb="FF0070C0"/>
      <name val="ＭＳ Ｐゴシック"/>
      <family val="3"/>
      <charset val="128"/>
      <scheme val="minor"/>
    </font>
    <font>
      <sz val="10"/>
      <color theme="1"/>
      <name val="ＭＳ Ｐゴシック"/>
      <family val="3"/>
      <charset val="128"/>
    </font>
    <font>
      <sz val="6"/>
      <name val="ＭＳ Ｐゴシック"/>
      <family val="2"/>
      <charset val="128"/>
      <scheme val="minor"/>
    </font>
  </fonts>
  <fills count="2">
    <fill>
      <patternFill patternType="none"/>
    </fill>
    <fill>
      <patternFill patternType="gray125"/>
    </fill>
  </fills>
  <borders count="52">
    <border>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s>
  <cellStyleXfs count="12">
    <xf numFmtId="0" fontId="0" fillId="0" borderId="0"/>
    <xf numFmtId="38" fontId="5" fillId="0" borderId="0" applyFont="0" applyFill="0" applyBorder="0" applyAlignment="0" applyProtection="0"/>
    <xf numFmtId="0" fontId="5" fillId="0" borderId="0"/>
    <xf numFmtId="0" fontId="2" fillId="0" borderId="0"/>
    <xf numFmtId="0" fontId="5" fillId="0" borderId="0"/>
    <xf numFmtId="0" fontId="7" fillId="0" borderId="0" applyNumberFormat="0" applyFill="0" applyBorder="0" applyAlignment="0" applyProtection="0">
      <alignment vertical="center"/>
    </xf>
    <xf numFmtId="38" fontId="5" fillId="0" borderId="0" applyFont="0" applyFill="0" applyBorder="0" applyAlignment="0" applyProtection="0"/>
    <xf numFmtId="0" fontId="1" fillId="0" borderId="0">
      <alignment vertical="center"/>
    </xf>
    <xf numFmtId="0" fontId="8" fillId="0" borderId="0" applyNumberFormat="0" applyFill="0" applyBorder="0" applyAlignment="0" applyProtection="0"/>
    <xf numFmtId="0" fontId="2" fillId="0" borderId="0"/>
    <xf numFmtId="0" fontId="2" fillId="0" borderId="0"/>
    <xf numFmtId="0" fontId="2" fillId="0" borderId="0"/>
  </cellStyleXfs>
  <cellXfs count="236">
    <xf numFmtId="0" fontId="0" fillId="0" borderId="0" xfId="0"/>
    <xf numFmtId="0" fontId="6" fillId="0" borderId="0" xfId="3" applyFont="1" applyFill="1" applyAlignment="1">
      <alignment horizontal="center" vertical="center"/>
    </xf>
    <xf numFmtId="0" fontId="13" fillId="0" borderId="0" xfId="3" applyFont="1" applyFill="1" applyAlignment="1">
      <alignment horizontal="left" vertical="center"/>
    </xf>
    <xf numFmtId="0" fontId="10" fillId="0" borderId="6" xfId="3" applyFont="1" applyFill="1" applyBorder="1" applyAlignment="1">
      <alignment horizontal="center" vertical="center"/>
    </xf>
    <xf numFmtId="177" fontId="6" fillId="0" borderId="11" xfId="3" applyNumberFormat="1" applyFont="1" applyFill="1" applyBorder="1" applyAlignment="1">
      <alignment vertical="center" shrinkToFit="1"/>
    </xf>
    <xf numFmtId="179" fontId="6" fillId="0" borderId="9" xfId="3" applyNumberFormat="1" applyFont="1" applyFill="1" applyBorder="1" applyAlignment="1">
      <alignment vertical="center" shrinkToFit="1"/>
    </xf>
    <xf numFmtId="177" fontId="6" fillId="0" borderId="10" xfId="3" applyNumberFormat="1" applyFont="1" applyFill="1" applyBorder="1" applyAlignment="1">
      <alignment vertical="center" shrinkToFit="1"/>
    </xf>
    <xf numFmtId="179" fontId="6" fillId="0" borderId="10" xfId="3" applyNumberFormat="1" applyFont="1" applyFill="1" applyBorder="1" applyAlignment="1">
      <alignment vertical="center" shrinkToFit="1"/>
    </xf>
    <xf numFmtId="178" fontId="6" fillId="0" borderId="9" xfId="3" applyNumberFormat="1" applyFont="1" applyFill="1" applyBorder="1" applyAlignment="1">
      <alignment vertical="center" shrinkToFit="1"/>
    </xf>
    <xf numFmtId="179" fontId="6" fillId="0" borderId="14" xfId="3" applyNumberFormat="1" applyFont="1" applyFill="1" applyBorder="1" applyAlignment="1">
      <alignment vertical="center" shrinkToFit="1"/>
    </xf>
    <xf numFmtId="0" fontId="6" fillId="0" borderId="0" xfId="3" applyFont="1" applyFill="1" applyAlignment="1">
      <alignment horizontal="right" vertical="center"/>
    </xf>
    <xf numFmtId="0" fontId="10" fillId="0" borderId="9" xfId="3" applyFont="1" applyFill="1" applyBorder="1" applyAlignment="1">
      <alignment horizontal="center" vertical="center"/>
    </xf>
    <xf numFmtId="177" fontId="6" fillId="0" borderId="2" xfId="9" applyNumberFormat="1" applyFont="1" applyFill="1" applyBorder="1" applyAlignment="1">
      <alignment vertical="center" shrinkToFit="1"/>
    </xf>
    <xf numFmtId="0" fontId="6" fillId="0" borderId="0" xfId="3" applyFont="1" applyFill="1" applyAlignment="1">
      <alignment vertical="center"/>
    </xf>
    <xf numFmtId="0" fontId="11" fillId="0" borderId="0" xfId="3" applyFont="1" applyFill="1" applyAlignment="1">
      <alignment vertical="center"/>
    </xf>
    <xf numFmtId="0" fontId="12" fillId="0" borderId="0" xfId="0" applyFont="1" applyFill="1" applyAlignment="1">
      <alignment horizontal="right" vertical="center"/>
    </xf>
    <xf numFmtId="0" fontId="13" fillId="0" borderId="0" xfId="3" applyFont="1" applyFill="1" applyAlignment="1">
      <alignment horizontal="right" vertical="center"/>
    </xf>
    <xf numFmtId="0" fontId="14" fillId="0" borderId="0" xfId="3" applyFont="1" applyFill="1" applyAlignment="1">
      <alignment horizontal="right" vertical="center" wrapText="1"/>
    </xf>
    <xf numFmtId="0" fontId="14" fillId="0" borderId="0" xfId="3" applyFont="1" applyFill="1" applyAlignment="1">
      <alignment horizontal="right" vertical="center"/>
    </xf>
    <xf numFmtId="0" fontId="10" fillId="0" borderId="5" xfId="3" applyFont="1" applyFill="1" applyBorder="1" applyAlignment="1">
      <alignment horizontal="center" vertical="center"/>
    </xf>
    <xf numFmtId="0" fontId="10" fillId="0" borderId="7" xfId="3" applyFont="1" applyFill="1" applyBorder="1" applyAlignment="1">
      <alignment horizontal="center" vertical="center"/>
    </xf>
    <xf numFmtId="0" fontId="10" fillId="0" borderId="8" xfId="3" applyFont="1" applyFill="1" applyBorder="1" applyAlignment="1">
      <alignment horizontal="center" vertical="center"/>
    </xf>
    <xf numFmtId="0" fontId="10" fillId="0" borderId="4" xfId="3" applyFont="1" applyFill="1" applyBorder="1" applyAlignment="1">
      <alignment horizontal="center" vertical="center"/>
    </xf>
    <xf numFmtId="0" fontId="6" fillId="0" borderId="12" xfId="0" applyFont="1" applyFill="1" applyBorder="1"/>
    <xf numFmtId="0" fontId="6" fillId="0" borderId="13" xfId="0" applyFont="1" applyFill="1" applyBorder="1"/>
    <xf numFmtId="177" fontId="6" fillId="0" borderId="12" xfId="3" applyNumberFormat="1" applyFont="1" applyFill="1" applyBorder="1" applyAlignment="1">
      <alignment horizontal="right" vertical="center" shrinkToFit="1"/>
    </xf>
    <xf numFmtId="179" fontId="6" fillId="0" borderId="13" xfId="3" applyNumberFormat="1" applyFont="1" applyFill="1" applyBorder="1" applyAlignment="1">
      <alignment vertical="center" shrinkToFit="1"/>
    </xf>
    <xf numFmtId="178" fontId="6" fillId="0" borderId="13" xfId="3" applyNumberFormat="1" applyFont="1" applyFill="1" applyBorder="1" applyAlignment="1">
      <alignment vertical="center" shrinkToFit="1"/>
    </xf>
    <xf numFmtId="0" fontId="10" fillId="0" borderId="2" xfId="3" applyFont="1" applyFill="1" applyBorder="1" applyAlignment="1">
      <alignment horizontal="center" vertical="center"/>
    </xf>
    <xf numFmtId="0" fontId="10" fillId="0" borderId="3" xfId="3" applyFont="1" applyFill="1" applyBorder="1" applyAlignment="1">
      <alignment horizontal="center" vertical="center"/>
    </xf>
    <xf numFmtId="177" fontId="6" fillId="0" borderId="11" xfId="3" applyNumberFormat="1" applyFont="1" applyFill="1" applyBorder="1" applyAlignment="1">
      <alignment horizontal="right" vertical="center" shrinkToFit="1"/>
    </xf>
    <xf numFmtId="178" fontId="6" fillId="0" borderId="14" xfId="3" applyNumberFormat="1" applyFont="1" applyFill="1" applyBorder="1" applyAlignment="1">
      <alignment vertical="center" shrinkToFit="1"/>
    </xf>
    <xf numFmtId="178" fontId="6" fillId="0" borderId="15" xfId="3" applyNumberFormat="1" applyFont="1" applyFill="1" applyBorder="1" applyAlignment="1">
      <alignment vertical="center" shrinkToFit="1"/>
    </xf>
    <xf numFmtId="0" fontId="6" fillId="0" borderId="0" xfId="3" applyFont="1" applyFill="1" applyAlignment="1">
      <alignment horizontal="left" vertical="center"/>
    </xf>
    <xf numFmtId="0" fontId="10" fillId="0" borderId="0" xfId="3" applyFont="1" applyFill="1" applyAlignment="1">
      <alignment vertical="center"/>
    </xf>
    <xf numFmtId="177" fontId="15" fillId="0" borderId="11" xfId="3" applyNumberFormat="1" applyFont="1" applyBorder="1" applyAlignment="1">
      <alignment vertical="center" shrinkToFit="1"/>
    </xf>
    <xf numFmtId="0" fontId="15" fillId="0" borderId="0" xfId="2" applyFont="1" applyFill="1" applyAlignment="1">
      <alignment horizontal="left" vertical="center"/>
    </xf>
    <xf numFmtId="0" fontId="16" fillId="0" borderId="39" xfId="2" applyFont="1" applyFill="1" applyBorder="1" applyAlignment="1">
      <alignment vertical="center"/>
    </xf>
    <xf numFmtId="0" fontId="15" fillId="0" borderId="0" xfId="2" applyFont="1" applyFill="1"/>
    <xf numFmtId="0" fontId="17" fillId="0" borderId="0" xfId="0" applyFont="1" applyFill="1"/>
    <xf numFmtId="0" fontId="18" fillId="0" borderId="0" xfId="2" applyFont="1" applyFill="1"/>
    <xf numFmtId="0" fontId="15" fillId="0" borderId="0" xfId="11" applyFont="1" applyFill="1" applyAlignment="1">
      <alignment horizontal="right" vertical="center"/>
    </xf>
    <xf numFmtId="0" fontId="15" fillId="0" borderId="0" xfId="2" applyFont="1" applyFill="1" applyAlignment="1">
      <alignment horizontal="right"/>
    </xf>
    <xf numFmtId="0" fontId="19" fillId="0" borderId="0" xfId="11" applyFont="1" applyFill="1" applyAlignment="1">
      <alignment horizontal="left" vertical="center"/>
    </xf>
    <xf numFmtId="0" fontId="19" fillId="0" borderId="0" xfId="11" applyFont="1" applyFill="1" applyAlignment="1">
      <alignment horizontal="right" vertical="center"/>
    </xf>
    <xf numFmtId="0" fontId="15" fillId="0" borderId="36" xfId="2" applyFont="1" applyFill="1" applyBorder="1" applyAlignment="1">
      <alignment horizontal="left" vertical="center"/>
    </xf>
    <xf numFmtId="0" fontId="16" fillId="0" borderId="36" xfId="2" applyFont="1" applyFill="1" applyBorder="1" applyAlignment="1">
      <alignment vertical="center"/>
    </xf>
    <xf numFmtId="0" fontId="16" fillId="0" borderId="36" xfId="2" applyFont="1" applyFill="1" applyBorder="1" applyAlignment="1">
      <alignment horizontal="left" vertical="center"/>
    </xf>
    <xf numFmtId="0" fontId="17" fillId="0" borderId="0" xfId="2" applyFont="1" applyFill="1" applyAlignment="1">
      <alignment horizontal="left" vertical="center"/>
    </xf>
    <xf numFmtId="0" fontId="16" fillId="0" borderId="0" xfId="2" applyFont="1" applyFill="1" applyAlignment="1">
      <alignment horizontal="left" vertical="center"/>
    </xf>
    <xf numFmtId="0" fontId="16" fillId="0" borderId="0" xfId="2" applyFont="1" applyFill="1" applyAlignment="1">
      <alignment vertical="center"/>
    </xf>
    <xf numFmtId="0" fontId="15" fillId="0" borderId="37" xfId="2" applyFont="1" applyFill="1" applyBorder="1" applyAlignment="1">
      <alignment horizontal="left" vertical="center"/>
    </xf>
    <xf numFmtId="0" fontId="16" fillId="0" borderId="16" xfId="2" applyFont="1" applyFill="1" applyBorder="1" applyAlignment="1">
      <alignment horizontal="left" vertical="center"/>
    </xf>
    <xf numFmtId="0" fontId="15" fillId="0" borderId="0" xfId="2" applyFont="1" applyFill="1" applyAlignment="1">
      <alignment vertical="center" wrapText="1"/>
    </xf>
    <xf numFmtId="0" fontId="16" fillId="0" borderId="17" xfId="2" applyFont="1" applyFill="1" applyBorder="1" applyAlignment="1">
      <alignment vertical="top" wrapText="1"/>
    </xf>
    <xf numFmtId="0" fontId="16" fillId="0" borderId="18" xfId="2" applyFont="1" applyFill="1" applyBorder="1" applyAlignment="1">
      <alignment vertical="top" wrapText="1"/>
    </xf>
    <xf numFmtId="0" fontId="16" fillId="0" borderId="15" xfId="2" applyFont="1" applyFill="1" applyBorder="1" applyAlignment="1">
      <alignment vertical="top" wrapText="1"/>
    </xf>
    <xf numFmtId="0" fontId="15" fillId="0" borderId="0" xfId="11" applyFont="1" applyFill="1" applyAlignment="1">
      <alignment vertical="center"/>
    </xf>
    <xf numFmtId="0" fontId="16" fillId="0" borderId="19" xfId="2" applyFont="1" applyFill="1" applyBorder="1" applyAlignment="1">
      <alignment vertical="center"/>
    </xf>
    <xf numFmtId="0" fontId="16" fillId="0" borderId="20" xfId="2" applyFont="1" applyFill="1" applyBorder="1" applyAlignment="1">
      <alignment vertical="center"/>
    </xf>
    <xf numFmtId="180" fontId="16" fillId="0" borderId="20" xfId="2" applyNumberFormat="1" applyFont="1" applyFill="1" applyBorder="1" applyAlignment="1">
      <alignment vertical="center"/>
    </xf>
    <xf numFmtId="0" fontId="20" fillId="0" borderId="40" xfId="2" applyFont="1" applyFill="1" applyBorder="1" applyAlignment="1">
      <alignment vertical="center"/>
    </xf>
    <xf numFmtId="0" fontId="16" fillId="0" borderId="40" xfId="2" applyFont="1" applyFill="1" applyBorder="1" applyAlignment="1">
      <alignment vertical="center"/>
    </xf>
    <xf numFmtId="180" fontId="16" fillId="0" borderId="40" xfId="2" applyNumberFormat="1" applyFont="1" applyFill="1" applyBorder="1" applyAlignment="1">
      <alignment vertical="center"/>
    </xf>
    <xf numFmtId="0" fontId="16" fillId="0" borderId="21" xfId="2" applyFont="1" applyFill="1" applyBorder="1" applyAlignment="1">
      <alignment vertical="center"/>
    </xf>
    <xf numFmtId="0" fontId="16" fillId="0" borderId="22" xfId="2" applyFont="1" applyFill="1" applyBorder="1" applyAlignment="1">
      <alignment vertical="center"/>
    </xf>
    <xf numFmtId="180" fontId="16" fillId="0" borderId="22" xfId="2" applyNumberFormat="1" applyFont="1" applyFill="1" applyBorder="1" applyAlignment="1">
      <alignment vertical="center"/>
    </xf>
    <xf numFmtId="0" fontId="15" fillId="0" borderId="22" xfId="2" applyFont="1" applyFill="1" applyBorder="1"/>
    <xf numFmtId="0" fontId="16" fillId="0" borderId="19" xfId="2" applyFont="1" applyFill="1" applyBorder="1" applyAlignment="1">
      <alignment horizontal="center" vertical="center"/>
    </xf>
    <xf numFmtId="0" fontId="16" fillId="0" borderId="20" xfId="2" applyFont="1" applyFill="1" applyBorder="1" applyAlignment="1">
      <alignment horizontal="center" vertical="center"/>
    </xf>
    <xf numFmtId="0" fontId="17" fillId="0" borderId="0" xfId="2" applyFont="1" applyFill="1" applyAlignment="1">
      <alignment vertical="top" wrapText="1"/>
    </xf>
    <xf numFmtId="0" fontId="10" fillId="0" borderId="9" xfId="3" applyFont="1" applyFill="1" applyBorder="1" applyAlignment="1">
      <alignment horizontal="center" vertical="center"/>
    </xf>
    <xf numFmtId="0" fontId="16" fillId="0" borderId="40" xfId="2" applyFont="1" applyFill="1" applyBorder="1" applyAlignment="1">
      <alignment vertical="center" shrinkToFit="1"/>
    </xf>
    <xf numFmtId="0" fontId="16" fillId="0" borderId="42" xfId="2" applyFont="1" applyFill="1" applyBorder="1" applyAlignment="1">
      <alignment vertical="center" shrinkToFit="1"/>
    </xf>
    <xf numFmtId="0" fontId="17" fillId="0" borderId="0" xfId="10" applyFont="1" applyFill="1"/>
    <xf numFmtId="0" fontId="16" fillId="0" borderId="39" xfId="2" applyFont="1" applyFill="1" applyBorder="1"/>
    <xf numFmtId="0" fontId="16" fillId="0" borderId="19" xfId="2" applyFont="1" applyFill="1" applyBorder="1"/>
    <xf numFmtId="0" fontId="16" fillId="0" borderId="38" xfId="2" applyFont="1" applyFill="1" applyBorder="1" applyAlignment="1">
      <alignment horizontal="center" vertical="center"/>
    </xf>
    <xf numFmtId="0" fontId="16" fillId="0" borderId="0" xfId="2" applyFont="1" applyFill="1" applyAlignment="1">
      <alignment horizontal="center" vertical="center"/>
    </xf>
    <xf numFmtId="0" fontId="22" fillId="0" borderId="0" xfId="3" applyFont="1" applyFill="1" applyAlignment="1">
      <alignment horizontal="center" vertical="center"/>
    </xf>
    <xf numFmtId="0" fontId="17" fillId="0" borderId="0" xfId="0" applyFont="1" applyFill="1" applyAlignment="1">
      <alignment vertical="center"/>
    </xf>
    <xf numFmtId="0" fontId="15" fillId="0" borderId="0" xfId="2" applyFont="1" applyFill="1" applyAlignment="1">
      <alignment vertical="center"/>
    </xf>
    <xf numFmtId="0" fontId="17" fillId="0" borderId="20" xfId="2" applyFont="1" applyFill="1" applyBorder="1" applyAlignment="1">
      <alignment vertical="center"/>
    </xf>
    <xf numFmtId="0" fontId="16" fillId="0" borderId="0" xfId="2" applyFont="1" applyFill="1"/>
    <xf numFmtId="0" fontId="22" fillId="0" borderId="40" xfId="2" applyFont="1" applyFill="1" applyBorder="1" applyAlignment="1">
      <alignment vertical="center"/>
    </xf>
    <xf numFmtId="0" fontId="22" fillId="0" borderId="39" xfId="2" applyFont="1" applyFill="1" applyBorder="1"/>
    <xf numFmtId="0" fontId="16" fillId="0" borderId="40" xfId="2" applyFont="1" applyFill="1" applyBorder="1"/>
    <xf numFmtId="0" fontId="16" fillId="0" borderId="42" xfId="2" applyFont="1" applyFill="1" applyBorder="1"/>
    <xf numFmtId="0" fontId="20" fillId="0" borderId="39" xfId="2" applyFont="1" applyFill="1" applyBorder="1"/>
    <xf numFmtId="0" fontId="17" fillId="0" borderId="40" xfId="2" applyFont="1" applyFill="1" applyBorder="1" applyAlignment="1">
      <alignment vertical="center"/>
    </xf>
    <xf numFmtId="0" fontId="15" fillId="0" borderId="0" xfId="2" applyFont="1" applyFill="1" applyAlignment="1">
      <alignment vertical="top" wrapText="1"/>
    </xf>
    <xf numFmtId="0" fontId="10" fillId="0" borderId="2" xfId="3" applyFont="1" applyFill="1" applyBorder="1" applyAlignment="1">
      <alignment horizontal="center" vertical="center"/>
    </xf>
    <xf numFmtId="0" fontId="10" fillId="0" borderId="3" xfId="3" applyFont="1" applyFill="1" applyBorder="1" applyAlignment="1">
      <alignment horizontal="center" vertical="center"/>
    </xf>
    <xf numFmtId="176" fontId="10" fillId="0" borderId="27" xfId="3" applyNumberFormat="1" applyFont="1" applyFill="1" applyBorder="1" applyAlignment="1">
      <alignment horizontal="center" vertical="center"/>
    </xf>
    <xf numFmtId="176" fontId="10" fillId="0" borderId="28" xfId="3" applyNumberFormat="1" applyFont="1" applyFill="1" applyBorder="1" applyAlignment="1">
      <alignment horizontal="center" vertical="center"/>
    </xf>
    <xf numFmtId="177" fontId="10" fillId="0" borderId="27" xfId="3" applyNumberFormat="1" applyFont="1" applyFill="1" applyBorder="1" applyAlignment="1">
      <alignment horizontal="center" vertical="center" wrapText="1"/>
    </xf>
    <xf numFmtId="49" fontId="10" fillId="0" borderId="28" xfId="3" applyNumberFormat="1" applyFont="1" applyFill="1" applyBorder="1" applyAlignment="1">
      <alignment horizontal="center" vertical="center"/>
    </xf>
    <xf numFmtId="0" fontId="21" fillId="0" borderId="28" xfId="5" applyFont="1" applyFill="1" applyBorder="1" applyAlignment="1">
      <alignment vertical="center" wrapText="1"/>
    </xf>
    <xf numFmtId="177" fontId="10" fillId="0" borderId="28" xfId="3" applyNumberFormat="1" applyFont="1" applyFill="1" applyBorder="1" applyAlignment="1">
      <alignment horizontal="center" vertical="center" wrapText="1"/>
    </xf>
    <xf numFmtId="0" fontId="10" fillId="0" borderId="19" xfId="3" applyFont="1" applyFill="1" applyBorder="1" applyAlignment="1">
      <alignment horizontal="center" vertical="center"/>
    </xf>
    <xf numFmtId="0" fontId="10" fillId="0" borderId="20" xfId="3" applyFont="1" applyFill="1" applyBorder="1" applyAlignment="1">
      <alignment horizontal="center" vertical="center"/>
    </xf>
    <xf numFmtId="0" fontId="10" fillId="0" borderId="1" xfId="3" applyFont="1" applyFill="1" applyBorder="1" applyAlignment="1">
      <alignment horizontal="center" vertical="center"/>
    </xf>
    <xf numFmtId="0" fontId="10" fillId="0" borderId="17" xfId="3" applyFont="1" applyFill="1" applyBorder="1" applyAlignment="1">
      <alignment horizontal="center" vertical="center"/>
    </xf>
    <xf numFmtId="0" fontId="10" fillId="0" borderId="18" xfId="3" applyFont="1" applyFill="1" applyBorder="1" applyAlignment="1">
      <alignment horizontal="center" vertical="center"/>
    </xf>
    <xf numFmtId="0" fontId="10" fillId="0" borderId="25" xfId="3" applyFont="1" applyFill="1" applyBorder="1" applyAlignment="1">
      <alignment horizontal="center" vertical="center"/>
    </xf>
    <xf numFmtId="0" fontId="10" fillId="0" borderId="24" xfId="3" applyFont="1" applyFill="1" applyBorder="1" applyAlignment="1">
      <alignment horizontal="center" vertical="center"/>
    </xf>
    <xf numFmtId="49" fontId="10" fillId="0" borderId="28" xfId="3" applyNumberFormat="1" applyFont="1" applyFill="1" applyBorder="1" applyAlignment="1">
      <alignment horizontal="center" vertical="center" wrapText="1"/>
    </xf>
    <xf numFmtId="176" fontId="10" fillId="0" borderId="19" xfId="3" applyNumberFormat="1" applyFont="1" applyFill="1" applyBorder="1" applyAlignment="1">
      <alignment horizontal="center" vertical="center"/>
    </xf>
    <xf numFmtId="176" fontId="10" fillId="0" borderId="20" xfId="3" applyNumberFormat="1" applyFont="1" applyFill="1" applyBorder="1" applyAlignment="1">
      <alignment horizontal="center" vertical="center"/>
    </xf>
    <xf numFmtId="176" fontId="10" fillId="0" borderId="1" xfId="3" applyNumberFormat="1" applyFont="1" applyFill="1" applyBorder="1" applyAlignment="1">
      <alignment horizontal="center" vertical="center"/>
    </xf>
    <xf numFmtId="176" fontId="10" fillId="0" borderId="21" xfId="3" applyNumberFormat="1" applyFont="1" applyFill="1" applyBorder="1" applyAlignment="1">
      <alignment horizontal="center" vertical="center"/>
    </xf>
    <xf numFmtId="176" fontId="10" fillId="0" borderId="22" xfId="3" applyNumberFormat="1" applyFont="1" applyFill="1" applyBorder="1" applyAlignment="1">
      <alignment horizontal="center" vertical="center"/>
    </xf>
    <xf numFmtId="176" fontId="10" fillId="0" borderId="4" xfId="3" applyNumberFormat="1" applyFont="1" applyFill="1" applyBorder="1" applyAlignment="1">
      <alignment horizontal="center" vertical="center"/>
    </xf>
    <xf numFmtId="49" fontId="10" fillId="0" borderId="11" xfId="3" applyNumberFormat="1" applyFont="1" applyFill="1" applyBorder="1" applyAlignment="1">
      <alignment horizontal="center" vertical="center"/>
    </xf>
    <xf numFmtId="49" fontId="10" fillId="0" borderId="9" xfId="3" applyNumberFormat="1" applyFont="1" applyFill="1" applyBorder="1" applyAlignment="1">
      <alignment horizontal="center" vertical="center"/>
    </xf>
    <xf numFmtId="0" fontId="14" fillId="0" borderId="18" xfId="3" applyFont="1" applyFill="1" applyBorder="1" applyAlignment="1">
      <alignment horizontal="right" vertical="center" wrapText="1"/>
    </xf>
    <xf numFmtId="0" fontId="10" fillId="0" borderId="7" xfId="3" applyFont="1" applyFill="1" applyBorder="1" applyAlignment="1">
      <alignment horizontal="center" vertical="center"/>
    </xf>
    <xf numFmtId="0" fontId="10" fillId="0" borderId="9" xfId="3" applyFont="1" applyFill="1" applyBorder="1" applyAlignment="1">
      <alignment horizontal="center" vertical="center"/>
    </xf>
    <xf numFmtId="0" fontId="10" fillId="0" borderId="7" xfId="3" applyFont="1" applyFill="1" applyBorder="1" applyAlignment="1">
      <alignment horizontal="center" vertical="center" wrapText="1"/>
    </xf>
    <xf numFmtId="0" fontId="10" fillId="0" borderId="9" xfId="3" applyFont="1" applyFill="1" applyBorder="1" applyAlignment="1">
      <alignment horizontal="center" vertical="center" wrapText="1"/>
    </xf>
    <xf numFmtId="0" fontId="10" fillId="0" borderId="23" xfId="3" applyFont="1" applyFill="1" applyBorder="1" applyAlignment="1">
      <alignment horizontal="center" vertical="center"/>
    </xf>
    <xf numFmtId="0" fontId="10" fillId="0" borderId="16" xfId="3" applyFont="1" applyFill="1" applyBorder="1" applyAlignment="1">
      <alignment horizontal="center" vertical="center"/>
    </xf>
    <xf numFmtId="0" fontId="10" fillId="0" borderId="13" xfId="3" applyFont="1" applyFill="1" applyBorder="1" applyAlignment="1">
      <alignment horizontal="center" vertical="center"/>
    </xf>
    <xf numFmtId="0" fontId="21" fillId="0" borderId="11" xfId="5" applyFont="1" applyFill="1" applyBorder="1" applyAlignment="1">
      <alignment vertical="center" wrapText="1"/>
    </xf>
    <xf numFmtId="0" fontId="21" fillId="0" borderId="9" xfId="5" applyFont="1" applyFill="1" applyBorder="1" applyAlignment="1">
      <alignment vertical="center" wrapText="1"/>
    </xf>
    <xf numFmtId="177" fontId="9" fillId="0" borderId="28" xfId="3" applyNumberFormat="1" applyFont="1" applyFill="1" applyBorder="1" applyAlignment="1">
      <alignment horizontal="center" vertical="center" wrapText="1"/>
    </xf>
    <xf numFmtId="0" fontId="16" fillId="0" borderId="40" xfId="2" applyFont="1" applyFill="1" applyBorder="1" applyAlignment="1">
      <alignment horizontal="left" vertical="center" shrinkToFit="1"/>
    </xf>
    <xf numFmtId="0" fontId="16" fillId="0" borderId="42" xfId="2" applyFont="1" applyFill="1" applyBorder="1" applyAlignment="1">
      <alignment horizontal="left" vertical="center" shrinkToFit="1"/>
    </xf>
    <xf numFmtId="177" fontId="16" fillId="0" borderId="44" xfId="2" applyNumberFormat="1" applyFont="1" applyFill="1" applyBorder="1" applyAlignment="1">
      <alignment vertical="center"/>
    </xf>
    <xf numFmtId="0" fontId="17" fillId="0" borderId="45" xfId="0" applyFont="1" applyFill="1" applyBorder="1" applyAlignment="1">
      <alignment vertical="center"/>
    </xf>
    <xf numFmtId="0" fontId="17" fillId="0" borderId="46" xfId="0" applyFont="1" applyFill="1" applyBorder="1" applyAlignment="1">
      <alignment vertical="center"/>
    </xf>
    <xf numFmtId="177" fontId="16" fillId="0" borderId="45" xfId="2" applyNumberFormat="1" applyFont="1" applyFill="1" applyBorder="1" applyAlignment="1">
      <alignment vertical="center"/>
    </xf>
    <xf numFmtId="177" fontId="16" fillId="0" borderId="46" xfId="2" applyNumberFormat="1" applyFont="1" applyFill="1" applyBorder="1" applyAlignment="1">
      <alignment vertical="center"/>
    </xf>
    <xf numFmtId="177" fontId="16" fillId="0" borderId="2" xfId="2" applyNumberFormat="1" applyFont="1" applyFill="1" applyBorder="1" applyAlignment="1">
      <alignment vertical="center"/>
    </xf>
    <xf numFmtId="0" fontId="17" fillId="0" borderId="20" xfId="0" applyFont="1" applyFill="1" applyBorder="1" applyAlignment="1">
      <alignment vertical="center"/>
    </xf>
    <xf numFmtId="0" fontId="17" fillId="0" borderId="12" xfId="0" applyFont="1" applyFill="1" applyBorder="1" applyAlignment="1">
      <alignment vertical="center"/>
    </xf>
    <xf numFmtId="0" fontId="16" fillId="0" borderId="47" xfId="2" applyFont="1" applyFill="1" applyBorder="1" applyAlignment="1">
      <alignment horizontal="center" vertical="center"/>
    </xf>
    <xf numFmtId="0" fontId="17" fillId="0" borderId="48" xfId="0" applyFont="1" applyFill="1" applyBorder="1" applyAlignment="1">
      <alignment horizontal="center" vertical="center"/>
    </xf>
    <xf numFmtId="0" fontId="17" fillId="0" borderId="49" xfId="0" applyFont="1" applyFill="1" applyBorder="1" applyAlignment="1">
      <alignment horizontal="center" vertical="center"/>
    </xf>
    <xf numFmtId="177" fontId="16" fillId="0" borderId="50" xfId="2" applyNumberFormat="1" applyFont="1" applyFill="1" applyBorder="1" applyAlignment="1">
      <alignment vertical="center"/>
    </xf>
    <xf numFmtId="0" fontId="17" fillId="0" borderId="48" xfId="0" applyFont="1" applyFill="1" applyBorder="1" applyAlignment="1">
      <alignment vertical="center"/>
    </xf>
    <xf numFmtId="0" fontId="17" fillId="0" borderId="49" xfId="0" applyFont="1" applyFill="1" applyBorder="1" applyAlignment="1">
      <alignment vertical="center"/>
    </xf>
    <xf numFmtId="0" fontId="17" fillId="0" borderId="51" xfId="0" applyFont="1" applyFill="1" applyBorder="1" applyAlignment="1">
      <alignment vertical="center"/>
    </xf>
    <xf numFmtId="177" fontId="16" fillId="0" borderId="41" xfId="2" applyNumberFormat="1" applyFont="1" applyFill="1" applyBorder="1" applyAlignment="1">
      <alignment vertical="center"/>
    </xf>
    <xf numFmtId="0" fontId="17" fillId="0" borderId="40" xfId="0" applyFont="1" applyFill="1" applyBorder="1"/>
    <xf numFmtId="0" fontId="17" fillId="0" borderId="42" xfId="0" applyFont="1" applyFill="1" applyBorder="1"/>
    <xf numFmtId="0" fontId="17" fillId="0" borderId="40" xfId="0" applyFont="1" applyFill="1" applyBorder="1" applyAlignment="1">
      <alignment vertical="center"/>
    </xf>
    <xf numFmtId="0" fontId="17" fillId="0" borderId="42" xfId="0" applyFont="1" applyFill="1" applyBorder="1" applyAlignment="1">
      <alignment vertical="center"/>
    </xf>
    <xf numFmtId="0" fontId="17" fillId="0" borderId="43" xfId="0" applyFont="1" applyFill="1" applyBorder="1" applyAlignment="1">
      <alignment vertical="center"/>
    </xf>
    <xf numFmtId="177" fontId="16" fillId="0" borderId="40" xfId="2" applyNumberFormat="1" applyFont="1" applyFill="1" applyBorder="1" applyAlignment="1">
      <alignment vertical="center"/>
    </xf>
    <xf numFmtId="177" fontId="16" fillId="0" borderId="42" xfId="2" applyNumberFormat="1" applyFont="1" applyFill="1" applyBorder="1" applyAlignment="1">
      <alignment vertical="center"/>
    </xf>
    <xf numFmtId="177" fontId="16" fillId="0" borderId="41" xfId="2" applyNumberFormat="1" applyFont="1" applyFill="1" applyBorder="1" applyAlignment="1">
      <alignment horizontal="center" vertical="center"/>
    </xf>
    <xf numFmtId="0" fontId="17" fillId="0" borderId="40" xfId="0" applyFont="1" applyFill="1" applyBorder="1" applyAlignment="1">
      <alignment horizontal="center" vertical="center"/>
    </xf>
    <xf numFmtId="0" fontId="17" fillId="0" borderId="43" xfId="0" applyFont="1" applyFill="1" applyBorder="1" applyAlignment="1">
      <alignment horizontal="center" vertical="center"/>
    </xf>
    <xf numFmtId="0" fontId="16" fillId="0" borderId="38" xfId="2" applyFont="1" applyFill="1" applyBorder="1" applyAlignment="1">
      <alignment horizontal="left" vertical="top" wrapText="1"/>
    </xf>
    <xf numFmtId="0" fontId="16" fillId="0" borderId="0" xfId="2" applyFont="1" applyFill="1" applyAlignment="1">
      <alignment horizontal="left" vertical="top" wrapText="1"/>
    </xf>
    <xf numFmtId="0" fontId="16" fillId="0" borderId="26" xfId="2" applyFont="1" applyFill="1" applyBorder="1" applyAlignment="1">
      <alignment horizontal="left" vertical="top" wrapText="1"/>
    </xf>
    <xf numFmtId="0" fontId="16" fillId="0" borderId="37" xfId="2" applyFont="1" applyFill="1" applyBorder="1" applyAlignment="1">
      <alignment horizontal="center" vertical="center"/>
    </xf>
    <xf numFmtId="0" fontId="17" fillId="0" borderId="36"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4" xfId="0" applyFont="1" applyFill="1" applyBorder="1" applyAlignment="1">
      <alignment horizontal="center" vertical="center"/>
    </xf>
    <xf numFmtId="177" fontId="16" fillId="0" borderId="23" xfId="2" applyNumberFormat="1" applyFont="1" applyFill="1" applyBorder="1" applyAlignment="1">
      <alignment horizontal="center" vertical="center"/>
    </xf>
    <xf numFmtId="0" fontId="17" fillId="0" borderId="3"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13" xfId="0" applyFont="1" applyFill="1" applyBorder="1" applyAlignment="1">
      <alignment horizontal="center" vertical="center"/>
    </xf>
    <xf numFmtId="0" fontId="15" fillId="0" borderId="29" xfId="2" applyFont="1" applyFill="1" applyBorder="1" applyAlignment="1">
      <alignment horizontal="left" vertical="center"/>
    </xf>
    <xf numFmtId="0" fontId="15" fillId="0" borderId="30" xfId="2" applyFont="1" applyFill="1" applyBorder="1" applyAlignment="1">
      <alignment horizontal="left" vertical="center"/>
    </xf>
    <xf numFmtId="0" fontId="15" fillId="0" borderId="31" xfId="2" applyFont="1" applyFill="1" applyBorder="1" applyAlignment="1">
      <alignment horizontal="left" vertical="center"/>
    </xf>
    <xf numFmtId="0" fontId="16" fillId="0" borderId="32" xfId="2" applyFont="1" applyFill="1" applyBorder="1" applyAlignment="1">
      <alignment horizontal="center" vertical="center"/>
    </xf>
    <xf numFmtId="0" fontId="16" fillId="0" borderId="30" xfId="2" applyFont="1" applyFill="1" applyBorder="1" applyAlignment="1">
      <alignment horizontal="center" vertical="center"/>
    </xf>
    <xf numFmtId="0" fontId="16" fillId="0" borderId="33" xfId="2" applyFont="1" applyFill="1" applyBorder="1" applyAlignment="1">
      <alignment horizontal="center" vertical="center"/>
    </xf>
    <xf numFmtId="0" fontId="16" fillId="0" borderId="34" xfId="2" applyFont="1" applyFill="1" applyBorder="1" applyAlignment="1">
      <alignment horizontal="left" vertical="center"/>
    </xf>
    <xf numFmtId="0" fontId="16" fillId="0" borderId="35" xfId="2" applyFont="1" applyFill="1" applyBorder="1" applyAlignment="1">
      <alignment horizontal="left" vertical="center"/>
    </xf>
    <xf numFmtId="177" fontId="16" fillId="0" borderId="43" xfId="2" applyNumberFormat="1" applyFont="1" applyFill="1" applyBorder="1" applyAlignment="1">
      <alignment vertical="center"/>
    </xf>
    <xf numFmtId="177" fontId="16" fillId="0" borderId="40" xfId="2" applyNumberFormat="1" applyFont="1" applyFill="1" applyBorder="1" applyAlignment="1">
      <alignment horizontal="center" vertical="center"/>
    </xf>
    <xf numFmtId="177" fontId="16" fillId="0" borderId="43" xfId="2" applyNumberFormat="1" applyFont="1" applyFill="1" applyBorder="1" applyAlignment="1">
      <alignment horizontal="center" vertical="center"/>
    </xf>
    <xf numFmtId="0" fontId="16" fillId="0" borderId="29" xfId="2" applyFont="1" applyFill="1" applyBorder="1" applyAlignment="1">
      <alignment horizontal="left" vertical="center"/>
    </xf>
    <xf numFmtId="0" fontId="16" fillId="0" borderId="30" xfId="2" applyFont="1" applyFill="1" applyBorder="1" applyAlignment="1">
      <alignment horizontal="left" vertical="center"/>
    </xf>
    <xf numFmtId="0" fontId="16" fillId="0" borderId="31" xfId="2" applyFont="1" applyFill="1" applyBorder="1" applyAlignment="1">
      <alignment horizontal="left" vertical="center"/>
    </xf>
    <xf numFmtId="180" fontId="16" fillId="0" borderId="41" xfId="2" applyNumberFormat="1" applyFont="1" applyFill="1" applyBorder="1" applyAlignment="1">
      <alignment vertical="center"/>
    </xf>
    <xf numFmtId="180" fontId="16" fillId="0" borderId="40" xfId="2" applyNumberFormat="1" applyFont="1" applyFill="1" applyBorder="1" applyAlignment="1">
      <alignment vertical="center"/>
    </xf>
    <xf numFmtId="180" fontId="16" fillId="0" borderId="42" xfId="2" applyNumberFormat="1" applyFont="1" applyFill="1" applyBorder="1" applyAlignment="1">
      <alignment vertical="center"/>
    </xf>
    <xf numFmtId="0" fontId="17" fillId="0" borderId="36" xfId="2" applyFont="1" applyFill="1" applyBorder="1" applyAlignment="1">
      <alignment horizontal="center" vertical="center"/>
    </xf>
    <xf numFmtId="0" fontId="17" fillId="0" borderId="6" xfId="2" applyFont="1" applyFill="1" applyBorder="1" applyAlignment="1">
      <alignment horizontal="center" vertical="center"/>
    </xf>
    <xf numFmtId="0" fontId="17" fillId="0" borderId="3" xfId="2" applyFont="1" applyFill="1" applyBorder="1" applyAlignment="1">
      <alignment horizontal="center" vertical="center"/>
    </xf>
    <xf numFmtId="0" fontId="17" fillId="0" borderId="22" xfId="2" applyFont="1" applyFill="1" applyBorder="1" applyAlignment="1">
      <alignment horizontal="center" vertical="center"/>
    </xf>
    <xf numFmtId="0" fontId="17" fillId="0" borderId="4" xfId="2" applyFont="1" applyFill="1" applyBorder="1" applyAlignment="1">
      <alignment horizontal="center" vertical="center"/>
    </xf>
    <xf numFmtId="0" fontId="17" fillId="0" borderId="36" xfId="7" applyFont="1" applyFill="1" applyBorder="1" applyAlignment="1">
      <alignment horizontal="center" vertical="center"/>
    </xf>
    <xf numFmtId="0" fontId="17" fillId="0" borderId="6" xfId="7" applyFont="1" applyFill="1" applyBorder="1" applyAlignment="1">
      <alignment horizontal="center" vertical="center"/>
    </xf>
    <xf numFmtId="0" fontId="17" fillId="0" borderId="3" xfId="7" applyFont="1" applyFill="1" applyBorder="1" applyAlignment="1">
      <alignment horizontal="center" vertical="center"/>
    </xf>
    <xf numFmtId="0" fontId="17" fillId="0" borderId="22" xfId="7" applyFont="1" applyFill="1" applyBorder="1" applyAlignment="1">
      <alignment horizontal="center" vertical="center"/>
    </xf>
    <xf numFmtId="0" fontId="17" fillId="0" borderId="4" xfId="7" applyFont="1" applyFill="1" applyBorder="1" applyAlignment="1">
      <alignment horizontal="center" vertical="center"/>
    </xf>
    <xf numFmtId="182" fontId="16" fillId="0" borderId="41" xfId="2" applyNumberFormat="1" applyFont="1" applyFill="1" applyBorder="1" applyAlignment="1">
      <alignment vertical="center"/>
    </xf>
    <xf numFmtId="182" fontId="17" fillId="0" borderId="40" xfId="0" applyNumberFormat="1" applyFont="1" applyFill="1" applyBorder="1" applyAlignment="1">
      <alignment vertical="center"/>
    </xf>
    <xf numFmtId="182" fontId="17" fillId="0" borderId="42" xfId="0" applyNumberFormat="1" applyFont="1" applyFill="1" applyBorder="1" applyAlignment="1">
      <alignment vertical="center"/>
    </xf>
    <xf numFmtId="0" fontId="16" fillId="0" borderId="18" xfId="2" applyFont="1" applyFill="1" applyBorder="1" applyAlignment="1">
      <alignment horizontal="right" vertical="center"/>
    </xf>
    <xf numFmtId="0" fontId="16" fillId="0" borderId="40" xfId="2" applyFont="1" applyFill="1" applyBorder="1" applyAlignment="1">
      <alignment vertical="center" shrinkToFit="1"/>
    </xf>
    <xf numFmtId="0" fontId="16" fillId="0" borderId="42" xfId="2" applyFont="1" applyFill="1" applyBorder="1" applyAlignment="1">
      <alignment vertical="center" shrinkToFit="1"/>
    </xf>
    <xf numFmtId="177" fontId="16" fillId="0" borderId="48" xfId="2" applyNumberFormat="1" applyFont="1" applyFill="1" applyBorder="1" applyAlignment="1">
      <alignment vertical="center"/>
    </xf>
    <xf numFmtId="177" fontId="16" fillId="0" borderId="49" xfId="2" applyNumberFormat="1" applyFont="1" applyFill="1" applyBorder="1" applyAlignment="1">
      <alignment vertical="center"/>
    </xf>
    <xf numFmtId="181" fontId="16" fillId="0" borderId="41" xfId="2" applyNumberFormat="1" applyFont="1" applyFill="1" applyBorder="1" applyAlignment="1">
      <alignment vertical="center"/>
    </xf>
    <xf numFmtId="181" fontId="17" fillId="0" borderId="40" xfId="0" applyNumberFormat="1" applyFont="1" applyFill="1" applyBorder="1" applyAlignment="1">
      <alignment vertical="center"/>
    </xf>
    <xf numFmtId="181" fontId="17" fillId="0" borderId="42" xfId="0" applyNumberFormat="1" applyFont="1" applyFill="1" applyBorder="1" applyAlignment="1">
      <alignment vertical="center"/>
    </xf>
    <xf numFmtId="177" fontId="16" fillId="0" borderId="36" xfId="2" applyNumberFormat="1" applyFont="1" applyFill="1" applyBorder="1" applyAlignment="1">
      <alignment horizontal="center" vertical="center"/>
    </xf>
    <xf numFmtId="177" fontId="16" fillId="0" borderId="6" xfId="2" applyNumberFormat="1" applyFont="1" applyFill="1" applyBorder="1" applyAlignment="1">
      <alignment horizontal="center" vertical="center"/>
    </xf>
    <xf numFmtId="177" fontId="16" fillId="0" borderId="3" xfId="2" applyNumberFormat="1" applyFont="1" applyFill="1" applyBorder="1" applyAlignment="1">
      <alignment horizontal="center" vertical="center"/>
    </xf>
    <xf numFmtId="177" fontId="16" fillId="0" borderId="22" xfId="2" applyNumberFormat="1" applyFont="1" applyFill="1" applyBorder="1" applyAlignment="1">
      <alignment horizontal="center" vertical="center"/>
    </xf>
    <xf numFmtId="177" fontId="16" fillId="0" borderId="4" xfId="2" applyNumberFormat="1" applyFont="1" applyFill="1" applyBorder="1" applyAlignment="1">
      <alignment horizontal="center" vertical="center"/>
    </xf>
    <xf numFmtId="0" fontId="17" fillId="0" borderId="48" xfId="10" applyFont="1" applyFill="1" applyBorder="1" applyAlignment="1">
      <alignment horizontal="center" vertical="center"/>
    </xf>
    <xf numFmtId="0" fontId="17" fillId="0" borderId="49" xfId="10" applyFont="1" applyFill="1" applyBorder="1" applyAlignment="1">
      <alignment horizontal="center" vertical="center"/>
    </xf>
    <xf numFmtId="0" fontId="17" fillId="0" borderId="48" xfId="10" applyFont="1" applyFill="1" applyBorder="1" applyAlignment="1">
      <alignment vertical="center"/>
    </xf>
    <xf numFmtId="0" fontId="17" fillId="0" borderId="49" xfId="10" applyFont="1" applyFill="1" applyBorder="1" applyAlignment="1">
      <alignment vertical="center"/>
    </xf>
    <xf numFmtId="0" fontId="17" fillId="0" borderId="51" xfId="10" applyFont="1" applyFill="1" applyBorder="1" applyAlignment="1">
      <alignment vertical="center"/>
    </xf>
    <xf numFmtId="0" fontId="17" fillId="0" borderId="40" xfId="10" applyFont="1" applyFill="1" applyBorder="1"/>
    <xf numFmtId="0" fontId="17" fillId="0" borderId="42" xfId="10" applyFont="1" applyFill="1" applyBorder="1"/>
    <xf numFmtId="0" fontId="17" fillId="0" borderId="40" xfId="10" applyFont="1" applyFill="1" applyBorder="1" applyAlignment="1">
      <alignment vertical="center"/>
    </xf>
    <xf numFmtId="0" fontId="17" fillId="0" borderId="43" xfId="10" applyFont="1" applyFill="1" applyBorder="1" applyAlignment="1">
      <alignment vertical="center"/>
    </xf>
    <xf numFmtId="0" fontId="17" fillId="0" borderId="45" xfId="10" applyFont="1" applyFill="1" applyBorder="1" applyAlignment="1">
      <alignment vertical="center"/>
    </xf>
    <xf numFmtId="0" fontId="17" fillId="0" borderId="46" xfId="10" applyFont="1" applyFill="1" applyBorder="1" applyAlignment="1">
      <alignment vertical="center"/>
    </xf>
    <xf numFmtId="0" fontId="17" fillId="0" borderId="20" xfId="10" applyFont="1" applyFill="1" applyBorder="1" applyAlignment="1">
      <alignment vertical="center"/>
    </xf>
    <xf numFmtId="0" fontId="17" fillId="0" borderId="12" xfId="10" applyFont="1" applyFill="1" applyBorder="1" applyAlignment="1">
      <alignment vertical="center"/>
    </xf>
    <xf numFmtId="0" fontId="17" fillId="0" borderId="42" xfId="10" applyFont="1" applyFill="1" applyBorder="1" applyAlignment="1">
      <alignment vertical="center"/>
    </xf>
    <xf numFmtId="0" fontId="17" fillId="0" borderId="40" xfId="10" applyFont="1" applyFill="1" applyBorder="1" applyAlignment="1">
      <alignment horizontal="center" vertical="center"/>
    </xf>
    <xf numFmtId="0" fontId="17" fillId="0" borderId="43" xfId="10" applyFont="1" applyFill="1" applyBorder="1" applyAlignment="1">
      <alignment horizontal="center" vertical="center"/>
    </xf>
    <xf numFmtId="0" fontId="17" fillId="0" borderId="36" xfId="10" applyFont="1" applyFill="1" applyBorder="1" applyAlignment="1">
      <alignment horizontal="center" vertical="center"/>
    </xf>
    <xf numFmtId="0" fontId="17" fillId="0" borderId="6" xfId="10" applyFont="1" applyFill="1" applyBorder="1" applyAlignment="1">
      <alignment horizontal="center" vertical="center"/>
    </xf>
    <xf numFmtId="0" fontId="17" fillId="0" borderId="21" xfId="10" applyFont="1" applyFill="1" applyBorder="1" applyAlignment="1">
      <alignment horizontal="center" vertical="center"/>
    </xf>
    <xf numFmtId="0" fontId="17" fillId="0" borderId="22" xfId="10" applyFont="1" applyFill="1" applyBorder="1" applyAlignment="1">
      <alignment horizontal="center" vertical="center"/>
    </xf>
    <xf numFmtId="0" fontId="17" fillId="0" borderId="4" xfId="10" applyFont="1" applyFill="1" applyBorder="1" applyAlignment="1">
      <alignment horizontal="center" vertical="center"/>
    </xf>
    <xf numFmtId="0" fontId="17" fillId="0" borderId="3" xfId="10" applyFont="1" applyFill="1" applyBorder="1" applyAlignment="1">
      <alignment horizontal="center" vertical="center"/>
    </xf>
    <xf numFmtId="0" fontId="17" fillId="0" borderId="16" xfId="10" applyFont="1" applyFill="1" applyBorder="1" applyAlignment="1">
      <alignment horizontal="center" vertical="center"/>
    </xf>
    <xf numFmtId="0" fontId="17" fillId="0" borderId="13" xfId="10" applyFont="1" applyFill="1" applyBorder="1" applyAlignment="1">
      <alignment horizontal="center" vertical="center"/>
    </xf>
    <xf numFmtId="177" fontId="15" fillId="0" borderId="12" xfId="3" applyNumberFormat="1" applyFont="1" applyBorder="1" applyAlignment="1">
      <alignment horizontal="center" vertical="center" shrinkToFit="1"/>
    </xf>
    <xf numFmtId="177" fontId="15" fillId="0" borderId="13" xfId="3" applyNumberFormat="1" applyFont="1" applyBorder="1" applyAlignment="1">
      <alignment horizontal="center" vertical="center" shrinkToFit="1"/>
    </xf>
  </cellXfs>
  <cellStyles count="12">
    <cellStyle name="ハイパーリンク" xfId="5" builtinId="8"/>
    <cellStyle name="ハイパーリンク 2" xfId="8" xr:uid="{00000000-0005-0000-0000-000001000000}"/>
    <cellStyle name="桁区切り 2" xfId="1" xr:uid="{00000000-0005-0000-0000-000002000000}"/>
    <cellStyle name="桁区切り 2 3" xfId="6" xr:uid="{00000000-0005-0000-0000-000003000000}"/>
    <cellStyle name="標準" xfId="0" builtinId="0"/>
    <cellStyle name="標準 17" xfId="4" xr:uid="{00000000-0005-0000-0000-000005000000}"/>
    <cellStyle name="標準 2" xfId="2" xr:uid="{00000000-0005-0000-0000-000006000000}"/>
    <cellStyle name="標準 3" xfId="7" xr:uid="{00000000-0005-0000-0000-000007000000}"/>
    <cellStyle name="標準 4" xfId="10" xr:uid="{FBBF0C0C-9097-4296-9111-A934EC6E8F63}"/>
    <cellStyle name="標準_③予算事業別調書(目次様式)" xfId="3" xr:uid="{00000000-0005-0000-0000-000008000000}"/>
    <cellStyle name="標準_④予算事業別調書(本体様式)" xfId="11" xr:uid="{E14085A0-231E-46BB-AE78-2F55874D8BAB}"/>
    <cellStyle name="標準_参1.　款項目別･事項別財源表" xfId="9" xr:uid="{00000000-0005-0000-0000-000009000000}"/>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J72"/>
  <sheetViews>
    <sheetView tabSelected="1" view="pageBreakPreview" zoomScaleNormal="100" zoomScaleSheetLayoutView="100" workbookViewId="0">
      <selection activeCell="F26" sqref="F26"/>
    </sheetView>
  </sheetViews>
  <sheetFormatPr defaultColWidth="8.625" defaultRowHeight="18" customHeight="1"/>
  <cols>
    <col min="1" max="1" width="3.75" style="13" customWidth="1"/>
    <col min="2" max="2" width="12.5" style="13" customWidth="1"/>
    <col min="3" max="3" width="23.75" style="13" customWidth="1"/>
    <col min="4" max="4" width="17.5" style="13" customWidth="1"/>
    <col min="5" max="5" width="12.5" style="13" customWidth="1"/>
    <col min="6" max="7" width="12.5" style="1" customWidth="1"/>
    <col min="8" max="8" width="6.25" style="13" customWidth="1"/>
    <col min="9" max="9" width="9.375" style="13" customWidth="1"/>
    <col min="10" max="10" width="3.25" style="13" bestFit="1" customWidth="1"/>
    <col min="11" max="11" width="7.375" style="13" bestFit="1" customWidth="1"/>
    <col min="12" max="212" width="8.625" style="13" customWidth="1"/>
    <col min="213" max="16384" width="8.625" style="13"/>
  </cols>
  <sheetData>
    <row r="1" spans="1:10" ht="18" customHeight="1">
      <c r="A1" s="14" t="s">
        <v>13</v>
      </c>
      <c r="B1" s="14"/>
      <c r="G1" s="13"/>
      <c r="H1" s="15"/>
      <c r="I1" s="15"/>
    </row>
    <row r="2" spans="1:10" ht="15" customHeight="1">
      <c r="G2" s="13"/>
    </row>
    <row r="3" spans="1:10" ht="18" customHeight="1">
      <c r="A3" s="2" t="s">
        <v>15</v>
      </c>
      <c r="B3" s="2"/>
      <c r="F3" s="2"/>
      <c r="G3" s="2"/>
      <c r="I3" s="16" t="s">
        <v>16</v>
      </c>
    </row>
    <row r="4" spans="1:10" ht="10.5" customHeight="1">
      <c r="F4" s="2"/>
      <c r="G4" s="2"/>
    </row>
    <row r="5" spans="1:10" ht="27" customHeight="1" thickBot="1">
      <c r="E5" s="115" t="s">
        <v>14</v>
      </c>
      <c r="F5" s="115"/>
      <c r="G5" s="17"/>
      <c r="I5" s="18" t="s">
        <v>0</v>
      </c>
    </row>
    <row r="6" spans="1:10" ht="15" customHeight="1">
      <c r="A6" s="19" t="s">
        <v>1</v>
      </c>
      <c r="B6" s="3" t="s">
        <v>10</v>
      </c>
      <c r="C6" s="116" t="s">
        <v>9</v>
      </c>
      <c r="D6" s="118" t="s">
        <v>11</v>
      </c>
      <c r="E6" s="20" t="s">
        <v>166</v>
      </c>
      <c r="F6" s="3" t="s">
        <v>167</v>
      </c>
      <c r="G6" s="20" t="s">
        <v>7</v>
      </c>
      <c r="H6" s="120" t="s">
        <v>2</v>
      </c>
      <c r="I6" s="121"/>
    </row>
    <row r="7" spans="1:10" ht="15" customHeight="1">
      <c r="A7" s="21" t="s">
        <v>3</v>
      </c>
      <c r="B7" s="22" t="s">
        <v>6</v>
      </c>
      <c r="C7" s="117"/>
      <c r="D7" s="119"/>
      <c r="E7" s="11" t="s">
        <v>12</v>
      </c>
      <c r="F7" s="71" t="s">
        <v>63</v>
      </c>
      <c r="G7" s="11" t="s">
        <v>8</v>
      </c>
      <c r="H7" s="92"/>
      <c r="I7" s="122"/>
    </row>
    <row r="8" spans="1:10" ht="15" customHeight="1">
      <c r="A8" s="95">
        <v>1</v>
      </c>
      <c r="B8" s="96" t="s">
        <v>17</v>
      </c>
      <c r="C8" s="123" t="s">
        <v>64</v>
      </c>
      <c r="D8" s="125" t="s">
        <v>18</v>
      </c>
      <c r="E8" s="4">
        <v>2738066</v>
      </c>
      <c r="F8" s="4"/>
      <c r="G8" s="6"/>
      <c r="H8" s="91" t="s">
        <v>4</v>
      </c>
      <c r="I8" s="234" t="s">
        <v>175</v>
      </c>
      <c r="J8" s="13" t="s">
        <v>44</v>
      </c>
    </row>
    <row r="9" spans="1:10" ht="15" customHeight="1">
      <c r="A9" s="95"/>
      <c r="B9" s="96"/>
      <c r="C9" s="124"/>
      <c r="D9" s="125"/>
      <c r="E9" s="5">
        <v>2738066</v>
      </c>
      <c r="F9" s="5"/>
      <c r="G9" s="8"/>
      <c r="H9" s="92"/>
      <c r="I9" s="235"/>
      <c r="J9" s="13" t="s">
        <v>45</v>
      </c>
    </row>
    <row r="10" spans="1:10" ht="15" customHeight="1">
      <c r="A10" s="93" t="s">
        <v>5</v>
      </c>
      <c r="B10" s="94"/>
      <c r="C10" s="94"/>
      <c r="D10" s="94"/>
      <c r="E10" s="4">
        <f>SUM(E8)</f>
        <v>2738066</v>
      </c>
      <c r="F10" s="4">
        <f>SUM(F8)</f>
        <v>0</v>
      </c>
      <c r="G10" s="6">
        <f t="shared" ref="G9:G69" si="0">F10-E10</f>
        <v>-2738066</v>
      </c>
      <c r="H10" s="91"/>
      <c r="I10" s="23"/>
    </row>
    <row r="11" spans="1:10" ht="15" customHeight="1">
      <c r="A11" s="93"/>
      <c r="B11" s="94"/>
      <c r="C11" s="94"/>
      <c r="D11" s="94"/>
      <c r="E11" s="5">
        <f>SUM(E9)</f>
        <v>2738066</v>
      </c>
      <c r="F11" s="5">
        <f>SUM(F9)</f>
        <v>0</v>
      </c>
      <c r="G11" s="8">
        <f t="shared" si="0"/>
        <v>-2738066</v>
      </c>
      <c r="H11" s="92"/>
      <c r="I11" s="24"/>
    </row>
    <row r="12" spans="1:10" ht="15" customHeight="1">
      <c r="A12" s="95">
        <v>2</v>
      </c>
      <c r="B12" s="96" t="s">
        <v>19</v>
      </c>
      <c r="C12" s="97" t="s">
        <v>46</v>
      </c>
      <c r="D12" s="98" t="s">
        <v>18</v>
      </c>
      <c r="E12" s="4">
        <v>332093</v>
      </c>
      <c r="F12" s="4">
        <v>352368</v>
      </c>
      <c r="G12" s="6">
        <f t="shared" si="0"/>
        <v>20275</v>
      </c>
      <c r="H12" s="91"/>
      <c r="I12" s="25"/>
      <c r="J12" s="13" t="s">
        <v>44</v>
      </c>
    </row>
    <row r="13" spans="1:10" ht="15" customHeight="1">
      <c r="A13" s="95"/>
      <c r="B13" s="96"/>
      <c r="C13" s="97"/>
      <c r="D13" s="98"/>
      <c r="E13" s="5">
        <f>E12-2231</f>
        <v>329862</v>
      </c>
      <c r="F13" s="5">
        <f>F12-966</f>
        <v>351402</v>
      </c>
      <c r="G13" s="8">
        <f t="shared" si="0"/>
        <v>21540</v>
      </c>
      <c r="H13" s="92"/>
      <c r="I13" s="26"/>
      <c r="J13" s="13" t="s">
        <v>45</v>
      </c>
    </row>
    <row r="14" spans="1:10" ht="15" customHeight="1">
      <c r="A14" s="95">
        <v>3</v>
      </c>
      <c r="B14" s="96" t="s">
        <v>19</v>
      </c>
      <c r="C14" s="97" t="s">
        <v>47</v>
      </c>
      <c r="D14" s="98" t="s">
        <v>18</v>
      </c>
      <c r="E14" s="4">
        <v>337366</v>
      </c>
      <c r="F14" s="4">
        <v>332339</v>
      </c>
      <c r="G14" s="6">
        <f t="shared" si="0"/>
        <v>-5027</v>
      </c>
      <c r="H14" s="91"/>
      <c r="I14" s="23"/>
      <c r="J14" s="13" t="s">
        <v>44</v>
      </c>
    </row>
    <row r="15" spans="1:10" ht="15" customHeight="1">
      <c r="A15" s="95"/>
      <c r="B15" s="96"/>
      <c r="C15" s="97"/>
      <c r="D15" s="98"/>
      <c r="E15" s="5">
        <f>E14-280-3880-3990</f>
        <v>329216</v>
      </c>
      <c r="F15" s="5">
        <f>F14-280-3879-4000</f>
        <v>324180</v>
      </c>
      <c r="G15" s="8">
        <f t="shared" si="0"/>
        <v>-5036</v>
      </c>
      <c r="H15" s="92"/>
      <c r="I15" s="27"/>
      <c r="J15" s="13" t="s">
        <v>45</v>
      </c>
    </row>
    <row r="16" spans="1:10" ht="15" customHeight="1">
      <c r="A16" s="95">
        <v>4</v>
      </c>
      <c r="B16" s="96" t="s">
        <v>19</v>
      </c>
      <c r="C16" s="97" t="s">
        <v>48</v>
      </c>
      <c r="D16" s="98" t="s">
        <v>20</v>
      </c>
      <c r="E16" s="4">
        <v>440403</v>
      </c>
      <c r="F16" s="4">
        <v>537578</v>
      </c>
      <c r="G16" s="6">
        <f t="shared" si="0"/>
        <v>97175</v>
      </c>
      <c r="H16" s="91" t="s">
        <v>4</v>
      </c>
      <c r="I16" s="23"/>
      <c r="J16" s="13" t="s">
        <v>44</v>
      </c>
    </row>
    <row r="17" spans="1:10" ht="15" customHeight="1">
      <c r="A17" s="95"/>
      <c r="B17" s="96"/>
      <c r="C17" s="97"/>
      <c r="D17" s="98"/>
      <c r="E17" s="5">
        <f>E16</f>
        <v>440403</v>
      </c>
      <c r="F17" s="5">
        <f>F16</f>
        <v>537578</v>
      </c>
      <c r="G17" s="8">
        <f t="shared" si="0"/>
        <v>97175</v>
      </c>
      <c r="H17" s="92"/>
      <c r="I17" s="24"/>
      <c r="J17" s="13" t="s">
        <v>45</v>
      </c>
    </row>
    <row r="18" spans="1:10" ht="15" customHeight="1">
      <c r="A18" s="95">
        <v>5</v>
      </c>
      <c r="B18" s="96" t="s">
        <v>19</v>
      </c>
      <c r="C18" s="97" t="s">
        <v>49</v>
      </c>
      <c r="D18" s="98" t="s">
        <v>21</v>
      </c>
      <c r="E18" s="4">
        <v>1458380</v>
      </c>
      <c r="F18" s="4">
        <v>423567</v>
      </c>
      <c r="G18" s="6">
        <f t="shared" si="0"/>
        <v>-1034813</v>
      </c>
      <c r="H18" s="91" t="s">
        <v>4</v>
      </c>
      <c r="I18" s="23"/>
      <c r="J18" s="13" t="s">
        <v>44</v>
      </c>
    </row>
    <row r="19" spans="1:10" ht="15" customHeight="1">
      <c r="A19" s="95"/>
      <c r="B19" s="96"/>
      <c r="C19" s="97"/>
      <c r="D19" s="98"/>
      <c r="E19" s="5">
        <f>E18</f>
        <v>1458380</v>
      </c>
      <c r="F19" s="5">
        <f>F18</f>
        <v>423567</v>
      </c>
      <c r="G19" s="8">
        <f t="shared" si="0"/>
        <v>-1034813</v>
      </c>
      <c r="H19" s="92"/>
      <c r="I19" s="24"/>
      <c r="J19" s="13" t="s">
        <v>45</v>
      </c>
    </row>
    <row r="20" spans="1:10" ht="15" customHeight="1">
      <c r="A20" s="95">
        <v>6</v>
      </c>
      <c r="B20" s="113" t="s">
        <v>22</v>
      </c>
      <c r="C20" s="97" t="s">
        <v>50</v>
      </c>
      <c r="D20" s="98" t="s">
        <v>20</v>
      </c>
      <c r="E20" s="6">
        <v>398403</v>
      </c>
      <c r="F20" s="6">
        <v>71091</v>
      </c>
      <c r="G20" s="6">
        <f t="shared" si="0"/>
        <v>-327312</v>
      </c>
      <c r="H20" s="91" t="s">
        <v>4</v>
      </c>
      <c r="I20" s="23"/>
      <c r="J20" s="13" t="s">
        <v>44</v>
      </c>
    </row>
    <row r="21" spans="1:10" ht="15" customHeight="1">
      <c r="A21" s="95"/>
      <c r="B21" s="114"/>
      <c r="C21" s="97"/>
      <c r="D21" s="98"/>
      <c r="E21" s="7">
        <f>E20</f>
        <v>398403</v>
      </c>
      <c r="F21" s="7">
        <f>F20</f>
        <v>71091</v>
      </c>
      <c r="G21" s="8">
        <f t="shared" si="0"/>
        <v>-327312</v>
      </c>
      <c r="H21" s="92"/>
      <c r="I21" s="24"/>
      <c r="J21" s="13" t="s">
        <v>45</v>
      </c>
    </row>
    <row r="22" spans="1:10" ht="15" customHeight="1">
      <c r="A22" s="95">
        <v>7</v>
      </c>
      <c r="B22" s="96" t="s">
        <v>19</v>
      </c>
      <c r="C22" s="97" t="s">
        <v>51</v>
      </c>
      <c r="D22" s="98" t="s">
        <v>18</v>
      </c>
      <c r="E22" s="4">
        <v>207829</v>
      </c>
      <c r="F22" s="4">
        <v>212034</v>
      </c>
      <c r="G22" s="6">
        <f t="shared" si="0"/>
        <v>4205</v>
      </c>
      <c r="H22" s="91" t="s">
        <v>4</v>
      </c>
      <c r="I22" s="23"/>
      <c r="J22" s="13" t="s">
        <v>44</v>
      </c>
    </row>
    <row r="23" spans="1:10" ht="15" customHeight="1">
      <c r="A23" s="95"/>
      <c r="B23" s="96"/>
      <c r="C23" s="97"/>
      <c r="D23" s="98"/>
      <c r="E23" s="5">
        <f>E22</f>
        <v>207829</v>
      </c>
      <c r="F23" s="5">
        <f>F22-350</f>
        <v>211684</v>
      </c>
      <c r="G23" s="8">
        <f t="shared" si="0"/>
        <v>3855</v>
      </c>
      <c r="H23" s="92"/>
      <c r="I23" s="24"/>
      <c r="J23" s="13" t="s">
        <v>45</v>
      </c>
    </row>
    <row r="24" spans="1:10" ht="15" customHeight="1">
      <c r="A24" s="93" t="s">
        <v>23</v>
      </c>
      <c r="B24" s="94"/>
      <c r="C24" s="94"/>
      <c r="D24" s="94"/>
      <c r="E24" s="4">
        <f>SUM(E12,E14,E16,E18,E20,E22)</f>
        <v>3174474</v>
      </c>
      <c r="F24" s="4">
        <f>SUM(F12,F14,F16,F18,F20,F22)</f>
        <v>1928977</v>
      </c>
      <c r="G24" s="6">
        <f t="shared" si="0"/>
        <v>-1245497</v>
      </c>
      <c r="H24" s="91" t="s">
        <v>4</v>
      </c>
      <c r="I24" s="23"/>
    </row>
    <row r="25" spans="1:10" ht="15" customHeight="1">
      <c r="A25" s="93"/>
      <c r="B25" s="94"/>
      <c r="C25" s="94"/>
      <c r="D25" s="94"/>
      <c r="E25" s="5">
        <f>SUM(E13,E15,E17,E19,E21,E23)</f>
        <v>3164093</v>
      </c>
      <c r="F25" s="5">
        <f>SUM(F13,F15,F17,F19,F21,F23)</f>
        <v>1919502</v>
      </c>
      <c r="G25" s="8">
        <f t="shared" si="0"/>
        <v>-1244591</v>
      </c>
      <c r="H25" s="92"/>
      <c r="I25" s="24"/>
    </row>
    <row r="26" spans="1:10" ht="15" customHeight="1">
      <c r="A26" s="95">
        <v>8</v>
      </c>
      <c r="B26" s="96" t="s">
        <v>24</v>
      </c>
      <c r="C26" s="97" t="s">
        <v>52</v>
      </c>
      <c r="D26" s="98" t="s">
        <v>18</v>
      </c>
      <c r="E26" s="4">
        <v>1370</v>
      </c>
      <c r="F26" s="4">
        <v>1092</v>
      </c>
      <c r="G26" s="6">
        <f t="shared" si="0"/>
        <v>-278</v>
      </c>
      <c r="H26" s="91" t="s">
        <v>4</v>
      </c>
      <c r="I26" s="23"/>
      <c r="J26" s="13" t="s">
        <v>44</v>
      </c>
    </row>
    <row r="27" spans="1:10" ht="15" customHeight="1">
      <c r="A27" s="95"/>
      <c r="B27" s="96"/>
      <c r="C27" s="97"/>
      <c r="D27" s="98"/>
      <c r="E27" s="5">
        <f>E26</f>
        <v>1370</v>
      </c>
      <c r="F27" s="5">
        <f>F26</f>
        <v>1092</v>
      </c>
      <c r="G27" s="8">
        <f t="shared" si="0"/>
        <v>-278</v>
      </c>
      <c r="H27" s="92"/>
      <c r="I27" s="24"/>
      <c r="J27" s="13" t="s">
        <v>45</v>
      </c>
    </row>
    <row r="28" spans="1:10" ht="15" customHeight="1">
      <c r="A28" s="93" t="s">
        <v>25</v>
      </c>
      <c r="B28" s="94"/>
      <c r="C28" s="94"/>
      <c r="D28" s="94"/>
      <c r="E28" s="4">
        <f>SUM(E26)</f>
        <v>1370</v>
      </c>
      <c r="F28" s="4">
        <f t="shared" ref="F28:F29" si="1">SUM(F26)</f>
        <v>1092</v>
      </c>
      <c r="G28" s="6">
        <f t="shared" si="0"/>
        <v>-278</v>
      </c>
      <c r="H28" s="91" t="s">
        <v>4</v>
      </c>
      <c r="I28" s="23"/>
    </row>
    <row r="29" spans="1:10" ht="15" customHeight="1">
      <c r="A29" s="93"/>
      <c r="B29" s="94"/>
      <c r="C29" s="94"/>
      <c r="D29" s="94"/>
      <c r="E29" s="5">
        <f t="shared" ref="E29" si="2">SUM(E27)</f>
        <v>1370</v>
      </c>
      <c r="F29" s="5">
        <f t="shared" si="1"/>
        <v>1092</v>
      </c>
      <c r="G29" s="8">
        <f t="shared" si="0"/>
        <v>-278</v>
      </c>
      <c r="H29" s="92"/>
      <c r="I29" s="24"/>
    </row>
    <row r="30" spans="1:10" ht="15" customHeight="1">
      <c r="A30" s="95">
        <v>9</v>
      </c>
      <c r="B30" s="96" t="s">
        <v>26</v>
      </c>
      <c r="C30" s="97" t="s">
        <v>53</v>
      </c>
      <c r="D30" s="98" t="s">
        <v>18</v>
      </c>
      <c r="E30" s="4">
        <v>178396</v>
      </c>
      <c r="F30" s="4">
        <v>194093</v>
      </c>
      <c r="G30" s="6">
        <f t="shared" si="0"/>
        <v>15697</v>
      </c>
      <c r="H30" s="91" t="s">
        <v>4</v>
      </c>
      <c r="I30" s="23"/>
      <c r="J30" s="13" t="s">
        <v>44</v>
      </c>
    </row>
    <row r="31" spans="1:10" ht="15" customHeight="1">
      <c r="A31" s="95"/>
      <c r="B31" s="96"/>
      <c r="C31" s="97"/>
      <c r="D31" s="98"/>
      <c r="E31" s="5">
        <f>E30</f>
        <v>178396</v>
      </c>
      <c r="F31" s="5">
        <f>F30</f>
        <v>194093</v>
      </c>
      <c r="G31" s="8">
        <f t="shared" si="0"/>
        <v>15697</v>
      </c>
      <c r="H31" s="92"/>
      <c r="I31" s="24"/>
      <c r="J31" s="13" t="s">
        <v>45</v>
      </c>
    </row>
    <row r="32" spans="1:10" ht="15" customHeight="1">
      <c r="A32" s="95">
        <v>10</v>
      </c>
      <c r="B32" s="96" t="s">
        <v>26</v>
      </c>
      <c r="C32" s="97" t="s">
        <v>54</v>
      </c>
      <c r="D32" s="98" t="s">
        <v>18</v>
      </c>
      <c r="E32" s="4">
        <v>1091900</v>
      </c>
      <c r="F32" s="4">
        <v>1257075</v>
      </c>
      <c r="G32" s="6">
        <f t="shared" si="0"/>
        <v>165175</v>
      </c>
      <c r="H32" s="91" t="s">
        <v>4</v>
      </c>
      <c r="I32" s="23"/>
      <c r="J32" s="13" t="s">
        <v>44</v>
      </c>
    </row>
    <row r="33" spans="1:10" ht="15" customHeight="1">
      <c r="A33" s="95"/>
      <c r="B33" s="96"/>
      <c r="C33" s="97"/>
      <c r="D33" s="98"/>
      <c r="E33" s="5">
        <f>E32-554-1650</f>
        <v>1089696</v>
      </c>
      <c r="F33" s="5">
        <f>F32-367-2-1650</f>
        <v>1255056</v>
      </c>
      <c r="G33" s="8">
        <f t="shared" si="0"/>
        <v>165360</v>
      </c>
      <c r="H33" s="92"/>
      <c r="I33" s="24"/>
      <c r="J33" s="13" t="s">
        <v>45</v>
      </c>
    </row>
    <row r="34" spans="1:10" ht="15" customHeight="1">
      <c r="A34" s="95">
        <v>11</v>
      </c>
      <c r="B34" s="96" t="s">
        <v>26</v>
      </c>
      <c r="C34" s="97" t="s">
        <v>62</v>
      </c>
      <c r="D34" s="98" t="s">
        <v>18</v>
      </c>
      <c r="E34" s="4">
        <v>1192094</v>
      </c>
      <c r="F34" s="4">
        <v>600632</v>
      </c>
      <c r="G34" s="6">
        <f t="shared" si="0"/>
        <v>-591462</v>
      </c>
      <c r="H34" s="91" t="s">
        <v>4</v>
      </c>
      <c r="I34" s="23"/>
      <c r="J34" s="13" t="s">
        <v>44</v>
      </c>
    </row>
    <row r="35" spans="1:10" ht="15" customHeight="1">
      <c r="A35" s="95"/>
      <c r="B35" s="96"/>
      <c r="C35" s="97"/>
      <c r="D35" s="98"/>
      <c r="E35" s="5">
        <v>0</v>
      </c>
      <c r="F35" s="5">
        <v>0</v>
      </c>
      <c r="G35" s="8">
        <f t="shared" si="0"/>
        <v>0</v>
      </c>
      <c r="H35" s="92"/>
      <c r="I35" s="24"/>
      <c r="J35" s="13" t="s">
        <v>45</v>
      </c>
    </row>
    <row r="36" spans="1:10" ht="15" customHeight="1">
      <c r="A36" s="93" t="s">
        <v>27</v>
      </c>
      <c r="B36" s="94"/>
      <c r="C36" s="94"/>
      <c r="D36" s="94"/>
      <c r="E36" s="4">
        <f>SUM(E30,E32,E34)</f>
        <v>2462390</v>
      </c>
      <c r="F36" s="4">
        <f t="shared" ref="F36:F37" si="3">SUM(F30,F32,F34)</f>
        <v>2051800</v>
      </c>
      <c r="G36" s="6">
        <f t="shared" si="0"/>
        <v>-410590</v>
      </c>
      <c r="H36" s="91" t="s">
        <v>4</v>
      </c>
      <c r="I36" s="23"/>
    </row>
    <row r="37" spans="1:10" ht="15" customHeight="1">
      <c r="A37" s="93"/>
      <c r="B37" s="94"/>
      <c r="C37" s="94"/>
      <c r="D37" s="94"/>
      <c r="E37" s="5">
        <f t="shared" ref="E37" si="4">SUM(E31,E33,E35)</f>
        <v>1268092</v>
      </c>
      <c r="F37" s="5">
        <f t="shared" si="3"/>
        <v>1449149</v>
      </c>
      <c r="G37" s="8">
        <f t="shared" si="0"/>
        <v>181057</v>
      </c>
      <c r="H37" s="92"/>
      <c r="I37" s="24"/>
    </row>
    <row r="38" spans="1:10" ht="15" customHeight="1">
      <c r="A38" s="95">
        <v>12</v>
      </c>
      <c r="B38" s="96" t="s">
        <v>28</v>
      </c>
      <c r="C38" s="97" t="s">
        <v>55</v>
      </c>
      <c r="D38" s="98" t="s">
        <v>18</v>
      </c>
      <c r="E38" s="4">
        <v>479816</v>
      </c>
      <c r="F38" s="4">
        <v>444979</v>
      </c>
      <c r="G38" s="6">
        <f t="shared" si="0"/>
        <v>-34837</v>
      </c>
      <c r="H38" s="91" t="s">
        <v>4</v>
      </c>
      <c r="I38" s="23"/>
      <c r="J38" s="13" t="s">
        <v>44</v>
      </c>
    </row>
    <row r="39" spans="1:10" ht="15" customHeight="1">
      <c r="A39" s="95"/>
      <c r="B39" s="96"/>
      <c r="C39" s="97"/>
      <c r="D39" s="98"/>
      <c r="E39" s="5">
        <v>0</v>
      </c>
      <c r="F39" s="5">
        <v>0</v>
      </c>
      <c r="G39" s="8">
        <f t="shared" si="0"/>
        <v>0</v>
      </c>
      <c r="H39" s="92"/>
      <c r="I39" s="24"/>
      <c r="J39" s="13" t="s">
        <v>45</v>
      </c>
    </row>
    <row r="40" spans="1:10" ht="15" customHeight="1">
      <c r="A40" s="93" t="s">
        <v>29</v>
      </c>
      <c r="B40" s="94"/>
      <c r="C40" s="94"/>
      <c r="D40" s="94"/>
      <c r="E40" s="4">
        <f>SUM(E38)</f>
        <v>479816</v>
      </c>
      <c r="F40" s="4">
        <f t="shared" ref="F40:F41" si="5">SUM(F38)</f>
        <v>444979</v>
      </c>
      <c r="G40" s="6">
        <f t="shared" si="0"/>
        <v>-34837</v>
      </c>
      <c r="H40" s="91" t="s">
        <v>4</v>
      </c>
      <c r="I40" s="23"/>
    </row>
    <row r="41" spans="1:10" ht="15" customHeight="1">
      <c r="A41" s="93"/>
      <c r="B41" s="94"/>
      <c r="C41" s="94"/>
      <c r="D41" s="94"/>
      <c r="E41" s="5">
        <f t="shared" ref="E41" si="6">SUM(E39)</f>
        <v>0</v>
      </c>
      <c r="F41" s="5">
        <f t="shared" si="5"/>
        <v>0</v>
      </c>
      <c r="G41" s="8">
        <f t="shared" si="0"/>
        <v>0</v>
      </c>
      <c r="H41" s="92"/>
      <c r="I41" s="24"/>
    </row>
    <row r="42" spans="1:10" ht="15" customHeight="1">
      <c r="A42" s="95">
        <v>13</v>
      </c>
      <c r="B42" s="96" t="s">
        <v>39</v>
      </c>
      <c r="C42" s="97" t="s">
        <v>41</v>
      </c>
      <c r="D42" s="98" t="s">
        <v>18</v>
      </c>
      <c r="E42" s="4">
        <v>89470</v>
      </c>
      <c r="F42" s="4">
        <v>115454</v>
      </c>
      <c r="G42" s="6">
        <f t="shared" si="0"/>
        <v>25984</v>
      </c>
      <c r="H42" s="91" t="s">
        <v>4</v>
      </c>
      <c r="I42" s="23"/>
      <c r="J42" s="13" t="s">
        <v>44</v>
      </c>
    </row>
    <row r="43" spans="1:10" ht="15" customHeight="1">
      <c r="A43" s="95"/>
      <c r="B43" s="96"/>
      <c r="C43" s="97"/>
      <c r="D43" s="98"/>
      <c r="E43" s="5">
        <v>0</v>
      </c>
      <c r="F43" s="5">
        <v>0</v>
      </c>
      <c r="G43" s="8">
        <f t="shared" si="0"/>
        <v>0</v>
      </c>
      <c r="H43" s="92"/>
      <c r="I43" s="24"/>
      <c r="J43" s="13" t="s">
        <v>45</v>
      </c>
    </row>
    <row r="44" spans="1:10" ht="15" customHeight="1">
      <c r="A44" s="93" t="s">
        <v>40</v>
      </c>
      <c r="B44" s="94"/>
      <c r="C44" s="94"/>
      <c r="D44" s="94"/>
      <c r="E44" s="4">
        <f>SUM(E42)</f>
        <v>89470</v>
      </c>
      <c r="F44" s="4">
        <f t="shared" ref="F44:F45" si="7">SUM(F42)</f>
        <v>115454</v>
      </c>
      <c r="G44" s="6">
        <f t="shared" si="0"/>
        <v>25984</v>
      </c>
      <c r="H44" s="91" t="s">
        <v>4</v>
      </c>
      <c r="I44" s="23"/>
    </row>
    <row r="45" spans="1:10" ht="15" customHeight="1">
      <c r="A45" s="93"/>
      <c r="B45" s="94"/>
      <c r="C45" s="94"/>
      <c r="D45" s="94"/>
      <c r="E45" s="5">
        <f t="shared" ref="E45" si="8">SUM(E43)</f>
        <v>0</v>
      </c>
      <c r="F45" s="5">
        <f t="shared" si="7"/>
        <v>0</v>
      </c>
      <c r="G45" s="8">
        <f t="shared" si="0"/>
        <v>0</v>
      </c>
      <c r="H45" s="92"/>
      <c r="I45" s="24"/>
    </row>
    <row r="46" spans="1:10" ht="15" customHeight="1">
      <c r="A46" s="95">
        <v>14</v>
      </c>
      <c r="B46" s="96" t="s">
        <v>30</v>
      </c>
      <c r="C46" s="97" t="s">
        <v>56</v>
      </c>
      <c r="D46" s="98" t="s">
        <v>18</v>
      </c>
      <c r="E46" s="4">
        <v>190680368</v>
      </c>
      <c r="F46" s="4">
        <v>181925613</v>
      </c>
      <c r="G46" s="6">
        <f t="shared" si="0"/>
        <v>-8754755</v>
      </c>
      <c r="H46" s="91" t="s">
        <v>4</v>
      </c>
      <c r="I46" s="23"/>
      <c r="J46" s="13" t="s">
        <v>44</v>
      </c>
    </row>
    <row r="47" spans="1:10" ht="15" customHeight="1">
      <c r="A47" s="95"/>
      <c r="B47" s="96"/>
      <c r="C47" s="97"/>
      <c r="D47" s="98"/>
      <c r="E47" s="5">
        <v>0</v>
      </c>
      <c r="F47" s="5">
        <v>0</v>
      </c>
      <c r="G47" s="8">
        <f t="shared" si="0"/>
        <v>0</v>
      </c>
      <c r="H47" s="92"/>
      <c r="I47" s="24"/>
      <c r="J47" s="13" t="s">
        <v>45</v>
      </c>
    </row>
    <row r="48" spans="1:10" ht="15" customHeight="1">
      <c r="A48" s="93" t="s">
        <v>31</v>
      </c>
      <c r="B48" s="94"/>
      <c r="C48" s="94"/>
      <c r="D48" s="94"/>
      <c r="E48" s="4">
        <f>SUM(E46)</f>
        <v>190680368</v>
      </c>
      <c r="F48" s="4">
        <f t="shared" ref="F48:F49" si="9">SUM(F46)</f>
        <v>181925613</v>
      </c>
      <c r="G48" s="6">
        <f t="shared" si="0"/>
        <v>-8754755</v>
      </c>
      <c r="H48" s="91" t="s">
        <v>4</v>
      </c>
      <c r="I48" s="23"/>
    </row>
    <row r="49" spans="1:10" ht="15" customHeight="1">
      <c r="A49" s="93"/>
      <c r="B49" s="94"/>
      <c r="C49" s="94"/>
      <c r="D49" s="94"/>
      <c r="E49" s="5">
        <f t="shared" ref="E49" si="10">SUM(E47)</f>
        <v>0</v>
      </c>
      <c r="F49" s="5">
        <f t="shared" si="9"/>
        <v>0</v>
      </c>
      <c r="G49" s="8">
        <f t="shared" si="0"/>
        <v>0</v>
      </c>
      <c r="H49" s="92"/>
      <c r="I49" s="24"/>
    </row>
    <row r="50" spans="1:10" ht="15" customHeight="1">
      <c r="A50" s="95">
        <v>15</v>
      </c>
      <c r="B50" s="96" t="s">
        <v>32</v>
      </c>
      <c r="C50" s="97" t="s">
        <v>57</v>
      </c>
      <c r="D50" s="98" t="s">
        <v>18</v>
      </c>
      <c r="E50" s="12">
        <v>92438736</v>
      </c>
      <c r="F50" s="12">
        <v>92441660</v>
      </c>
      <c r="G50" s="6">
        <f t="shared" si="0"/>
        <v>2924</v>
      </c>
      <c r="H50" s="91" t="s">
        <v>4</v>
      </c>
      <c r="I50" s="23"/>
      <c r="J50" s="13" t="s">
        <v>44</v>
      </c>
    </row>
    <row r="51" spans="1:10" ht="15" customHeight="1">
      <c r="A51" s="95"/>
      <c r="B51" s="96"/>
      <c r="C51" s="97"/>
      <c r="D51" s="98"/>
      <c r="E51" s="5">
        <v>32034332</v>
      </c>
      <c r="F51" s="5">
        <v>32037256</v>
      </c>
      <c r="G51" s="8">
        <f t="shared" si="0"/>
        <v>2924</v>
      </c>
      <c r="H51" s="92"/>
      <c r="I51" s="24"/>
      <c r="J51" s="13" t="s">
        <v>45</v>
      </c>
    </row>
    <row r="52" spans="1:10" ht="15" customHeight="1">
      <c r="A52" s="93" t="s">
        <v>33</v>
      </c>
      <c r="B52" s="94"/>
      <c r="C52" s="94"/>
      <c r="D52" s="94"/>
      <c r="E52" s="4">
        <f>SUM(E50)</f>
        <v>92438736</v>
      </c>
      <c r="F52" s="4">
        <f t="shared" ref="F52" si="11">SUM(F50)</f>
        <v>92441660</v>
      </c>
      <c r="G52" s="6">
        <f t="shared" si="0"/>
        <v>2924</v>
      </c>
      <c r="H52" s="91" t="s">
        <v>4</v>
      </c>
      <c r="I52" s="23"/>
    </row>
    <row r="53" spans="1:10" ht="15" customHeight="1">
      <c r="A53" s="93"/>
      <c r="B53" s="94"/>
      <c r="C53" s="94"/>
      <c r="D53" s="94"/>
      <c r="E53" s="5">
        <f t="shared" ref="E53" si="12">SUM(E51)</f>
        <v>32034332</v>
      </c>
      <c r="F53" s="5">
        <f>SUM(F51)</f>
        <v>32037256</v>
      </c>
      <c r="G53" s="8">
        <f t="shared" si="0"/>
        <v>2924</v>
      </c>
      <c r="H53" s="92"/>
      <c r="I53" s="24"/>
    </row>
    <row r="54" spans="1:10" ht="15" customHeight="1">
      <c r="A54" s="95">
        <v>16</v>
      </c>
      <c r="B54" s="96" t="s">
        <v>34</v>
      </c>
      <c r="C54" s="97" t="s">
        <v>58</v>
      </c>
      <c r="D54" s="98" t="s">
        <v>18</v>
      </c>
      <c r="E54" s="4">
        <f>1295979</f>
        <v>1295979</v>
      </c>
      <c r="F54" s="4">
        <v>1222242</v>
      </c>
      <c r="G54" s="6">
        <f t="shared" si="0"/>
        <v>-73737</v>
      </c>
      <c r="H54" s="91" t="s">
        <v>4</v>
      </c>
      <c r="I54" s="23"/>
      <c r="J54" s="13" t="s">
        <v>44</v>
      </c>
    </row>
    <row r="55" spans="1:10" ht="15" customHeight="1">
      <c r="A55" s="95"/>
      <c r="B55" s="96"/>
      <c r="C55" s="97"/>
      <c r="D55" s="98"/>
      <c r="E55" s="8">
        <v>234</v>
      </c>
      <c r="F55" s="8">
        <v>230</v>
      </c>
      <c r="G55" s="8">
        <f t="shared" si="0"/>
        <v>-4</v>
      </c>
      <c r="H55" s="92"/>
      <c r="I55" s="24"/>
      <c r="J55" s="13" t="s">
        <v>45</v>
      </c>
    </row>
    <row r="56" spans="1:10" ht="15" customHeight="1">
      <c r="A56" s="95">
        <v>17</v>
      </c>
      <c r="B56" s="96" t="s">
        <v>34</v>
      </c>
      <c r="C56" s="97" t="s">
        <v>59</v>
      </c>
      <c r="D56" s="98" t="s">
        <v>18</v>
      </c>
      <c r="E56" s="4">
        <v>28471</v>
      </c>
      <c r="F56" s="4">
        <v>29012</v>
      </c>
      <c r="G56" s="6">
        <f t="shared" si="0"/>
        <v>541</v>
      </c>
      <c r="H56" s="91" t="s">
        <v>4</v>
      </c>
      <c r="I56" s="23"/>
      <c r="J56" s="13" t="s">
        <v>44</v>
      </c>
    </row>
    <row r="57" spans="1:10" ht="15" customHeight="1">
      <c r="A57" s="95"/>
      <c r="B57" s="96"/>
      <c r="C57" s="97"/>
      <c r="D57" s="98"/>
      <c r="E57" s="5">
        <v>0</v>
      </c>
      <c r="F57" s="5">
        <v>0</v>
      </c>
      <c r="G57" s="8">
        <f t="shared" si="0"/>
        <v>0</v>
      </c>
      <c r="H57" s="92"/>
      <c r="I57" s="24"/>
      <c r="J57" s="13" t="s">
        <v>45</v>
      </c>
    </row>
    <row r="58" spans="1:10" ht="15" customHeight="1">
      <c r="A58" s="93" t="s">
        <v>35</v>
      </c>
      <c r="B58" s="94"/>
      <c r="C58" s="94"/>
      <c r="D58" s="94"/>
      <c r="E58" s="4">
        <f t="shared" ref="E58:F59" si="13">SUM(E54,E56)</f>
        <v>1324450</v>
      </c>
      <c r="F58" s="4">
        <f t="shared" si="13"/>
        <v>1251254</v>
      </c>
      <c r="G58" s="6">
        <f t="shared" si="0"/>
        <v>-73196</v>
      </c>
      <c r="H58" s="91" t="s">
        <v>4</v>
      </c>
      <c r="I58" s="23"/>
    </row>
    <row r="59" spans="1:10" ht="15" customHeight="1">
      <c r="A59" s="93"/>
      <c r="B59" s="94"/>
      <c r="C59" s="94"/>
      <c r="D59" s="94"/>
      <c r="E59" s="8">
        <f t="shared" si="13"/>
        <v>234</v>
      </c>
      <c r="F59" s="8">
        <f t="shared" si="13"/>
        <v>230</v>
      </c>
      <c r="G59" s="8">
        <f t="shared" si="0"/>
        <v>-4</v>
      </c>
      <c r="H59" s="92"/>
      <c r="I59" s="24"/>
    </row>
    <row r="60" spans="1:10" ht="15" customHeight="1">
      <c r="A60" s="95">
        <v>18</v>
      </c>
      <c r="B60" s="96" t="s">
        <v>36</v>
      </c>
      <c r="C60" s="97" t="s">
        <v>60</v>
      </c>
      <c r="D60" s="98" t="s">
        <v>18</v>
      </c>
      <c r="E60" s="4">
        <f>772229</f>
        <v>772229</v>
      </c>
      <c r="F60" s="4">
        <v>768434</v>
      </c>
      <c r="G60" s="6">
        <f t="shared" si="0"/>
        <v>-3795</v>
      </c>
      <c r="H60" s="91" t="s">
        <v>4</v>
      </c>
      <c r="I60" s="23"/>
      <c r="J60" s="13" t="s">
        <v>44</v>
      </c>
    </row>
    <row r="61" spans="1:10" ht="15" customHeight="1">
      <c r="A61" s="95"/>
      <c r="B61" s="96"/>
      <c r="C61" s="97"/>
      <c r="D61" s="98"/>
      <c r="E61" s="5">
        <f>772229-11509-26602-461800-16928-6613-2182-1559-33</f>
        <v>245003</v>
      </c>
      <c r="F61" s="5">
        <f>F60-429193-21369-25929-10872-723-9093-1488-28</f>
        <v>269739</v>
      </c>
      <c r="G61" s="8">
        <f t="shared" si="0"/>
        <v>24736</v>
      </c>
      <c r="H61" s="92"/>
      <c r="I61" s="24"/>
      <c r="J61" s="13" t="s">
        <v>45</v>
      </c>
    </row>
    <row r="62" spans="1:10" ht="15" customHeight="1">
      <c r="A62" s="93" t="s">
        <v>37</v>
      </c>
      <c r="B62" s="94"/>
      <c r="C62" s="94"/>
      <c r="D62" s="94"/>
      <c r="E62" s="4">
        <f>SUM(E60)</f>
        <v>772229</v>
      </c>
      <c r="F62" s="4">
        <f t="shared" ref="F62:F63" si="14">SUM(F60)</f>
        <v>768434</v>
      </c>
      <c r="G62" s="6">
        <f t="shared" si="0"/>
        <v>-3795</v>
      </c>
      <c r="H62" s="91" t="s">
        <v>4</v>
      </c>
      <c r="I62" s="23"/>
    </row>
    <row r="63" spans="1:10" ht="15" customHeight="1">
      <c r="A63" s="93"/>
      <c r="B63" s="94"/>
      <c r="C63" s="94"/>
      <c r="D63" s="94"/>
      <c r="E63" s="5">
        <f t="shared" ref="E63" si="15">SUM(E61)</f>
        <v>245003</v>
      </c>
      <c r="F63" s="5">
        <f t="shared" si="14"/>
        <v>269739</v>
      </c>
      <c r="G63" s="8">
        <f t="shared" si="0"/>
        <v>24736</v>
      </c>
      <c r="H63" s="92"/>
      <c r="I63" s="24"/>
    </row>
    <row r="64" spans="1:10" ht="15" customHeight="1">
      <c r="A64" s="95">
        <v>19</v>
      </c>
      <c r="B64" s="106" t="s">
        <v>42</v>
      </c>
      <c r="C64" s="97" t="s">
        <v>61</v>
      </c>
      <c r="D64" s="98" t="s">
        <v>18</v>
      </c>
      <c r="E64" s="4">
        <v>150000</v>
      </c>
      <c r="F64" s="4">
        <v>150000</v>
      </c>
      <c r="G64" s="4">
        <f t="shared" si="0"/>
        <v>0</v>
      </c>
      <c r="H64" s="28"/>
      <c r="I64" s="23"/>
      <c r="J64" s="13" t="s">
        <v>44</v>
      </c>
    </row>
    <row r="65" spans="1:10" ht="15" customHeight="1">
      <c r="A65" s="95"/>
      <c r="B65" s="96"/>
      <c r="C65" s="97"/>
      <c r="D65" s="98"/>
      <c r="E65" s="5">
        <v>150000</v>
      </c>
      <c r="F65" s="5">
        <v>150000</v>
      </c>
      <c r="G65" s="8">
        <f t="shared" si="0"/>
        <v>0</v>
      </c>
      <c r="H65" s="29"/>
      <c r="I65" s="24"/>
      <c r="J65" s="13" t="s">
        <v>45</v>
      </c>
    </row>
    <row r="66" spans="1:10" ht="15" customHeight="1">
      <c r="A66" s="107" t="s">
        <v>38</v>
      </c>
      <c r="B66" s="108"/>
      <c r="C66" s="108"/>
      <c r="D66" s="109"/>
      <c r="E66" s="4">
        <f>SUM(E64)</f>
        <v>150000</v>
      </c>
      <c r="F66" s="4">
        <f t="shared" ref="F66:F67" si="16">SUM(F64)</f>
        <v>150000</v>
      </c>
      <c r="G66" s="6">
        <f t="shared" si="0"/>
        <v>0</v>
      </c>
      <c r="H66" s="91"/>
      <c r="I66" s="23"/>
    </row>
    <row r="67" spans="1:10" ht="15" customHeight="1">
      <c r="A67" s="110"/>
      <c r="B67" s="111"/>
      <c r="C67" s="111"/>
      <c r="D67" s="112"/>
      <c r="E67" s="5">
        <f t="shared" ref="E67" si="17">SUM(E65)</f>
        <v>150000</v>
      </c>
      <c r="F67" s="5">
        <f t="shared" si="16"/>
        <v>150000</v>
      </c>
      <c r="G67" s="8">
        <f t="shared" si="0"/>
        <v>0</v>
      </c>
      <c r="H67" s="92"/>
      <c r="I67" s="24"/>
    </row>
    <row r="68" spans="1:10" ht="15" customHeight="1">
      <c r="A68" s="99" t="s">
        <v>65</v>
      </c>
      <c r="B68" s="100"/>
      <c r="C68" s="100"/>
      <c r="D68" s="101"/>
      <c r="E68" s="35">
        <f xml:space="preserve"> SUMIF($J$8:$J67,J64,$E$8:$E$67)</f>
        <v>294311369</v>
      </c>
      <c r="F68" s="4">
        <f xml:space="preserve"> SUMIF($J$8:$J67,J64,$F$8:$F$67)</f>
        <v>281079263</v>
      </c>
      <c r="G68" s="30">
        <f t="shared" si="0"/>
        <v>-13232106</v>
      </c>
      <c r="H68" s="91" t="s">
        <v>43</v>
      </c>
      <c r="I68" s="25" t="s">
        <v>43</v>
      </c>
      <c r="J68" s="13" t="s">
        <v>44</v>
      </c>
    </row>
    <row r="69" spans="1:10" ht="15" customHeight="1" thickBot="1">
      <c r="A69" s="102"/>
      <c r="B69" s="103"/>
      <c r="C69" s="103"/>
      <c r="D69" s="104"/>
      <c r="E69" s="9">
        <f ca="1" xml:space="preserve"> SUMIF($J$8:$J68,J65,$E$8:$E$67)</f>
        <v>39601190</v>
      </c>
      <c r="F69" s="9">
        <f ca="1" xml:space="preserve"> SUMIF($J$8:$J68,J65,$F$8:$F$67)</f>
        <v>35826968</v>
      </c>
      <c r="G69" s="31">
        <f t="shared" ca="1" si="0"/>
        <v>-3774222</v>
      </c>
      <c r="H69" s="105"/>
      <c r="I69" s="32" t="s">
        <v>43</v>
      </c>
      <c r="J69" s="13" t="s">
        <v>45</v>
      </c>
    </row>
    <row r="70" spans="1:10" ht="18" customHeight="1">
      <c r="A70" s="33"/>
      <c r="D70" s="34"/>
      <c r="F70" s="10"/>
      <c r="G70" s="10"/>
      <c r="H70" s="33"/>
    </row>
    <row r="71" spans="1:10" ht="18" customHeight="1">
      <c r="F71" s="10"/>
      <c r="G71" s="10"/>
      <c r="H71" s="33"/>
    </row>
    <row r="72" spans="1:10" ht="18" customHeight="1">
      <c r="F72" s="10"/>
      <c r="G72" s="10"/>
      <c r="H72" s="33"/>
    </row>
  </sheetData>
  <mergeCells count="123">
    <mergeCell ref="A10:D11"/>
    <mergeCell ref="H10:H11"/>
    <mergeCell ref="A12:A13"/>
    <mergeCell ref="B12:B13"/>
    <mergeCell ref="C12:C13"/>
    <mergeCell ref="D12:D13"/>
    <mergeCell ref="H12:H13"/>
    <mergeCell ref="E5:F5"/>
    <mergeCell ref="C6:C7"/>
    <mergeCell ref="D6:D7"/>
    <mergeCell ref="H6:I7"/>
    <mergeCell ref="A8:A9"/>
    <mergeCell ref="B8:B9"/>
    <mergeCell ref="C8:C9"/>
    <mergeCell ref="D8:D9"/>
    <mergeCell ref="H8:H9"/>
    <mergeCell ref="I8:I9"/>
    <mergeCell ref="A16:A17"/>
    <mergeCell ref="B16:B17"/>
    <mergeCell ref="C16:C17"/>
    <mergeCell ref="D16:D17"/>
    <mergeCell ref="H16:H17"/>
    <mergeCell ref="A14:A15"/>
    <mergeCell ref="B14:B15"/>
    <mergeCell ref="C14:C15"/>
    <mergeCell ref="D14:D15"/>
    <mergeCell ref="H14:H15"/>
    <mergeCell ref="H52:H53"/>
    <mergeCell ref="A54:A55"/>
    <mergeCell ref="B54:B55"/>
    <mergeCell ref="C54:C55"/>
    <mergeCell ref="D54:D55"/>
    <mergeCell ref="H54:H55"/>
    <mergeCell ref="A52:D53"/>
    <mergeCell ref="A50:A51"/>
    <mergeCell ref="B50:B51"/>
    <mergeCell ref="C50:C51"/>
    <mergeCell ref="D50:D51"/>
    <mergeCell ref="H50:H51"/>
    <mergeCell ref="D60:D61"/>
    <mergeCell ref="H60:H61"/>
    <mergeCell ref="H62:H63"/>
    <mergeCell ref="A62:D63"/>
    <mergeCell ref="A56:A57"/>
    <mergeCell ref="B56:B57"/>
    <mergeCell ref="C56:C57"/>
    <mergeCell ref="D56:D57"/>
    <mergeCell ref="H56:H57"/>
    <mergeCell ref="H58:H59"/>
    <mergeCell ref="A58:D59"/>
    <mergeCell ref="A60:A61"/>
    <mergeCell ref="B60:B61"/>
    <mergeCell ref="C60:C61"/>
    <mergeCell ref="A68:D69"/>
    <mergeCell ref="H68:H69"/>
    <mergeCell ref="H66:H67"/>
    <mergeCell ref="A64:A65"/>
    <mergeCell ref="B64:B65"/>
    <mergeCell ref="C64:C65"/>
    <mergeCell ref="D64:D65"/>
    <mergeCell ref="A66:D67"/>
    <mergeCell ref="A18:A19"/>
    <mergeCell ref="B18:B19"/>
    <mergeCell ref="C18:C19"/>
    <mergeCell ref="D18:D19"/>
    <mergeCell ref="H18:H19"/>
    <mergeCell ref="A20:A21"/>
    <mergeCell ref="B20:B21"/>
    <mergeCell ref="C20:C21"/>
    <mergeCell ref="D20:D21"/>
    <mergeCell ref="H20:H21"/>
    <mergeCell ref="A26:A27"/>
    <mergeCell ref="B26:B27"/>
    <mergeCell ref="C26:C27"/>
    <mergeCell ref="D26:D27"/>
    <mergeCell ref="H26:H27"/>
    <mergeCell ref="H28:H29"/>
    <mergeCell ref="A28:D29"/>
    <mergeCell ref="A22:A23"/>
    <mergeCell ref="B22:B23"/>
    <mergeCell ref="C22:C23"/>
    <mergeCell ref="D22:D23"/>
    <mergeCell ref="H22:H23"/>
    <mergeCell ref="H24:H25"/>
    <mergeCell ref="A24:D25"/>
    <mergeCell ref="H36:H37"/>
    <mergeCell ref="A38:A39"/>
    <mergeCell ref="B38:B39"/>
    <mergeCell ref="C38:C39"/>
    <mergeCell ref="D38:D39"/>
    <mergeCell ref="H38:H39"/>
    <mergeCell ref="A36:D37"/>
    <mergeCell ref="A30:A31"/>
    <mergeCell ref="B30:B31"/>
    <mergeCell ref="C30:C31"/>
    <mergeCell ref="D30:D31"/>
    <mergeCell ref="H30:H31"/>
    <mergeCell ref="A34:A35"/>
    <mergeCell ref="B34:B35"/>
    <mergeCell ref="C34:C35"/>
    <mergeCell ref="D34:D35"/>
    <mergeCell ref="H34:H35"/>
    <mergeCell ref="A32:A33"/>
    <mergeCell ref="B32:B33"/>
    <mergeCell ref="C32:C33"/>
    <mergeCell ref="D32:D33"/>
    <mergeCell ref="H32:H33"/>
    <mergeCell ref="H48:H49"/>
    <mergeCell ref="A48:D49"/>
    <mergeCell ref="H40:H41"/>
    <mergeCell ref="A46:A47"/>
    <mergeCell ref="B46:B47"/>
    <mergeCell ref="C46:C47"/>
    <mergeCell ref="D46:D47"/>
    <mergeCell ref="H46:H47"/>
    <mergeCell ref="A40:D41"/>
    <mergeCell ref="A42:A43"/>
    <mergeCell ref="B42:B43"/>
    <mergeCell ref="C42:C43"/>
    <mergeCell ref="D42:D43"/>
    <mergeCell ref="H42:H43"/>
    <mergeCell ref="A44:D45"/>
    <mergeCell ref="H44:H45"/>
  </mergeCells>
  <phoneticPr fontId="4"/>
  <dataValidations count="1">
    <dataValidation type="list" allowBlank="1" showInputMessage="1" showErrorMessage="1" sqref="H8:H9 H12:H63" xr:uid="{00000000-0002-0000-0000-000001000000}">
      <formula1>"　　,区ＣＭ"</formula1>
    </dataValidation>
  </dataValidations>
  <hyperlinks>
    <hyperlink ref="C12:C13" location="資格事務費" display="資格事務費" xr:uid="{8D047219-BD1F-4158-A7AD-FD27F5A82192}"/>
    <hyperlink ref="C14:C15" location="給付事務費" display="給付事務費" xr:uid="{CCE86056-C1BD-458F-B06B-F4539EFE2C45}"/>
    <hyperlink ref="C16:C17" location="保険年金システム運用・保守等経費" display="保険年金システム運用・保守等経費" xr:uid="{A0CAEE23-6DD7-4583-8FF0-FFCEAAD252EF}"/>
    <hyperlink ref="C18:C19" location="保険年金システム改修等経費" display="保険年金システム改修等経費" xr:uid="{B73C82BB-2349-4288-BA10-00494C2A107B}"/>
    <hyperlink ref="C20:C21" location="標準準拠システム移行経費_保険年金システム" display="標準準拠システム移行経費(保険年金システム)" xr:uid="{7A89B36E-D7DE-4AB5-B23C-222A0A1F3A4C}"/>
    <hyperlink ref="C22:C23" location="一般事務費" display="一般事務費" xr:uid="{6C1A0430-14BD-46D3-849F-0C952F61D344}"/>
    <hyperlink ref="C26:C27" location="運営協議会経費" display="運営協議会経費" xr:uid="{C024BDFE-0213-491E-A5CF-B43F2B769CDC}"/>
    <hyperlink ref="C30:C31" location="賦課事務費" display="賦課事務費" xr:uid="{C71CED21-9216-4B4F-8058-5A329213291F}"/>
    <hyperlink ref="C32:C33" location="徴収事務費" display="徴収事務費" xr:uid="{C51DB0B0-2A3D-4B5C-81C9-6F291A2AE8AA}"/>
    <hyperlink ref="C34:C35" location="還付金" display="還付金" xr:uid="{E8FBC5C0-C99D-4786-89BF-8FAC99FF4621}"/>
    <hyperlink ref="C38:C39" location="診療報酬審査支払費" display="診療報酬審査支払費" xr:uid="{130F0871-2782-41BD-B4D8-E6D2D18C2278}"/>
    <hyperlink ref="C42:C43" location="国民健康保険事業費納付金等準備基金積立金" display="国民健康保険事業費納付金等準備基金積立金" xr:uid="{17A5C16B-00A7-4DD0-8044-665DA808B909}"/>
    <hyperlink ref="C46:C47" location="保険給付費" display="保険給付費" xr:uid="{EF386D0E-2F65-4BB5-9E80-B236BF4FFF4C}"/>
    <hyperlink ref="C50:C51" location="事業費納付金" display="事業費納付金" xr:uid="{97028A8C-C004-4E77-8609-80CCCC087F39}"/>
    <hyperlink ref="C54:C55" location="特定健康診査事業" display="特定健康診査事業" xr:uid="{EF9BCB67-C341-43C0-BAE0-F60C7467BBAC}"/>
    <hyperlink ref="C56:C57" location="特定保健指導事業" display="特定保健指導事業" xr:uid="{366EBDD6-0FE5-47F9-A9CD-99EE98ED43EA}"/>
    <hyperlink ref="C60:C61" location="保健事業費" display="保健事業費" xr:uid="{24761F09-33A1-4415-9ACE-641993FA7703}"/>
    <hyperlink ref="C64:C65" location="予備費" display="予備費" xr:uid="{AB00EC08-7981-4B2B-AE84-544892FE1C15}"/>
    <hyperlink ref="C8:C9" location="福祉局及び区役所職員の人件費" display="福祉局及び区役所職員の人件費" xr:uid="{E2A229A9-37A4-4412-9764-0F8A20735B40}"/>
  </hyperlinks>
  <pageMargins left="0.70866141732283472" right="0.70866141732283472" top="0.78740157480314965" bottom="0.59055118110236227" header="0.31496062992125984" footer="0.31496062992125984"/>
  <pageSetup paperSize="9" scale="80" fitToWidth="2" fitToHeight="0" orientation="portrait" cellComments="asDisplayed" r:id="rId1"/>
  <rowBreaks count="1" manualBreakCount="1">
    <brk id="63"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09564-AC8D-47D3-B3FB-843B8D389DBE}">
  <dimension ref="A1:IU712"/>
  <sheetViews>
    <sheetView view="pageBreakPreview" zoomScale="97" zoomScaleNormal="100" zoomScaleSheetLayoutView="97" workbookViewId="0">
      <selection activeCell="BM28" sqref="BM28"/>
    </sheetView>
  </sheetViews>
  <sheetFormatPr defaultRowHeight="12.75"/>
  <cols>
    <col min="1" max="29" width="1.5" style="38" customWidth="1"/>
    <col min="30" max="30" width="1.75" style="38" customWidth="1"/>
    <col min="31" max="55" width="1.5" style="38" customWidth="1"/>
    <col min="56" max="115" width="1.625" style="38" customWidth="1"/>
    <col min="116" max="16384" width="9" style="38"/>
  </cols>
  <sheetData>
    <row r="1" spans="1:59" ht="14.25">
      <c r="A1" s="40" t="s">
        <v>66</v>
      </c>
      <c r="BA1" s="41"/>
      <c r="BB1" s="41"/>
      <c r="BC1" s="41" t="s">
        <v>67</v>
      </c>
    </row>
    <row r="3" spans="1:59">
      <c r="AD3" s="43"/>
      <c r="AH3" s="43"/>
      <c r="AI3" s="43"/>
      <c r="AJ3" s="43"/>
      <c r="AK3" s="43"/>
      <c r="AL3" s="43"/>
      <c r="AM3" s="43"/>
      <c r="AS3" s="43"/>
      <c r="BB3" s="44" t="s">
        <v>68</v>
      </c>
    </row>
    <row r="4" spans="1:59">
      <c r="AD4" s="43"/>
      <c r="AH4" s="43"/>
      <c r="AI4" s="43"/>
      <c r="AJ4" s="43"/>
      <c r="AK4" s="43"/>
      <c r="AL4" s="43"/>
      <c r="AM4" s="43"/>
      <c r="AS4" s="43"/>
    </row>
    <row r="5" spans="1:59" ht="13.5" thickBot="1">
      <c r="AD5" s="43"/>
      <c r="AH5" s="43"/>
      <c r="AI5" s="43"/>
      <c r="AJ5" s="43"/>
      <c r="AK5" s="43"/>
      <c r="AL5" s="43"/>
      <c r="AM5" s="43"/>
      <c r="AS5" s="43"/>
    </row>
    <row r="6" spans="1:59" ht="15" thickBot="1">
      <c r="A6" s="167" t="s">
        <v>69</v>
      </c>
      <c r="B6" s="168"/>
      <c r="C6" s="168"/>
      <c r="D6" s="168"/>
      <c r="E6" s="168"/>
      <c r="F6" s="168"/>
      <c r="G6" s="168"/>
      <c r="H6" s="168"/>
      <c r="I6" s="168"/>
      <c r="J6" s="168"/>
      <c r="K6" s="169"/>
      <c r="L6" s="170">
        <v>1</v>
      </c>
      <c r="M6" s="171"/>
      <c r="N6" s="171"/>
      <c r="O6" s="172"/>
      <c r="P6" s="167" t="s">
        <v>70</v>
      </c>
      <c r="Q6" s="168"/>
      <c r="R6" s="168"/>
      <c r="S6" s="168"/>
      <c r="T6" s="168"/>
      <c r="U6" s="169"/>
      <c r="V6" s="173" t="s">
        <v>71</v>
      </c>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4"/>
    </row>
    <row r="7" spans="1:59" ht="14.25">
      <c r="A7" s="45"/>
      <c r="B7" s="45"/>
      <c r="C7" s="45"/>
      <c r="D7" s="45"/>
      <c r="E7" s="45"/>
      <c r="F7" s="45"/>
      <c r="G7" s="45"/>
      <c r="H7" s="45"/>
      <c r="I7" s="45"/>
      <c r="J7" s="45"/>
      <c r="K7" s="45"/>
      <c r="L7" s="46"/>
      <c r="M7" s="46"/>
      <c r="N7" s="46"/>
      <c r="O7" s="46"/>
      <c r="P7" s="45"/>
      <c r="Q7" s="45"/>
      <c r="R7" s="45"/>
      <c r="S7" s="45"/>
      <c r="T7" s="45"/>
      <c r="U7" s="45"/>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row>
    <row r="8" spans="1:59" ht="14.25">
      <c r="A8" s="48"/>
      <c r="B8" s="49" t="s">
        <v>72</v>
      </c>
      <c r="C8" s="36"/>
      <c r="D8" s="36"/>
      <c r="E8" s="36"/>
      <c r="F8" s="36"/>
      <c r="G8" s="36"/>
      <c r="H8" s="36"/>
      <c r="I8" s="36"/>
      <c r="J8" s="36"/>
      <c r="K8" s="36"/>
      <c r="L8" s="50"/>
      <c r="M8" s="50"/>
      <c r="N8" s="50"/>
      <c r="O8" s="50"/>
      <c r="P8" s="36"/>
      <c r="Q8" s="36"/>
      <c r="R8" s="36"/>
      <c r="S8" s="36"/>
      <c r="T8" s="36"/>
      <c r="U8" s="36"/>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row>
    <row r="9" spans="1:59" ht="15" thickBot="1">
      <c r="A9" s="36"/>
      <c r="B9" s="36"/>
      <c r="C9" s="36"/>
      <c r="D9" s="36"/>
      <c r="E9" s="36"/>
      <c r="F9" s="36"/>
      <c r="G9" s="36"/>
      <c r="H9" s="36"/>
      <c r="I9" s="36"/>
      <c r="J9" s="36"/>
      <c r="K9" s="36"/>
      <c r="L9" s="50"/>
      <c r="M9" s="50"/>
      <c r="N9" s="50"/>
      <c r="O9" s="50"/>
      <c r="P9" s="36"/>
      <c r="Q9" s="36"/>
      <c r="R9" s="36"/>
      <c r="S9" s="36"/>
      <c r="T9" s="36"/>
      <c r="U9" s="36"/>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row>
    <row r="10" spans="1:59" ht="14.25">
      <c r="A10" s="36"/>
      <c r="B10" s="51"/>
      <c r="C10" s="45"/>
      <c r="D10" s="45"/>
      <c r="E10" s="45"/>
      <c r="F10" s="45"/>
      <c r="G10" s="45"/>
      <c r="H10" s="45"/>
      <c r="I10" s="45"/>
      <c r="J10" s="45"/>
      <c r="K10" s="45"/>
      <c r="L10" s="46"/>
      <c r="M10" s="46"/>
      <c r="N10" s="46"/>
      <c r="O10" s="46"/>
      <c r="P10" s="45"/>
      <c r="Q10" s="45"/>
      <c r="R10" s="45"/>
      <c r="S10" s="45"/>
      <c r="T10" s="45"/>
      <c r="U10" s="45"/>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52"/>
    </row>
    <row r="11" spans="1:59">
      <c r="A11" s="36"/>
      <c r="B11" s="154" t="s">
        <v>73</v>
      </c>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c r="BB11" s="156"/>
    </row>
    <row r="12" spans="1:59" ht="13.5">
      <c r="A12" s="36"/>
      <c r="B12" s="154"/>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c r="BB12" s="156"/>
      <c r="BG12" s="74"/>
    </row>
    <row r="13" spans="1:59">
      <c r="A13" s="36"/>
      <c r="B13" s="154"/>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c r="AL13" s="155"/>
      <c r="AM13" s="155"/>
      <c r="AN13" s="155"/>
      <c r="AO13" s="155"/>
      <c r="AP13" s="155"/>
      <c r="AQ13" s="155"/>
      <c r="AR13" s="155"/>
      <c r="AS13" s="155"/>
      <c r="AT13" s="155"/>
      <c r="AU13" s="155"/>
      <c r="AV13" s="155"/>
      <c r="AW13" s="155"/>
      <c r="AX13" s="155"/>
      <c r="AY13" s="155"/>
      <c r="AZ13" s="155"/>
      <c r="BA13" s="155"/>
      <c r="BB13" s="156"/>
    </row>
    <row r="14" spans="1:59">
      <c r="A14" s="36"/>
      <c r="B14" s="154"/>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5"/>
      <c r="AT14" s="155"/>
      <c r="AU14" s="155"/>
      <c r="AV14" s="155"/>
      <c r="AW14" s="155"/>
      <c r="AX14" s="155"/>
      <c r="AY14" s="155"/>
      <c r="AZ14" s="155"/>
      <c r="BA14" s="155"/>
      <c r="BB14" s="156"/>
    </row>
    <row r="15" spans="1:59">
      <c r="A15" s="36"/>
      <c r="B15" s="154"/>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55"/>
      <c r="AV15" s="155"/>
      <c r="AW15" s="155"/>
      <c r="AX15" s="155"/>
      <c r="AY15" s="155"/>
      <c r="AZ15" s="155"/>
      <c r="BA15" s="155"/>
      <c r="BB15" s="156"/>
    </row>
    <row r="16" spans="1:59">
      <c r="A16" s="36"/>
      <c r="B16" s="154"/>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5"/>
      <c r="BB16" s="156"/>
    </row>
    <row r="17" spans="1:255">
      <c r="A17" s="36"/>
      <c r="B17" s="154"/>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55"/>
      <c r="AU17" s="155"/>
      <c r="AV17" s="155"/>
      <c r="AW17" s="155"/>
      <c r="AX17" s="155"/>
      <c r="AY17" s="155"/>
      <c r="AZ17" s="155"/>
      <c r="BA17" s="155"/>
      <c r="BB17" s="156"/>
    </row>
    <row r="18" spans="1:255">
      <c r="A18" s="36"/>
      <c r="B18" s="154"/>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6"/>
    </row>
    <row r="19" spans="1:255">
      <c r="A19" s="36"/>
      <c r="B19" s="154"/>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6"/>
    </row>
    <row r="20" spans="1:255">
      <c r="A20" s="36"/>
      <c r="B20" s="154"/>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c r="BB20" s="156"/>
    </row>
    <row r="21" spans="1:255" ht="15" thickBot="1">
      <c r="A21" s="53"/>
      <c r="B21" s="54"/>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6"/>
    </row>
    <row r="22" spans="1:255">
      <c r="B22" s="57"/>
    </row>
    <row r="23" spans="1:255">
      <c r="B23" s="57"/>
    </row>
    <row r="24" spans="1:255" ht="14.25">
      <c r="B24" s="49" t="s">
        <v>74</v>
      </c>
      <c r="C24" s="36"/>
      <c r="D24" s="36"/>
      <c r="E24" s="36"/>
      <c r="F24" s="36"/>
      <c r="G24" s="36"/>
      <c r="H24" s="36"/>
      <c r="I24" s="36"/>
      <c r="J24" s="36"/>
      <c r="K24" s="36"/>
      <c r="L24" s="50"/>
      <c r="M24" s="50"/>
      <c r="N24" s="50"/>
      <c r="O24" s="50"/>
      <c r="P24" s="36"/>
      <c r="Q24" s="36"/>
      <c r="R24" s="36"/>
      <c r="S24" s="36"/>
      <c r="T24" s="36"/>
      <c r="U24" s="36"/>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row>
    <row r="25" spans="1:255" ht="15" thickBot="1">
      <c r="B25" s="36"/>
      <c r="C25" s="36"/>
      <c r="D25" s="36"/>
      <c r="E25" s="36"/>
      <c r="F25" s="36"/>
      <c r="G25" s="36"/>
      <c r="H25" s="36"/>
      <c r="I25" s="36"/>
      <c r="J25" s="36"/>
      <c r="K25" s="36"/>
      <c r="L25" s="50"/>
      <c r="M25" s="50"/>
      <c r="N25" s="50"/>
      <c r="O25" s="50"/>
      <c r="P25" s="36"/>
      <c r="Q25" s="36"/>
      <c r="R25" s="36"/>
      <c r="S25" s="36"/>
      <c r="T25" s="36"/>
      <c r="U25" s="36"/>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t="s">
        <v>75</v>
      </c>
      <c r="AW25" s="49"/>
      <c r="AX25" s="49"/>
      <c r="AY25" s="49"/>
      <c r="AZ25" s="49"/>
      <c r="BA25" s="49"/>
      <c r="BB25" s="49"/>
    </row>
    <row r="26" spans="1:255" s="74" customFormat="1" ht="13.5" customHeight="1">
      <c r="A26" s="36"/>
      <c r="B26" s="157" t="s">
        <v>76</v>
      </c>
      <c r="C26" s="226"/>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7"/>
      <c r="AE26" s="163" t="s">
        <v>168</v>
      </c>
      <c r="AF26" s="226"/>
      <c r="AG26" s="226"/>
      <c r="AH26" s="226"/>
      <c r="AI26" s="226"/>
      <c r="AJ26" s="226"/>
      <c r="AK26" s="226"/>
      <c r="AL26" s="226"/>
      <c r="AM26" s="227"/>
      <c r="AN26" s="163" t="s">
        <v>169</v>
      </c>
      <c r="AO26" s="226"/>
      <c r="AP26" s="226"/>
      <c r="AQ26" s="226"/>
      <c r="AR26" s="226"/>
      <c r="AS26" s="226"/>
      <c r="AT26" s="226"/>
      <c r="AU26" s="226"/>
      <c r="AV26" s="227"/>
      <c r="AW26" s="163" t="s">
        <v>78</v>
      </c>
      <c r="AX26" s="226"/>
      <c r="AY26" s="226"/>
      <c r="AZ26" s="226"/>
      <c r="BA26" s="226"/>
      <c r="BB26" s="232"/>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c r="IP26" s="38"/>
      <c r="IQ26" s="38"/>
      <c r="IR26" s="38"/>
      <c r="IS26" s="38"/>
      <c r="IT26" s="38"/>
      <c r="IU26" s="38"/>
    </row>
    <row r="27" spans="1:255" s="74" customFormat="1" ht="13.5">
      <c r="A27" s="36"/>
      <c r="B27" s="228"/>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30"/>
      <c r="AE27" s="231"/>
      <c r="AF27" s="229"/>
      <c r="AG27" s="229"/>
      <c r="AH27" s="229"/>
      <c r="AI27" s="229"/>
      <c r="AJ27" s="229"/>
      <c r="AK27" s="229"/>
      <c r="AL27" s="229"/>
      <c r="AM27" s="230"/>
      <c r="AN27" s="231"/>
      <c r="AO27" s="229"/>
      <c r="AP27" s="229"/>
      <c r="AQ27" s="229"/>
      <c r="AR27" s="229"/>
      <c r="AS27" s="229"/>
      <c r="AT27" s="229"/>
      <c r="AU27" s="229"/>
      <c r="AV27" s="230"/>
      <c r="AW27" s="231"/>
      <c r="AX27" s="229"/>
      <c r="AY27" s="229"/>
      <c r="AZ27" s="229"/>
      <c r="BA27" s="229"/>
      <c r="BB27" s="233"/>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38"/>
      <c r="HI27" s="38"/>
      <c r="HJ27" s="38"/>
      <c r="HK27" s="38"/>
      <c r="HL27" s="38"/>
      <c r="HM27" s="38"/>
      <c r="HN27" s="38"/>
      <c r="HO27" s="38"/>
      <c r="HP27" s="38"/>
      <c r="HQ27" s="38"/>
      <c r="HR27" s="38"/>
      <c r="HS27" s="38"/>
      <c r="HT27" s="38"/>
      <c r="HU27" s="38"/>
      <c r="HV27" s="38"/>
      <c r="HW27" s="38"/>
      <c r="HX27" s="38"/>
      <c r="HY27" s="38"/>
      <c r="HZ27" s="38"/>
      <c r="IA27" s="38"/>
      <c r="IB27" s="38"/>
      <c r="IC27" s="38"/>
      <c r="ID27" s="38"/>
      <c r="IE27" s="38"/>
      <c r="IF27" s="38"/>
      <c r="IG27" s="38"/>
      <c r="IH27" s="38"/>
      <c r="II27" s="38"/>
      <c r="IJ27" s="38"/>
      <c r="IK27" s="38"/>
      <c r="IL27" s="38"/>
      <c r="IM27" s="38"/>
      <c r="IN27" s="38"/>
      <c r="IO27" s="38"/>
      <c r="IP27" s="38"/>
      <c r="IQ27" s="38"/>
      <c r="IR27" s="38"/>
      <c r="IS27" s="38"/>
      <c r="IT27" s="38"/>
      <c r="IU27" s="38"/>
    </row>
    <row r="28" spans="1:255" s="74" customFormat="1" ht="18.75" customHeight="1">
      <c r="A28" s="36"/>
      <c r="B28" s="75" t="s">
        <v>79</v>
      </c>
      <c r="C28" s="62" t="s">
        <v>71</v>
      </c>
      <c r="D28" s="59"/>
      <c r="E28" s="59"/>
      <c r="F28" s="59"/>
      <c r="G28" s="59"/>
      <c r="H28" s="59"/>
      <c r="I28" s="59"/>
      <c r="J28" s="59"/>
      <c r="K28" s="59"/>
      <c r="L28" s="59"/>
      <c r="M28" s="59"/>
      <c r="N28" s="59"/>
      <c r="O28" s="59"/>
      <c r="P28" s="59"/>
      <c r="Q28" s="59"/>
      <c r="R28" s="59"/>
      <c r="S28" s="59"/>
      <c r="T28" s="59"/>
      <c r="U28" s="59"/>
      <c r="V28" s="59"/>
      <c r="W28" s="59"/>
      <c r="X28" s="59"/>
      <c r="Y28" s="59"/>
      <c r="Z28" s="60"/>
      <c r="AA28" s="60"/>
      <c r="AB28" s="60"/>
      <c r="AC28" s="60"/>
      <c r="AD28" s="60"/>
      <c r="AE28" s="143">
        <v>2738066</v>
      </c>
      <c r="AF28" s="217"/>
      <c r="AG28" s="217"/>
      <c r="AH28" s="217"/>
      <c r="AI28" s="217"/>
      <c r="AJ28" s="217"/>
      <c r="AK28" s="217"/>
      <c r="AL28" s="217"/>
      <c r="AM28" s="223"/>
      <c r="AN28" s="143">
        <v>0</v>
      </c>
      <c r="AO28" s="217"/>
      <c r="AP28" s="217"/>
      <c r="AQ28" s="217"/>
      <c r="AR28" s="217"/>
      <c r="AS28" s="217"/>
      <c r="AT28" s="217"/>
      <c r="AU28" s="217"/>
      <c r="AV28" s="223"/>
      <c r="AW28" s="151" t="s">
        <v>176</v>
      </c>
      <c r="AX28" s="224"/>
      <c r="AY28" s="224"/>
      <c r="AZ28" s="224"/>
      <c r="BA28" s="224"/>
      <c r="BB28" s="225"/>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38"/>
      <c r="HI28" s="38"/>
      <c r="HJ28" s="38"/>
      <c r="HK28" s="38"/>
      <c r="HL28" s="38"/>
      <c r="HM28" s="38"/>
      <c r="HN28" s="38"/>
      <c r="HO28" s="38"/>
      <c r="HP28" s="38"/>
      <c r="HQ28" s="38"/>
      <c r="HR28" s="38"/>
      <c r="HS28" s="38"/>
      <c r="HT28" s="38"/>
      <c r="HU28" s="38"/>
      <c r="HV28" s="38"/>
      <c r="HW28" s="38"/>
      <c r="HX28" s="38"/>
      <c r="HY28" s="38"/>
      <c r="HZ28" s="38"/>
      <c r="IA28" s="38"/>
      <c r="IB28" s="38"/>
      <c r="IC28" s="38"/>
      <c r="ID28" s="38"/>
      <c r="IE28" s="38"/>
      <c r="IF28" s="38"/>
      <c r="IG28" s="38"/>
      <c r="IH28" s="38"/>
      <c r="II28" s="38"/>
      <c r="IJ28" s="38"/>
      <c r="IK28" s="38"/>
      <c r="IL28" s="38"/>
      <c r="IM28" s="38"/>
      <c r="IN28" s="38"/>
      <c r="IO28" s="38"/>
      <c r="IP28" s="38"/>
      <c r="IQ28" s="38"/>
      <c r="IR28" s="38"/>
      <c r="IS28" s="38"/>
      <c r="IT28" s="38"/>
      <c r="IU28" s="38"/>
    </row>
    <row r="29" spans="1:255" s="74" customFormat="1" ht="18.75" customHeight="1">
      <c r="A29" s="36"/>
      <c r="B29" s="76"/>
      <c r="C29" s="50"/>
      <c r="D29" s="62"/>
      <c r="E29" s="62"/>
      <c r="F29" s="62"/>
      <c r="G29" s="62"/>
      <c r="H29" s="62"/>
      <c r="I29" s="62"/>
      <c r="J29" s="62"/>
      <c r="K29" s="62"/>
      <c r="L29" s="62"/>
      <c r="M29" s="62"/>
      <c r="N29" s="62"/>
      <c r="O29" s="62"/>
      <c r="P29" s="62"/>
      <c r="Q29" s="62"/>
      <c r="R29" s="62"/>
      <c r="S29" s="62"/>
      <c r="T29" s="62"/>
      <c r="U29" s="62"/>
      <c r="V29" s="62"/>
      <c r="W29" s="62"/>
      <c r="X29" s="62"/>
      <c r="Y29" s="62"/>
      <c r="Z29" s="63"/>
      <c r="AA29" s="63"/>
      <c r="AB29" s="63"/>
      <c r="AC29" s="63"/>
      <c r="AD29" s="63"/>
      <c r="AE29" s="143"/>
      <c r="AF29" s="215"/>
      <c r="AG29" s="215"/>
      <c r="AH29" s="215"/>
      <c r="AI29" s="215"/>
      <c r="AJ29" s="215"/>
      <c r="AK29" s="215"/>
      <c r="AL29" s="215"/>
      <c r="AM29" s="216"/>
      <c r="AN29" s="143"/>
      <c r="AO29" s="217"/>
      <c r="AP29" s="217"/>
      <c r="AQ29" s="217"/>
      <c r="AR29" s="217"/>
      <c r="AS29" s="217"/>
      <c r="AT29" s="217"/>
      <c r="AU29" s="217"/>
      <c r="AV29" s="223"/>
      <c r="AW29" s="143"/>
      <c r="AX29" s="217"/>
      <c r="AY29" s="217"/>
      <c r="AZ29" s="217"/>
      <c r="BA29" s="217"/>
      <c r="BB29" s="21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38"/>
      <c r="IP29" s="38"/>
      <c r="IQ29" s="38"/>
      <c r="IR29" s="38"/>
      <c r="IS29" s="38"/>
      <c r="IT29" s="38"/>
      <c r="IU29" s="38"/>
    </row>
    <row r="30" spans="1:255" s="74" customFormat="1" ht="18.75" customHeight="1">
      <c r="A30" s="36"/>
      <c r="B30" s="37"/>
      <c r="C30" s="59"/>
      <c r="D30" s="62"/>
      <c r="E30" s="62"/>
      <c r="F30" s="62"/>
      <c r="G30" s="62"/>
      <c r="H30" s="62"/>
      <c r="I30" s="62"/>
      <c r="J30" s="62"/>
      <c r="K30" s="62"/>
      <c r="L30" s="62"/>
      <c r="M30" s="62"/>
      <c r="N30" s="62"/>
      <c r="O30" s="62"/>
      <c r="P30" s="62"/>
      <c r="Q30" s="62"/>
      <c r="R30" s="62"/>
      <c r="S30" s="62"/>
      <c r="T30" s="62"/>
      <c r="U30" s="62"/>
      <c r="V30" s="62"/>
      <c r="W30" s="62"/>
      <c r="X30" s="62"/>
      <c r="Y30" s="62"/>
      <c r="Z30" s="63"/>
      <c r="AA30" s="63"/>
      <c r="AB30" s="63"/>
      <c r="AC30" s="63"/>
      <c r="AD30" s="63"/>
      <c r="AE30" s="143"/>
      <c r="AF30" s="215"/>
      <c r="AG30" s="215"/>
      <c r="AH30" s="215"/>
      <c r="AI30" s="215"/>
      <c r="AJ30" s="215"/>
      <c r="AK30" s="215"/>
      <c r="AL30" s="215"/>
      <c r="AM30" s="216"/>
      <c r="AN30" s="143"/>
      <c r="AO30" s="217"/>
      <c r="AP30" s="217"/>
      <c r="AQ30" s="217"/>
      <c r="AR30" s="217"/>
      <c r="AS30" s="217"/>
      <c r="AT30" s="217"/>
      <c r="AU30" s="217"/>
      <c r="AV30" s="223"/>
      <c r="AW30" s="143"/>
      <c r="AX30" s="217"/>
      <c r="AY30" s="217"/>
      <c r="AZ30" s="217"/>
      <c r="BA30" s="217"/>
      <c r="BB30" s="21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38"/>
      <c r="HI30" s="38"/>
      <c r="HJ30" s="38"/>
      <c r="HK30" s="38"/>
      <c r="HL30" s="38"/>
      <c r="HM30" s="38"/>
      <c r="HN30" s="38"/>
      <c r="HO30" s="38"/>
      <c r="HP30" s="38"/>
      <c r="HQ30" s="38"/>
      <c r="HR30" s="38"/>
      <c r="HS30" s="38"/>
      <c r="HT30" s="38"/>
      <c r="HU30" s="38"/>
      <c r="HV30" s="38"/>
      <c r="HW30" s="38"/>
      <c r="HX30" s="38"/>
      <c r="HY30" s="38"/>
      <c r="HZ30" s="38"/>
      <c r="IA30" s="38"/>
      <c r="IB30" s="38"/>
      <c r="IC30" s="38"/>
      <c r="ID30" s="38"/>
      <c r="IE30" s="38"/>
      <c r="IF30" s="38"/>
      <c r="IG30" s="38"/>
      <c r="IH30" s="38"/>
      <c r="II30" s="38"/>
      <c r="IJ30" s="38"/>
      <c r="IK30" s="38"/>
      <c r="IL30" s="38"/>
      <c r="IM30" s="38"/>
      <c r="IN30" s="38"/>
      <c r="IO30" s="38"/>
      <c r="IP30" s="38"/>
      <c r="IQ30" s="38"/>
      <c r="IR30" s="38"/>
      <c r="IS30" s="38"/>
      <c r="IT30" s="38"/>
      <c r="IU30" s="38"/>
    </row>
    <row r="31" spans="1:255" s="74" customFormat="1" ht="18.75" customHeight="1">
      <c r="A31" s="36"/>
      <c r="B31" s="58"/>
      <c r="C31" s="59"/>
      <c r="D31" s="62"/>
      <c r="E31" s="62"/>
      <c r="F31" s="62"/>
      <c r="G31" s="62"/>
      <c r="H31" s="62"/>
      <c r="I31" s="62"/>
      <c r="J31" s="62"/>
      <c r="K31" s="62"/>
      <c r="L31" s="62"/>
      <c r="M31" s="62"/>
      <c r="N31" s="62"/>
      <c r="O31" s="62"/>
      <c r="P31" s="62"/>
      <c r="Q31" s="62"/>
      <c r="R31" s="62"/>
      <c r="S31" s="62"/>
      <c r="T31" s="62"/>
      <c r="U31" s="62"/>
      <c r="V31" s="62"/>
      <c r="W31" s="62"/>
      <c r="X31" s="62"/>
      <c r="Y31" s="62"/>
      <c r="Z31" s="63"/>
      <c r="AA31" s="63"/>
      <c r="AB31" s="63"/>
      <c r="AC31" s="63"/>
      <c r="AD31" s="63"/>
      <c r="AE31" s="143"/>
      <c r="AF31" s="215"/>
      <c r="AG31" s="215"/>
      <c r="AH31" s="215"/>
      <c r="AI31" s="215"/>
      <c r="AJ31" s="215"/>
      <c r="AK31" s="215"/>
      <c r="AL31" s="215"/>
      <c r="AM31" s="216"/>
      <c r="AN31" s="143"/>
      <c r="AO31" s="217"/>
      <c r="AP31" s="217"/>
      <c r="AQ31" s="217"/>
      <c r="AR31" s="217"/>
      <c r="AS31" s="217"/>
      <c r="AT31" s="217"/>
      <c r="AU31" s="217"/>
      <c r="AV31" s="223"/>
      <c r="AW31" s="143"/>
      <c r="AX31" s="217"/>
      <c r="AY31" s="217"/>
      <c r="AZ31" s="217"/>
      <c r="BA31" s="217"/>
      <c r="BB31" s="21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38"/>
      <c r="HI31" s="38"/>
      <c r="HJ31" s="38"/>
      <c r="HK31" s="38"/>
      <c r="HL31" s="38"/>
      <c r="HM31" s="38"/>
      <c r="HN31" s="38"/>
      <c r="HO31" s="38"/>
      <c r="HP31" s="38"/>
      <c r="HQ31" s="38"/>
      <c r="HR31" s="38"/>
      <c r="HS31" s="38"/>
      <c r="HT31" s="38"/>
      <c r="HU31" s="38"/>
      <c r="HV31" s="38"/>
      <c r="HW31" s="38"/>
      <c r="HX31" s="38"/>
      <c r="HY31" s="38"/>
      <c r="HZ31" s="38"/>
      <c r="IA31" s="38"/>
      <c r="IB31" s="38"/>
      <c r="IC31" s="38"/>
      <c r="ID31" s="38"/>
      <c r="IE31" s="38"/>
      <c r="IF31" s="38"/>
      <c r="IG31" s="38"/>
      <c r="IH31" s="38"/>
      <c r="II31" s="38"/>
      <c r="IJ31" s="38"/>
      <c r="IK31" s="38"/>
      <c r="IL31" s="38"/>
      <c r="IM31" s="38"/>
      <c r="IN31" s="38"/>
      <c r="IO31" s="38"/>
      <c r="IP31" s="38"/>
      <c r="IQ31" s="38"/>
      <c r="IR31" s="38"/>
      <c r="IS31" s="38"/>
      <c r="IT31" s="38"/>
      <c r="IU31" s="38"/>
    </row>
    <row r="32" spans="1:255" s="74" customFormat="1" ht="18.75" customHeight="1">
      <c r="A32" s="36"/>
      <c r="B32" s="75"/>
      <c r="C32" s="62"/>
      <c r="D32" s="65"/>
      <c r="E32" s="65"/>
      <c r="F32" s="65"/>
      <c r="G32" s="65"/>
      <c r="H32" s="65"/>
      <c r="I32" s="65"/>
      <c r="J32" s="65"/>
      <c r="K32" s="65"/>
      <c r="L32" s="65"/>
      <c r="M32" s="65"/>
      <c r="N32" s="65"/>
      <c r="O32" s="65"/>
      <c r="P32" s="65"/>
      <c r="Q32" s="65"/>
      <c r="R32" s="65"/>
      <c r="S32" s="65"/>
      <c r="T32" s="65"/>
      <c r="U32" s="65"/>
      <c r="V32" s="65"/>
      <c r="W32" s="65"/>
      <c r="X32" s="65"/>
      <c r="Y32" s="65"/>
      <c r="Z32" s="66"/>
      <c r="AA32" s="66"/>
      <c r="AB32" s="66"/>
      <c r="AC32" s="66"/>
      <c r="AD32" s="66"/>
      <c r="AE32" s="143"/>
      <c r="AF32" s="215"/>
      <c r="AG32" s="215"/>
      <c r="AH32" s="215"/>
      <c r="AI32" s="215"/>
      <c r="AJ32" s="215"/>
      <c r="AK32" s="215"/>
      <c r="AL32" s="215"/>
      <c r="AM32" s="216"/>
      <c r="AN32" s="143"/>
      <c r="AO32" s="217"/>
      <c r="AP32" s="217"/>
      <c r="AQ32" s="217"/>
      <c r="AR32" s="217"/>
      <c r="AS32" s="217"/>
      <c r="AT32" s="217"/>
      <c r="AU32" s="217"/>
      <c r="AV32" s="223"/>
      <c r="AW32" s="151"/>
      <c r="AX32" s="224"/>
      <c r="AY32" s="224"/>
      <c r="AZ32" s="224"/>
      <c r="BA32" s="224"/>
      <c r="BB32" s="225"/>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38"/>
      <c r="DC32" s="38"/>
      <c r="DD32" s="38"/>
      <c r="DE32" s="38"/>
      <c r="DF32" s="38"/>
      <c r="DG32" s="38"/>
      <c r="DH32" s="38"/>
      <c r="DI32" s="38"/>
      <c r="DJ32" s="38"/>
      <c r="DK32" s="38"/>
      <c r="DL32" s="38"/>
      <c r="DM32" s="38"/>
      <c r="DN32" s="38"/>
      <c r="DO32" s="38"/>
      <c r="DP32" s="38"/>
      <c r="DQ32" s="38"/>
      <c r="DR32" s="38"/>
      <c r="DS32" s="38"/>
      <c r="DT32" s="38"/>
      <c r="DU32" s="38"/>
      <c r="DV32" s="38"/>
      <c r="DW32" s="38"/>
      <c r="DX32" s="38"/>
      <c r="DY32" s="38"/>
      <c r="DZ32" s="38"/>
      <c r="EA32" s="38"/>
      <c r="EB32" s="38"/>
      <c r="EC32" s="38"/>
      <c r="ED32" s="38"/>
      <c r="EE32" s="38"/>
      <c r="EF32" s="38"/>
      <c r="EG32" s="38"/>
      <c r="EH32" s="38"/>
      <c r="EI32" s="38"/>
      <c r="EJ32" s="38"/>
      <c r="EK32" s="38"/>
      <c r="EL32" s="38"/>
      <c r="EM32" s="38"/>
      <c r="EN32" s="38"/>
      <c r="EO32" s="38"/>
      <c r="EP32" s="38"/>
      <c r="EQ32" s="38"/>
      <c r="ER32" s="38"/>
      <c r="ES32" s="38"/>
      <c r="ET32" s="38"/>
      <c r="EU32" s="38"/>
      <c r="EV32" s="38"/>
      <c r="EW32" s="38"/>
      <c r="EX32" s="38"/>
      <c r="EY32" s="38"/>
      <c r="EZ32" s="38"/>
      <c r="FA32" s="38"/>
      <c r="FB32" s="38"/>
      <c r="FC32" s="38"/>
      <c r="FD32" s="38"/>
      <c r="FE32" s="38"/>
      <c r="FF32" s="38"/>
      <c r="FG32" s="38"/>
      <c r="FH32" s="38"/>
      <c r="FI32" s="38"/>
      <c r="FJ32" s="38"/>
      <c r="FK32" s="38"/>
      <c r="FL32" s="38"/>
      <c r="FM32" s="38"/>
      <c r="FN32" s="38"/>
      <c r="FO32" s="38"/>
      <c r="FP32" s="38"/>
      <c r="FQ32" s="38"/>
      <c r="FR32" s="38"/>
      <c r="FS32" s="38"/>
      <c r="FT32" s="38"/>
      <c r="FU32" s="38"/>
      <c r="FV32" s="38"/>
      <c r="FW32" s="38"/>
      <c r="FX32" s="38"/>
      <c r="FY32" s="38"/>
      <c r="FZ32" s="38"/>
      <c r="GA32" s="38"/>
      <c r="GB32" s="38"/>
      <c r="GC32" s="38"/>
      <c r="GD32" s="38"/>
      <c r="GE32" s="38"/>
      <c r="GF32" s="38"/>
      <c r="GG32" s="38"/>
      <c r="GH32" s="38"/>
      <c r="GI32" s="38"/>
      <c r="GJ32" s="38"/>
      <c r="GK32" s="38"/>
      <c r="GL32" s="38"/>
      <c r="GM32" s="38"/>
      <c r="GN32" s="38"/>
      <c r="GO32" s="38"/>
      <c r="GP32" s="38"/>
      <c r="GQ32" s="38"/>
      <c r="GR32" s="38"/>
      <c r="GS32" s="38"/>
      <c r="GT32" s="38"/>
      <c r="GU32" s="38"/>
      <c r="GV32" s="38"/>
      <c r="GW32" s="38"/>
      <c r="GX32" s="38"/>
      <c r="GY32" s="38"/>
      <c r="GZ32" s="38"/>
      <c r="HA32" s="38"/>
      <c r="HB32" s="38"/>
      <c r="HC32" s="38"/>
      <c r="HD32" s="38"/>
      <c r="HE32" s="38"/>
      <c r="HF32" s="38"/>
      <c r="HG32" s="38"/>
      <c r="HH32" s="38"/>
      <c r="HI32" s="38"/>
      <c r="HJ32" s="38"/>
      <c r="HK32" s="38"/>
      <c r="HL32" s="38"/>
      <c r="HM32" s="38"/>
      <c r="HN32" s="38"/>
      <c r="HO32" s="38"/>
      <c r="HP32" s="38"/>
      <c r="HQ32" s="38"/>
      <c r="HR32" s="38"/>
      <c r="HS32" s="38"/>
      <c r="HT32" s="38"/>
      <c r="HU32" s="38"/>
      <c r="HV32" s="38"/>
      <c r="HW32" s="38"/>
      <c r="HX32" s="38"/>
      <c r="HY32" s="38"/>
      <c r="HZ32" s="38"/>
      <c r="IA32" s="38"/>
      <c r="IB32" s="38"/>
      <c r="IC32" s="38"/>
      <c r="ID32" s="38"/>
      <c r="IE32" s="38"/>
      <c r="IF32" s="38"/>
      <c r="IG32" s="38"/>
      <c r="IH32" s="38"/>
      <c r="II32" s="38"/>
      <c r="IJ32" s="38"/>
      <c r="IK32" s="38"/>
      <c r="IL32" s="38"/>
      <c r="IM32" s="38"/>
      <c r="IN32" s="38"/>
      <c r="IO32" s="38"/>
      <c r="IP32" s="38"/>
      <c r="IQ32" s="38"/>
      <c r="IR32" s="38"/>
      <c r="IS32" s="38"/>
      <c r="IT32" s="38"/>
      <c r="IU32" s="38"/>
    </row>
    <row r="33" spans="1:255" s="74" customFormat="1" ht="18.75" customHeight="1">
      <c r="A33" s="36"/>
      <c r="B33" s="75"/>
      <c r="C33" s="62"/>
      <c r="D33" s="62"/>
      <c r="E33" s="62"/>
      <c r="F33" s="62"/>
      <c r="G33" s="62"/>
      <c r="H33" s="62"/>
      <c r="I33" s="62"/>
      <c r="J33" s="62"/>
      <c r="K33" s="62"/>
      <c r="L33" s="62"/>
      <c r="M33" s="62"/>
      <c r="N33" s="62"/>
      <c r="O33" s="62"/>
      <c r="P33" s="62"/>
      <c r="Q33" s="62"/>
      <c r="R33" s="62"/>
      <c r="S33" s="62"/>
      <c r="T33" s="62"/>
      <c r="U33" s="62"/>
      <c r="V33" s="62"/>
      <c r="W33" s="62"/>
      <c r="X33" s="62"/>
      <c r="Y33" s="62"/>
      <c r="Z33" s="63"/>
      <c r="AA33" s="63"/>
      <c r="AB33" s="63"/>
      <c r="AC33" s="63"/>
      <c r="AD33" s="63"/>
      <c r="AE33" s="143"/>
      <c r="AF33" s="215"/>
      <c r="AG33" s="215"/>
      <c r="AH33" s="215"/>
      <c r="AI33" s="215"/>
      <c r="AJ33" s="215"/>
      <c r="AK33" s="215"/>
      <c r="AL33" s="215"/>
      <c r="AM33" s="216"/>
      <c r="AN33" s="143"/>
      <c r="AO33" s="217"/>
      <c r="AP33" s="217"/>
      <c r="AQ33" s="217"/>
      <c r="AR33" s="217"/>
      <c r="AS33" s="217"/>
      <c r="AT33" s="217"/>
      <c r="AU33" s="217"/>
      <c r="AV33" s="223"/>
      <c r="AW33" s="143"/>
      <c r="AX33" s="217"/>
      <c r="AY33" s="217"/>
      <c r="AZ33" s="217"/>
      <c r="BA33" s="217"/>
      <c r="BB33" s="21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8"/>
      <c r="DF33" s="38"/>
      <c r="DG33" s="38"/>
      <c r="DH33" s="38"/>
      <c r="DI33" s="38"/>
      <c r="DJ33" s="38"/>
      <c r="DK33" s="38"/>
      <c r="DL33" s="38"/>
      <c r="DM33" s="38"/>
      <c r="DN33" s="38"/>
      <c r="DO33" s="38"/>
      <c r="DP33" s="38"/>
      <c r="DQ33" s="38"/>
      <c r="DR33" s="38"/>
      <c r="DS33" s="38"/>
      <c r="DT33" s="38"/>
      <c r="DU33" s="38"/>
      <c r="DV33" s="38"/>
      <c r="DW33" s="38"/>
      <c r="DX33" s="38"/>
      <c r="DY33" s="38"/>
      <c r="DZ33" s="38"/>
      <c r="EA33" s="38"/>
      <c r="EB33" s="38"/>
      <c r="EC33" s="38"/>
      <c r="ED33" s="38"/>
      <c r="EE33" s="38"/>
      <c r="EF33" s="38"/>
      <c r="EG33" s="38"/>
      <c r="EH33" s="38"/>
      <c r="EI33" s="38"/>
      <c r="EJ33" s="38"/>
      <c r="EK33" s="38"/>
      <c r="EL33" s="38"/>
      <c r="EM33" s="38"/>
      <c r="EN33" s="38"/>
      <c r="EO33" s="38"/>
      <c r="EP33" s="38"/>
      <c r="EQ33" s="38"/>
      <c r="ER33" s="38"/>
      <c r="ES33" s="38"/>
      <c r="ET33" s="38"/>
      <c r="EU33" s="38"/>
      <c r="EV33" s="38"/>
      <c r="EW33" s="38"/>
      <c r="EX33" s="38"/>
      <c r="EY33" s="38"/>
      <c r="EZ33" s="38"/>
      <c r="FA33" s="38"/>
      <c r="FB33" s="38"/>
      <c r="FC33" s="38"/>
      <c r="FD33" s="38"/>
      <c r="FE33" s="38"/>
      <c r="FF33" s="38"/>
      <c r="FG33" s="38"/>
      <c r="FH33" s="38"/>
      <c r="FI33" s="38"/>
      <c r="FJ33" s="38"/>
      <c r="FK33" s="38"/>
      <c r="FL33" s="38"/>
      <c r="FM33" s="38"/>
      <c r="FN33" s="38"/>
      <c r="FO33" s="38"/>
      <c r="FP33" s="38"/>
      <c r="FQ33" s="38"/>
      <c r="FR33" s="38"/>
      <c r="FS33" s="38"/>
      <c r="FT33" s="38"/>
      <c r="FU33" s="38"/>
      <c r="FV33" s="38"/>
      <c r="FW33" s="38"/>
      <c r="FX33" s="38"/>
      <c r="FY33" s="38"/>
      <c r="FZ33" s="38"/>
      <c r="GA33" s="38"/>
      <c r="GB33" s="38"/>
      <c r="GC33" s="38"/>
      <c r="GD33" s="38"/>
      <c r="GE33" s="38"/>
      <c r="GF33" s="38"/>
      <c r="GG33" s="38"/>
      <c r="GH33" s="38"/>
      <c r="GI33" s="38"/>
      <c r="GJ33" s="38"/>
      <c r="GK33" s="38"/>
      <c r="GL33" s="38"/>
      <c r="GM33" s="38"/>
      <c r="GN33" s="38"/>
      <c r="GO33" s="38"/>
      <c r="GP33" s="38"/>
      <c r="GQ33" s="38"/>
      <c r="GR33" s="38"/>
      <c r="GS33" s="38"/>
      <c r="GT33" s="38"/>
      <c r="GU33" s="38"/>
      <c r="GV33" s="38"/>
      <c r="GW33" s="38"/>
      <c r="GX33" s="38"/>
      <c r="GY33" s="38"/>
      <c r="GZ33" s="38"/>
      <c r="HA33" s="38"/>
      <c r="HB33" s="38"/>
      <c r="HC33" s="38"/>
      <c r="HD33" s="38"/>
      <c r="HE33" s="38"/>
      <c r="HF33" s="38"/>
      <c r="HG33" s="38"/>
      <c r="HH33" s="38"/>
      <c r="HI33" s="38"/>
      <c r="HJ33" s="38"/>
      <c r="HK33" s="38"/>
      <c r="HL33" s="38"/>
      <c r="HM33" s="38"/>
      <c r="HN33" s="38"/>
      <c r="HO33" s="38"/>
      <c r="HP33" s="38"/>
      <c r="HQ33" s="38"/>
      <c r="HR33" s="38"/>
      <c r="HS33" s="38"/>
      <c r="HT33" s="38"/>
      <c r="HU33" s="38"/>
      <c r="HV33" s="38"/>
      <c r="HW33" s="38"/>
      <c r="HX33" s="38"/>
      <c r="HY33" s="38"/>
      <c r="HZ33" s="38"/>
      <c r="IA33" s="38"/>
      <c r="IB33" s="38"/>
      <c r="IC33" s="38"/>
      <c r="ID33" s="38"/>
      <c r="IE33" s="38"/>
      <c r="IF33" s="38"/>
      <c r="IG33" s="38"/>
      <c r="IH33" s="38"/>
      <c r="II33" s="38"/>
      <c r="IJ33" s="38"/>
      <c r="IK33" s="38"/>
      <c r="IL33" s="38"/>
      <c r="IM33" s="38"/>
      <c r="IN33" s="38"/>
      <c r="IO33" s="38"/>
      <c r="IP33" s="38"/>
      <c r="IQ33" s="38"/>
      <c r="IR33" s="38"/>
      <c r="IS33" s="38"/>
      <c r="IT33" s="38"/>
      <c r="IU33" s="38"/>
    </row>
    <row r="34" spans="1:255" s="74" customFormat="1" ht="18.75" customHeight="1">
      <c r="A34" s="36"/>
      <c r="B34" s="64"/>
      <c r="C34" s="65"/>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143"/>
      <c r="AF34" s="215"/>
      <c r="AG34" s="215"/>
      <c r="AH34" s="215"/>
      <c r="AI34" s="215"/>
      <c r="AJ34" s="215"/>
      <c r="AK34" s="215"/>
      <c r="AL34" s="215"/>
      <c r="AM34" s="216"/>
      <c r="AN34" s="143"/>
      <c r="AO34" s="149"/>
      <c r="AP34" s="149"/>
      <c r="AQ34" s="149"/>
      <c r="AR34" s="149"/>
      <c r="AS34" s="149"/>
      <c r="AT34" s="149"/>
      <c r="AU34" s="149"/>
      <c r="AV34" s="150"/>
      <c r="AW34" s="143"/>
      <c r="AX34" s="217"/>
      <c r="AY34" s="217"/>
      <c r="AZ34" s="217"/>
      <c r="BA34" s="217"/>
      <c r="BB34" s="21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c r="DE34" s="38"/>
      <c r="DF34" s="38"/>
      <c r="DG34" s="38"/>
      <c r="DH34" s="38"/>
      <c r="DI34" s="38"/>
      <c r="DJ34" s="38"/>
      <c r="DK34" s="38"/>
      <c r="DL34" s="38"/>
      <c r="DM34" s="38"/>
      <c r="DN34" s="38"/>
      <c r="DO34" s="38"/>
      <c r="DP34" s="38"/>
      <c r="DQ34" s="38"/>
      <c r="DR34" s="38"/>
      <c r="DS34" s="38"/>
      <c r="DT34" s="38"/>
      <c r="DU34" s="38"/>
      <c r="DV34" s="38"/>
      <c r="DW34" s="38"/>
      <c r="DX34" s="38"/>
      <c r="DY34" s="38"/>
      <c r="DZ34" s="38"/>
      <c r="EA34" s="38"/>
      <c r="EB34" s="38"/>
      <c r="EC34" s="38"/>
      <c r="ED34" s="38"/>
      <c r="EE34" s="38"/>
      <c r="EF34" s="38"/>
      <c r="EG34" s="38"/>
      <c r="EH34" s="38"/>
      <c r="EI34" s="38"/>
      <c r="EJ34" s="38"/>
      <c r="EK34" s="38"/>
      <c r="EL34" s="38"/>
      <c r="EM34" s="38"/>
      <c r="EN34" s="38"/>
      <c r="EO34" s="38"/>
      <c r="EP34" s="38"/>
      <c r="EQ34" s="38"/>
      <c r="ER34" s="38"/>
      <c r="ES34" s="38"/>
      <c r="ET34" s="38"/>
      <c r="EU34" s="38"/>
      <c r="EV34" s="38"/>
      <c r="EW34" s="38"/>
      <c r="EX34" s="38"/>
      <c r="EY34" s="38"/>
      <c r="EZ34" s="38"/>
      <c r="FA34" s="38"/>
      <c r="FB34" s="38"/>
      <c r="FC34" s="38"/>
      <c r="FD34" s="38"/>
      <c r="FE34" s="38"/>
      <c r="FF34" s="38"/>
      <c r="FG34" s="38"/>
      <c r="FH34" s="38"/>
      <c r="FI34" s="38"/>
      <c r="FJ34" s="38"/>
      <c r="FK34" s="38"/>
      <c r="FL34" s="38"/>
      <c r="FM34" s="38"/>
      <c r="FN34" s="38"/>
      <c r="FO34" s="38"/>
      <c r="FP34" s="38"/>
      <c r="FQ34" s="38"/>
      <c r="FR34" s="38"/>
      <c r="FS34" s="38"/>
      <c r="FT34" s="38"/>
      <c r="FU34" s="38"/>
      <c r="FV34" s="38"/>
      <c r="FW34" s="38"/>
      <c r="FX34" s="38"/>
      <c r="FY34" s="38"/>
      <c r="FZ34" s="38"/>
      <c r="GA34" s="38"/>
      <c r="GB34" s="38"/>
      <c r="GC34" s="38"/>
      <c r="GD34" s="38"/>
      <c r="GE34" s="38"/>
      <c r="GF34" s="38"/>
      <c r="GG34" s="38"/>
      <c r="GH34" s="38"/>
      <c r="GI34" s="38"/>
      <c r="GJ34" s="38"/>
      <c r="GK34" s="38"/>
      <c r="GL34" s="38"/>
      <c r="GM34" s="38"/>
      <c r="GN34" s="38"/>
      <c r="GO34" s="38"/>
      <c r="GP34" s="38"/>
      <c r="GQ34" s="38"/>
      <c r="GR34" s="38"/>
      <c r="GS34" s="38"/>
      <c r="GT34" s="38"/>
      <c r="GU34" s="38"/>
      <c r="GV34" s="38"/>
      <c r="GW34" s="38"/>
      <c r="GX34" s="38"/>
      <c r="GY34" s="38"/>
      <c r="GZ34" s="38"/>
      <c r="HA34" s="38"/>
      <c r="HB34" s="38"/>
      <c r="HC34" s="38"/>
      <c r="HD34" s="38"/>
      <c r="HE34" s="38"/>
      <c r="HF34" s="38"/>
      <c r="HG34" s="38"/>
      <c r="HH34" s="38"/>
      <c r="HI34" s="38"/>
      <c r="HJ34" s="38"/>
      <c r="HK34" s="38"/>
      <c r="HL34" s="38"/>
      <c r="HM34" s="38"/>
      <c r="HN34" s="38"/>
      <c r="HO34" s="38"/>
      <c r="HP34" s="38"/>
      <c r="HQ34" s="38"/>
      <c r="HR34" s="38"/>
      <c r="HS34" s="38"/>
      <c r="HT34" s="38"/>
      <c r="HU34" s="38"/>
      <c r="HV34" s="38"/>
      <c r="HW34" s="38"/>
      <c r="HX34" s="38"/>
      <c r="HY34" s="38"/>
      <c r="HZ34" s="38"/>
      <c r="IA34" s="38"/>
      <c r="IB34" s="38"/>
      <c r="IC34" s="38"/>
      <c r="ID34" s="38"/>
      <c r="IE34" s="38"/>
      <c r="IF34" s="38"/>
      <c r="IG34" s="38"/>
      <c r="IH34" s="38"/>
      <c r="II34" s="38"/>
      <c r="IJ34" s="38"/>
      <c r="IK34" s="38"/>
      <c r="IL34" s="38"/>
      <c r="IM34" s="38"/>
      <c r="IN34" s="38"/>
      <c r="IO34" s="38"/>
      <c r="IP34" s="38"/>
      <c r="IQ34" s="38"/>
      <c r="IR34" s="38"/>
      <c r="IS34" s="38"/>
      <c r="IT34" s="38"/>
      <c r="IU34" s="38"/>
    </row>
    <row r="35" spans="1:255" s="74" customFormat="1" ht="18.75" customHeight="1" thickBot="1">
      <c r="A35" s="36"/>
      <c r="B35" s="77"/>
      <c r="C35" s="78"/>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128"/>
      <c r="AF35" s="219"/>
      <c r="AG35" s="219"/>
      <c r="AH35" s="219"/>
      <c r="AI35" s="219"/>
      <c r="AJ35" s="219"/>
      <c r="AK35" s="219"/>
      <c r="AL35" s="219"/>
      <c r="AM35" s="220"/>
      <c r="AN35" s="128"/>
      <c r="AO35" s="131"/>
      <c r="AP35" s="131"/>
      <c r="AQ35" s="131"/>
      <c r="AR35" s="131"/>
      <c r="AS35" s="131"/>
      <c r="AT35" s="131"/>
      <c r="AU35" s="131"/>
      <c r="AV35" s="132"/>
      <c r="AW35" s="133"/>
      <c r="AX35" s="221"/>
      <c r="AY35" s="221"/>
      <c r="AZ35" s="221"/>
      <c r="BA35" s="221"/>
      <c r="BB35" s="222"/>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c r="CW35" s="38"/>
      <c r="CX35" s="38"/>
      <c r="CY35" s="38"/>
      <c r="CZ35" s="38"/>
      <c r="DA35" s="38"/>
      <c r="DB35" s="38"/>
      <c r="DC35" s="38"/>
      <c r="DD35" s="38"/>
      <c r="DE35" s="38"/>
      <c r="DF35" s="38"/>
      <c r="DG35" s="38"/>
      <c r="DH35" s="38"/>
      <c r="DI35" s="38"/>
      <c r="DJ35" s="38"/>
      <c r="DK35" s="38"/>
      <c r="DL35" s="38"/>
      <c r="DM35" s="38"/>
      <c r="DN35" s="38"/>
      <c r="DO35" s="38"/>
      <c r="DP35" s="38"/>
      <c r="DQ35" s="38"/>
      <c r="DR35" s="38"/>
      <c r="DS35" s="38"/>
      <c r="DT35" s="38"/>
      <c r="DU35" s="38"/>
      <c r="DV35" s="38"/>
      <c r="DW35" s="38"/>
      <c r="DX35" s="38"/>
      <c r="DY35" s="38"/>
      <c r="DZ35" s="38"/>
      <c r="EA35" s="38"/>
      <c r="EB35" s="38"/>
      <c r="EC35" s="38"/>
      <c r="ED35" s="38"/>
      <c r="EE35" s="38"/>
      <c r="EF35" s="38"/>
      <c r="EG35" s="38"/>
      <c r="EH35" s="38"/>
      <c r="EI35" s="38"/>
      <c r="EJ35" s="38"/>
      <c r="EK35" s="38"/>
      <c r="EL35" s="38"/>
      <c r="EM35" s="38"/>
      <c r="EN35" s="38"/>
      <c r="EO35" s="38"/>
      <c r="EP35" s="38"/>
      <c r="EQ35" s="38"/>
      <c r="ER35" s="38"/>
      <c r="ES35" s="38"/>
      <c r="ET35" s="38"/>
      <c r="EU35" s="38"/>
      <c r="EV35" s="38"/>
      <c r="EW35" s="38"/>
      <c r="EX35" s="38"/>
      <c r="EY35" s="38"/>
      <c r="EZ35" s="38"/>
      <c r="FA35" s="38"/>
      <c r="FB35" s="38"/>
      <c r="FC35" s="38"/>
      <c r="FD35" s="38"/>
      <c r="FE35" s="38"/>
      <c r="FF35" s="38"/>
      <c r="FG35" s="38"/>
      <c r="FH35" s="38"/>
      <c r="FI35" s="38"/>
      <c r="FJ35" s="38"/>
      <c r="FK35" s="38"/>
      <c r="FL35" s="38"/>
      <c r="FM35" s="38"/>
      <c r="FN35" s="38"/>
      <c r="FO35" s="38"/>
      <c r="FP35" s="38"/>
      <c r="FQ35" s="38"/>
      <c r="FR35" s="38"/>
      <c r="FS35" s="38"/>
      <c r="FT35" s="38"/>
      <c r="FU35" s="38"/>
      <c r="FV35" s="38"/>
      <c r="FW35" s="38"/>
      <c r="FX35" s="38"/>
      <c r="FY35" s="38"/>
      <c r="FZ35" s="38"/>
      <c r="GA35" s="38"/>
      <c r="GB35" s="38"/>
      <c r="GC35" s="38"/>
      <c r="GD35" s="38"/>
      <c r="GE35" s="38"/>
      <c r="GF35" s="38"/>
      <c r="GG35" s="38"/>
      <c r="GH35" s="38"/>
      <c r="GI35" s="38"/>
      <c r="GJ35" s="38"/>
      <c r="GK35" s="38"/>
      <c r="GL35" s="38"/>
      <c r="GM35" s="38"/>
      <c r="GN35" s="38"/>
      <c r="GO35" s="38"/>
      <c r="GP35" s="38"/>
      <c r="GQ35" s="38"/>
      <c r="GR35" s="38"/>
      <c r="GS35" s="38"/>
      <c r="GT35" s="38"/>
      <c r="GU35" s="38"/>
      <c r="GV35" s="38"/>
      <c r="GW35" s="38"/>
      <c r="GX35" s="38"/>
      <c r="GY35" s="38"/>
      <c r="GZ35" s="38"/>
      <c r="HA35" s="38"/>
      <c r="HB35" s="38"/>
      <c r="HC35" s="38"/>
      <c r="HD35" s="38"/>
      <c r="HE35" s="38"/>
      <c r="HF35" s="38"/>
      <c r="HG35" s="38"/>
      <c r="HH35" s="38"/>
      <c r="HI35" s="38"/>
      <c r="HJ35" s="38"/>
      <c r="HK35" s="38"/>
      <c r="HL35" s="38"/>
      <c r="HM35" s="38"/>
      <c r="HN35" s="38"/>
      <c r="HO35" s="38"/>
      <c r="HP35" s="38"/>
      <c r="HQ35" s="38"/>
      <c r="HR35" s="38"/>
      <c r="HS35" s="38"/>
      <c r="HT35" s="38"/>
      <c r="HU35" s="38"/>
      <c r="HV35" s="38"/>
      <c r="HW35" s="38"/>
      <c r="HX35" s="38"/>
      <c r="HY35" s="38"/>
      <c r="HZ35" s="38"/>
      <c r="IA35" s="38"/>
      <c r="IB35" s="38"/>
      <c r="IC35" s="38"/>
      <c r="ID35" s="38"/>
      <c r="IE35" s="38"/>
      <c r="IF35" s="38"/>
      <c r="IG35" s="38"/>
      <c r="IH35" s="38"/>
      <c r="II35" s="38"/>
      <c r="IJ35" s="38"/>
      <c r="IK35" s="38"/>
      <c r="IL35" s="38"/>
      <c r="IM35" s="38"/>
      <c r="IN35" s="38"/>
      <c r="IO35" s="38"/>
      <c r="IP35" s="38"/>
      <c r="IQ35" s="38"/>
      <c r="IR35" s="38"/>
      <c r="IS35" s="38"/>
      <c r="IT35" s="38"/>
      <c r="IU35" s="38"/>
    </row>
    <row r="36" spans="1:255" s="74" customFormat="1" ht="18.75" customHeight="1" thickTop="1" thickBot="1">
      <c r="A36" s="53"/>
      <c r="B36" s="136" t="s">
        <v>80</v>
      </c>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1"/>
      <c r="AE36" s="139">
        <f>SUM(AE28:AM35)</f>
        <v>2738066</v>
      </c>
      <c r="AF36" s="212"/>
      <c r="AG36" s="212"/>
      <c r="AH36" s="212"/>
      <c r="AI36" s="212"/>
      <c r="AJ36" s="212"/>
      <c r="AK36" s="212"/>
      <c r="AL36" s="212"/>
      <c r="AM36" s="213"/>
      <c r="AN36" s="139">
        <f>SUM(AN28:AW35)</f>
        <v>0</v>
      </c>
      <c r="AO36" s="212"/>
      <c r="AP36" s="212"/>
      <c r="AQ36" s="212"/>
      <c r="AR36" s="212"/>
      <c r="AS36" s="212"/>
      <c r="AT36" s="212"/>
      <c r="AU36" s="212"/>
      <c r="AV36" s="213"/>
      <c r="AW36" s="139"/>
      <c r="AX36" s="212"/>
      <c r="AY36" s="212"/>
      <c r="AZ36" s="212"/>
      <c r="BA36" s="212"/>
      <c r="BB36" s="214"/>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c r="EF36" s="38"/>
      <c r="EG36" s="38"/>
      <c r="EH36" s="38"/>
      <c r="EI36" s="38"/>
      <c r="EJ36" s="38"/>
      <c r="EK36" s="38"/>
      <c r="EL36" s="38"/>
      <c r="EM36" s="38"/>
      <c r="EN36" s="38"/>
      <c r="EO36" s="38"/>
      <c r="EP36" s="38"/>
      <c r="EQ36" s="38"/>
      <c r="ER36" s="38"/>
      <c r="ES36" s="38"/>
      <c r="ET36" s="38"/>
      <c r="EU36" s="38"/>
      <c r="EV36" s="38"/>
      <c r="EW36" s="38"/>
      <c r="EX36" s="38"/>
      <c r="EY36" s="38"/>
      <c r="EZ36" s="38"/>
      <c r="FA36" s="38"/>
      <c r="FB36" s="38"/>
      <c r="FC36" s="38"/>
      <c r="FD36" s="38"/>
      <c r="FE36" s="38"/>
      <c r="FF36" s="38"/>
      <c r="FG36" s="38"/>
      <c r="FH36" s="38"/>
      <c r="FI36" s="38"/>
      <c r="FJ36" s="38"/>
      <c r="FK36" s="38"/>
      <c r="FL36" s="38"/>
      <c r="FM36" s="38"/>
      <c r="FN36" s="38"/>
      <c r="FO36" s="38"/>
      <c r="FP36" s="38"/>
      <c r="FQ36" s="38"/>
      <c r="FR36" s="38"/>
      <c r="FS36" s="38"/>
      <c r="FT36" s="38"/>
      <c r="FU36" s="38"/>
      <c r="FV36" s="38"/>
      <c r="FW36" s="38"/>
      <c r="FX36" s="38"/>
      <c r="FY36" s="38"/>
      <c r="FZ36" s="38"/>
      <c r="GA36" s="38"/>
      <c r="GB36" s="38"/>
      <c r="GC36" s="38"/>
      <c r="GD36" s="38"/>
      <c r="GE36" s="38"/>
      <c r="GF36" s="38"/>
      <c r="GG36" s="38"/>
      <c r="GH36" s="38"/>
      <c r="GI36" s="38"/>
      <c r="GJ36" s="38"/>
      <c r="GK36" s="38"/>
      <c r="GL36" s="38"/>
      <c r="GM36" s="38"/>
      <c r="GN36" s="38"/>
      <c r="GO36" s="38"/>
      <c r="GP36" s="38"/>
      <c r="GQ36" s="38"/>
      <c r="GR36" s="38"/>
      <c r="GS36" s="38"/>
      <c r="GT36" s="38"/>
      <c r="GU36" s="38"/>
      <c r="GV36" s="38"/>
      <c r="GW36" s="38"/>
      <c r="GX36" s="38"/>
      <c r="GY36" s="38"/>
      <c r="GZ36" s="38"/>
      <c r="HA36" s="38"/>
      <c r="HB36" s="38"/>
      <c r="HC36" s="38"/>
      <c r="HD36" s="38"/>
      <c r="HE36" s="38"/>
      <c r="HF36" s="38"/>
      <c r="HG36" s="38"/>
      <c r="HH36" s="38"/>
      <c r="HI36" s="38"/>
      <c r="HJ36" s="38"/>
      <c r="HK36" s="38"/>
      <c r="HL36" s="38"/>
      <c r="HM36" s="38"/>
      <c r="HN36" s="38"/>
      <c r="HO36" s="38"/>
      <c r="HP36" s="38"/>
      <c r="HQ36" s="38"/>
      <c r="HR36" s="38"/>
      <c r="HS36" s="38"/>
      <c r="HT36" s="38"/>
      <c r="HU36" s="38"/>
      <c r="HV36" s="38"/>
      <c r="HW36" s="38"/>
      <c r="HX36" s="38"/>
      <c r="HY36" s="38"/>
      <c r="HZ36" s="38"/>
      <c r="IA36" s="38"/>
      <c r="IB36" s="38"/>
      <c r="IC36" s="38"/>
      <c r="ID36" s="38"/>
      <c r="IE36" s="38"/>
      <c r="IF36" s="38"/>
      <c r="IG36" s="38"/>
      <c r="IH36" s="38"/>
      <c r="II36" s="38"/>
      <c r="IJ36" s="38"/>
      <c r="IK36" s="38"/>
      <c r="IL36" s="38"/>
      <c r="IM36" s="38"/>
      <c r="IN36" s="38"/>
      <c r="IO36" s="38"/>
      <c r="IP36" s="38"/>
      <c r="IQ36" s="38"/>
      <c r="IR36" s="38"/>
      <c r="IS36" s="38"/>
      <c r="IT36" s="38"/>
      <c r="IU36" s="38"/>
    </row>
    <row r="37" spans="1:255" ht="13.5">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row>
    <row r="38" spans="1:255" ht="14.25">
      <c r="A38" s="40" t="s">
        <v>66</v>
      </c>
      <c r="BA38" s="41"/>
      <c r="BB38" s="42"/>
      <c r="BC38" s="41" t="s">
        <v>67</v>
      </c>
    </row>
    <row r="40" spans="1:255">
      <c r="AD40" s="43"/>
      <c r="AH40" s="43"/>
      <c r="AI40" s="43"/>
      <c r="AJ40" s="43"/>
      <c r="AK40" s="43"/>
      <c r="AL40" s="43"/>
      <c r="AM40" s="43"/>
      <c r="AS40" s="43"/>
      <c r="BB40" s="44" t="s">
        <v>81</v>
      </c>
    </row>
    <row r="41" spans="1:255">
      <c r="AD41" s="43"/>
      <c r="AH41" s="43"/>
      <c r="AI41" s="43"/>
      <c r="AJ41" s="43"/>
      <c r="AK41" s="43"/>
      <c r="AL41" s="43"/>
      <c r="AM41" s="43"/>
      <c r="AS41" s="43"/>
    </row>
    <row r="42" spans="1:255" ht="13.5" thickBot="1">
      <c r="AD42" s="43"/>
      <c r="AH42" s="43"/>
      <c r="AI42" s="43"/>
      <c r="AJ42" s="43"/>
      <c r="AK42" s="43"/>
      <c r="AL42" s="43"/>
      <c r="AM42" s="43"/>
      <c r="AS42" s="43"/>
    </row>
    <row r="43" spans="1:255" ht="15" thickBot="1">
      <c r="A43" s="167" t="s">
        <v>69</v>
      </c>
      <c r="B43" s="168"/>
      <c r="C43" s="168"/>
      <c r="D43" s="168"/>
      <c r="E43" s="168"/>
      <c r="F43" s="168"/>
      <c r="G43" s="168"/>
      <c r="H43" s="168"/>
      <c r="I43" s="168"/>
      <c r="J43" s="168"/>
      <c r="K43" s="169"/>
      <c r="L43" s="170">
        <v>2</v>
      </c>
      <c r="M43" s="171"/>
      <c r="N43" s="171"/>
      <c r="O43" s="172"/>
      <c r="P43" s="167" t="s">
        <v>70</v>
      </c>
      <c r="Q43" s="168"/>
      <c r="R43" s="168"/>
      <c r="S43" s="168"/>
      <c r="T43" s="168"/>
      <c r="U43" s="169"/>
      <c r="V43" s="173" t="s">
        <v>82</v>
      </c>
      <c r="W43" s="173"/>
      <c r="X43" s="173"/>
      <c r="Y43" s="173"/>
      <c r="Z43" s="173"/>
      <c r="AA43" s="173"/>
      <c r="AB43" s="173"/>
      <c r="AC43" s="173"/>
      <c r="AD43" s="173"/>
      <c r="AE43" s="173"/>
      <c r="AF43" s="173"/>
      <c r="AG43" s="173"/>
      <c r="AH43" s="173"/>
      <c r="AI43" s="173"/>
      <c r="AJ43" s="173"/>
      <c r="AK43" s="173"/>
      <c r="AL43" s="173"/>
      <c r="AM43" s="173"/>
      <c r="AN43" s="173"/>
      <c r="AO43" s="173"/>
      <c r="AP43" s="173"/>
      <c r="AQ43" s="173"/>
      <c r="AR43" s="173"/>
      <c r="AS43" s="173"/>
      <c r="AT43" s="173"/>
      <c r="AU43" s="173"/>
      <c r="AV43" s="173"/>
      <c r="AW43" s="173"/>
      <c r="AX43" s="173"/>
      <c r="AY43" s="173"/>
      <c r="AZ43" s="173"/>
      <c r="BA43" s="173"/>
      <c r="BB43" s="174"/>
    </row>
    <row r="44" spans="1:255" ht="14.25">
      <c r="A44" s="45"/>
      <c r="B44" s="45"/>
      <c r="C44" s="45"/>
      <c r="D44" s="45"/>
      <c r="E44" s="45"/>
      <c r="F44" s="45"/>
      <c r="G44" s="45"/>
      <c r="H44" s="45"/>
      <c r="I44" s="45"/>
      <c r="J44" s="45"/>
      <c r="K44" s="45"/>
      <c r="L44" s="46"/>
      <c r="M44" s="46"/>
      <c r="N44" s="46"/>
      <c r="O44" s="46"/>
      <c r="P44" s="45"/>
      <c r="Q44" s="45"/>
      <c r="R44" s="45"/>
      <c r="S44" s="45"/>
      <c r="T44" s="45"/>
      <c r="U44" s="45"/>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row>
    <row r="45" spans="1:255" ht="14.25">
      <c r="A45" s="48"/>
      <c r="B45" s="49" t="s">
        <v>72</v>
      </c>
      <c r="C45" s="36"/>
      <c r="D45" s="36"/>
      <c r="E45" s="36"/>
      <c r="F45" s="36"/>
      <c r="G45" s="36"/>
      <c r="H45" s="36"/>
      <c r="I45" s="36"/>
      <c r="J45" s="36"/>
      <c r="K45" s="36"/>
      <c r="L45" s="50"/>
      <c r="M45" s="50"/>
      <c r="N45" s="50"/>
      <c r="O45" s="50"/>
      <c r="P45" s="36"/>
      <c r="Q45" s="36"/>
      <c r="R45" s="36"/>
      <c r="S45" s="36"/>
      <c r="T45" s="36"/>
      <c r="U45" s="36"/>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row>
    <row r="46" spans="1:255" ht="15" thickBot="1">
      <c r="A46" s="36"/>
      <c r="B46" s="36"/>
      <c r="C46" s="36"/>
      <c r="D46" s="36"/>
      <c r="E46" s="36"/>
      <c r="F46" s="36"/>
      <c r="G46" s="36"/>
      <c r="H46" s="36"/>
      <c r="I46" s="36"/>
      <c r="J46" s="36"/>
      <c r="K46" s="36"/>
      <c r="L46" s="50"/>
      <c r="M46" s="50"/>
      <c r="N46" s="50"/>
      <c r="O46" s="50"/>
      <c r="P46" s="36"/>
      <c r="Q46" s="36"/>
      <c r="R46" s="36"/>
      <c r="S46" s="36"/>
      <c r="T46" s="36"/>
      <c r="U46" s="36"/>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row>
    <row r="47" spans="1:255" ht="14.25">
      <c r="A47" s="36"/>
      <c r="B47" s="51"/>
      <c r="C47" s="45"/>
      <c r="D47" s="45"/>
      <c r="E47" s="45"/>
      <c r="F47" s="45"/>
      <c r="G47" s="45"/>
      <c r="H47" s="45"/>
      <c r="I47" s="45"/>
      <c r="J47" s="45"/>
      <c r="K47" s="45"/>
      <c r="L47" s="46"/>
      <c r="M47" s="46"/>
      <c r="N47" s="46"/>
      <c r="O47" s="46"/>
      <c r="P47" s="45"/>
      <c r="Q47" s="45"/>
      <c r="R47" s="45"/>
      <c r="S47" s="45"/>
      <c r="T47" s="45"/>
      <c r="U47" s="45"/>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52"/>
    </row>
    <row r="48" spans="1:255">
      <c r="A48" s="36"/>
      <c r="B48" s="154" t="s">
        <v>83</v>
      </c>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c r="AP48" s="155"/>
      <c r="AQ48" s="155"/>
      <c r="AR48" s="155"/>
      <c r="AS48" s="155"/>
      <c r="AT48" s="155"/>
      <c r="AU48" s="155"/>
      <c r="AV48" s="155"/>
      <c r="AW48" s="155"/>
      <c r="AX48" s="155"/>
      <c r="AY48" s="155"/>
      <c r="AZ48" s="155"/>
      <c r="BA48" s="155"/>
      <c r="BB48" s="156"/>
    </row>
    <row r="49" spans="1:255" ht="13.5">
      <c r="A49" s="36"/>
      <c r="B49" s="154"/>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5"/>
      <c r="AY49" s="155"/>
      <c r="AZ49" s="155"/>
      <c r="BA49" s="155"/>
      <c r="BB49" s="156"/>
      <c r="BG49" s="39"/>
    </row>
    <row r="50" spans="1:255">
      <c r="A50" s="36"/>
      <c r="B50" s="154"/>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c r="AW50" s="155"/>
      <c r="AX50" s="155"/>
      <c r="AY50" s="155"/>
      <c r="AZ50" s="155"/>
      <c r="BA50" s="155"/>
      <c r="BB50" s="156"/>
    </row>
    <row r="51" spans="1:255">
      <c r="A51" s="36"/>
      <c r="B51" s="154"/>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155"/>
      <c r="AN51" s="155"/>
      <c r="AO51" s="155"/>
      <c r="AP51" s="155"/>
      <c r="AQ51" s="155"/>
      <c r="AR51" s="155"/>
      <c r="AS51" s="155"/>
      <c r="AT51" s="155"/>
      <c r="AU51" s="155"/>
      <c r="AV51" s="155"/>
      <c r="AW51" s="155"/>
      <c r="AX51" s="155"/>
      <c r="AY51" s="155"/>
      <c r="AZ51" s="155"/>
      <c r="BA51" s="155"/>
      <c r="BB51" s="156"/>
    </row>
    <row r="52" spans="1:255">
      <c r="A52" s="36"/>
      <c r="B52" s="154"/>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5"/>
      <c r="AV52" s="155"/>
      <c r="AW52" s="155"/>
      <c r="AX52" s="155"/>
      <c r="AY52" s="155"/>
      <c r="AZ52" s="155"/>
      <c r="BA52" s="155"/>
      <c r="BB52" s="156"/>
    </row>
    <row r="53" spans="1:255">
      <c r="A53" s="36"/>
      <c r="B53" s="154"/>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55"/>
      <c r="AO53" s="155"/>
      <c r="AP53" s="155"/>
      <c r="AQ53" s="155"/>
      <c r="AR53" s="155"/>
      <c r="AS53" s="155"/>
      <c r="AT53" s="155"/>
      <c r="AU53" s="155"/>
      <c r="AV53" s="155"/>
      <c r="AW53" s="155"/>
      <c r="AX53" s="155"/>
      <c r="AY53" s="155"/>
      <c r="AZ53" s="155"/>
      <c r="BA53" s="155"/>
      <c r="BB53" s="156"/>
    </row>
    <row r="54" spans="1:255">
      <c r="A54" s="36"/>
      <c r="B54" s="154"/>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5"/>
      <c r="AP54" s="155"/>
      <c r="AQ54" s="155"/>
      <c r="AR54" s="155"/>
      <c r="AS54" s="155"/>
      <c r="AT54" s="155"/>
      <c r="AU54" s="155"/>
      <c r="AV54" s="155"/>
      <c r="AW54" s="155"/>
      <c r="AX54" s="155"/>
      <c r="AY54" s="155"/>
      <c r="AZ54" s="155"/>
      <c r="BA54" s="155"/>
      <c r="BB54" s="156"/>
    </row>
    <row r="55" spans="1:255">
      <c r="A55" s="36"/>
      <c r="B55" s="154"/>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155"/>
      <c r="AP55" s="155"/>
      <c r="AQ55" s="155"/>
      <c r="AR55" s="155"/>
      <c r="AS55" s="155"/>
      <c r="AT55" s="155"/>
      <c r="AU55" s="155"/>
      <c r="AV55" s="155"/>
      <c r="AW55" s="155"/>
      <c r="AX55" s="155"/>
      <c r="AY55" s="155"/>
      <c r="AZ55" s="155"/>
      <c r="BA55" s="155"/>
      <c r="BB55" s="156"/>
    </row>
    <row r="56" spans="1:255">
      <c r="A56" s="36"/>
      <c r="B56" s="154"/>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155"/>
      <c r="AP56" s="155"/>
      <c r="AQ56" s="155"/>
      <c r="AR56" s="155"/>
      <c r="AS56" s="155"/>
      <c r="AT56" s="155"/>
      <c r="AU56" s="155"/>
      <c r="AV56" s="155"/>
      <c r="AW56" s="155"/>
      <c r="AX56" s="155"/>
      <c r="AY56" s="155"/>
      <c r="AZ56" s="155"/>
      <c r="BA56" s="155"/>
      <c r="BB56" s="156"/>
    </row>
    <row r="57" spans="1:255">
      <c r="A57" s="36"/>
      <c r="B57" s="154"/>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5"/>
      <c r="AL57" s="155"/>
      <c r="AM57" s="155"/>
      <c r="AN57" s="155"/>
      <c r="AO57" s="155"/>
      <c r="AP57" s="155"/>
      <c r="AQ57" s="155"/>
      <c r="AR57" s="155"/>
      <c r="AS57" s="155"/>
      <c r="AT57" s="155"/>
      <c r="AU57" s="155"/>
      <c r="AV57" s="155"/>
      <c r="AW57" s="155"/>
      <c r="AX57" s="155"/>
      <c r="AY57" s="155"/>
      <c r="AZ57" s="155"/>
      <c r="BA57" s="155"/>
      <c r="BB57" s="156"/>
    </row>
    <row r="58" spans="1:255" ht="15" thickBot="1">
      <c r="A58" s="53"/>
      <c r="B58" s="54"/>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6"/>
    </row>
    <row r="59" spans="1:255">
      <c r="B59" s="57"/>
    </row>
    <row r="60" spans="1:255">
      <c r="B60" s="57"/>
    </row>
    <row r="61" spans="1:255" ht="14.25">
      <c r="B61" s="49" t="s">
        <v>74</v>
      </c>
      <c r="C61" s="36"/>
      <c r="D61" s="36"/>
      <c r="E61" s="36"/>
      <c r="F61" s="36"/>
      <c r="G61" s="36"/>
      <c r="H61" s="36"/>
      <c r="I61" s="36"/>
      <c r="J61" s="36"/>
      <c r="K61" s="36"/>
      <c r="L61" s="50"/>
      <c r="M61" s="50"/>
      <c r="N61" s="50"/>
      <c r="O61" s="50"/>
      <c r="P61" s="36"/>
      <c r="Q61" s="36"/>
      <c r="R61" s="36"/>
      <c r="S61" s="36"/>
      <c r="T61" s="36"/>
      <c r="U61" s="36"/>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row>
    <row r="62" spans="1:255" ht="15" thickBot="1">
      <c r="B62" s="36"/>
      <c r="C62" s="36"/>
      <c r="D62" s="36"/>
      <c r="E62" s="36"/>
      <c r="F62" s="36"/>
      <c r="G62" s="36"/>
      <c r="H62" s="36"/>
      <c r="I62" s="36"/>
      <c r="J62" s="36"/>
      <c r="K62" s="36"/>
      <c r="L62" s="50"/>
      <c r="M62" s="50"/>
      <c r="N62" s="50"/>
      <c r="O62" s="50"/>
      <c r="P62" s="36"/>
      <c r="Q62" s="36"/>
      <c r="R62" s="36"/>
      <c r="S62" s="36"/>
      <c r="T62" s="36"/>
      <c r="U62" s="36"/>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t="s">
        <v>75</v>
      </c>
      <c r="AW62" s="49"/>
      <c r="AX62" s="49"/>
      <c r="AY62" s="49"/>
      <c r="AZ62" s="49"/>
      <c r="BA62" s="49"/>
      <c r="BB62" s="49"/>
    </row>
    <row r="63" spans="1:255" s="39" customFormat="1" ht="13.5">
      <c r="A63" s="36"/>
      <c r="B63" s="157" t="s">
        <v>76</v>
      </c>
      <c r="C63" s="158"/>
      <c r="D63" s="158"/>
      <c r="E63" s="158"/>
      <c r="F63" s="158"/>
      <c r="G63" s="158"/>
      <c r="H63" s="158"/>
      <c r="I63" s="158"/>
      <c r="J63" s="158"/>
      <c r="K63" s="158"/>
      <c r="L63" s="158"/>
      <c r="M63" s="158"/>
      <c r="N63" s="158"/>
      <c r="O63" s="158"/>
      <c r="P63" s="158"/>
      <c r="Q63" s="158"/>
      <c r="R63" s="158"/>
      <c r="S63" s="158"/>
      <c r="T63" s="158"/>
      <c r="U63" s="158"/>
      <c r="V63" s="158"/>
      <c r="W63" s="158"/>
      <c r="X63" s="158"/>
      <c r="Y63" s="158"/>
      <c r="Z63" s="158"/>
      <c r="AA63" s="158"/>
      <c r="AB63" s="158"/>
      <c r="AC63" s="158"/>
      <c r="AD63" s="159"/>
      <c r="AE63" s="163" t="s">
        <v>168</v>
      </c>
      <c r="AF63" s="205"/>
      <c r="AG63" s="205"/>
      <c r="AH63" s="205"/>
      <c r="AI63" s="205"/>
      <c r="AJ63" s="205"/>
      <c r="AK63" s="205"/>
      <c r="AL63" s="205"/>
      <c r="AM63" s="206"/>
      <c r="AN63" s="163" t="s">
        <v>169</v>
      </c>
      <c r="AO63" s="158"/>
      <c r="AP63" s="158"/>
      <c r="AQ63" s="158"/>
      <c r="AR63" s="158"/>
      <c r="AS63" s="158"/>
      <c r="AT63" s="158"/>
      <c r="AU63" s="158"/>
      <c r="AV63" s="159"/>
      <c r="AW63" s="163" t="s">
        <v>78</v>
      </c>
      <c r="AX63" s="158"/>
      <c r="AY63" s="158"/>
      <c r="AZ63" s="158"/>
      <c r="BA63" s="158"/>
      <c r="BB63" s="165"/>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c r="CW63" s="38"/>
      <c r="CX63" s="38"/>
      <c r="CY63" s="38"/>
      <c r="CZ63" s="38"/>
      <c r="DA63" s="38"/>
      <c r="DB63" s="38"/>
      <c r="DC63" s="38"/>
      <c r="DD63" s="38"/>
      <c r="DE63" s="38"/>
      <c r="DF63" s="38"/>
      <c r="DG63" s="38"/>
      <c r="DH63" s="38"/>
      <c r="DI63" s="38"/>
      <c r="DJ63" s="38"/>
      <c r="DK63" s="38"/>
      <c r="DL63" s="38"/>
      <c r="DM63" s="38"/>
      <c r="DN63" s="38"/>
      <c r="DO63" s="38"/>
      <c r="DP63" s="38"/>
      <c r="DQ63" s="38"/>
      <c r="DR63" s="38"/>
      <c r="DS63" s="38"/>
      <c r="DT63" s="38"/>
      <c r="DU63" s="38"/>
      <c r="DV63" s="38"/>
      <c r="DW63" s="38"/>
      <c r="DX63" s="38"/>
      <c r="DY63" s="38"/>
      <c r="DZ63" s="38"/>
      <c r="EA63" s="38"/>
      <c r="EB63" s="38"/>
      <c r="EC63" s="38"/>
      <c r="ED63" s="38"/>
      <c r="EE63" s="38"/>
      <c r="EF63" s="38"/>
      <c r="EG63" s="38"/>
      <c r="EH63" s="38"/>
      <c r="EI63" s="38"/>
      <c r="EJ63" s="38"/>
      <c r="EK63" s="38"/>
      <c r="EL63" s="38"/>
      <c r="EM63" s="38"/>
      <c r="EN63" s="38"/>
      <c r="EO63" s="38"/>
      <c r="EP63" s="38"/>
      <c r="EQ63" s="38"/>
      <c r="ER63" s="38"/>
      <c r="ES63" s="38"/>
      <c r="ET63" s="38"/>
      <c r="EU63" s="38"/>
      <c r="EV63" s="38"/>
      <c r="EW63" s="38"/>
      <c r="EX63" s="38"/>
      <c r="EY63" s="38"/>
      <c r="EZ63" s="38"/>
      <c r="FA63" s="38"/>
      <c r="FB63" s="38"/>
      <c r="FC63" s="38"/>
      <c r="FD63" s="38"/>
      <c r="FE63" s="38"/>
      <c r="FF63" s="38"/>
      <c r="FG63" s="38"/>
      <c r="FH63" s="38"/>
      <c r="FI63" s="38"/>
      <c r="FJ63" s="38"/>
      <c r="FK63" s="38"/>
      <c r="FL63" s="38"/>
      <c r="FM63" s="38"/>
      <c r="FN63" s="38"/>
      <c r="FO63" s="38"/>
      <c r="FP63" s="38"/>
      <c r="FQ63" s="38"/>
      <c r="FR63" s="38"/>
      <c r="FS63" s="38"/>
      <c r="FT63" s="38"/>
      <c r="FU63" s="38"/>
      <c r="FV63" s="38"/>
      <c r="FW63" s="38"/>
      <c r="FX63" s="38"/>
      <c r="FY63" s="38"/>
      <c r="FZ63" s="38"/>
      <c r="GA63" s="38"/>
      <c r="GB63" s="38"/>
      <c r="GC63" s="38"/>
      <c r="GD63" s="38"/>
      <c r="GE63" s="38"/>
      <c r="GF63" s="38"/>
      <c r="GG63" s="38"/>
      <c r="GH63" s="38"/>
      <c r="GI63" s="38"/>
      <c r="GJ63" s="38"/>
      <c r="GK63" s="38"/>
      <c r="GL63" s="38"/>
      <c r="GM63" s="38"/>
      <c r="GN63" s="38"/>
      <c r="GO63" s="38"/>
      <c r="GP63" s="38"/>
      <c r="GQ63" s="38"/>
      <c r="GR63" s="38"/>
      <c r="GS63" s="38"/>
      <c r="GT63" s="38"/>
      <c r="GU63" s="38"/>
      <c r="GV63" s="38"/>
      <c r="GW63" s="38"/>
      <c r="GX63" s="38"/>
      <c r="GY63" s="38"/>
      <c r="GZ63" s="38"/>
      <c r="HA63" s="38"/>
      <c r="HB63" s="38"/>
      <c r="HC63" s="38"/>
      <c r="HD63" s="38"/>
      <c r="HE63" s="38"/>
      <c r="HF63" s="38"/>
      <c r="HG63" s="38"/>
      <c r="HH63" s="38"/>
      <c r="HI63" s="38"/>
      <c r="HJ63" s="38"/>
      <c r="HK63" s="38"/>
      <c r="HL63" s="38"/>
      <c r="HM63" s="38"/>
      <c r="HN63" s="38"/>
      <c r="HO63" s="38"/>
      <c r="HP63" s="38"/>
      <c r="HQ63" s="38"/>
      <c r="HR63" s="38"/>
      <c r="HS63" s="38"/>
      <c r="HT63" s="38"/>
      <c r="HU63" s="38"/>
      <c r="HV63" s="38"/>
      <c r="HW63" s="38"/>
      <c r="HX63" s="38"/>
      <c r="HY63" s="38"/>
      <c r="HZ63" s="38"/>
      <c r="IA63" s="38"/>
      <c r="IB63" s="38"/>
      <c r="IC63" s="38"/>
      <c r="ID63" s="38"/>
      <c r="IE63" s="38"/>
      <c r="IF63" s="38"/>
      <c r="IG63" s="38"/>
      <c r="IH63" s="38"/>
      <c r="II63" s="38"/>
      <c r="IJ63" s="38"/>
      <c r="IK63" s="38"/>
      <c r="IL63" s="38"/>
      <c r="IM63" s="38"/>
      <c r="IN63" s="38"/>
      <c r="IO63" s="38"/>
      <c r="IP63" s="38"/>
      <c r="IQ63" s="38"/>
      <c r="IR63" s="38"/>
      <c r="IS63" s="38"/>
      <c r="IT63" s="38"/>
      <c r="IU63" s="38"/>
    </row>
    <row r="64" spans="1:255" s="39" customFormat="1" ht="13.5">
      <c r="A64" s="36"/>
      <c r="B64" s="160"/>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2"/>
      <c r="AE64" s="207"/>
      <c r="AF64" s="208"/>
      <c r="AG64" s="208"/>
      <c r="AH64" s="208"/>
      <c r="AI64" s="208"/>
      <c r="AJ64" s="208"/>
      <c r="AK64" s="208"/>
      <c r="AL64" s="208"/>
      <c r="AM64" s="209"/>
      <c r="AN64" s="164"/>
      <c r="AO64" s="161"/>
      <c r="AP64" s="161"/>
      <c r="AQ64" s="161"/>
      <c r="AR64" s="161"/>
      <c r="AS64" s="161"/>
      <c r="AT64" s="161"/>
      <c r="AU64" s="161"/>
      <c r="AV64" s="162"/>
      <c r="AW64" s="164"/>
      <c r="AX64" s="161"/>
      <c r="AY64" s="161"/>
      <c r="AZ64" s="161"/>
      <c r="BA64" s="161"/>
      <c r="BB64" s="166"/>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V64" s="38"/>
      <c r="CW64" s="38"/>
      <c r="CX64" s="38"/>
      <c r="CY64" s="38"/>
      <c r="CZ64" s="38"/>
      <c r="DA64" s="38"/>
      <c r="DB64" s="38"/>
      <c r="DC64" s="38"/>
      <c r="DD64" s="38"/>
      <c r="DE64" s="38"/>
      <c r="DF64" s="38"/>
      <c r="DG64" s="38"/>
      <c r="DH64" s="38"/>
      <c r="DI64" s="38"/>
      <c r="DJ64" s="38"/>
      <c r="DK64" s="38"/>
      <c r="DL64" s="38"/>
      <c r="DM64" s="38"/>
      <c r="DN64" s="38"/>
      <c r="DO64" s="38"/>
      <c r="DP64" s="38"/>
      <c r="DQ64" s="38"/>
      <c r="DR64" s="38"/>
      <c r="DS64" s="38"/>
      <c r="DT64" s="38"/>
      <c r="DU64" s="38"/>
      <c r="DV64" s="38"/>
      <c r="DW64" s="38"/>
      <c r="DX64" s="38"/>
      <c r="DY64" s="38"/>
      <c r="DZ64" s="38"/>
      <c r="EA64" s="38"/>
      <c r="EB64" s="38"/>
      <c r="EC64" s="38"/>
      <c r="ED64" s="38"/>
      <c r="EE64" s="38"/>
      <c r="EF64" s="38"/>
      <c r="EG64" s="38"/>
      <c r="EH64" s="38"/>
      <c r="EI64" s="38"/>
      <c r="EJ64" s="38"/>
      <c r="EK64" s="38"/>
      <c r="EL64" s="38"/>
      <c r="EM64" s="38"/>
      <c r="EN64" s="38"/>
      <c r="EO64" s="38"/>
      <c r="EP64" s="38"/>
      <c r="EQ64" s="38"/>
      <c r="ER64" s="38"/>
      <c r="ES64" s="38"/>
      <c r="ET64" s="38"/>
      <c r="EU64" s="38"/>
      <c r="EV64" s="38"/>
      <c r="EW64" s="38"/>
      <c r="EX64" s="38"/>
      <c r="EY64" s="38"/>
      <c r="EZ64" s="38"/>
      <c r="FA64" s="38"/>
      <c r="FB64" s="38"/>
      <c r="FC64" s="38"/>
      <c r="FD64" s="38"/>
      <c r="FE64" s="38"/>
      <c r="FF64" s="38"/>
      <c r="FG64" s="38"/>
      <c r="FH64" s="38"/>
      <c r="FI64" s="38"/>
      <c r="FJ64" s="38"/>
      <c r="FK64" s="38"/>
      <c r="FL64" s="38"/>
      <c r="FM64" s="38"/>
      <c r="FN64" s="38"/>
      <c r="FO64" s="38"/>
      <c r="FP64" s="38"/>
      <c r="FQ64" s="38"/>
      <c r="FR64" s="38"/>
      <c r="FS64" s="38"/>
      <c r="FT64" s="38"/>
      <c r="FU64" s="38"/>
      <c r="FV64" s="38"/>
      <c r="FW64" s="38"/>
      <c r="FX64" s="38"/>
      <c r="FY64" s="38"/>
      <c r="FZ64" s="38"/>
      <c r="GA64" s="38"/>
      <c r="GB64" s="38"/>
      <c r="GC64" s="38"/>
      <c r="GD64" s="38"/>
      <c r="GE64" s="38"/>
      <c r="GF64" s="38"/>
      <c r="GG64" s="38"/>
      <c r="GH64" s="38"/>
      <c r="GI64" s="38"/>
      <c r="GJ64" s="38"/>
      <c r="GK64" s="38"/>
      <c r="GL64" s="38"/>
      <c r="GM64" s="38"/>
      <c r="GN64" s="38"/>
      <c r="GO64" s="38"/>
      <c r="GP64" s="38"/>
      <c r="GQ64" s="38"/>
      <c r="GR64" s="38"/>
      <c r="GS64" s="38"/>
      <c r="GT64" s="38"/>
      <c r="GU64" s="38"/>
      <c r="GV64" s="38"/>
      <c r="GW64" s="38"/>
      <c r="GX64" s="38"/>
      <c r="GY64" s="38"/>
      <c r="GZ64" s="38"/>
      <c r="HA64" s="38"/>
      <c r="HB64" s="38"/>
      <c r="HC64" s="38"/>
      <c r="HD64" s="38"/>
      <c r="HE64" s="38"/>
      <c r="HF64" s="38"/>
      <c r="HG64" s="38"/>
      <c r="HH64" s="38"/>
      <c r="HI64" s="38"/>
      <c r="HJ64" s="38"/>
      <c r="HK64" s="38"/>
      <c r="HL64" s="38"/>
      <c r="HM64" s="38"/>
      <c r="HN64" s="38"/>
      <c r="HO64" s="38"/>
      <c r="HP64" s="38"/>
      <c r="HQ64" s="38"/>
      <c r="HR64" s="38"/>
      <c r="HS64" s="38"/>
      <c r="HT64" s="38"/>
      <c r="HU64" s="38"/>
      <c r="HV64" s="38"/>
      <c r="HW64" s="38"/>
      <c r="HX64" s="38"/>
      <c r="HY64" s="38"/>
      <c r="HZ64" s="38"/>
      <c r="IA64" s="38"/>
      <c r="IB64" s="38"/>
      <c r="IC64" s="38"/>
      <c r="ID64" s="38"/>
      <c r="IE64" s="38"/>
      <c r="IF64" s="38"/>
      <c r="IG64" s="38"/>
      <c r="IH64" s="38"/>
      <c r="II64" s="38"/>
      <c r="IJ64" s="38"/>
      <c r="IK64" s="38"/>
      <c r="IL64" s="38"/>
      <c r="IM64" s="38"/>
      <c r="IN64" s="38"/>
      <c r="IO64" s="38"/>
      <c r="IP64" s="38"/>
      <c r="IQ64" s="38"/>
      <c r="IR64" s="38"/>
      <c r="IS64" s="38"/>
      <c r="IT64" s="38"/>
      <c r="IU64" s="38"/>
    </row>
    <row r="65" spans="1:255" s="39" customFormat="1" ht="14.25">
      <c r="A65" s="36"/>
      <c r="B65" s="58" t="s">
        <v>79</v>
      </c>
      <c r="C65" s="59" t="s">
        <v>84</v>
      </c>
      <c r="D65" s="59"/>
      <c r="E65" s="59"/>
      <c r="F65" s="59"/>
      <c r="G65" s="59"/>
      <c r="H65" s="59"/>
      <c r="I65" s="59"/>
      <c r="J65" s="59"/>
      <c r="K65" s="59"/>
      <c r="L65" s="59"/>
      <c r="M65" s="59"/>
      <c r="N65" s="59"/>
      <c r="O65" s="59"/>
      <c r="P65" s="59"/>
      <c r="Q65" s="59"/>
      <c r="R65" s="59"/>
      <c r="S65" s="59"/>
      <c r="T65" s="59"/>
      <c r="U65" s="59"/>
      <c r="V65" s="59"/>
      <c r="W65" s="59"/>
      <c r="X65" s="59"/>
      <c r="Y65" s="59"/>
      <c r="Z65" s="60"/>
      <c r="AA65" s="60"/>
      <c r="AB65" s="60"/>
      <c r="AC65" s="60"/>
      <c r="AD65" s="60"/>
      <c r="AE65" s="143">
        <f>318189+5590+8314</f>
        <v>332093</v>
      </c>
      <c r="AF65" s="146"/>
      <c r="AG65" s="146"/>
      <c r="AH65" s="146"/>
      <c r="AI65" s="146"/>
      <c r="AJ65" s="146"/>
      <c r="AK65" s="146"/>
      <c r="AL65" s="146"/>
      <c r="AM65" s="147"/>
      <c r="AN65" s="143">
        <f>337954+5575+8839</f>
        <v>352368</v>
      </c>
      <c r="AO65" s="146"/>
      <c r="AP65" s="146"/>
      <c r="AQ65" s="146"/>
      <c r="AR65" s="146"/>
      <c r="AS65" s="146"/>
      <c r="AT65" s="146"/>
      <c r="AU65" s="146"/>
      <c r="AV65" s="147"/>
      <c r="AW65" s="143"/>
      <c r="AX65" s="146"/>
      <c r="AY65" s="146"/>
      <c r="AZ65" s="146"/>
      <c r="BA65" s="146"/>
      <c r="BB65" s="14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c r="CW65" s="38"/>
      <c r="CX65" s="38"/>
      <c r="CY65" s="38"/>
      <c r="CZ65" s="38"/>
      <c r="DA65" s="38"/>
      <c r="DB65" s="38"/>
      <c r="DC65" s="38"/>
      <c r="DD65" s="38"/>
      <c r="DE65" s="38"/>
      <c r="DF65" s="38"/>
      <c r="DG65" s="38"/>
      <c r="DH65" s="38"/>
      <c r="DI65" s="38"/>
      <c r="DJ65" s="38"/>
      <c r="DK65" s="38"/>
      <c r="DL65" s="38"/>
      <c r="DM65" s="38"/>
      <c r="DN65" s="38"/>
      <c r="DO65" s="38"/>
      <c r="DP65" s="38"/>
      <c r="DQ65" s="38"/>
      <c r="DR65" s="38"/>
      <c r="DS65" s="38"/>
      <c r="DT65" s="38"/>
      <c r="DU65" s="38"/>
      <c r="DV65" s="38"/>
      <c r="DW65" s="38"/>
      <c r="DX65" s="38"/>
      <c r="DY65" s="38"/>
      <c r="DZ65" s="38"/>
      <c r="EA65" s="38"/>
      <c r="EB65" s="38"/>
      <c r="EC65" s="38"/>
      <c r="ED65" s="38"/>
      <c r="EE65" s="38"/>
      <c r="EF65" s="38"/>
      <c r="EG65" s="38"/>
      <c r="EH65" s="38"/>
      <c r="EI65" s="38"/>
      <c r="EJ65" s="38"/>
      <c r="EK65" s="38"/>
      <c r="EL65" s="38"/>
      <c r="EM65" s="38"/>
      <c r="EN65" s="38"/>
      <c r="EO65" s="38"/>
      <c r="EP65" s="38"/>
      <c r="EQ65" s="38"/>
      <c r="ER65" s="38"/>
      <c r="ES65" s="38"/>
      <c r="ET65" s="38"/>
      <c r="EU65" s="38"/>
      <c r="EV65" s="38"/>
      <c r="EW65" s="38"/>
      <c r="EX65" s="38"/>
      <c r="EY65" s="38"/>
      <c r="EZ65" s="38"/>
      <c r="FA65" s="38"/>
      <c r="FB65" s="38"/>
      <c r="FC65" s="38"/>
      <c r="FD65" s="38"/>
      <c r="FE65" s="38"/>
      <c r="FF65" s="38"/>
      <c r="FG65" s="38"/>
      <c r="FH65" s="38"/>
      <c r="FI65" s="38"/>
      <c r="FJ65" s="38"/>
      <c r="FK65" s="38"/>
      <c r="FL65" s="38"/>
      <c r="FM65" s="38"/>
      <c r="FN65" s="38"/>
      <c r="FO65" s="38"/>
      <c r="FP65" s="38"/>
      <c r="FQ65" s="38"/>
      <c r="FR65" s="38"/>
      <c r="FS65" s="38"/>
      <c r="FT65" s="38"/>
      <c r="FU65" s="38"/>
      <c r="FV65" s="38"/>
      <c r="FW65" s="38"/>
      <c r="FX65" s="38"/>
      <c r="FY65" s="38"/>
      <c r="FZ65" s="38"/>
      <c r="GA65" s="38"/>
      <c r="GB65" s="38"/>
      <c r="GC65" s="38"/>
      <c r="GD65" s="38"/>
      <c r="GE65" s="38"/>
      <c r="GF65" s="38"/>
      <c r="GG65" s="38"/>
      <c r="GH65" s="38"/>
      <c r="GI65" s="38"/>
      <c r="GJ65" s="38"/>
      <c r="GK65" s="38"/>
      <c r="GL65" s="38"/>
      <c r="GM65" s="38"/>
      <c r="GN65" s="38"/>
      <c r="GO65" s="38"/>
      <c r="GP65" s="38"/>
      <c r="GQ65" s="38"/>
      <c r="GR65" s="38"/>
      <c r="GS65" s="38"/>
      <c r="GT65" s="38"/>
      <c r="GU65" s="38"/>
      <c r="GV65" s="38"/>
      <c r="GW65" s="38"/>
      <c r="GX65" s="38"/>
      <c r="GY65" s="38"/>
      <c r="GZ65" s="38"/>
      <c r="HA65" s="38"/>
      <c r="HB65" s="38"/>
      <c r="HC65" s="38"/>
      <c r="HD65" s="38"/>
      <c r="HE65" s="38"/>
      <c r="HF65" s="38"/>
      <c r="HG65" s="38"/>
      <c r="HH65" s="38"/>
      <c r="HI65" s="38"/>
      <c r="HJ65" s="38"/>
      <c r="HK65" s="38"/>
      <c r="HL65" s="38"/>
      <c r="HM65" s="38"/>
      <c r="HN65" s="38"/>
      <c r="HO65" s="38"/>
      <c r="HP65" s="38"/>
      <c r="HQ65" s="38"/>
      <c r="HR65" s="38"/>
      <c r="HS65" s="38"/>
      <c r="HT65" s="38"/>
      <c r="HU65" s="38"/>
      <c r="HV65" s="38"/>
      <c r="HW65" s="38"/>
      <c r="HX65" s="38"/>
      <c r="HY65" s="38"/>
      <c r="HZ65" s="38"/>
      <c r="IA65" s="38"/>
      <c r="IB65" s="38"/>
      <c r="IC65" s="38"/>
      <c r="ID65" s="38"/>
      <c r="IE65" s="38"/>
      <c r="IF65" s="38"/>
      <c r="IG65" s="38"/>
      <c r="IH65" s="38"/>
      <c r="II65" s="38"/>
      <c r="IJ65" s="38"/>
      <c r="IK65" s="38"/>
      <c r="IL65" s="38"/>
      <c r="IM65" s="38"/>
      <c r="IN65" s="38"/>
      <c r="IO65" s="38"/>
      <c r="IP65" s="38"/>
      <c r="IQ65" s="38"/>
      <c r="IR65" s="38"/>
      <c r="IS65" s="38"/>
      <c r="IT65" s="38"/>
      <c r="IU65" s="38"/>
    </row>
    <row r="66" spans="1:255" s="39" customFormat="1" ht="14.25">
      <c r="A66" s="36"/>
      <c r="B66" s="37"/>
      <c r="C66" s="198" t="s">
        <v>85</v>
      </c>
      <c r="D66" s="198"/>
      <c r="E66" s="198"/>
      <c r="F66" s="198"/>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9"/>
      <c r="AE66" s="202">
        <v>8314</v>
      </c>
      <c r="AF66" s="203"/>
      <c r="AG66" s="203"/>
      <c r="AH66" s="203"/>
      <c r="AI66" s="203"/>
      <c r="AJ66" s="203"/>
      <c r="AK66" s="203"/>
      <c r="AL66" s="203"/>
      <c r="AM66" s="204"/>
      <c r="AN66" s="202">
        <v>8839</v>
      </c>
      <c r="AO66" s="203"/>
      <c r="AP66" s="203"/>
      <c r="AQ66" s="203"/>
      <c r="AR66" s="203"/>
      <c r="AS66" s="203"/>
      <c r="AT66" s="203"/>
      <c r="AU66" s="203"/>
      <c r="AV66" s="204"/>
      <c r="AW66" s="143"/>
      <c r="AX66" s="146"/>
      <c r="AY66" s="146"/>
      <c r="AZ66" s="146"/>
      <c r="BA66" s="146"/>
      <c r="BB66" s="14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38"/>
      <c r="CZ66" s="38"/>
      <c r="DA66" s="38"/>
      <c r="DB66" s="38"/>
      <c r="DC66" s="38"/>
      <c r="DD66" s="38"/>
      <c r="DE66" s="38"/>
      <c r="DF66" s="38"/>
      <c r="DG66" s="38"/>
      <c r="DH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c r="FA66" s="38"/>
      <c r="FB66" s="38"/>
      <c r="FC66" s="38"/>
      <c r="FD66" s="38"/>
      <c r="FE66" s="38"/>
      <c r="FF66" s="38"/>
      <c r="FG66" s="38"/>
      <c r="FH66" s="38"/>
      <c r="FI66" s="38"/>
      <c r="FJ66" s="38"/>
      <c r="FK66" s="38"/>
      <c r="FL66" s="38"/>
      <c r="FM66" s="38"/>
      <c r="FN66" s="38"/>
      <c r="FO66" s="38"/>
      <c r="FP66" s="38"/>
      <c r="FQ66" s="38"/>
      <c r="FR66" s="38"/>
      <c r="FS66" s="38"/>
      <c r="FT66" s="38"/>
      <c r="FU66" s="38"/>
      <c r="FV66" s="38"/>
      <c r="FW66" s="38"/>
      <c r="FX66" s="38"/>
      <c r="FY66" s="38"/>
      <c r="FZ66" s="38"/>
      <c r="GA66" s="38"/>
      <c r="GB66" s="38"/>
      <c r="GC66" s="38"/>
      <c r="GD66" s="38"/>
      <c r="GE66" s="38"/>
      <c r="GF66" s="38"/>
      <c r="GG66" s="38"/>
      <c r="GH66" s="38"/>
      <c r="GI66" s="38"/>
      <c r="GJ66" s="38"/>
      <c r="GK66" s="38"/>
      <c r="GL66" s="38"/>
      <c r="GM66" s="38"/>
      <c r="GN66" s="38"/>
      <c r="GO66" s="38"/>
      <c r="GP66" s="38"/>
      <c r="GQ66" s="38"/>
      <c r="GR66" s="38"/>
      <c r="GS66" s="38"/>
      <c r="GT66" s="38"/>
      <c r="GU66" s="38"/>
      <c r="GV66" s="38"/>
      <c r="GW66" s="38"/>
      <c r="GX66" s="38"/>
      <c r="GY66" s="38"/>
      <c r="GZ66" s="38"/>
      <c r="HA66" s="38"/>
      <c r="HB66" s="38"/>
      <c r="HC66" s="38"/>
      <c r="HD66" s="38"/>
      <c r="HE66" s="38"/>
      <c r="HF66" s="38"/>
      <c r="HG66" s="38"/>
      <c r="HH66" s="38"/>
      <c r="HI66" s="38"/>
      <c r="HJ66" s="38"/>
      <c r="HK66" s="38"/>
      <c r="HL66" s="38"/>
      <c r="HM66" s="38"/>
      <c r="HN66" s="38"/>
      <c r="HO66" s="38"/>
      <c r="HP66" s="38"/>
      <c r="HQ66" s="38"/>
      <c r="HR66" s="38"/>
      <c r="HS66" s="38"/>
      <c r="HT66" s="38"/>
      <c r="HU66" s="38"/>
      <c r="HV66" s="38"/>
      <c r="HW66" s="38"/>
      <c r="HX66" s="38"/>
      <c r="HY66" s="38"/>
      <c r="HZ66" s="38"/>
      <c r="IA66" s="38"/>
      <c r="IB66" s="38"/>
      <c r="IC66" s="38"/>
      <c r="ID66" s="38"/>
      <c r="IE66" s="38"/>
      <c r="IF66" s="38"/>
      <c r="IG66" s="38"/>
      <c r="IH66" s="38"/>
      <c r="II66" s="38"/>
      <c r="IJ66" s="38"/>
      <c r="IK66" s="38"/>
      <c r="IL66" s="38"/>
      <c r="IM66" s="38"/>
      <c r="IN66" s="38"/>
      <c r="IO66" s="38"/>
      <c r="IP66" s="38"/>
      <c r="IQ66" s="38"/>
      <c r="IR66" s="38"/>
      <c r="IS66" s="38"/>
      <c r="IT66" s="38"/>
      <c r="IU66" s="38"/>
    </row>
    <row r="67" spans="1:255" s="39" customFormat="1" ht="14.25">
      <c r="A67" s="36"/>
      <c r="B67" s="37"/>
      <c r="C67" s="62"/>
      <c r="D67" s="62"/>
      <c r="E67" s="62"/>
      <c r="F67" s="62"/>
      <c r="G67" s="62"/>
      <c r="H67" s="62"/>
      <c r="I67" s="62"/>
      <c r="J67" s="62"/>
      <c r="K67" s="62"/>
      <c r="L67" s="62"/>
      <c r="M67" s="62"/>
      <c r="N67" s="62"/>
      <c r="O67" s="62"/>
      <c r="P67" s="62"/>
      <c r="Q67" s="62"/>
      <c r="R67" s="62"/>
      <c r="S67" s="62"/>
      <c r="T67" s="62"/>
      <c r="U67" s="62"/>
      <c r="V67" s="62"/>
      <c r="W67" s="62"/>
      <c r="X67" s="62"/>
      <c r="Y67" s="62"/>
      <c r="Z67" s="63"/>
      <c r="AA67" s="63"/>
      <c r="AB67" s="63"/>
      <c r="AC67" s="63"/>
      <c r="AD67" s="63"/>
      <c r="AE67" s="143"/>
      <c r="AF67" s="144"/>
      <c r="AG67" s="144"/>
      <c r="AH67" s="144"/>
      <c r="AI67" s="144"/>
      <c r="AJ67" s="144"/>
      <c r="AK67" s="144"/>
      <c r="AL67" s="144"/>
      <c r="AM67" s="145"/>
      <c r="AN67" s="143"/>
      <c r="AO67" s="146"/>
      <c r="AP67" s="146"/>
      <c r="AQ67" s="146"/>
      <c r="AR67" s="146"/>
      <c r="AS67" s="146"/>
      <c r="AT67" s="146"/>
      <c r="AU67" s="146"/>
      <c r="AV67" s="147"/>
      <c r="AW67" s="143"/>
      <c r="AX67" s="146"/>
      <c r="AY67" s="146"/>
      <c r="AZ67" s="146"/>
      <c r="BA67" s="146"/>
      <c r="BB67" s="14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8"/>
      <c r="CX67" s="38"/>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c r="FJ67" s="38"/>
      <c r="FK67" s="38"/>
      <c r="FL67" s="38"/>
      <c r="FM67" s="38"/>
      <c r="FN67" s="38"/>
      <c r="FO67" s="38"/>
      <c r="FP67" s="38"/>
      <c r="FQ67" s="38"/>
      <c r="FR67" s="38"/>
      <c r="FS67" s="38"/>
      <c r="FT67" s="38"/>
      <c r="FU67" s="38"/>
      <c r="FV67" s="38"/>
      <c r="FW67" s="38"/>
      <c r="FX67" s="38"/>
      <c r="FY67" s="38"/>
      <c r="FZ67" s="38"/>
      <c r="GA67" s="38"/>
      <c r="GB67" s="38"/>
      <c r="GC67" s="38"/>
      <c r="GD67" s="38"/>
      <c r="GE67" s="38"/>
      <c r="GF67" s="38"/>
      <c r="GG67" s="38"/>
      <c r="GH67" s="38"/>
      <c r="GI67" s="38"/>
      <c r="GJ67" s="38"/>
      <c r="GK67" s="38"/>
      <c r="GL67" s="38"/>
      <c r="GM67" s="38"/>
      <c r="GN67" s="38"/>
      <c r="GO67" s="38"/>
      <c r="GP67" s="38"/>
      <c r="GQ67" s="38"/>
      <c r="GR67" s="38"/>
      <c r="GS67" s="38"/>
      <c r="GT67" s="38"/>
      <c r="GU67" s="38"/>
      <c r="GV67" s="38"/>
      <c r="GW67" s="38"/>
      <c r="GX67" s="38"/>
      <c r="GY67" s="38"/>
      <c r="GZ67" s="38"/>
      <c r="HA67" s="38"/>
      <c r="HB67" s="38"/>
      <c r="HC67" s="38"/>
      <c r="HD67" s="38"/>
      <c r="HE67" s="38"/>
      <c r="HF67" s="38"/>
      <c r="HG67" s="38"/>
      <c r="HH67" s="38"/>
      <c r="HI67" s="38"/>
      <c r="HJ67" s="38"/>
      <c r="HK67" s="38"/>
      <c r="HL67" s="38"/>
      <c r="HM67" s="38"/>
      <c r="HN67" s="38"/>
      <c r="HO67" s="38"/>
      <c r="HP67" s="38"/>
      <c r="HQ67" s="38"/>
      <c r="HR67" s="38"/>
      <c r="HS67" s="38"/>
      <c r="HT67" s="38"/>
      <c r="HU67" s="38"/>
      <c r="HV67" s="38"/>
      <c r="HW67" s="38"/>
      <c r="HX67" s="38"/>
      <c r="HY67" s="38"/>
      <c r="HZ67" s="38"/>
      <c r="IA67" s="38"/>
      <c r="IB67" s="38"/>
      <c r="IC67" s="38"/>
      <c r="ID67" s="38"/>
      <c r="IE67" s="38"/>
      <c r="IF67" s="38"/>
      <c r="IG67" s="38"/>
      <c r="IH67" s="38"/>
      <c r="II67" s="38"/>
      <c r="IJ67" s="38"/>
      <c r="IK67" s="38"/>
      <c r="IL67" s="38"/>
      <c r="IM67" s="38"/>
      <c r="IN67" s="38"/>
      <c r="IO67" s="38"/>
      <c r="IP67" s="38"/>
      <c r="IQ67" s="38"/>
      <c r="IR67" s="38"/>
      <c r="IS67" s="38"/>
      <c r="IT67" s="38"/>
      <c r="IU67" s="38"/>
    </row>
    <row r="68" spans="1:255" s="39" customFormat="1" ht="14.25">
      <c r="A68" s="36"/>
      <c r="B68" s="37"/>
      <c r="C68" s="62"/>
      <c r="D68" s="62"/>
      <c r="E68" s="62"/>
      <c r="F68" s="62"/>
      <c r="G68" s="62"/>
      <c r="H68" s="62"/>
      <c r="I68" s="62"/>
      <c r="J68" s="62"/>
      <c r="K68" s="62"/>
      <c r="L68" s="62"/>
      <c r="M68" s="62"/>
      <c r="N68" s="62"/>
      <c r="O68" s="62"/>
      <c r="P68" s="62"/>
      <c r="Q68" s="62"/>
      <c r="R68" s="62"/>
      <c r="S68" s="62"/>
      <c r="T68" s="62"/>
      <c r="U68" s="62"/>
      <c r="V68" s="62"/>
      <c r="W68" s="62"/>
      <c r="X68" s="62"/>
      <c r="Y68" s="62"/>
      <c r="Z68" s="63"/>
      <c r="AA68" s="63"/>
      <c r="AB68" s="63"/>
      <c r="AC68" s="63"/>
      <c r="AD68" s="63"/>
      <c r="AE68" s="143"/>
      <c r="AF68" s="144"/>
      <c r="AG68" s="144"/>
      <c r="AH68" s="144"/>
      <c r="AI68" s="144"/>
      <c r="AJ68" s="144"/>
      <c r="AK68" s="144"/>
      <c r="AL68" s="144"/>
      <c r="AM68" s="145"/>
      <c r="AN68" s="143"/>
      <c r="AO68" s="146"/>
      <c r="AP68" s="146"/>
      <c r="AQ68" s="146"/>
      <c r="AR68" s="146"/>
      <c r="AS68" s="146"/>
      <c r="AT68" s="146"/>
      <c r="AU68" s="146"/>
      <c r="AV68" s="147"/>
      <c r="AW68" s="143"/>
      <c r="AX68" s="146"/>
      <c r="AY68" s="146"/>
      <c r="AZ68" s="146"/>
      <c r="BA68" s="146"/>
      <c r="BB68" s="14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c r="FS68" s="38"/>
      <c r="FT68" s="38"/>
      <c r="FU68" s="38"/>
      <c r="FV68" s="38"/>
      <c r="FW68" s="38"/>
      <c r="FX68" s="38"/>
      <c r="FY68" s="38"/>
      <c r="FZ68" s="38"/>
      <c r="GA68" s="38"/>
      <c r="GB68" s="38"/>
      <c r="GC68" s="38"/>
      <c r="GD68" s="38"/>
      <c r="GE68" s="38"/>
      <c r="GF68" s="38"/>
      <c r="GG68" s="38"/>
      <c r="GH68" s="38"/>
      <c r="GI68" s="38"/>
      <c r="GJ68" s="38"/>
      <c r="GK68" s="38"/>
      <c r="GL68" s="38"/>
      <c r="GM68" s="38"/>
      <c r="GN68" s="38"/>
      <c r="GO68" s="38"/>
      <c r="GP68" s="38"/>
      <c r="GQ68" s="38"/>
      <c r="GR68" s="38"/>
      <c r="GS68" s="38"/>
      <c r="GT68" s="38"/>
      <c r="GU68" s="38"/>
      <c r="GV68" s="38"/>
      <c r="GW68" s="38"/>
      <c r="GX68" s="38"/>
      <c r="GY68" s="38"/>
      <c r="GZ68" s="38"/>
      <c r="HA68" s="38"/>
      <c r="HB68" s="38"/>
      <c r="HC68" s="38"/>
      <c r="HD68" s="38"/>
      <c r="HE68" s="38"/>
      <c r="HF68" s="38"/>
      <c r="HG68" s="38"/>
      <c r="HH68" s="38"/>
      <c r="HI68" s="38"/>
      <c r="HJ68" s="38"/>
      <c r="HK68" s="38"/>
      <c r="HL68" s="38"/>
      <c r="HM68" s="38"/>
      <c r="HN68" s="38"/>
      <c r="HO68" s="38"/>
      <c r="HP68" s="38"/>
      <c r="HQ68" s="38"/>
      <c r="HR68" s="38"/>
      <c r="HS68" s="38"/>
      <c r="HT68" s="38"/>
      <c r="HU68" s="38"/>
      <c r="HV68" s="38"/>
      <c r="HW68" s="38"/>
      <c r="HX68" s="38"/>
      <c r="HY68" s="38"/>
      <c r="HZ68" s="38"/>
      <c r="IA68" s="38"/>
      <c r="IB68" s="38"/>
      <c r="IC68" s="38"/>
      <c r="ID68" s="38"/>
      <c r="IE68" s="38"/>
      <c r="IF68" s="38"/>
      <c r="IG68" s="38"/>
      <c r="IH68" s="38"/>
      <c r="II68" s="38"/>
      <c r="IJ68" s="38"/>
      <c r="IK68" s="38"/>
      <c r="IL68" s="38"/>
      <c r="IM68" s="38"/>
      <c r="IN68" s="38"/>
      <c r="IO68" s="38"/>
      <c r="IP68" s="38"/>
      <c r="IQ68" s="38"/>
      <c r="IR68" s="38"/>
      <c r="IS68" s="38"/>
      <c r="IT68" s="38"/>
      <c r="IU68" s="38"/>
    </row>
    <row r="69" spans="1:255" s="39" customFormat="1" ht="14.25">
      <c r="A69" s="36"/>
      <c r="B69" s="64"/>
      <c r="C69" s="65"/>
      <c r="D69" s="65"/>
      <c r="E69" s="65"/>
      <c r="F69" s="65"/>
      <c r="G69" s="65"/>
      <c r="H69" s="65"/>
      <c r="I69" s="65"/>
      <c r="J69" s="65"/>
      <c r="K69" s="65"/>
      <c r="L69" s="65"/>
      <c r="M69" s="65"/>
      <c r="N69" s="65"/>
      <c r="O69" s="65"/>
      <c r="P69" s="65"/>
      <c r="Q69" s="65"/>
      <c r="R69" s="65"/>
      <c r="S69" s="65"/>
      <c r="T69" s="65"/>
      <c r="U69" s="65"/>
      <c r="V69" s="65"/>
      <c r="W69" s="65"/>
      <c r="X69" s="65"/>
      <c r="Y69" s="65"/>
      <c r="Z69" s="66"/>
      <c r="AA69" s="66"/>
      <c r="AB69" s="66"/>
      <c r="AC69" s="66"/>
      <c r="AD69" s="66"/>
      <c r="AE69" s="143"/>
      <c r="AF69" s="144"/>
      <c r="AG69" s="144"/>
      <c r="AH69" s="144"/>
      <c r="AI69" s="144"/>
      <c r="AJ69" s="144"/>
      <c r="AK69" s="144"/>
      <c r="AL69" s="144"/>
      <c r="AM69" s="145"/>
      <c r="AN69" s="143"/>
      <c r="AO69" s="146"/>
      <c r="AP69" s="146"/>
      <c r="AQ69" s="146"/>
      <c r="AR69" s="146"/>
      <c r="AS69" s="146"/>
      <c r="AT69" s="146"/>
      <c r="AU69" s="146"/>
      <c r="AV69" s="147"/>
      <c r="AW69" s="151"/>
      <c r="AX69" s="152"/>
      <c r="AY69" s="152"/>
      <c r="AZ69" s="152"/>
      <c r="BA69" s="152"/>
      <c r="BB69" s="153"/>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c r="FJ69" s="38"/>
      <c r="FK69" s="38"/>
      <c r="FL69" s="38"/>
      <c r="FM69" s="38"/>
      <c r="FN69" s="38"/>
      <c r="FO69" s="38"/>
      <c r="FP69" s="38"/>
      <c r="FQ69" s="38"/>
      <c r="FR69" s="38"/>
      <c r="FS69" s="38"/>
      <c r="FT69" s="38"/>
      <c r="FU69" s="38"/>
      <c r="FV69" s="38"/>
      <c r="FW69" s="38"/>
      <c r="FX69" s="38"/>
      <c r="FY69" s="38"/>
      <c r="FZ69" s="38"/>
      <c r="GA69" s="38"/>
      <c r="GB69" s="38"/>
      <c r="GC69" s="38"/>
      <c r="GD69" s="38"/>
      <c r="GE69" s="38"/>
      <c r="GF69" s="38"/>
      <c r="GG69" s="38"/>
      <c r="GH69" s="38"/>
      <c r="GI69" s="38"/>
      <c r="GJ69" s="38"/>
      <c r="GK69" s="38"/>
      <c r="GL69" s="38"/>
      <c r="GM69" s="38"/>
      <c r="GN69" s="38"/>
      <c r="GO69" s="38"/>
      <c r="GP69" s="38"/>
      <c r="GQ69" s="38"/>
      <c r="GR69" s="38"/>
      <c r="GS69" s="38"/>
      <c r="GT69" s="38"/>
      <c r="GU69" s="38"/>
      <c r="GV69" s="38"/>
      <c r="GW69" s="38"/>
      <c r="GX69" s="38"/>
      <c r="GY69" s="38"/>
      <c r="GZ69" s="38"/>
      <c r="HA69" s="38"/>
      <c r="HB69" s="38"/>
      <c r="HC69" s="38"/>
      <c r="HD69" s="38"/>
      <c r="HE69" s="38"/>
      <c r="HF69" s="38"/>
      <c r="HG69" s="38"/>
      <c r="HH69" s="38"/>
      <c r="HI69" s="38"/>
      <c r="HJ69" s="38"/>
      <c r="HK69" s="38"/>
      <c r="HL69" s="38"/>
      <c r="HM69" s="38"/>
      <c r="HN69" s="38"/>
      <c r="HO69" s="38"/>
      <c r="HP69" s="38"/>
      <c r="HQ69" s="38"/>
      <c r="HR69" s="38"/>
      <c r="HS69" s="38"/>
      <c r="HT69" s="38"/>
      <c r="HU69" s="38"/>
      <c r="HV69" s="38"/>
      <c r="HW69" s="38"/>
      <c r="HX69" s="38"/>
      <c r="HY69" s="38"/>
      <c r="HZ69" s="38"/>
      <c r="IA69" s="38"/>
      <c r="IB69" s="38"/>
      <c r="IC69" s="38"/>
      <c r="ID69" s="38"/>
      <c r="IE69" s="38"/>
      <c r="IF69" s="38"/>
      <c r="IG69" s="38"/>
      <c r="IH69" s="38"/>
      <c r="II69" s="38"/>
      <c r="IJ69" s="38"/>
      <c r="IK69" s="38"/>
      <c r="IL69" s="38"/>
      <c r="IM69" s="38"/>
      <c r="IN69" s="38"/>
      <c r="IO69" s="38"/>
      <c r="IP69" s="38"/>
      <c r="IQ69" s="38"/>
      <c r="IR69" s="38"/>
      <c r="IS69" s="38"/>
      <c r="IT69" s="38"/>
      <c r="IU69" s="38"/>
    </row>
    <row r="70" spans="1:255" s="39" customFormat="1" ht="14.25">
      <c r="A70" s="36"/>
      <c r="B70" s="37"/>
      <c r="C70" s="62"/>
      <c r="D70" s="62"/>
      <c r="E70" s="62"/>
      <c r="F70" s="62"/>
      <c r="G70" s="62"/>
      <c r="H70" s="62"/>
      <c r="I70" s="62"/>
      <c r="J70" s="62"/>
      <c r="K70" s="62"/>
      <c r="L70" s="62"/>
      <c r="M70" s="62"/>
      <c r="N70" s="62"/>
      <c r="O70" s="62"/>
      <c r="P70" s="62"/>
      <c r="Q70" s="62"/>
      <c r="R70" s="62"/>
      <c r="S70" s="62"/>
      <c r="T70" s="62"/>
      <c r="U70" s="62"/>
      <c r="V70" s="62"/>
      <c r="W70" s="62"/>
      <c r="X70" s="62"/>
      <c r="Y70" s="62"/>
      <c r="Z70" s="63"/>
      <c r="AA70" s="63"/>
      <c r="AB70" s="63"/>
      <c r="AC70" s="63"/>
      <c r="AD70" s="63"/>
      <c r="AE70" s="143"/>
      <c r="AF70" s="144"/>
      <c r="AG70" s="144"/>
      <c r="AH70" s="144"/>
      <c r="AI70" s="144"/>
      <c r="AJ70" s="144"/>
      <c r="AK70" s="144"/>
      <c r="AL70" s="144"/>
      <c r="AM70" s="145"/>
      <c r="AN70" s="143"/>
      <c r="AO70" s="146"/>
      <c r="AP70" s="146"/>
      <c r="AQ70" s="146"/>
      <c r="AR70" s="146"/>
      <c r="AS70" s="146"/>
      <c r="AT70" s="146"/>
      <c r="AU70" s="146"/>
      <c r="AV70" s="147"/>
      <c r="AW70" s="143"/>
      <c r="AX70" s="146"/>
      <c r="AY70" s="146"/>
      <c r="AZ70" s="146"/>
      <c r="BA70" s="146"/>
      <c r="BB70" s="14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38"/>
      <c r="FS70" s="38"/>
      <c r="FT70" s="38"/>
      <c r="FU70" s="38"/>
      <c r="FV70" s="38"/>
      <c r="FW70" s="38"/>
      <c r="FX70" s="38"/>
      <c r="FY70" s="38"/>
      <c r="FZ70" s="38"/>
      <c r="GA70" s="38"/>
      <c r="GB70" s="38"/>
      <c r="GC70" s="38"/>
      <c r="GD70" s="38"/>
      <c r="GE70" s="38"/>
      <c r="GF70" s="38"/>
      <c r="GG70" s="38"/>
      <c r="GH70" s="38"/>
      <c r="GI70" s="38"/>
      <c r="GJ70" s="38"/>
      <c r="GK70" s="38"/>
      <c r="GL70" s="38"/>
      <c r="GM70" s="38"/>
      <c r="GN70" s="38"/>
      <c r="GO70" s="38"/>
      <c r="GP70" s="38"/>
      <c r="GQ70" s="38"/>
      <c r="GR70" s="38"/>
      <c r="GS70" s="38"/>
      <c r="GT70" s="38"/>
      <c r="GU70" s="38"/>
      <c r="GV70" s="38"/>
      <c r="GW70" s="38"/>
      <c r="GX70" s="38"/>
      <c r="GY70" s="38"/>
      <c r="GZ70" s="38"/>
      <c r="HA70" s="38"/>
      <c r="HB70" s="38"/>
      <c r="HC70" s="38"/>
      <c r="HD70" s="38"/>
      <c r="HE70" s="38"/>
      <c r="HF70" s="38"/>
      <c r="HG70" s="38"/>
      <c r="HH70" s="38"/>
      <c r="HI70" s="38"/>
      <c r="HJ70" s="38"/>
      <c r="HK70" s="38"/>
      <c r="HL70" s="38"/>
      <c r="HM70" s="38"/>
      <c r="HN70" s="38"/>
      <c r="HO70" s="38"/>
      <c r="HP70" s="38"/>
      <c r="HQ70" s="38"/>
      <c r="HR70" s="38"/>
      <c r="HS70" s="38"/>
      <c r="HT70" s="38"/>
      <c r="HU70" s="38"/>
      <c r="HV70" s="38"/>
      <c r="HW70" s="38"/>
      <c r="HX70" s="38"/>
      <c r="HY70" s="38"/>
      <c r="HZ70" s="38"/>
      <c r="IA70" s="38"/>
      <c r="IB70" s="38"/>
      <c r="IC70" s="38"/>
      <c r="ID70" s="38"/>
      <c r="IE70" s="38"/>
      <c r="IF70" s="38"/>
      <c r="IG70" s="38"/>
      <c r="IH70" s="38"/>
      <c r="II70" s="38"/>
      <c r="IJ70" s="38"/>
      <c r="IK70" s="38"/>
      <c r="IL70" s="38"/>
      <c r="IM70" s="38"/>
      <c r="IN70" s="38"/>
      <c r="IO70" s="38"/>
      <c r="IP70" s="38"/>
      <c r="IQ70" s="38"/>
      <c r="IR70" s="38"/>
      <c r="IS70" s="38"/>
      <c r="IT70" s="38"/>
      <c r="IU70" s="38"/>
    </row>
    <row r="71" spans="1:255" s="39" customFormat="1" ht="14.25">
      <c r="A71" s="36"/>
      <c r="B71" s="64"/>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143"/>
      <c r="AF71" s="144"/>
      <c r="AG71" s="144"/>
      <c r="AH71" s="144"/>
      <c r="AI71" s="144"/>
      <c r="AJ71" s="144"/>
      <c r="AK71" s="144"/>
      <c r="AL71" s="144"/>
      <c r="AM71" s="145"/>
      <c r="AN71" s="143"/>
      <c r="AO71" s="149"/>
      <c r="AP71" s="149"/>
      <c r="AQ71" s="149"/>
      <c r="AR71" s="149"/>
      <c r="AS71" s="149"/>
      <c r="AT71" s="149"/>
      <c r="AU71" s="149"/>
      <c r="AV71" s="150"/>
      <c r="AW71" s="143"/>
      <c r="AX71" s="146"/>
      <c r="AY71" s="146"/>
      <c r="AZ71" s="146"/>
      <c r="BA71" s="146"/>
      <c r="BB71" s="14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8"/>
      <c r="FH71" s="38"/>
      <c r="FI71" s="38"/>
      <c r="FJ71" s="38"/>
      <c r="FK71" s="38"/>
      <c r="FL71" s="38"/>
      <c r="FM71" s="38"/>
      <c r="FN71" s="38"/>
      <c r="FO71" s="38"/>
      <c r="FP71" s="38"/>
      <c r="FQ71" s="38"/>
      <c r="FR71" s="38"/>
      <c r="FS71" s="38"/>
      <c r="FT71" s="38"/>
      <c r="FU71" s="38"/>
      <c r="FV71" s="38"/>
      <c r="FW71" s="38"/>
      <c r="FX71" s="38"/>
      <c r="FY71" s="38"/>
      <c r="FZ71" s="38"/>
      <c r="GA71" s="38"/>
      <c r="GB71" s="38"/>
      <c r="GC71" s="38"/>
      <c r="GD71" s="38"/>
      <c r="GE71" s="38"/>
      <c r="GF71" s="38"/>
      <c r="GG71" s="38"/>
      <c r="GH71" s="38"/>
      <c r="GI71" s="38"/>
      <c r="GJ71" s="38"/>
      <c r="GK71" s="38"/>
      <c r="GL71" s="38"/>
      <c r="GM71" s="38"/>
      <c r="GN71" s="38"/>
      <c r="GO71" s="38"/>
      <c r="GP71" s="38"/>
      <c r="GQ71" s="38"/>
      <c r="GR71" s="38"/>
      <c r="GS71" s="38"/>
      <c r="GT71" s="38"/>
      <c r="GU71" s="38"/>
      <c r="GV71" s="38"/>
      <c r="GW71" s="38"/>
      <c r="GX71" s="38"/>
      <c r="GY71" s="38"/>
      <c r="GZ71" s="38"/>
      <c r="HA71" s="38"/>
      <c r="HB71" s="38"/>
      <c r="HC71" s="38"/>
      <c r="HD71" s="38"/>
      <c r="HE71" s="38"/>
      <c r="HF71" s="38"/>
      <c r="HG71" s="38"/>
      <c r="HH71" s="38"/>
      <c r="HI71" s="38"/>
      <c r="HJ71" s="38"/>
      <c r="HK71" s="38"/>
      <c r="HL71" s="38"/>
      <c r="HM71" s="38"/>
      <c r="HN71" s="38"/>
      <c r="HO71" s="38"/>
      <c r="HP71" s="38"/>
      <c r="HQ71" s="38"/>
      <c r="HR71" s="38"/>
      <c r="HS71" s="38"/>
      <c r="HT71" s="38"/>
      <c r="HU71" s="38"/>
      <c r="HV71" s="38"/>
      <c r="HW71" s="38"/>
      <c r="HX71" s="38"/>
      <c r="HY71" s="38"/>
      <c r="HZ71" s="38"/>
      <c r="IA71" s="38"/>
      <c r="IB71" s="38"/>
      <c r="IC71" s="38"/>
      <c r="ID71" s="38"/>
      <c r="IE71" s="38"/>
      <c r="IF71" s="38"/>
      <c r="IG71" s="38"/>
      <c r="IH71" s="38"/>
      <c r="II71" s="38"/>
      <c r="IJ71" s="38"/>
      <c r="IK71" s="38"/>
      <c r="IL71" s="38"/>
      <c r="IM71" s="38"/>
      <c r="IN71" s="38"/>
      <c r="IO71" s="38"/>
      <c r="IP71" s="38"/>
      <c r="IQ71" s="38"/>
      <c r="IR71" s="38"/>
      <c r="IS71" s="38"/>
      <c r="IT71" s="38"/>
      <c r="IU71" s="38"/>
    </row>
    <row r="72" spans="1:255" s="39" customFormat="1" ht="15" thickBot="1">
      <c r="A72" s="36"/>
      <c r="B72" s="68"/>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128"/>
      <c r="AF72" s="129"/>
      <c r="AG72" s="129"/>
      <c r="AH72" s="129"/>
      <c r="AI72" s="129"/>
      <c r="AJ72" s="129"/>
      <c r="AK72" s="129"/>
      <c r="AL72" s="129"/>
      <c r="AM72" s="130"/>
      <c r="AN72" s="128"/>
      <c r="AO72" s="131"/>
      <c r="AP72" s="131"/>
      <c r="AQ72" s="131"/>
      <c r="AR72" s="131"/>
      <c r="AS72" s="131"/>
      <c r="AT72" s="131"/>
      <c r="AU72" s="131"/>
      <c r="AV72" s="132"/>
      <c r="AW72" s="133"/>
      <c r="AX72" s="134"/>
      <c r="AY72" s="134"/>
      <c r="AZ72" s="134"/>
      <c r="BA72" s="134"/>
      <c r="BB72" s="135"/>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c r="FA72" s="38"/>
      <c r="FB72" s="38"/>
      <c r="FC72" s="38"/>
      <c r="FD72" s="38"/>
      <c r="FE72" s="38"/>
      <c r="FF72" s="38"/>
      <c r="FG72" s="38"/>
      <c r="FH72" s="38"/>
      <c r="FI72" s="38"/>
      <c r="FJ72" s="38"/>
      <c r="FK72" s="38"/>
      <c r="FL72" s="38"/>
      <c r="FM72" s="38"/>
      <c r="FN72" s="38"/>
      <c r="FO72" s="38"/>
      <c r="FP72" s="38"/>
      <c r="FQ72" s="38"/>
      <c r="FR72" s="38"/>
      <c r="FS72" s="38"/>
      <c r="FT72" s="38"/>
      <c r="FU72" s="38"/>
      <c r="FV72" s="38"/>
      <c r="FW72" s="38"/>
      <c r="FX72" s="38"/>
      <c r="FY72" s="38"/>
      <c r="FZ72" s="38"/>
      <c r="GA72" s="38"/>
      <c r="GB72" s="38"/>
      <c r="GC72" s="38"/>
      <c r="GD72" s="38"/>
      <c r="GE72" s="38"/>
      <c r="GF72" s="38"/>
      <c r="GG72" s="38"/>
      <c r="GH72" s="38"/>
      <c r="GI72" s="38"/>
      <c r="GJ72" s="38"/>
      <c r="GK72" s="38"/>
      <c r="GL72" s="38"/>
      <c r="GM72" s="38"/>
      <c r="GN72" s="38"/>
      <c r="GO72" s="38"/>
      <c r="GP72" s="38"/>
      <c r="GQ72" s="38"/>
      <c r="GR72" s="38"/>
      <c r="GS72" s="38"/>
      <c r="GT72" s="38"/>
      <c r="GU72" s="38"/>
      <c r="GV72" s="38"/>
      <c r="GW72" s="38"/>
      <c r="GX72" s="38"/>
      <c r="GY72" s="38"/>
      <c r="GZ72" s="38"/>
      <c r="HA72" s="38"/>
      <c r="HB72" s="38"/>
      <c r="HC72" s="38"/>
      <c r="HD72" s="38"/>
      <c r="HE72" s="38"/>
      <c r="HF72" s="38"/>
      <c r="HG72" s="38"/>
      <c r="HH72" s="38"/>
      <c r="HI72" s="38"/>
      <c r="HJ72" s="38"/>
      <c r="HK72" s="38"/>
      <c r="HL72" s="38"/>
      <c r="HM72" s="38"/>
      <c r="HN72" s="38"/>
      <c r="HO72" s="38"/>
      <c r="HP72" s="38"/>
      <c r="HQ72" s="38"/>
      <c r="HR72" s="38"/>
      <c r="HS72" s="38"/>
      <c r="HT72" s="38"/>
      <c r="HU72" s="38"/>
      <c r="HV72" s="38"/>
      <c r="HW72" s="38"/>
      <c r="HX72" s="38"/>
      <c r="HY72" s="38"/>
      <c r="HZ72" s="38"/>
      <c r="IA72" s="38"/>
      <c r="IB72" s="38"/>
      <c r="IC72" s="38"/>
      <c r="ID72" s="38"/>
      <c r="IE72" s="38"/>
      <c r="IF72" s="38"/>
      <c r="IG72" s="38"/>
      <c r="IH72" s="38"/>
      <c r="II72" s="38"/>
      <c r="IJ72" s="38"/>
      <c r="IK72" s="38"/>
      <c r="IL72" s="38"/>
      <c r="IM72" s="38"/>
      <c r="IN72" s="38"/>
      <c r="IO72" s="38"/>
      <c r="IP72" s="38"/>
      <c r="IQ72" s="38"/>
      <c r="IR72" s="38"/>
      <c r="IS72" s="38"/>
      <c r="IT72" s="38"/>
      <c r="IU72" s="38"/>
    </row>
    <row r="73" spans="1:255" s="39" customFormat="1" ht="15.75" thickTop="1" thickBot="1">
      <c r="A73" s="53"/>
      <c r="B73" s="136" t="s">
        <v>80</v>
      </c>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c r="AD73" s="138"/>
      <c r="AE73" s="139">
        <f>AE65</f>
        <v>332093</v>
      </c>
      <c r="AF73" s="140"/>
      <c r="AG73" s="140"/>
      <c r="AH73" s="140"/>
      <c r="AI73" s="140"/>
      <c r="AJ73" s="140"/>
      <c r="AK73" s="140"/>
      <c r="AL73" s="140"/>
      <c r="AM73" s="141"/>
      <c r="AN73" s="139">
        <f>AN65</f>
        <v>352368</v>
      </c>
      <c r="AO73" s="140"/>
      <c r="AP73" s="140"/>
      <c r="AQ73" s="140"/>
      <c r="AR73" s="140"/>
      <c r="AS73" s="140"/>
      <c r="AT73" s="140"/>
      <c r="AU73" s="140"/>
      <c r="AV73" s="141"/>
      <c r="AW73" s="139"/>
      <c r="AX73" s="140"/>
      <c r="AY73" s="140"/>
      <c r="AZ73" s="140"/>
      <c r="BA73" s="140"/>
      <c r="BB73" s="142"/>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c r="DQ73" s="38"/>
      <c r="DR73" s="38"/>
      <c r="DS73" s="38"/>
      <c r="DT73" s="38"/>
      <c r="DU73" s="38"/>
      <c r="DV73" s="38"/>
      <c r="DW73" s="38"/>
      <c r="DX73" s="38"/>
      <c r="DY73" s="38"/>
      <c r="DZ73" s="38"/>
      <c r="EA73" s="38"/>
      <c r="EB73" s="38"/>
      <c r="EC73" s="38"/>
      <c r="ED73" s="38"/>
      <c r="EE73" s="38"/>
      <c r="EF73" s="38"/>
      <c r="EG73" s="38"/>
      <c r="EH73" s="38"/>
      <c r="EI73" s="38"/>
      <c r="EJ73" s="38"/>
      <c r="EK73" s="38"/>
      <c r="EL73" s="38"/>
      <c r="EM73" s="38"/>
      <c r="EN73" s="38"/>
      <c r="EO73" s="38"/>
      <c r="EP73" s="38"/>
      <c r="EQ73" s="38"/>
      <c r="ER73" s="38"/>
      <c r="ES73" s="38"/>
      <c r="ET73" s="38"/>
      <c r="EU73" s="38"/>
      <c r="EV73" s="38"/>
      <c r="EW73" s="38"/>
      <c r="EX73" s="38"/>
      <c r="EY73" s="38"/>
      <c r="EZ73" s="38"/>
      <c r="FA73" s="38"/>
      <c r="FB73" s="38"/>
      <c r="FC73" s="38"/>
      <c r="FD73" s="38"/>
      <c r="FE73" s="38"/>
      <c r="FF73" s="38"/>
      <c r="FG73" s="38"/>
      <c r="FH73" s="38"/>
      <c r="FI73" s="38"/>
      <c r="FJ73" s="38"/>
      <c r="FK73" s="38"/>
      <c r="FL73" s="38"/>
      <c r="FM73" s="38"/>
      <c r="FN73" s="38"/>
      <c r="FO73" s="38"/>
      <c r="FP73" s="38"/>
      <c r="FQ73" s="38"/>
      <c r="FR73" s="38"/>
      <c r="FS73" s="38"/>
      <c r="FT73" s="38"/>
      <c r="FU73" s="38"/>
      <c r="FV73" s="38"/>
      <c r="FW73" s="38"/>
      <c r="FX73" s="38"/>
      <c r="FY73" s="38"/>
      <c r="FZ73" s="38"/>
      <c r="GA73" s="38"/>
      <c r="GB73" s="38"/>
      <c r="GC73" s="38"/>
      <c r="GD73" s="38"/>
      <c r="GE73" s="38"/>
      <c r="GF73" s="38"/>
      <c r="GG73" s="38"/>
      <c r="GH73" s="38"/>
      <c r="GI73" s="38"/>
      <c r="GJ73" s="38"/>
      <c r="GK73" s="38"/>
      <c r="GL73" s="38"/>
      <c r="GM73" s="38"/>
      <c r="GN73" s="38"/>
      <c r="GO73" s="38"/>
      <c r="GP73" s="38"/>
      <c r="GQ73" s="38"/>
      <c r="GR73" s="38"/>
      <c r="GS73" s="38"/>
      <c r="GT73" s="38"/>
      <c r="GU73" s="38"/>
      <c r="GV73" s="38"/>
      <c r="GW73" s="38"/>
      <c r="GX73" s="38"/>
      <c r="GY73" s="38"/>
      <c r="GZ73" s="38"/>
      <c r="HA73" s="38"/>
      <c r="HB73" s="38"/>
      <c r="HC73" s="38"/>
      <c r="HD73" s="38"/>
      <c r="HE73" s="38"/>
      <c r="HF73" s="38"/>
      <c r="HG73" s="38"/>
      <c r="HH73" s="38"/>
      <c r="HI73" s="38"/>
      <c r="HJ73" s="38"/>
      <c r="HK73" s="38"/>
      <c r="HL73" s="38"/>
      <c r="HM73" s="38"/>
      <c r="HN73" s="38"/>
      <c r="HO73" s="38"/>
      <c r="HP73" s="38"/>
      <c r="HQ73" s="38"/>
      <c r="HR73" s="38"/>
      <c r="HS73" s="38"/>
      <c r="HT73" s="38"/>
      <c r="HU73" s="38"/>
      <c r="HV73" s="38"/>
      <c r="HW73" s="38"/>
      <c r="HX73" s="38"/>
      <c r="HY73" s="38"/>
      <c r="HZ73" s="38"/>
      <c r="IA73" s="38"/>
      <c r="IB73" s="38"/>
      <c r="IC73" s="38"/>
      <c r="ID73" s="38"/>
      <c r="IE73" s="38"/>
      <c r="IF73" s="38"/>
      <c r="IG73" s="38"/>
      <c r="IH73" s="38"/>
      <c r="II73" s="38"/>
      <c r="IJ73" s="38"/>
      <c r="IK73" s="38"/>
      <c r="IL73" s="38"/>
      <c r="IM73" s="38"/>
      <c r="IN73" s="38"/>
      <c r="IO73" s="38"/>
      <c r="IP73" s="38"/>
      <c r="IQ73" s="38"/>
      <c r="IR73" s="38"/>
      <c r="IS73" s="38"/>
      <c r="IT73" s="38"/>
      <c r="IU73" s="38"/>
    </row>
    <row r="74" spans="1:255" ht="13.5">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row>
    <row r="75" spans="1:255" ht="14.25">
      <c r="A75" s="40" t="s">
        <v>66</v>
      </c>
      <c r="BA75" s="41"/>
      <c r="BB75" s="42"/>
      <c r="BC75" s="41" t="s">
        <v>67</v>
      </c>
    </row>
    <row r="77" spans="1:255">
      <c r="AD77" s="43"/>
      <c r="AH77" s="43"/>
      <c r="AI77" s="43"/>
      <c r="AJ77" s="43"/>
      <c r="AK77" s="43"/>
      <c r="AL77" s="43"/>
      <c r="AM77" s="43"/>
      <c r="AS77" s="43"/>
      <c r="BB77" s="44" t="s">
        <v>68</v>
      </c>
    </row>
    <row r="78" spans="1:255">
      <c r="AD78" s="43"/>
      <c r="AH78" s="43"/>
      <c r="AI78" s="43"/>
      <c r="AJ78" s="43"/>
      <c r="AK78" s="43"/>
      <c r="AL78" s="43"/>
      <c r="AM78" s="43"/>
      <c r="AS78" s="43"/>
    </row>
    <row r="79" spans="1:255" ht="13.5" thickBot="1">
      <c r="AD79" s="43"/>
      <c r="AH79" s="43"/>
      <c r="AI79" s="43"/>
      <c r="AJ79" s="43"/>
      <c r="AK79" s="43"/>
      <c r="AL79" s="43"/>
      <c r="AM79" s="43"/>
      <c r="AS79" s="43"/>
    </row>
    <row r="80" spans="1:255" ht="15" thickBot="1">
      <c r="A80" s="167" t="s">
        <v>69</v>
      </c>
      <c r="B80" s="168"/>
      <c r="C80" s="168"/>
      <c r="D80" s="168"/>
      <c r="E80" s="168"/>
      <c r="F80" s="168"/>
      <c r="G80" s="168"/>
      <c r="H80" s="168"/>
      <c r="I80" s="168"/>
      <c r="J80" s="168"/>
      <c r="K80" s="169"/>
      <c r="L80" s="170">
        <v>3</v>
      </c>
      <c r="M80" s="171"/>
      <c r="N80" s="171"/>
      <c r="O80" s="172"/>
      <c r="P80" s="167" t="s">
        <v>70</v>
      </c>
      <c r="Q80" s="168"/>
      <c r="R80" s="168"/>
      <c r="S80" s="168"/>
      <c r="T80" s="168"/>
      <c r="U80" s="169"/>
      <c r="V80" s="173" t="s">
        <v>86</v>
      </c>
      <c r="W80" s="173"/>
      <c r="X80" s="173"/>
      <c r="Y80" s="173"/>
      <c r="Z80" s="173"/>
      <c r="AA80" s="173"/>
      <c r="AB80" s="173"/>
      <c r="AC80" s="173"/>
      <c r="AD80" s="173"/>
      <c r="AE80" s="173"/>
      <c r="AF80" s="173"/>
      <c r="AG80" s="173"/>
      <c r="AH80" s="173"/>
      <c r="AI80" s="173"/>
      <c r="AJ80" s="173"/>
      <c r="AK80" s="173"/>
      <c r="AL80" s="173"/>
      <c r="AM80" s="173"/>
      <c r="AN80" s="173"/>
      <c r="AO80" s="173"/>
      <c r="AP80" s="173"/>
      <c r="AQ80" s="173"/>
      <c r="AR80" s="173"/>
      <c r="AS80" s="173"/>
      <c r="AT80" s="173"/>
      <c r="AU80" s="173"/>
      <c r="AV80" s="173"/>
      <c r="AW80" s="173"/>
      <c r="AX80" s="173"/>
      <c r="AY80" s="173"/>
      <c r="AZ80" s="173"/>
      <c r="BA80" s="173"/>
      <c r="BB80" s="174"/>
    </row>
    <row r="81" spans="1:59" ht="14.25">
      <c r="A81" s="45"/>
      <c r="B81" s="45"/>
      <c r="C81" s="45"/>
      <c r="D81" s="45"/>
      <c r="E81" s="45"/>
      <c r="F81" s="45"/>
      <c r="G81" s="45"/>
      <c r="H81" s="45"/>
      <c r="I81" s="45"/>
      <c r="J81" s="45"/>
      <c r="K81" s="45"/>
      <c r="L81" s="46"/>
      <c r="M81" s="46"/>
      <c r="N81" s="46"/>
      <c r="O81" s="46"/>
      <c r="P81" s="45"/>
      <c r="Q81" s="45"/>
      <c r="R81" s="45"/>
      <c r="S81" s="45"/>
      <c r="T81" s="45"/>
      <c r="U81" s="45"/>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row>
    <row r="82" spans="1:59" ht="14.25">
      <c r="A82" s="48"/>
      <c r="B82" s="49" t="s">
        <v>72</v>
      </c>
      <c r="C82" s="36"/>
      <c r="D82" s="36"/>
      <c r="E82" s="36"/>
      <c r="F82" s="36"/>
      <c r="G82" s="36"/>
      <c r="H82" s="36"/>
      <c r="I82" s="36"/>
      <c r="J82" s="36"/>
      <c r="K82" s="36"/>
      <c r="L82" s="50"/>
      <c r="M82" s="50"/>
      <c r="N82" s="50"/>
      <c r="O82" s="50"/>
      <c r="P82" s="36"/>
      <c r="Q82" s="36"/>
      <c r="R82" s="36"/>
      <c r="S82" s="36"/>
      <c r="T82" s="36"/>
      <c r="U82" s="36"/>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row>
    <row r="83" spans="1:59" ht="15" thickBot="1">
      <c r="A83" s="36"/>
      <c r="B83" s="36"/>
      <c r="C83" s="36"/>
      <c r="D83" s="36"/>
      <c r="E83" s="36"/>
      <c r="F83" s="36"/>
      <c r="G83" s="36"/>
      <c r="H83" s="36"/>
      <c r="I83" s="36"/>
      <c r="J83" s="36"/>
      <c r="K83" s="36"/>
      <c r="L83" s="50"/>
      <c r="M83" s="50"/>
      <c r="N83" s="50"/>
      <c r="O83" s="50"/>
      <c r="P83" s="36"/>
      <c r="Q83" s="36"/>
      <c r="R83" s="36"/>
      <c r="S83" s="36"/>
      <c r="T83" s="36"/>
      <c r="U83" s="36"/>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row>
    <row r="84" spans="1:59" ht="14.25">
      <c r="A84" s="36"/>
      <c r="B84" s="51"/>
      <c r="C84" s="45"/>
      <c r="D84" s="45"/>
      <c r="E84" s="45"/>
      <c r="F84" s="45"/>
      <c r="G84" s="45"/>
      <c r="H84" s="45"/>
      <c r="I84" s="45"/>
      <c r="J84" s="45"/>
      <c r="K84" s="45"/>
      <c r="L84" s="46"/>
      <c r="M84" s="46"/>
      <c r="N84" s="46"/>
      <c r="O84" s="46"/>
      <c r="P84" s="45"/>
      <c r="Q84" s="45"/>
      <c r="R84" s="45"/>
      <c r="S84" s="45"/>
      <c r="T84" s="45"/>
      <c r="U84" s="45"/>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52"/>
    </row>
    <row r="85" spans="1:59">
      <c r="A85" s="36"/>
      <c r="B85" s="154" t="s">
        <v>87</v>
      </c>
      <c r="C85" s="155"/>
      <c r="D85" s="155"/>
      <c r="E85" s="155"/>
      <c r="F85" s="155"/>
      <c r="G85" s="155"/>
      <c r="H85" s="155"/>
      <c r="I85" s="155"/>
      <c r="J85" s="155"/>
      <c r="K85" s="155"/>
      <c r="L85" s="155"/>
      <c r="M85" s="155"/>
      <c r="N85" s="155"/>
      <c r="O85" s="155"/>
      <c r="P85" s="155"/>
      <c r="Q85" s="155"/>
      <c r="R85" s="155"/>
      <c r="S85" s="155"/>
      <c r="T85" s="155"/>
      <c r="U85" s="155"/>
      <c r="V85" s="155"/>
      <c r="W85" s="155"/>
      <c r="X85" s="155"/>
      <c r="Y85" s="155"/>
      <c r="Z85" s="155"/>
      <c r="AA85" s="155"/>
      <c r="AB85" s="155"/>
      <c r="AC85" s="155"/>
      <c r="AD85" s="155"/>
      <c r="AE85" s="155"/>
      <c r="AF85" s="155"/>
      <c r="AG85" s="155"/>
      <c r="AH85" s="155"/>
      <c r="AI85" s="155"/>
      <c r="AJ85" s="155"/>
      <c r="AK85" s="155"/>
      <c r="AL85" s="155"/>
      <c r="AM85" s="155"/>
      <c r="AN85" s="155"/>
      <c r="AO85" s="155"/>
      <c r="AP85" s="155"/>
      <c r="AQ85" s="155"/>
      <c r="AR85" s="155"/>
      <c r="AS85" s="155"/>
      <c r="AT85" s="155"/>
      <c r="AU85" s="155"/>
      <c r="AV85" s="155"/>
      <c r="AW85" s="155"/>
      <c r="AX85" s="155"/>
      <c r="AY85" s="155"/>
      <c r="AZ85" s="155"/>
      <c r="BA85" s="155"/>
      <c r="BB85" s="156"/>
    </row>
    <row r="86" spans="1:59" ht="13.5">
      <c r="A86" s="36"/>
      <c r="B86" s="154"/>
      <c r="C86" s="155"/>
      <c r="D86" s="155"/>
      <c r="E86" s="155"/>
      <c r="F86" s="155"/>
      <c r="G86" s="155"/>
      <c r="H86" s="155"/>
      <c r="I86" s="155"/>
      <c r="J86" s="155"/>
      <c r="K86" s="155"/>
      <c r="L86" s="155"/>
      <c r="M86" s="155"/>
      <c r="N86" s="155"/>
      <c r="O86" s="155"/>
      <c r="P86" s="155"/>
      <c r="Q86" s="155"/>
      <c r="R86" s="155"/>
      <c r="S86" s="155"/>
      <c r="T86" s="155"/>
      <c r="U86" s="155"/>
      <c r="V86" s="155"/>
      <c r="W86" s="155"/>
      <c r="X86" s="155"/>
      <c r="Y86" s="155"/>
      <c r="Z86" s="155"/>
      <c r="AA86" s="155"/>
      <c r="AB86" s="155"/>
      <c r="AC86" s="155"/>
      <c r="AD86" s="155"/>
      <c r="AE86" s="155"/>
      <c r="AF86" s="155"/>
      <c r="AG86" s="155"/>
      <c r="AH86" s="155"/>
      <c r="AI86" s="155"/>
      <c r="AJ86" s="155"/>
      <c r="AK86" s="155"/>
      <c r="AL86" s="155"/>
      <c r="AM86" s="155"/>
      <c r="AN86" s="155"/>
      <c r="AO86" s="155"/>
      <c r="AP86" s="155"/>
      <c r="AQ86" s="155"/>
      <c r="AR86" s="155"/>
      <c r="AS86" s="155"/>
      <c r="AT86" s="155"/>
      <c r="AU86" s="155"/>
      <c r="AV86" s="155"/>
      <c r="AW86" s="155"/>
      <c r="AX86" s="155"/>
      <c r="AY86" s="155"/>
      <c r="AZ86" s="155"/>
      <c r="BA86" s="155"/>
      <c r="BB86" s="156"/>
      <c r="BG86" s="39"/>
    </row>
    <row r="87" spans="1:59">
      <c r="A87" s="36"/>
      <c r="B87" s="154"/>
      <c r="C87" s="155"/>
      <c r="D87" s="155"/>
      <c r="E87" s="155"/>
      <c r="F87" s="155"/>
      <c r="G87" s="155"/>
      <c r="H87" s="155"/>
      <c r="I87" s="155"/>
      <c r="J87" s="155"/>
      <c r="K87" s="155"/>
      <c r="L87" s="155"/>
      <c r="M87" s="155"/>
      <c r="N87" s="155"/>
      <c r="O87" s="155"/>
      <c r="P87" s="155"/>
      <c r="Q87" s="155"/>
      <c r="R87" s="155"/>
      <c r="S87" s="155"/>
      <c r="T87" s="155"/>
      <c r="U87" s="155"/>
      <c r="V87" s="155"/>
      <c r="W87" s="155"/>
      <c r="X87" s="155"/>
      <c r="Y87" s="155"/>
      <c r="Z87" s="155"/>
      <c r="AA87" s="155"/>
      <c r="AB87" s="155"/>
      <c r="AC87" s="155"/>
      <c r="AD87" s="155"/>
      <c r="AE87" s="155"/>
      <c r="AF87" s="155"/>
      <c r="AG87" s="155"/>
      <c r="AH87" s="155"/>
      <c r="AI87" s="155"/>
      <c r="AJ87" s="155"/>
      <c r="AK87" s="155"/>
      <c r="AL87" s="155"/>
      <c r="AM87" s="155"/>
      <c r="AN87" s="155"/>
      <c r="AO87" s="155"/>
      <c r="AP87" s="155"/>
      <c r="AQ87" s="155"/>
      <c r="AR87" s="155"/>
      <c r="AS87" s="155"/>
      <c r="AT87" s="155"/>
      <c r="AU87" s="155"/>
      <c r="AV87" s="155"/>
      <c r="AW87" s="155"/>
      <c r="AX87" s="155"/>
      <c r="AY87" s="155"/>
      <c r="AZ87" s="155"/>
      <c r="BA87" s="155"/>
      <c r="BB87" s="156"/>
    </row>
    <row r="88" spans="1:59">
      <c r="A88" s="36"/>
      <c r="B88" s="154"/>
      <c r="C88" s="155"/>
      <c r="D88" s="155"/>
      <c r="E88" s="155"/>
      <c r="F88" s="155"/>
      <c r="G88" s="155"/>
      <c r="H88" s="155"/>
      <c r="I88" s="155"/>
      <c r="J88" s="155"/>
      <c r="K88" s="155"/>
      <c r="L88" s="155"/>
      <c r="M88" s="155"/>
      <c r="N88" s="155"/>
      <c r="O88" s="155"/>
      <c r="P88" s="155"/>
      <c r="Q88" s="155"/>
      <c r="R88" s="155"/>
      <c r="S88" s="155"/>
      <c r="T88" s="155"/>
      <c r="U88" s="155"/>
      <c r="V88" s="155"/>
      <c r="W88" s="155"/>
      <c r="X88" s="155"/>
      <c r="Y88" s="155"/>
      <c r="Z88" s="155"/>
      <c r="AA88" s="155"/>
      <c r="AB88" s="155"/>
      <c r="AC88" s="155"/>
      <c r="AD88" s="155"/>
      <c r="AE88" s="155"/>
      <c r="AF88" s="155"/>
      <c r="AG88" s="155"/>
      <c r="AH88" s="155"/>
      <c r="AI88" s="155"/>
      <c r="AJ88" s="155"/>
      <c r="AK88" s="155"/>
      <c r="AL88" s="155"/>
      <c r="AM88" s="155"/>
      <c r="AN88" s="155"/>
      <c r="AO88" s="155"/>
      <c r="AP88" s="155"/>
      <c r="AQ88" s="155"/>
      <c r="AR88" s="155"/>
      <c r="AS88" s="155"/>
      <c r="AT88" s="155"/>
      <c r="AU88" s="155"/>
      <c r="AV88" s="155"/>
      <c r="AW88" s="155"/>
      <c r="AX88" s="155"/>
      <c r="AY88" s="155"/>
      <c r="AZ88" s="155"/>
      <c r="BA88" s="155"/>
      <c r="BB88" s="156"/>
    </row>
    <row r="89" spans="1:59">
      <c r="A89" s="36"/>
      <c r="B89" s="154"/>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55"/>
      <c r="AA89" s="155"/>
      <c r="AB89" s="155"/>
      <c r="AC89" s="155"/>
      <c r="AD89" s="155"/>
      <c r="AE89" s="155"/>
      <c r="AF89" s="155"/>
      <c r="AG89" s="155"/>
      <c r="AH89" s="155"/>
      <c r="AI89" s="155"/>
      <c r="AJ89" s="155"/>
      <c r="AK89" s="155"/>
      <c r="AL89" s="155"/>
      <c r="AM89" s="155"/>
      <c r="AN89" s="155"/>
      <c r="AO89" s="155"/>
      <c r="AP89" s="155"/>
      <c r="AQ89" s="155"/>
      <c r="AR89" s="155"/>
      <c r="AS89" s="155"/>
      <c r="AT89" s="155"/>
      <c r="AU89" s="155"/>
      <c r="AV89" s="155"/>
      <c r="AW89" s="155"/>
      <c r="AX89" s="155"/>
      <c r="AY89" s="155"/>
      <c r="AZ89" s="155"/>
      <c r="BA89" s="155"/>
      <c r="BB89" s="156"/>
    </row>
    <row r="90" spans="1:59">
      <c r="A90" s="36"/>
      <c r="B90" s="154"/>
      <c r="C90" s="155"/>
      <c r="D90" s="155"/>
      <c r="E90" s="155"/>
      <c r="F90" s="155"/>
      <c r="G90" s="155"/>
      <c r="H90" s="155"/>
      <c r="I90" s="155"/>
      <c r="J90" s="155"/>
      <c r="K90" s="155"/>
      <c r="L90" s="155"/>
      <c r="M90" s="155"/>
      <c r="N90" s="155"/>
      <c r="O90" s="155"/>
      <c r="P90" s="155"/>
      <c r="Q90" s="155"/>
      <c r="R90" s="155"/>
      <c r="S90" s="155"/>
      <c r="T90" s="155"/>
      <c r="U90" s="155"/>
      <c r="V90" s="155"/>
      <c r="W90" s="155"/>
      <c r="X90" s="155"/>
      <c r="Y90" s="155"/>
      <c r="Z90" s="155"/>
      <c r="AA90" s="155"/>
      <c r="AB90" s="155"/>
      <c r="AC90" s="155"/>
      <c r="AD90" s="155"/>
      <c r="AE90" s="155"/>
      <c r="AF90" s="155"/>
      <c r="AG90" s="155"/>
      <c r="AH90" s="155"/>
      <c r="AI90" s="155"/>
      <c r="AJ90" s="155"/>
      <c r="AK90" s="155"/>
      <c r="AL90" s="155"/>
      <c r="AM90" s="155"/>
      <c r="AN90" s="155"/>
      <c r="AO90" s="155"/>
      <c r="AP90" s="155"/>
      <c r="AQ90" s="155"/>
      <c r="AR90" s="155"/>
      <c r="AS90" s="155"/>
      <c r="AT90" s="155"/>
      <c r="AU90" s="155"/>
      <c r="AV90" s="155"/>
      <c r="AW90" s="155"/>
      <c r="AX90" s="155"/>
      <c r="AY90" s="155"/>
      <c r="AZ90" s="155"/>
      <c r="BA90" s="155"/>
      <c r="BB90" s="156"/>
    </row>
    <row r="91" spans="1:59">
      <c r="A91" s="36"/>
      <c r="B91" s="154"/>
      <c r="C91" s="155"/>
      <c r="D91" s="155"/>
      <c r="E91" s="155"/>
      <c r="F91" s="155"/>
      <c r="G91" s="155"/>
      <c r="H91" s="155"/>
      <c r="I91" s="155"/>
      <c r="J91" s="155"/>
      <c r="K91" s="155"/>
      <c r="L91" s="155"/>
      <c r="M91" s="155"/>
      <c r="N91" s="155"/>
      <c r="O91" s="155"/>
      <c r="P91" s="155"/>
      <c r="Q91" s="155"/>
      <c r="R91" s="155"/>
      <c r="S91" s="155"/>
      <c r="T91" s="155"/>
      <c r="U91" s="155"/>
      <c r="V91" s="155"/>
      <c r="W91" s="155"/>
      <c r="X91" s="155"/>
      <c r="Y91" s="155"/>
      <c r="Z91" s="155"/>
      <c r="AA91" s="155"/>
      <c r="AB91" s="155"/>
      <c r="AC91" s="155"/>
      <c r="AD91" s="155"/>
      <c r="AE91" s="155"/>
      <c r="AF91" s="155"/>
      <c r="AG91" s="155"/>
      <c r="AH91" s="155"/>
      <c r="AI91" s="155"/>
      <c r="AJ91" s="155"/>
      <c r="AK91" s="155"/>
      <c r="AL91" s="155"/>
      <c r="AM91" s="155"/>
      <c r="AN91" s="155"/>
      <c r="AO91" s="155"/>
      <c r="AP91" s="155"/>
      <c r="AQ91" s="155"/>
      <c r="AR91" s="155"/>
      <c r="AS91" s="155"/>
      <c r="AT91" s="155"/>
      <c r="AU91" s="155"/>
      <c r="AV91" s="155"/>
      <c r="AW91" s="155"/>
      <c r="AX91" s="155"/>
      <c r="AY91" s="155"/>
      <c r="AZ91" s="155"/>
      <c r="BA91" s="155"/>
      <c r="BB91" s="156"/>
    </row>
    <row r="92" spans="1:59">
      <c r="A92" s="36"/>
      <c r="B92" s="154"/>
      <c r="C92" s="155"/>
      <c r="D92" s="155"/>
      <c r="E92" s="155"/>
      <c r="F92" s="155"/>
      <c r="G92" s="155"/>
      <c r="H92" s="155"/>
      <c r="I92" s="155"/>
      <c r="J92" s="155"/>
      <c r="K92" s="155"/>
      <c r="L92" s="155"/>
      <c r="M92" s="155"/>
      <c r="N92" s="155"/>
      <c r="O92" s="155"/>
      <c r="P92" s="155"/>
      <c r="Q92" s="155"/>
      <c r="R92" s="155"/>
      <c r="S92" s="155"/>
      <c r="T92" s="155"/>
      <c r="U92" s="155"/>
      <c r="V92" s="155"/>
      <c r="W92" s="155"/>
      <c r="X92" s="155"/>
      <c r="Y92" s="155"/>
      <c r="Z92" s="155"/>
      <c r="AA92" s="155"/>
      <c r="AB92" s="155"/>
      <c r="AC92" s="155"/>
      <c r="AD92" s="155"/>
      <c r="AE92" s="155"/>
      <c r="AF92" s="155"/>
      <c r="AG92" s="155"/>
      <c r="AH92" s="155"/>
      <c r="AI92" s="155"/>
      <c r="AJ92" s="155"/>
      <c r="AK92" s="155"/>
      <c r="AL92" s="155"/>
      <c r="AM92" s="155"/>
      <c r="AN92" s="155"/>
      <c r="AO92" s="155"/>
      <c r="AP92" s="155"/>
      <c r="AQ92" s="155"/>
      <c r="AR92" s="155"/>
      <c r="AS92" s="155"/>
      <c r="AT92" s="155"/>
      <c r="AU92" s="155"/>
      <c r="AV92" s="155"/>
      <c r="AW92" s="155"/>
      <c r="AX92" s="155"/>
      <c r="AY92" s="155"/>
      <c r="AZ92" s="155"/>
      <c r="BA92" s="155"/>
      <c r="BB92" s="156"/>
    </row>
    <row r="93" spans="1:59">
      <c r="A93" s="36"/>
      <c r="B93" s="154"/>
      <c r="C93" s="155"/>
      <c r="D93" s="155"/>
      <c r="E93" s="155"/>
      <c r="F93" s="155"/>
      <c r="G93" s="155"/>
      <c r="H93" s="155"/>
      <c r="I93" s="155"/>
      <c r="J93" s="155"/>
      <c r="K93" s="155"/>
      <c r="L93" s="155"/>
      <c r="M93" s="155"/>
      <c r="N93" s="155"/>
      <c r="O93" s="155"/>
      <c r="P93" s="155"/>
      <c r="Q93" s="155"/>
      <c r="R93" s="155"/>
      <c r="S93" s="155"/>
      <c r="T93" s="155"/>
      <c r="U93" s="155"/>
      <c r="V93" s="155"/>
      <c r="W93" s="155"/>
      <c r="X93" s="155"/>
      <c r="Y93" s="155"/>
      <c r="Z93" s="155"/>
      <c r="AA93" s="155"/>
      <c r="AB93" s="155"/>
      <c r="AC93" s="155"/>
      <c r="AD93" s="155"/>
      <c r="AE93" s="155"/>
      <c r="AF93" s="155"/>
      <c r="AG93" s="155"/>
      <c r="AH93" s="155"/>
      <c r="AI93" s="155"/>
      <c r="AJ93" s="155"/>
      <c r="AK93" s="155"/>
      <c r="AL93" s="155"/>
      <c r="AM93" s="155"/>
      <c r="AN93" s="155"/>
      <c r="AO93" s="155"/>
      <c r="AP93" s="155"/>
      <c r="AQ93" s="155"/>
      <c r="AR93" s="155"/>
      <c r="AS93" s="155"/>
      <c r="AT93" s="155"/>
      <c r="AU93" s="155"/>
      <c r="AV93" s="155"/>
      <c r="AW93" s="155"/>
      <c r="AX93" s="155"/>
      <c r="AY93" s="155"/>
      <c r="AZ93" s="155"/>
      <c r="BA93" s="155"/>
      <c r="BB93" s="156"/>
    </row>
    <row r="94" spans="1:59">
      <c r="A94" s="36"/>
      <c r="B94" s="154"/>
      <c r="C94" s="155"/>
      <c r="D94" s="155"/>
      <c r="E94" s="155"/>
      <c r="F94" s="155"/>
      <c r="G94" s="155"/>
      <c r="H94" s="155"/>
      <c r="I94" s="155"/>
      <c r="J94" s="155"/>
      <c r="K94" s="155"/>
      <c r="L94" s="155"/>
      <c r="M94" s="155"/>
      <c r="N94" s="155"/>
      <c r="O94" s="155"/>
      <c r="P94" s="155"/>
      <c r="Q94" s="155"/>
      <c r="R94" s="155"/>
      <c r="S94" s="155"/>
      <c r="T94" s="155"/>
      <c r="U94" s="155"/>
      <c r="V94" s="155"/>
      <c r="W94" s="155"/>
      <c r="X94" s="155"/>
      <c r="Y94" s="155"/>
      <c r="Z94" s="155"/>
      <c r="AA94" s="155"/>
      <c r="AB94" s="155"/>
      <c r="AC94" s="155"/>
      <c r="AD94" s="155"/>
      <c r="AE94" s="155"/>
      <c r="AF94" s="155"/>
      <c r="AG94" s="155"/>
      <c r="AH94" s="155"/>
      <c r="AI94" s="155"/>
      <c r="AJ94" s="155"/>
      <c r="AK94" s="155"/>
      <c r="AL94" s="155"/>
      <c r="AM94" s="155"/>
      <c r="AN94" s="155"/>
      <c r="AO94" s="155"/>
      <c r="AP94" s="155"/>
      <c r="AQ94" s="155"/>
      <c r="AR94" s="155"/>
      <c r="AS94" s="155"/>
      <c r="AT94" s="155"/>
      <c r="AU94" s="155"/>
      <c r="AV94" s="155"/>
      <c r="AW94" s="155"/>
      <c r="AX94" s="155"/>
      <c r="AY94" s="155"/>
      <c r="AZ94" s="155"/>
      <c r="BA94" s="155"/>
      <c r="BB94" s="156"/>
    </row>
    <row r="95" spans="1:59" ht="15" thickBot="1">
      <c r="A95" s="53"/>
      <c r="B95" s="54"/>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6"/>
    </row>
    <row r="96" spans="1:59">
      <c r="B96" s="57"/>
    </row>
    <row r="97" spans="1:255">
      <c r="B97" s="57"/>
    </row>
    <row r="98" spans="1:255" ht="14.25">
      <c r="B98" s="49" t="s">
        <v>74</v>
      </c>
      <c r="C98" s="36"/>
      <c r="D98" s="36"/>
      <c r="E98" s="36"/>
      <c r="F98" s="36"/>
      <c r="G98" s="36"/>
      <c r="H98" s="36"/>
      <c r="I98" s="36"/>
      <c r="J98" s="36"/>
      <c r="K98" s="36"/>
      <c r="L98" s="50"/>
      <c r="M98" s="50"/>
      <c r="N98" s="50"/>
      <c r="O98" s="50"/>
      <c r="P98" s="36"/>
      <c r="Q98" s="36"/>
      <c r="R98" s="36"/>
      <c r="S98" s="36"/>
      <c r="T98" s="36"/>
      <c r="U98" s="36"/>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row>
    <row r="99" spans="1:255" ht="15" thickBot="1">
      <c r="B99" s="36"/>
      <c r="C99" s="36"/>
      <c r="D99" s="36"/>
      <c r="E99" s="36"/>
      <c r="F99" s="36"/>
      <c r="G99" s="36"/>
      <c r="H99" s="36"/>
      <c r="I99" s="36"/>
      <c r="J99" s="36"/>
      <c r="K99" s="36"/>
      <c r="L99" s="50"/>
      <c r="M99" s="50"/>
      <c r="N99" s="50"/>
      <c r="O99" s="50"/>
      <c r="P99" s="36"/>
      <c r="Q99" s="36"/>
      <c r="R99" s="36"/>
      <c r="S99" s="36"/>
      <c r="T99" s="36"/>
      <c r="U99" s="36"/>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t="s">
        <v>75</v>
      </c>
      <c r="AW99" s="49"/>
      <c r="AX99" s="49"/>
      <c r="AY99" s="49"/>
      <c r="AZ99" s="49"/>
      <c r="BA99" s="49"/>
      <c r="BB99" s="49"/>
    </row>
    <row r="100" spans="1:255" s="39" customFormat="1" ht="13.5" customHeight="1">
      <c r="A100" s="36"/>
      <c r="B100" s="157" t="s">
        <v>76</v>
      </c>
      <c r="C100" s="158"/>
      <c r="D100" s="158"/>
      <c r="E100" s="158"/>
      <c r="F100" s="158"/>
      <c r="G100" s="158"/>
      <c r="H100" s="158"/>
      <c r="I100" s="158"/>
      <c r="J100" s="158"/>
      <c r="K100" s="158"/>
      <c r="L100" s="158"/>
      <c r="M100" s="158"/>
      <c r="N100" s="158"/>
      <c r="O100" s="158"/>
      <c r="P100" s="158"/>
      <c r="Q100" s="158"/>
      <c r="R100" s="158"/>
      <c r="S100" s="158"/>
      <c r="T100" s="158"/>
      <c r="U100" s="158"/>
      <c r="V100" s="158"/>
      <c r="W100" s="158"/>
      <c r="X100" s="158"/>
      <c r="Y100" s="158"/>
      <c r="Z100" s="158"/>
      <c r="AA100" s="158"/>
      <c r="AB100" s="158"/>
      <c r="AC100" s="158"/>
      <c r="AD100" s="159"/>
      <c r="AE100" s="163" t="s">
        <v>77</v>
      </c>
      <c r="AF100" s="158"/>
      <c r="AG100" s="158"/>
      <c r="AH100" s="158"/>
      <c r="AI100" s="158"/>
      <c r="AJ100" s="158"/>
      <c r="AK100" s="158"/>
      <c r="AL100" s="158"/>
      <c r="AM100" s="159"/>
      <c r="AN100" s="163" t="s">
        <v>169</v>
      </c>
      <c r="AO100" s="158"/>
      <c r="AP100" s="158"/>
      <c r="AQ100" s="158"/>
      <c r="AR100" s="158"/>
      <c r="AS100" s="158"/>
      <c r="AT100" s="158"/>
      <c r="AU100" s="158"/>
      <c r="AV100" s="159"/>
      <c r="AW100" s="163" t="s">
        <v>78</v>
      </c>
      <c r="AX100" s="158"/>
      <c r="AY100" s="158"/>
      <c r="AZ100" s="158"/>
      <c r="BA100" s="158"/>
      <c r="BB100" s="165"/>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c r="CW100" s="38"/>
      <c r="CX100" s="38"/>
      <c r="CY100" s="38"/>
      <c r="CZ100" s="38"/>
      <c r="DA100" s="38"/>
      <c r="DB100" s="38"/>
      <c r="DC100" s="38"/>
      <c r="DD100" s="38"/>
      <c r="DE100" s="38"/>
      <c r="DF100" s="38"/>
      <c r="DG100" s="38"/>
      <c r="DH100" s="38"/>
      <c r="DI100" s="38"/>
      <c r="DJ100" s="38"/>
      <c r="DK100" s="38"/>
      <c r="DL100" s="38"/>
      <c r="DM100" s="38"/>
      <c r="DN100" s="38"/>
      <c r="DO100" s="38"/>
      <c r="DP100" s="38"/>
      <c r="DQ100" s="38"/>
      <c r="DR100" s="38"/>
      <c r="DS100" s="38"/>
      <c r="DT100" s="38"/>
      <c r="DU100" s="38"/>
      <c r="DV100" s="38"/>
      <c r="DW100" s="38"/>
      <c r="DX100" s="38"/>
      <c r="DY100" s="38"/>
      <c r="DZ100" s="38"/>
      <c r="EA100" s="38"/>
      <c r="EB100" s="38"/>
      <c r="EC100" s="38"/>
      <c r="ED100" s="38"/>
      <c r="EE100" s="38"/>
      <c r="EF100" s="38"/>
      <c r="EG100" s="38"/>
      <c r="EH100" s="38"/>
      <c r="EI100" s="38"/>
      <c r="EJ100" s="38"/>
      <c r="EK100" s="38"/>
      <c r="EL100" s="38"/>
      <c r="EM100" s="38"/>
      <c r="EN100" s="38"/>
      <c r="EO100" s="38"/>
      <c r="EP100" s="38"/>
      <c r="EQ100" s="38"/>
      <c r="ER100" s="38"/>
      <c r="ES100" s="38"/>
      <c r="ET100" s="38"/>
      <c r="EU100" s="38"/>
      <c r="EV100" s="38"/>
      <c r="EW100" s="38"/>
      <c r="EX100" s="38"/>
      <c r="EY100" s="38"/>
      <c r="EZ100" s="38"/>
      <c r="FA100" s="38"/>
      <c r="FB100" s="38"/>
      <c r="FC100" s="38"/>
      <c r="FD100" s="38"/>
      <c r="FE100" s="38"/>
      <c r="FF100" s="38"/>
      <c r="FG100" s="38"/>
      <c r="FH100" s="38"/>
      <c r="FI100" s="38"/>
      <c r="FJ100" s="38"/>
      <c r="FK100" s="38"/>
      <c r="FL100" s="38"/>
      <c r="FM100" s="38"/>
      <c r="FN100" s="38"/>
      <c r="FO100" s="38"/>
      <c r="FP100" s="38"/>
      <c r="FQ100" s="38"/>
      <c r="FR100" s="38"/>
      <c r="FS100" s="38"/>
      <c r="FT100" s="38"/>
      <c r="FU100" s="38"/>
      <c r="FV100" s="38"/>
      <c r="FW100" s="38"/>
      <c r="FX100" s="38"/>
      <c r="FY100" s="38"/>
      <c r="FZ100" s="38"/>
      <c r="GA100" s="38"/>
      <c r="GB100" s="38"/>
      <c r="GC100" s="38"/>
      <c r="GD100" s="38"/>
      <c r="GE100" s="38"/>
      <c r="GF100" s="38"/>
      <c r="GG100" s="38"/>
      <c r="GH100" s="38"/>
      <c r="GI100" s="38"/>
      <c r="GJ100" s="38"/>
      <c r="GK100" s="38"/>
      <c r="GL100" s="38"/>
      <c r="GM100" s="38"/>
      <c r="GN100" s="38"/>
      <c r="GO100" s="38"/>
      <c r="GP100" s="38"/>
      <c r="GQ100" s="38"/>
      <c r="GR100" s="38"/>
      <c r="GS100" s="38"/>
      <c r="GT100" s="38"/>
      <c r="GU100" s="38"/>
      <c r="GV100" s="38"/>
      <c r="GW100" s="38"/>
      <c r="GX100" s="38"/>
      <c r="GY100" s="38"/>
      <c r="GZ100" s="38"/>
      <c r="HA100" s="38"/>
      <c r="HB100" s="38"/>
      <c r="HC100" s="38"/>
      <c r="HD100" s="38"/>
      <c r="HE100" s="38"/>
      <c r="HF100" s="38"/>
      <c r="HG100" s="38"/>
      <c r="HH100" s="38"/>
      <c r="HI100" s="38"/>
      <c r="HJ100" s="38"/>
      <c r="HK100" s="38"/>
      <c r="HL100" s="38"/>
      <c r="HM100" s="38"/>
      <c r="HN100" s="38"/>
      <c r="HO100" s="38"/>
      <c r="HP100" s="38"/>
      <c r="HQ100" s="38"/>
      <c r="HR100" s="38"/>
      <c r="HS100" s="38"/>
      <c r="HT100" s="38"/>
      <c r="HU100" s="38"/>
      <c r="HV100" s="38"/>
      <c r="HW100" s="38"/>
      <c r="HX100" s="38"/>
      <c r="HY100" s="38"/>
      <c r="HZ100" s="38"/>
      <c r="IA100" s="38"/>
      <c r="IB100" s="38"/>
      <c r="IC100" s="38"/>
      <c r="ID100" s="38"/>
      <c r="IE100" s="38"/>
      <c r="IF100" s="38"/>
      <c r="IG100" s="38"/>
      <c r="IH100" s="38"/>
      <c r="II100" s="38"/>
      <c r="IJ100" s="38"/>
      <c r="IK100" s="38"/>
      <c r="IL100" s="38"/>
      <c r="IM100" s="38"/>
      <c r="IN100" s="38"/>
      <c r="IO100" s="38"/>
      <c r="IP100" s="38"/>
      <c r="IQ100" s="38"/>
      <c r="IR100" s="38"/>
      <c r="IS100" s="38"/>
      <c r="IT100" s="38"/>
      <c r="IU100" s="38"/>
    </row>
    <row r="101" spans="1:255" s="39" customFormat="1" ht="13.5" customHeight="1">
      <c r="A101" s="36"/>
      <c r="B101" s="160"/>
      <c r="C101" s="161"/>
      <c r="D101" s="161"/>
      <c r="E101" s="161"/>
      <c r="F101" s="161"/>
      <c r="G101" s="161"/>
      <c r="H101" s="161"/>
      <c r="I101" s="161"/>
      <c r="J101" s="161"/>
      <c r="K101" s="161"/>
      <c r="L101" s="161"/>
      <c r="M101" s="161"/>
      <c r="N101" s="161"/>
      <c r="O101" s="161"/>
      <c r="P101" s="161"/>
      <c r="Q101" s="161"/>
      <c r="R101" s="161"/>
      <c r="S101" s="161"/>
      <c r="T101" s="161"/>
      <c r="U101" s="161"/>
      <c r="V101" s="161"/>
      <c r="W101" s="161"/>
      <c r="X101" s="161"/>
      <c r="Y101" s="161"/>
      <c r="Z101" s="161"/>
      <c r="AA101" s="161"/>
      <c r="AB101" s="161"/>
      <c r="AC101" s="161"/>
      <c r="AD101" s="162"/>
      <c r="AE101" s="164"/>
      <c r="AF101" s="161"/>
      <c r="AG101" s="161"/>
      <c r="AH101" s="161"/>
      <c r="AI101" s="161"/>
      <c r="AJ101" s="161"/>
      <c r="AK101" s="161"/>
      <c r="AL101" s="161"/>
      <c r="AM101" s="162"/>
      <c r="AN101" s="164"/>
      <c r="AO101" s="161"/>
      <c r="AP101" s="161"/>
      <c r="AQ101" s="161"/>
      <c r="AR101" s="161"/>
      <c r="AS101" s="161"/>
      <c r="AT101" s="161"/>
      <c r="AU101" s="161"/>
      <c r="AV101" s="162"/>
      <c r="AW101" s="164"/>
      <c r="AX101" s="161"/>
      <c r="AY101" s="161"/>
      <c r="AZ101" s="161"/>
      <c r="BA101" s="161"/>
      <c r="BB101" s="166"/>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c r="CW101" s="38"/>
      <c r="CX101" s="38"/>
      <c r="CY101" s="38"/>
      <c r="CZ101" s="38"/>
      <c r="DA101" s="38"/>
      <c r="DB101" s="38"/>
      <c r="DC101" s="38"/>
      <c r="DD101" s="38"/>
      <c r="DE101" s="38"/>
      <c r="DF101" s="38"/>
      <c r="DG101" s="38"/>
      <c r="DH101" s="38"/>
      <c r="DI101" s="38"/>
      <c r="DJ101" s="38"/>
      <c r="DK101" s="38"/>
      <c r="DL101" s="38"/>
      <c r="DM101" s="38"/>
      <c r="DN101" s="38"/>
      <c r="DO101" s="38"/>
      <c r="DP101" s="38"/>
      <c r="DQ101" s="38"/>
      <c r="DR101" s="38"/>
      <c r="DS101" s="38"/>
      <c r="DT101" s="38"/>
      <c r="DU101" s="38"/>
      <c r="DV101" s="38"/>
      <c r="DW101" s="38"/>
      <c r="DX101" s="38"/>
      <c r="DY101" s="38"/>
      <c r="DZ101" s="38"/>
      <c r="EA101" s="38"/>
      <c r="EB101" s="38"/>
      <c r="EC101" s="38"/>
      <c r="ED101" s="38"/>
      <c r="EE101" s="38"/>
      <c r="EF101" s="38"/>
      <c r="EG101" s="38"/>
      <c r="EH101" s="38"/>
      <c r="EI101" s="38"/>
      <c r="EJ101" s="38"/>
      <c r="EK101" s="38"/>
      <c r="EL101" s="38"/>
      <c r="EM101" s="38"/>
      <c r="EN101" s="38"/>
      <c r="EO101" s="38"/>
      <c r="EP101" s="38"/>
      <c r="EQ101" s="38"/>
      <c r="ER101" s="38"/>
      <c r="ES101" s="38"/>
      <c r="ET101" s="38"/>
      <c r="EU101" s="38"/>
      <c r="EV101" s="38"/>
      <c r="EW101" s="38"/>
      <c r="EX101" s="38"/>
      <c r="EY101" s="38"/>
      <c r="EZ101" s="38"/>
      <c r="FA101" s="38"/>
      <c r="FB101" s="38"/>
      <c r="FC101" s="38"/>
      <c r="FD101" s="38"/>
      <c r="FE101" s="38"/>
      <c r="FF101" s="38"/>
      <c r="FG101" s="38"/>
      <c r="FH101" s="38"/>
      <c r="FI101" s="38"/>
      <c r="FJ101" s="38"/>
      <c r="FK101" s="38"/>
      <c r="FL101" s="38"/>
      <c r="FM101" s="38"/>
      <c r="FN101" s="38"/>
      <c r="FO101" s="38"/>
      <c r="FP101" s="38"/>
      <c r="FQ101" s="38"/>
      <c r="FR101" s="38"/>
      <c r="FS101" s="38"/>
      <c r="FT101" s="38"/>
      <c r="FU101" s="38"/>
      <c r="FV101" s="38"/>
      <c r="FW101" s="38"/>
      <c r="FX101" s="38"/>
      <c r="FY101" s="38"/>
      <c r="FZ101" s="38"/>
      <c r="GA101" s="38"/>
      <c r="GB101" s="38"/>
      <c r="GC101" s="38"/>
      <c r="GD101" s="38"/>
      <c r="GE101" s="38"/>
      <c r="GF101" s="38"/>
      <c r="GG101" s="38"/>
      <c r="GH101" s="38"/>
      <c r="GI101" s="38"/>
      <c r="GJ101" s="38"/>
      <c r="GK101" s="38"/>
      <c r="GL101" s="38"/>
      <c r="GM101" s="38"/>
      <c r="GN101" s="38"/>
      <c r="GO101" s="38"/>
      <c r="GP101" s="38"/>
      <c r="GQ101" s="38"/>
      <c r="GR101" s="38"/>
      <c r="GS101" s="38"/>
      <c r="GT101" s="38"/>
      <c r="GU101" s="38"/>
      <c r="GV101" s="38"/>
      <c r="GW101" s="38"/>
      <c r="GX101" s="38"/>
      <c r="GY101" s="38"/>
      <c r="GZ101" s="38"/>
      <c r="HA101" s="38"/>
      <c r="HB101" s="38"/>
      <c r="HC101" s="38"/>
      <c r="HD101" s="38"/>
      <c r="HE101" s="38"/>
      <c r="HF101" s="38"/>
      <c r="HG101" s="38"/>
      <c r="HH101" s="38"/>
      <c r="HI101" s="38"/>
      <c r="HJ101" s="38"/>
      <c r="HK101" s="38"/>
      <c r="HL101" s="38"/>
      <c r="HM101" s="38"/>
      <c r="HN101" s="38"/>
      <c r="HO101" s="38"/>
      <c r="HP101" s="38"/>
      <c r="HQ101" s="38"/>
      <c r="HR101" s="38"/>
      <c r="HS101" s="38"/>
      <c r="HT101" s="38"/>
      <c r="HU101" s="38"/>
      <c r="HV101" s="38"/>
      <c r="HW101" s="38"/>
      <c r="HX101" s="38"/>
      <c r="HY101" s="38"/>
      <c r="HZ101" s="38"/>
      <c r="IA101" s="38"/>
      <c r="IB101" s="38"/>
      <c r="IC101" s="38"/>
      <c r="ID101" s="38"/>
      <c r="IE101" s="38"/>
      <c r="IF101" s="38"/>
      <c r="IG101" s="38"/>
      <c r="IH101" s="38"/>
      <c r="II101" s="38"/>
      <c r="IJ101" s="38"/>
      <c r="IK101" s="38"/>
      <c r="IL101" s="38"/>
      <c r="IM101" s="38"/>
      <c r="IN101" s="38"/>
      <c r="IO101" s="38"/>
      <c r="IP101" s="38"/>
      <c r="IQ101" s="38"/>
      <c r="IR101" s="38"/>
      <c r="IS101" s="38"/>
      <c r="IT101" s="38"/>
      <c r="IU101" s="38"/>
    </row>
    <row r="102" spans="1:255" s="39" customFormat="1" ht="18.75" customHeight="1">
      <c r="A102" s="36"/>
      <c r="B102" s="75" t="s">
        <v>79</v>
      </c>
      <c r="C102" s="62" t="s">
        <v>88</v>
      </c>
      <c r="D102" s="59"/>
      <c r="E102" s="59"/>
      <c r="F102" s="59"/>
      <c r="G102" s="59"/>
      <c r="H102" s="59"/>
      <c r="I102" s="59"/>
      <c r="J102" s="59"/>
      <c r="K102" s="59"/>
      <c r="L102" s="59"/>
      <c r="M102" s="59"/>
      <c r="N102" s="59"/>
      <c r="O102" s="59"/>
      <c r="P102" s="59"/>
      <c r="Q102" s="59"/>
      <c r="R102" s="59"/>
      <c r="S102" s="59"/>
      <c r="T102" s="59"/>
      <c r="U102" s="59"/>
      <c r="V102" s="59"/>
      <c r="W102" s="59"/>
      <c r="X102" s="59"/>
      <c r="Y102" s="59"/>
      <c r="Z102" s="60"/>
      <c r="AA102" s="60"/>
      <c r="AB102" s="60"/>
      <c r="AC102" s="60"/>
      <c r="AD102" s="60"/>
      <c r="AE102" s="143">
        <f>239620+4361+5</f>
        <v>243986</v>
      </c>
      <c r="AF102" s="146"/>
      <c r="AG102" s="146"/>
      <c r="AH102" s="146"/>
      <c r="AI102" s="146"/>
      <c r="AJ102" s="146"/>
      <c r="AK102" s="146"/>
      <c r="AL102" s="146"/>
      <c r="AM102" s="147"/>
      <c r="AN102" s="143">
        <f>235307+6160+1</f>
        <v>241468</v>
      </c>
      <c r="AO102" s="146"/>
      <c r="AP102" s="146"/>
      <c r="AQ102" s="146"/>
      <c r="AR102" s="146"/>
      <c r="AS102" s="146"/>
      <c r="AT102" s="146"/>
      <c r="AU102" s="146"/>
      <c r="AV102" s="147"/>
      <c r="AW102" s="143"/>
      <c r="AX102" s="146"/>
      <c r="AY102" s="146"/>
      <c r="AZ102" s="146"/>
      <c r="BA102" s="146"/>
      <c r="BB102" s="14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c r="DQ102" s="38"/>
      <c r="DR102" s="38"/>
      <c r="DS102" s="38"/>
      <c r="DT102" s="38"/>
      <c r="DU102" s="38"/>
      <c r="DV102" s="38"/>
      <c r="DW102" s="38"/>
      <c r="DX102" s="38"/>
      <c r="DY102" s="38"/>
      <c r="DZ102" s="38"/>
      <c r="EA102" s="38"/>
      <c r="EB102" s="38"/>
      <c r="EC102" s="38"/>
      <c r="ED102" s="38"/>
      <c r="EE102" s="38"/>
      <c r="EF102" s="38"/>
      <c r="EG102" s="38"/>
      <c r="EH102" s="38"/>
      <c r="EI102" s="38"/>
      <c r="EJ102" s="38"/>
      <c r="EK102" s="38"/>
      <c r="EL102" s="38"/>
      <c r="EM102" s="38"/>
      <c r="EN102" s="38"/>
      <c r="EO102" s="38"/>
      <c r="EP102" s="38"/>
      <c r="EQ102" s="38"/>
      <c r="ER102" s="38"/>
      <c r="ES102" s="38"/>
      <c r="ET102" s="38"/>
      <c r="EU102" s="38"/>
      <c r="EV102" s="38"/>
      <c r="EW102" s="38"/>
      <c r="EX102" s="38"/>
      <c r="EY102" s="38"/>
      <c r="EZ102" s="38"/>
      <c r="FA102" s="38"/>
      <c r="FB102" s="38"/>
      <c r="FC102" s="38"/>
      <c r="FD102" s="38"/>
      <c r="FE102" s="38"/>
      <c r="FF102" s="38"/>
      <c r="FG102" s="38"/>
      <c r="FH102" s="38"/>
      <c r="FI102" s="38"/>
      <c r="FJ102" s="38"/>
      <c r="FK102" s="38"/>
      <c r="FL102" s="38"/>
      <c r="FM102" s="38"/>
      <c r="FN102" s="38"/>
      <c r="FO102" s="38"/>
      <c r="FP102" s="38"/>
      <c r="FQ102" s="38"/>
      <c r="FR102" s="38"/>
      <c r="FS102" s="38"/>
      <c r="FT102" s="38"/>
      <c r="FU102" s="38"/>
      <c r="FV102" s="38"/>
      <c r="FW102" s="38"/>
      <c r="FX102" s="38"/>
      <c r="FY102" s="38"/>
      <c r="FZ102" s="38"/>
      <c r="GA102" s="38"/>
      <c r="GB102" s="38"/>
      <c r="GC102" s="38"/>
      <c r="GD102" s="38"/>
      <c r="GE102" s="38"/>
      <c r="GF102" s="38"/>
      <c r="GG102" s="38"/>
      <c r="GH102" s="38"/>
      <c r="GI102" s="38"/>
      <c r="GJ102" s="38"/>
      <c r="GK102" s="38"/>
      <c r="GL102" s="38"/>
      <c r="GM102" s="38"/>
      <c r="GN102" s="38"/>
      <c r="GO102" s="38"/>
      <c r="GP102" s="38"/>
      <c r="GQ102" s="38"/>
      <c r="GR102" s="38"/>
      <c r="GS102" s="38"/>
      <c r="GT102" s="38"/>
      <c r="GU102" s="38"/>
      <c r="GV102" s="38"/>
      <c r="GW102" s="38"/>
      <c r="GX102" s="38"/>
      <c r="GY102" s="38"/>
      <c r="GZ102" s="38"/>
      <c r="HA102" s="38"/>
      <c r="HB102" s="38"/>
      <c r="HC102" s="38"/>
      <c r="HD102" s="38"/>
      <c r="HE102" s="38"/>
      <c r="HF102" s="38"/>
      <c r="HG102" s="38"/>
      <c r="HH102" s="38"/>
      <c r="HI102" s="38"/>
      <c r="HJ102" s="38"/>
      <c r="HK102" s="38"/>
      <c r="HL102" s="38"/>
      <c r="HM102" s="38"/>
      <c r="HN102" s="38"/>
      <c r="HO102" s="38"/>
      <c r="HP102" s="38"/>
      <c r="HQ102" s="38"/>
      <c r="HR102" s="38"/>
      <c r="HS102" s="38"/>
      <c r="HT102" s="38"/>
      <c r="HU102" s="38"/>
      <c r="HV102" s="38"/>
      <c r="HW102" s="38"/>
      <c r="HX102" s="38"/>
      <c r="HY102" s="38"/>
      <c r="HZ102" s="38"/>
      <c r="IA102" s="38"/>
      <c r="IB102" s="38"/>
      <c r="IC102" s="38"/>
      <c r="ID102" s="38"/>
      <c r="IE102" s="38"/>
      <c r="IF102" s="38"/>
      <c r="IG102" s="38"/>
      <c r="IH102" s="38"/>
      <c r="II102" s="38"/>
      <c r="IJ102" s="38"/>
      <c r="IK102" s="38"/>
      <c r="IL102" s="38"/>
      <c r="IM102" s="38"/>
      <c r="IN102" s="38"/>
      <c r="IO102" s="38"/>
      <c r="IP102" s="38"/>
      <c r="IQ102" s="38"/>
      <c r="IR102" s="38"/>
      <c r="IS102" s="38"/>
      <c r="IT102" s="38"/>
      <c r="IU102" s="38"/>
    </row>
    <row r="103" spans="1:255" s="39" customFormat="1" ht="18.75" customHeight="1">
      <c r="A103" s="36"/>
      <c r="B103" s="76" t="s">
        <v>79</v>
      </c>
      <c r="C103" s="50" t="s">
        <v>89</v>
      </c>
      <c r="D103" s="62"/>
      <c r="E103" s="62"/>
      <c r="F103" s="62"/>
      <c r="G103" s="62"/>
      <c r="H103" s="62"/>
      <c r="I103" s="62"/>
      <c r="J103" s="62"/>
      <c r="K103" s="62"/>
      <c r="L103" s="62"/>
      <c r="M103" s="62"/>
      <c r="N103" s="62"/>
      <c r="O103" s="62"/>
      <c r="P103" s="62"/>
      <c r="Q103" s="62"/>
      <c r="R103" s="62"/>
      <c r="S103" s="62"/>
      <c r="T103" s="62"/>
      <c r="U103" s="62"/>
      <c r="V103" s="62"/>
      <c r="W103" s="62"/>
      <c r="X103" s="62"/>
      <c r="Y103" s="62"/>
      <c r="Z103" s="63"/>
      <c r="AA103" s="63"/>
      <c r="AB103" s="63"/>
      <c r="AC103" s="63"/>
      <c r="AD103" s="63"/>
      <c r="AE103" s="143">
        <v>85976</v>
      </c>
      <c r="AF103" s="146"/>
      <c r="AG103" s="146"/>
      <c r="AH103" s="146"/>
      <c r="AI103" s="146"/>
      <c r="AJ103" s="146"/>
      <c r="AK103" s="146"/>
      <c r="AL103" s="146"/>
      <c r="AM103" s="147"/>
      <c r="AN103" s="143">
        <v>83457</v>
      </c>
      <c r="AO103" s="146"/>
      <c r="AP103" s="146"/>
      <c r="AQ103" s="146"/>
      <c r="AR103" s="146"/>
      <c r="AS103" s="146"/>
      <c r="AT103" s="146"/>
      <c r="AU103" s="146"/>
      <c r="AV103" s="147"/>
      <c r="AW103" s="143"/>
      <c r="AX103" s="146"/>
      <c r="AY103" s="146"/>
      <c r="AZ103" s="146"/>
      <c r="BA103" s="146"/>
      <c r="BB103" s="14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c r="CY103" s="38"/>
      <c r="CZ103" s="38"/>
      <c r="DA103" s="38"/>
      <c r="DB103" s="38"/>
      <c r="DC103" s="38"/>
      <c r="DD103" s="38"/>
      <c r="DE103" s="38"/>
      <c r="DF103" s="38"/>
      <c r="DG103" s="38"/>
      <c r="DH103" s="38"/>
      <c r="DI103" s="38"/>
      <c r="DJ103" s="38"/>
      <c r="DK103" s="38"/>
      <c r="DL103" s="38"/>
      <c r="DM103" s="38"/>
      <c r="DN103" s="38"/>
      <c r="DO103" s="38"/>
      <c r="DP103" s="38"/>
      <c r="DQ103" s="38"/>
      <c r="DR103" s="38"/>
      <c r="DS103" s="38"/>
      <c r="DT103" s="38"/>
      <c r="DU103" s="38"/>
      <c r="DV103" s="38"/>
      <c r="DW103" s="38"/>
      <c r="DX103" s="38"/>
      <c r="DY103" s="38"/>
      <c r="DZ103" s="38"/>
      <c r="EA103" s="38"/>
      <c r="EB103" s="38"/>
      <c r="EC103" s="38"/>
      <c r="ED103" s="38"/>
      <c r="EE103" s="38"/>
      <c r="EF103" s="38"/>
      <c r="EG103" s="38"/>
      <c r="EH103" s="38"/>
      <c r="EI103" s="38"/>
      <c r="EJ103" s="38"/>
      <c r="EK103" s="38"/>
      <c r="EL103" s="38"/>
      <c r="EM103" s="38"/>
      <c r="EN103" s="38"/>
      <c r="EO103" s="38"/>
      <c r="EP103" s="38"/>
      <c r="EQ103" s="38"/>
      <c r="ER103" s="38"/>
      <c r="ES103" s="38"/>
      <c r="ET103" s="38"/>
      <c r="EU103" s="38"/>
      <c r="EV103" s="38"/>
      <c r="EW103" s="38"/>
      <c r="EX103" s="38"/>
      <c r="EY103" s="38"/>
      <c r="EZ103" s="38"/>
      <c r="FA103" s="38"/>
      <c r="FB103" s="38"/>
      <c r="FC103" s="38"/>
      <c r="FD103" s="38"/>
      <c r="FE103" s="38"/>
      <c r="FF103" s="38"/>
      <c r="FG103" s="38"/>
      <c r="FH103" s="38"/>
      <c r="FI103" s="38"/>
      <c r="FJ103" s="38"/>
      <c r="FK103" s="38"/>
      <c r="FL103" s="38"/>
      <c r="FM103" s="38"/>
      <c r="FN103" s="38"/>
      <c r="FO103" s="38"/>
      <c r="FP103" s="38"/>
      <c r="FQ103" s="38"/>
      <c r="FR103" s="38"/>
      <c r="FS103" s="38"/>
      <c r="FT103" s="38"/>
      <c r="FU103" s="38"/>
      <c r="FV103" s="38"/>
      <c r="FW103" s="38"/>
      <c r="FX103" s="38"/>
      <c r="FY103" s="38"/>
      <c r="FZ103" s="38"/>
      <c r="GA103" s="38"/>
      <c r="GB103" s="38"/>
      <c r="GC103" s="38"/>
      <c r="GD103" s="38"/>
      <c r="GE103" s="38"/>
      <c r="GF103" s="38"/>
      <c r="GG103" s="38"/>
      <c r="GH103" s="38"/>
      <c r="GI103" s="38"/>
      <c r="GJ103" s="38"/>
      <c r="GK103" s="38"/>
      <c r="GL103" s="38"/>
      <c r="GM103" s="38"/>
      <c r="GN103" s="38"/>
      <c r="GO103" s="38"/>
      <c r="GP103" s="38"/>
      <c r="GQ103" s="38"/>
      <c r="GR103" s="38"/>
      <c r="GS103" s="38"/>
      <c r="GT103" s="38"/>
      <c r="GU103" s="38"/>
      <c r="GV103" s="38"/>
      <c r="GW103" s="38"/>
      <c r="GX103" s="38"/>
      <c r="GY103" s="38"/>
      <c r="GZ103" s="38"/>
      <c r="HA103" s="38"/>
      <c r="HB103" s="38"/>
      <c r="HC103" s="38"/>
      <c r="HD103" s="38"/>
      <c r="HE103" s="38"/>
      <c r="HF103" s="38"/>
      <c r="HG103" s="38"/>
      <c r="HH103" s="38"/>
      <c r="HI103" s="38"/>
      <c r="HJ103" s="38"/>
      <c r="HK103" s="38"/>
      <c r="HL103" s="38"/>
      <c r="HM103" s="38"/>
      <c r="HN103" s="38"/>
      <c r="HO103" s="38"/>
      <c r="HP103" s="38"/>
      <c r="HQ103" s="38"/>
      <c r="HR103" s="38"/>
      <c r="HS103" s="38"/>
      <c r="HT103" s="38"/>
      <c r="HU103" s="38"/>
      <c r="HV103" s="38"/>
      <c r="HW103" s="38"/>
      <c r="HX103" s="38"/>
      <c r="HY103" s="38"/>
      <c r="HZ103" s="38"/>
      <c r="IA103" s="38"/>
      <c r="IB103" s="38"/>
      <c r="IC103" s="38"/>
      <c r="ID103" s="38"/>
      <c r="IE103" s="38"/>
      <c r="IF103" s="38"/>
      <c r="IG103" s="38"/>
      <c r="IH103" s="38"/>
      <c r="II103" s="38"/>
      <c r="IJ103" s="38"/>
      <c r="IK103" s="38"/>
      <c r="IL103" s="38"/>
      <c r="IM103" s="38"/>
      <c r="IN103" s="38"/>
      <c r="IO103" s="38"/>
      <c r="IP103" s="38"/>
      <c r="IQ103" s="38"/>
      <c r="IR103" s="38"/>
      <c r="IS103" s="38"/>
      <c r="IT103" s="38"/>
      <c r="IU103" s="38"/>
    </row>
    <row r="104" spans="1:255" s="39" customFormat="1" ht="18.75" customHeight="1">
      <c r="A104" s="36"/>
      <c r="B104" s="37" t="s">
        <v>79</v>
      </c>
      <c r="C104" s="59" t="s">
        <v>90</v>
      </c>
      <c r="D104" s="62"/>
      <c r="E104" s="62"/>
      <c r="F104" s="62"/>
      <c r="G104" s="62"/>
      <c r="H104" s="62"/>
      <c r="I104" s="62"/>
      <c r="J104" s="62"/>
      <c r="K104" s="62"/>
      <c r="L104" s="62"/>
      <c r="M104" s="62"/>
      <c r="N104" s="62"/>
      <c r="O104" s="62"/>
      <c r="P104" s="62"/>
      <c r="Q104" s="62"/>
      <c r="R104" s="62"/>
      <c r="S104" s="62"/>
      <c r="T104" s="62"/>
      <c r="U104" s="62"/>
      <c r="V104" s="62"/>
      <c r="W104" s="62"/>
      <c r="X104" s="62"/>
      <c r="Y104" s="62"/>
      <c r="Z104" s="63"/>
      <c r="AA104" s="63"/>
      <c r="AB104" s="63"/>
      <c r="AC104" s="63"/>
      <c r="AD104" s="63"/>
      <c r="AE104" s="143">
        <v>7404</v>
      </c>
      <c r="AF104" s="146"/>
      <c r="AG104" s="146"/>
      <c r="AH104" s="146"/>
      <c r="AI104" s="146"/>
      <c r="AJ104" s="146"/>
      <c r="AK104" s="146"/>
      <c r="AL104" s="146"/>
      <c r="AM104" s="147"/>
      <c r="AN104" s="143">
        <v>7414</v>
      </c>
      <c r="AO104" s="146"/>
      <c r="AP104" s="146"/>
      <c r="AQ104" s="146"/>
      <c r="AR104" s="146"/>
      <c r="AS104" s="146"/>
      <c r="AT104" s="146"/>
      <c r="AU104" s="146"/>
      <c r="AV104" s="147"/>
      <c r="AW104" s="143"/>
      <c r="AX104" s="146"/>
      <c r="AY104" s="146"/>
      <c r="AZ104" s="146"/>
      <c r="BA104" s="146"/>
      <c r="BB104" s="14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c r="DF104" s="38"/>
      <c r="DG104" s="38"/>
      <c r="DH104" s="38"/>
      <c r="DI104" s="38"/>
      <c r="DJ104" s="38"/>
      <c r="DK104" s="38"/>
      <c r="DL104" s="38"/>
      <c r="DM104" s="38"/>
      <c r="DN104" s="38"/>
      <c r="DO104" s="38"/>
      <c r="DP104" s="38"/>
      <c r="DQ104" s="38"/>
      <c r="DR104" s="38"/>
      <c r="DS104" s="38"/>
      <c r="DT104" s="38"/>
      <c r="DU104" s="38"/>
      <c r="DV104" s="38"/>
      <c r="DW104" s="38"/>
      <c r="DX104" s="38"/>
      <c r="DY104" s="38"/>
      <c r="DZ104" s="38"/>
      <c r="EA104" s="38"/>
      <c r="EB104" s="38"/>
      <c r="EC104" s="38"/>
      <c r="ED104" s="38"/>
      <c r="EE104" s="38"/>
      <c r="EF104" s="38"/>
      <c r="EG104" s="38"/>
      <c r="EH104" s="38"/>
      <c r="EI104" s="38"/>
      <c r="EJ104" s="38"/>
      <c r="EK104" s="38"/>
      <c r="EL104" s="38"/>
      <c r="EM104" s="38"/>
      <c r="EN104" s="38"/>
      <c r="EO104" s="38"/>
      <c r="EP104" s="38"/>
      <c r="EQ104" s="38"/>
      <c r="ER104" s="38"/>
      <c r="ES104" s="38"/>
      <c r="ET104" s="38"/>
      <c r="EU104" s="38"/>
      <c r="EV104" s="38"/>
      <c r="EW104" s="38"/>
      <c r="EX104" s="38"/>
      <c r="EY104" s="38"/>
      <c r="EZ104" s="38"/>
      <c r="FA104" s="38"/>
      <c r="FB104" s="38"/>
      <c r="FC104" s="38"/>
      <c r="FD104" s="38"/>
      <c r="FE104" s="38"/>
      <c r="FF104" s="38"/>
      <c r="FG104" s="38"/>
      <c r="FH104" s="38"/>
      <c r="FI104" s="38"/>
      <c r="FJ104" s="38"/>
      <c r="FK104" s="38"/>
      <c r="FL104" s="38"/>
      <c r="FM104" s="38"/>
      <c r="FN104" s="38"/>
      <c r="FO104" s="38"/>
      <c r="FP104" s="38"/>
      <c r="FQ104" s="38"/>
      <c r="FR104" s="38"/>
      <c r="FS104" s="38"/>
      <c r="FT104" s="38"/>
      <c r="FU104" s="38"/>
      <c r="FV104" s="38"/>
      <c r="FW104" s="38"/>
      <c r="FX104" s="38"/>
      <c r="FY104" s="38"/>
      <c r="FZ104" s="38"/>
      <c r="GA104" s="38"/>
      <c r="GB104" s="38"/>
      <c r="GC104" s="38"/>
      <c r="GD104" s="38"/>
      <c r="GE104" s="38"/>
      <c r="GF104" s="38"/>
      <c r="GG104" s="38"/>
      <c r="GH104" s="38"/>
      <c r="GI104" s="38"/>
      <c r="GJ104" s="38"/>
      <c r="GK104" s="38"/>
      <c r="GL104" s="38"/>
      <c r="GM104" s="38"/>
      <c r="GN104" s="38"/>
      <c r="GO104" s="38"/>
      <c r="GP104" s="38"/>
      <c r="GQ104" s="38"/>
      <c r="GR104" s="38"/>
      <c r="GS104" s="38"/>
      <c r="GT104" s="38"/>
      <c r="GU104" s="38"/>
      <c r="GV104" s="38"/>
      <c r="GW104" s="38"/>
      <c r="GX104" s="38"/>
      <c r="GY104" s="38"/>
      <c r="GZ104" s="38"/>
      <c r="HA104" s="38"/>
      <c r="HB104" s="38"/>
      <c r="HC104" s="38"/>
      <c r="HD104" s="38"/>
      <c r="HE104" s="38"/>
      <c r="HF104" s="38"/>
      <c r="HG104" s="38"/>
      <c r="HH104" s="38"/>
      <c r="HI104" s="38"/>
      <c r="HJ104" s="38"/>
      <c r="HK104" s="38"/>
      <c r="HL104" s="38"/>
      <c r="HM104" s="38"/>
      <c r="HN104" s="38"/>
      <c r="HO104" s="38"/>
      <c r="HP104" s="38"/>
      <c r="HQ104" s="38"/>
      <c r="HR104" s="38"/>
      <c r="HS104" s="38"/>
      <c r="HT104" s="38"/>
      <c r="HU104" s="38"/>
      <c r="HV104" s="38"/>
      <c r="HW104" s="38"/>
      <c r="HX104" s="38"/>
      <c r="HY104" s="38"/>
      <c r="HZ104" s="38"/>
      <c r="IA104" s="38"/>
      <c r="IB104" s="38"/>
      <c r="IC104" s="38"/>
      <c r="ID104" s="38"/>
      <c r="IE104" s="38"/>
      <c r="IF104" s="38"/>
      <c r="IG104" s="38"/>
      <c r="IH104" s="38"/>
      <c r="II104" s="38"/>
      <c r="IJ104" s="38"/>
      <c r="IK104" s="38"/>
      <c r="IL104" s="38"/>
      <c r="IM104" s="38"/>
      <c r="IN104" s="38"/>
      <c r="IO104" s="38"/>
      <c r="IP104" s="38"/>
      <c r="IQ104" s="38"/>
      <c r="IR104" s="38"/>
      <c r="IS104" s="38"/>
      <c r="IT104" s="38"/>
      <c r="IU104" s="38"/>
    </row>
    <row r="105" spans="1:255" s="39" customFormat="1" ht="18.75" customHeight="1">
      <c r="A105" s="36"/>
      <c r="B105" s="58"/>
      <c r="C105" s="59"/>
      <c r="D105" s="62"/>
      <c r="E105" s="62"/>
      <c r="F105" s="62"/>
      <c r="G105" s="62"/>
      <c r="H105" s="62"/>
      <c r="I105" s="62"/>
      <c r="J105" s="62"/>
      <c r="K105" s="62"/>
      <c r="L105" s="62"/>
      <c r="M105" s="62"/>
      <c r="N105" s="62"/>
      <c r="O105" s="62"/>
      <c r="P105" s="62"/>
      <c r="Q105" s="62"/>
      <c r="R105" s="62"/>
      <c r="S105" s="62"/>
      <c r="T105" s="62"/>
      <c r="U105" s="62"/>
      <c r="V105" s="62"/>
      <c r="W105" s="62"/>
      <c r="X105" s="62"/>
      <c r="Y105" s="62"/>
      <c r="Z105" s="63"/>
      <c r="AA105" s="63"/>
      <c r="AB105" s="63"/>
      <c r="AC105" s="63"/>
      <c r="AD105" s="63"/>
      <c r="AE105" s="143"/>
      <c r="AF105" s="149"/>
      <c r="AG105" s="149"/>
      <c r="AH105" s="149"/>
      <c r="AI105" s="149"/>
      <c r="AJ105" s="149"/>
      <c r="AK105" s="149"/>
      <c r="AL105" s="149"/>
      <c r="AM105" s="150"/>
      <c r="AN105" s="143"/>
      <c r="AO105" s="146"/>
      <c r="AP105" s="146"/>
      <c r="AQ105" s="146"/>
      <c r="AR105" s="146"/>
      <c r="AS105" s="146"/>
      <c r="AT105" s="146"/>
      <c r="AU105" s="146"/>
      <c r="AV105" s="147"/>
      <c r="AW105" s="143"/>
      <c r="AX105" s="146"/>
      <c r="AY105" s="146"/>
      <c r="AZ105" s="146"/>
      <c r="BA105" s="146"/>
      <c r="BB105" s="14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c r="CW105" s="38"/>
      <c r="CX105" s="38"/>
      <c r="CY105" s="38"/>
      <c r="CZ105" s="38"/>
      <c r="DA105" s="38"/>
      <c r="DB105" s="38"/>
      <c r="DC105" s="38"/>
      <c r="DD105" s="38"/>
      <c r="DE105" s="38"/>
      <c r="DF105" s="38"/>
      <c r="DG105" s="38"/>
      <c r="DH105" s="38"/>
      <c r="DI105" s="38"/>
      <c r="DJ105" s="38"/>
      <c r="DK105" s="38"/>
      <c r="DL105" s="38"/>
      <c r="DM105" s="38"/>
      <c r="DN105" s="38"/>
      <c r="DO105" s="38"/>
      <c r="DP105" s="38"/>
      <c r="DQ105" s="38"/>
      <c r="DR105" s="38"/>
      <c r="DS105" s="38"/>
      <c r="DT105" s="38"/>
      <c r="DU105" s="38"/>
      <c r="DV105" s="38"/>
      <c r="DW105" s="38"/>
      <c r="DX105" s="38"/>
      <c r="DY105" s="38"/>
      <c r="DZ105" s="38"/>
      <c r="EA105" s="38"/>
      <c r="EB105" s="38"/>
      <c r="EC105" s="38"/>
      <c r="ED105" s="38"/>
      <c r="EE105" s="38"/>
      <c r="EF105" s="38"/>
      <c r="EG105" s="38"/>
      <c r="EH105" s="38"/>
      <c r="EI105" s="38"/>
      <c r="EJ105" s="38"/>
      <c r="EK105" s="38"/>
      <c r="EL105" s="38"/>
      <c r="EM105" s="38"/>
      <c r="EN105" s="38"/>
      <c r="EO105" s="38"/>
      <c r="EP105" s="38"/>
      <c r="EQ105" s="38"/>
      <c r="ER105" s="38"/>
      <c r="ES105" s="38"/>
      <c r="ET105" s="38"/>
      <c r="EU105" s="38"/>
      <c r="EV105" s="38"/>
      <c r="EW105" s="38"/>
      <c r="EX105" s="38"/>
      <c r="EY105" s="38"/>
      <c r="EZ105" s="38"/>
      <c r="FA105" s="38"/>
      <c r="FB105" s="38"/>
      <c r="FC105" s="38"/>
      <c r="FD105" s="38"/>
      <c r="FE105" s="38"/>
      <c r="FF105" s="38"/>
      <c r="FG105" s="38"/>
      <c r="FH105" s="38"/>
      <c r="FI105" s="38"/>
      <c r="FJ105" s="38"/>
      <c r="FK105" s="38"/>
      <c r="FL105" s="38"/>
      <c r="FM105" s="38"/>
      <c r="FN105" s="38"/>
      <c r="FO105" s="38"/>
      <c r="FP105" s="38"/>
      <c r="FQ105" s="38"/>
      <c r="FR105" s="38"/>
      <c r="FS105" s="38"/>
      <c r="FT105" s="38"/>
      <c r="FU105" s="38"/>
      <c r="FV105" s="38"/>
      <c r="FW105" s="38"/>
      <c r="FX105" s="38"/>
      <c r="FY105" s="38"/>
      <c r="FZ105" s="38"/>
      <c r="GA105" s="38"/>
      <c r="GB105" s="38"/>
      <c r="GC105" s="38"/>
      <c r="GD105" s="38"/>
      <c r="GE105" s="38"/>
      <c r="GF105" s="38"/>
      <c r="GG105" s="38"/>
      <c r="GH105" s="38"/>
      <c r="GI105" s="38"/>
      <c r="GJ105" s="38"/>
      <c r="GK105" s="38"/>
      <c r="GL105" s="38"/>
      <c r="GM105" s="38"/>
      <c r="GN105" s="38"/>
      <c r="GO105" s="38"/>
      <c r="GP105" s="38"/>
      <c r="GQ105" s="38"/>
      <c r="GR105" s="38"/>
      <c r="GS105" s="38"/>
      <c r="GT105" s="38"/>
      <c r="GU105" s="38"/>
      <c r="GV105" s="38"/>
      <c r="GW105" s="38"/>
      <c r="GX105" s="38"/>
      <c r="GY105" s="38"/>
      <c r="GZ105" s="38"/>
      <c r="HA105" s="38"/>
      <c r="HB105" s="38"/>
      <c r="HC105" s="38"/>
      <c r="HD105" s="38"/>
      <c r="HE105" s="38"/>
      <c r="HF105" s="38"/>
      <c r="HG105" s="38"/>
      <c r="HH105" s="38"/>
      <c r="HI105" s="38"/>
      <c r="HJ105" s="38"/>
      <c r="HK105" s="38"/>
      <c r="HL105" s="38"/>
      <c r="HM105" s="38"/>
      <c r="HN105" s="38"/>
      <c r="HO105" s="38"/>
      <c r="HP105" s="38"/>
      <c r="HQ105" s="38"/>
      <c r="HR105" s="38"/>
      <c r="HS105" s="38"/>
      <c r="HT105" s="38"/>
      <c r="HU105" s="38"/>
      <c r="HV105" s="38"/>
      <c r="HW105" s="38"/>
      <c r="HX105" s="38"/>
      <c r="HY105" s="38"/>
      <c r="HZ105" s="38"/>
      <c r="IA105" s="38"/>
      <c r="IB105" s="38"/>
      <c r="IC105" s="38"/>
      <c r="ID105" s="38"/>
      <c r="IE105" s="38"/>
      <c r="IF105" s="38"/>
      <c r="IG105" s="38"/>
      <c r="IH105" s="38"/>
      <c r="II105" s="38"/>
      <c r="IJ105" s="38"/>
      <c r="IK105" s="38"/>
      <c r="IL105" s="38"/>
      <c r="IM105" s="38"/>
      <c r="IN105" s="38"/>
      <c r="IO105" s="38"/>
      <c r="IP105" s="38"/>
      <c r="IQ105" s="38"/>
      <c r="IR105" s="38"/>
      <c r="IS105" s="38"/>
      <c r="IT105" s="38"/>
      <c r="IU105" s="38"/>
    </row>
    <row r="106" spans="1:255" s="39" customFormat="1" ht="18.75" customHeight="1">
      <c r="A106" s="36"/>
      <c r="B106" s="75"/>
      <c r="C106" s="62"/>
      <c r="D106" s="65"/>
      <c r="E106" s="65"/>
      <c r="F106" s="65"/>
      <c r="G106" s="65"/>
      <c r="H106" s="65"/>
      <c r="I106" s="65"/>
      <c r="J106" s="65"/>
      <c r="K106" s="65"/>
      <c r="L106" s="65"/>
      <c r="M106" s="65"/>
      <c r="N106" s="65"/>
      <c r="O106" s="65"/>
      <c r="P106" s="65"/>
      <c r="Q106" s="65"/>
      <c r="R106" s="65"/>
      <c r="S106" s="65"/>
      <c r="T106" s="65"/>
      <c r="U106" s="65"/>
      <c r="V106" s="65"/>
      <c r="W106" s="65"/>
      <c r="X106" s="65"/>
      <c r="Y106" s="65"/>
      <c r="Z106" s="66"/>
      <c r="AA106" s="66"/>
      <c r="AB106" s="66"/>
      <c r="AC106" s="66"/>
      <c r="AD106" s="66"/>
      <c r="AE106" s="143"/>
      <c r="AF106" s="149"/>
      <c r="AG106" s="149"/>
      <c r="AH106" s="149"/>
      <c r="AI106" s="149"/>
      <c r="AJ106" s="149"/>
      <c r="AK106" s="149"/>
      <c r="AL106" s="149"/>
      <c r="AM106" s="150"/>
      <c r="AN106" s="143"/>
      <c r="AO106" s="146"/>
      <c r="AP106" s="146"/>
      <c r="AQ106" s="146"/>
      <c r="AR106" s="146"/>
      <c r="AS106" s="146"/>
      <c r="AT106" s="146"/>
      <c r="AU106" s="146"/>
      <c r="AV106" s="147"/>
      <c r="AW106" s="151"/>
      <c r="AX106" s="152"/>
      <c r="AY106" s="152"/>
      <c r="AZ106" s="152"/>
      <c r="BA106" s="152"/>
      <c r="BB106" s="153"/>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38"/>
      <c r="DR106" s="38"/>
      <c r="DS106" s="38"/>
      <c r="DT106" s="38"/>
      <c r="DU106" s="38"/>
      <c r="DV106" s="38"/>
      <c r="DW106" s="38"/>
      <c r="DX106" s="38"/>
      <c r="DY106" s="38"/>
      <c r="DZ106" s="38"/>
      <c r="EA106" s="38"/>
      <c r="EB106" s="38"/>
      <c r="EC106" s="38"/>
      <c r="ED106" s="38"/>
      <c r="EE106" s="38"/>
      <c r="EF106" s="38"/>
      <c r="EG106" s="38"/>
      <c r="EH106" s="38"/>
      <c r="EI106" s="38"/>
      <c r="EJ106" s="38"/>
      <c r="EK106" s="38"/>
      <c r="EL106" s="38"/>
      <c r="EM106" s="38"/>
      <c r="EN106" s="38"/>
      <c r="EO106" s="38"/>
      <c r="EP106" s="38"/>
      <c r="EQ106" s="38"/>
      <c r="ER106" s="38"/>
      <c r="ES106" s="38"/>
      <c r="ET106" s="38"/>
      <c r="EU106" s="38"/>
      <c r="EV106" s="38"/>
      <c r="EW106" s="38"/>
      <c r="EX106" s="38"/>
      <c r="EY106" s="38"/>
      <c r="EZ106" s="38"/>
      <c r="FA106" s="38"/>
      <c r="FB106" s="38"/>
      <c r="FC106" s="38"/>
      <c r="FD106" s="38"/>
      <c r="FE106" s="38"/>
      <c r="FF106" s="38"/>
      <c r="FG106" s="38"/>
      <c r="FH106" s="38"/>
      <c r="FI106" s="38"/>
      <c r="FJ106" s="38"/>
      <c r="FK106" s="38"/>
      <c r="FL106" s="38"/>
      <c r="FM106" s="38"/>
      <c r="FN106" s="38"/>
      <c r="FO106" s="38"/>
      <c r="FP106" s="38"/>
      <c r="FQ106" s="38"/>
      <c r="FR106" s="38"/>
      <c r="FS106" s="38"/>
      <c r="FT106" s="38"/>
      <c r="FU106" s="38"/>
      <c r="FV106" s="38"/>
      <c r="FW106" s="38"/>
      <c r="FX106" s="38"/>
      <c r="FY106" s="38"/>
      <c r="FZ106" s="38"/>
      <c r="GA106" s="38"/>
      <c r="GB106" s="38"/>
      <c r="GC106" s="38"/>
      <c r="GD106" s="38"/>
      <c r="GE106" s="38"/>
      <c r="GF106" s="38"/>
      <c r="GG106" s="38"/>
      <c r="GH106" s="38"/>
      <c r="GI106" s="38"/>
      <c r="GJ106" s="38"/>
      <c r="GK106" s="38"/>
      <c r="GL106" s="38"/>
      <c r="GM106" s="38"/>
      <c r="GN106" s="38"/>
      <c r="GO106" s="38"/>
      <c r="GP106" s="38"/>
      <c r="GQ106" s="38"/>
      <c r="GR106" s="38"/>
      <c r="GS106" s="38"/>
      <c r="GT106" s="38"/>
      <c r="GU106" s="38"/>
      <c r="GV106" s="38"/>
      <c r="GW106" s="38"/>
      <c r="GX106" s="38"/>
      <c r="GY106" s="38"/>
      <c r="GZ106" s="38"/>
      <c r="HA106" s="38"/>
      <c r="HB106" s="38"/>
      <c r="HC106" s="38"/>
      <c r="HD106" s="38"/>
      <c r="HE106" s="38"/>
      <c r="HF106" s="38"/>
      <c r="HG106" s="38"/>
      <c r="HH106" s="38"/>
      <c r="HI106" s="38"/>
      <c r="HJ106" s="38"/>
      <c r="HK106" s="38"/>
      <c r="HL106" s="38"/>
      <c r="HM106" s="38"/>
      <c r="HN106" s="38"/>
      <c r="HO106" s="38"/>
      <c r="HP106" s="38"/>
      <c r="HQ106" s="38"/>
      <c r="HR106" s="38"/>
      <c r="HS106" s="38"/>
      <c r="HT106" s="38"/>
      <c r="HU106" s="38"/>
      <c r="HV106" s="38"/>
      <c r="HW106" s="38"/>
      <c r="HX106" s="38"/>
      <c r="HY106" s="38"/>
      <c r="HZ106" s="38"/>
      <c r="IA106" s="38"/>
      <c r="IB106" s="38"/>
      <c r="IC106" s="38"/>
      <c r="ID106" s="38"/>
      <c r="IE106" s="38"/>
      <c r="IF106" s="38"/>
      <c r="IG106" s="38"/>
      <c r="IH106" s="38"/>
      <c r="II106" s="38"/>
      <c r="IJ106" s="38"/>
      <c r="IK106" s="38"/>
      <c r="IL106" s="38"/>
      <c r="IM106" s="38"/>
      <c r="IN106" s="38"/>
      <c r="IO106" s="38"/>
      <c r="IP106" s="38"/>
      <c r="IQ106" s="38"/>
      <c r="IR106" s="38"/>
      <c r="IS106" s="38"/>
      <c r="IT106" s="38"/>
      <c r="IU106" s="38"/>
    </row>
    <row r="107" spans="1:255" s="39" customFormat="1" ht="18.75" customHeight="1">
      <c r="A107" s="36"/>
      <c r="B107" s="75"/>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3"/>
      <c r="AA107" s="63"/>
      <c r="AB107" s="63"/>
      <c r="AC107" s="63"/>
      <c r="AD107" s="63"/>
      <c r="AE107" s="143"/>
      <c r="AF107" s="149"/>
      <c r="AG107" s="149"/>
      <c r="AH107" s="149"/>
      <c r="AI107" s="149"/>
      <c r="AJ107" s="149"/>
      <c r="AK107" s="149"/>
      <c r="AL107" s="149"/>
      <c r="AM107" s="150"/>
      <c r="AN107" s="143"/>
      <c r="AO107" s="146"/>
      <c r="AP107" s="146"/>
      <c r="AQ107" s="146"/>
      <c r="AR107" s="146"/>
      <c r="AS107" s="146"/>
      <c r="AT107" s="146"/>
      <c r="AU107" s="146"/>
      <c r="AV107" s="147"/>
      <c r="AW107" s="143"/>
      <c r="AX107" s="146"/>
      <c r="AY107" s="146"/>
      <c r="AZ107" s="146"/>
      <c r="BA107" s="146"/>
      <c r="BB107" s="14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c r="DB107" s="38"/>
      <c r="DC107" s="38"/>
      <c r="DD107" s="38"/>
      <c r="DE107" s="38"/>
      <c r="DF107" s="38"/>
      <c r="DG107" s="38"/>
      <c r="DH107" s="38"/>
      <c r="DI107" s="38"/>
      <c r="DJ107" s="38"/>
      <c r="DK107" s="38"/>
      <c r="DL107" s="38"/>
      <c r="DM107" s="38"/>
      <c r="DN107" s="38"/>
      <c r="DO107" s="38"/>
      <c r="DP107" s="38"/>
      <c r="DQ107" s="38"/>
      <c r="DR107" s="38"/>
      <c r="DS107" s="38"/>
      <c r="DT107" s="38"/>
      <c r="DU107" s="38"/>
      <c r="DV107" s="38"/>
      <c r="DW107" s="38"/>
      <c r="DX107" s="38"/>
      <c r="DY107" s="38"/>
      <c r="DZ107" s="38"/>
      <c r="EA107" s="38"/>
      <c r="EB107" s="38"/>
      <c r="EC107" s="38"/>
      <c r="ED107" s="38"/>
      <c r="EE107" s="38"/>
      <c r="EF107" s="38"/>
      <c r="EG107" s="38"/>
      <c r="EH107" s="38"/>
      <c r="EI107" s="38"/>
      <c r="EJ107" s="38"/>
      <c r="EK107" s="38"/>
      <c r="EL107" s="38"/>
      <c r="EM107" s="38"/>
      <c r="EN107" s="38"/>
      <c r="EO107" s="38"/>
      <c r="EP107" s="38"/>
      <c r="EQ107" s="38"/>
      <c r="ER107" s="38"/>
      <c r="ES107" s="38"/>
      <c r="ET107" s="38"/>
      <c r="EU107" s="38"/>
      <c r="EV107" s="38"/>
      <c r="EW107" s="38"/>
      <c r="EX107" s="38"/>
      <c r="EY107" s="38"/>
      <c r="EZ107" s="38"/>
      <c r="FA107" s="38"/>
      <c r="FB107" s="38"/>
      <c r="FC107" s="38"/>
      <c r="FD107" s="38"/>
      <c r="FE107" s="38"/>
      <c r="FF107" s="38"/>
      <c r="FG107" s="38"/>
      <c r="FH107" s="38"/>
      <c r="FI107" s="38"/>
      <c r="FJ107" s="38"/>
      <c r="FK107" s="38"/>
      <c r="FL107" s="38"/>
      <c r="FM107" s="38"/>
      <c r="FN107" s="38"/>
      <c r="FO107" s="38"/>
      <c r="FP107" s="38"/>
      <c r="FQ107" s="38"/>
      <c r="FR107" s="38"/>
      <c r="FS107" s="38"/>
      <c r="FT107" s="38"/>
      <c r="FU107" s="38"/>
      <c r="FV107" s="38"/>
      <c r="FW107" s="38"/>
      <c r="FX107" s="38"/>
      <c r="FY107" s="38"/>
      <c r="FZ107" s="38"/>
      <c r="GA107" s="38"/>
      <c r="GB107" s="38"/>
      <c r="GC107" s="38"/>
      <c r="GD107" s="38"/>
      <c r="GE107" s="38"/>
      <c r="GF107" s="38"/>
      <c r="GG107" s="38"/>
      <c r="GH107" s="38"/>
      <c r="GI107" s="38"/>
      <c r="GJ107" s="38"/>
      <c r="GK107" s="38"/>
      <c r="GL107" s="38"/>
      <c r="GM107" s="38"/>
      <c r="GN107" s="38"/>
      <c r="GO107" s="38"/>
      <c r="GP107" s="38"/>
      <c r="GQ107" s="38"/>
      <c r="GR107" s="38"/>
      <c r="GS107" s="38"/>
      <c r="GT107" s="38"/>
      <c r="GU107" s="38"/>
      <c r="GV107" s="38"/>
      <c r="GW107" s="38"/>
      <c r="GX107" s="38"/>
      <c r="GY107" s="38"/>
      <c r="GZ107" s="38"/>
      <c r="HA107" s="38"/>
      <c r="HB107" s="38"/>
      <c r="HC107" s="38"/>
      <c r="HD107" s="38"/>
      <c r="HE107" s="38"/>
      <c r="HF107" s="38"/>
      <c r="HG107" s="38"/>
      <c r="HH107" s="38"/>
      <c r="HI107" s="38"/>
      <c r="HJ107" s="38"/>
      <c r="HK107" s="38"/>
      <c r="HL107" s="38"/>
      <c r="HM107" s="38"/>
      <c r="HN107" s="38"/>
      <c r="HO107" s="38"/>
      <c r="HP107" s="38"/>
      <c r="HQ107" s="38"/>
      <c r="HR107" s="38"/>
      <c r="HS107" s="38"/>
      <c r="HT107" s="38"/>
      <c r="HU107" s="38"/>
      <c r="HV107" s="38"/>
      <c r="HW107" s="38"/>
      <c r="HX107" s="38"/>
      <c r="HY107" s="38"/>
      <c r="HZ107" s="38"/>
      <c r="IA107" s="38"/>
      <c r="IB107" s="38"/>
      <c r="IC107" s="38"/>
      <c r="ID107" s="38"/>
      <c r="IE107" s="38"/>
      <c r="IF107" s="38"/>
      <c r="IG107" s="38"/>
      <c r="IH107" s="38"/>
      <c r="II107" s="38"/>
      <c r="IJ107" s="38"/>
      <c r="IK107" s="38"/>
      <c r="IL107" s="38"/>
      <c r="IM107" s="38"/>
      <c r="IN107" s="38"/>
      <c r="IO107" s="38"/>
      <c r="IP107" s="38"/>
      <c r="IQ107" s="38"/>
      <c r="IR107" s="38"/>
      <c r="IS107" s="38"/>
      <c r="IT107" s="38"/>
      <c r="IU107" s="38"/>
    </row>
    <row r="108" spans="1:255" s="39" customFormat="1" ht="18.75" customHeight="1">
      <c r="A108" s="36"/>
      <c r="B108" s="64"/>
      <c r="C108" s="65"/>
      <c r="D108" s="67"/>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143"/>
      <c r="AF108" s="149"/>
      <c r="AG108" s="149"/>
      <c r="AH108" s="149"/>
      <c r="AI108" s="149"/>
      <c r="AJ108" s="149"/>
      <c r="AK108" s="149"/>
      <c r="AL108" s="149"/>
      <c r="AM108" s="150"/>
      <c r="AN108" s="143"/>
      <c r="AO108" s="149"/>
      <c r="AP108" s="149"/>
      <c r="AQ108" s="149"/>
      <c r="AR108" s="149"/>
      <c r="AS108" s="149"/>
      <c r="AT108" s="149"/>
      <c r="AU108" s="149"/>
      <c r="AV108" s="150"/>
      <c r="AW108" s="143"/>
      <c r="AX108" s="146"/>
      <c r="AY108" s="146"/>
      <c r="AZ108" s="146"/>
      <c r="BA108" s="146"/>
      <c r="BB108" s="14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c r="EI108" s="38"/>
      <c r="EJ108" s="38"/>
      <c r="EK108" s="38"/>
      <c r="EL108" s="38"/>
      <c r="EM108" s="38"/>
      <c r="EN108" s="38"/>
      <c r="EO108" s="38"/>
      <c r="EP108" s="38"/>
      <c r="EQ108" s="38"/>
      <c r="ER108" s="38"/>
      <c r="ES108" s="38"/>
      <c r="ET108" s="38"/>
      <c r="EU108" s="38"/>
      <c r="EV108" s="38"/>
      <c r="EW108" s="38"/>
      <c r="EX108" s="38"/>
      <c r="EY108" s="38"/>
      <c r="EZ108" s="38"/>
      <c r="FA108" s="38"/>
      <c r="FB108" s="38"/>
      <c r="FC108" s="38"/>
      <c r="FD108" s="38"/>
      <c r="FE108" s="38"/>
      <c r="FF108" s="38"/>
      <c r="FG108" s="38"/>
      <c r="FH108" s="38"/>
      <c r="FI108" s="38"/>
      <c r="FJ108" s="38"/>
      <c r="FK108" s="38"/>
      <c r="FL108" s="38"/>
      <c r="FM108" s="38"/>
      <c r="FN108" s="38"/>
      <c r="FO108" s="38"/>
      <c r="FP108" s="38"/>
      <c r="FQ108" s="38"/>
      <c r="FR108" s="38"/>
      <c r="FS108" s="38"/>
      <c r="FT108" s="38"/>
      <c r="FU108" s="38"/>
      <c r="FV108" s="38"/>
      <c r="FW108" s="38"/>
      <c r="FX108" s="38"/>
      <c r="FY108" s="38"/>
      <c r="FZ108" s="38"/>
      <c r="GA108" s="38"/>
      <c r="GB108" s="38"/>
      <c r="GC108" s="38"/>
      <c r="GD108" s="38"/>
      <c r="GE108" s="38"/>
      <c r="GF108" s="38"/>
      <c r="GG108" s="38"/>
      <c r="GH108" s="38"/>
      <c r="GI108" s="38"/>
      <c r="GJ108" s="38"/>
      <c r="GK108" s="38"/>
      <c r="GL108" s="38"/>
      <c r="GM108" s="38"/>
      <c r="GN108" s="38"/>
      <c r="GO108" s="38"/>
      <c r="GP108" s="38"/>
      <c r="GQ108" s="38"/>
      <c r="GR108" s="38"/>
      <c r="GS108" s="38"/>
      <c r="GT108" s="38"/>
      <c r="GU108" s="38"/>
      <c r="GV108" s="38"/>
      <c r="GW108" s="38"/>
      <c r="GX108" s="38"/>
      <c r="GY108" s="38"/>
      <c r="GZ108" s="38"/>
      <c r="HA108" s="38"/>
      <c r="HB108" s="38"/>
      <c r="HC108" s="38"/>
      <c r="HD108" s="38"/>
      <c r="HE108" s="38"/>
      <c r="HF108" s="38"/>
      <c r="HG108" s="38"/>
      <c r="HH108" s="38"/>
      <c r="HI108" s="38"/>
      <c r="HJ108" s="38"/>
      <c r="HK108" s="38"/>
      <c r="HL108" s="38"/>
      <c r="HM108" s="38"/>
      <c r="HN108" s="38"/>
      <c r="HO108" s="38"/>
      <c r="HP108" s="38"/>
      <c r="HQ108" s="38"/>
      <c r="HR108" s="38"/>
      <c r="HS108" s="38"/>
      <c r="HT108" s="38"/>
      <c r="HU108" s="38"/>
      <c r="HV108" s="38"/>
      <c r="HW108" s="38"/>
      <c r="HX108" s="38"/>
      <c r="HY108" s="38"/>
      <c r="HZ108" s="38"/>
      <c r="IA108" s="38"/>
      <c r="IB108" s="38"/>
      <c r="IC108" s="38"/>
      <c r="ID108" s="38"/>
      <c r="IE108" s="38"/>
      <c r="IF108" s="38"/>
      <c r="IG108" s="38"/>
      <c r="IH108" s="38"/>
      <c r="II108" s="38"/>
      <c r="IJ108" s="38"/>
      <c r="IK108" s="38"/>
      <c r="IL108" s="38"/>
      <c r="IM108" s="38"/>
      <c r="IN108" s="38"/>
      <c r="IO108" s="38"/>
      <c r="IP108" s="38"/>
      <c r="IQ108" s="38"/>
      <c r="IR108" s="38"/>
      <c r="IS108" s="38"/>
      <c r="IT108" s="38"/>
      <c r="IU108" s="38"/>
    </row>
    <row r="109" spans="1:255" s="39" customFormat="1" ht="18.75" customHeight="1" thickBot="1">
      <c r="A109" s="36"/>
      <c r="B109" s="77"/>
      <c r="C109" s="78"/>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128"/>
      <c r="AF109" s="131"/>
      <c r="AG109" s="131"/>
      <c r="AH109" s="131"/>
      <c r="AI109" s="131"/>
      <c r="AJ109" s="131"/>
      <c r="AK109" s="131"/>
      <c r="AL109" s="131"/>
      <c r="AM109" s="132"/>
      <c r="AN109" s="128"/>
      <c r="AO109" s="131"/>
      <c r="AP109" s="131"/>
      <c r="AQ109" s="131"/>
      <c r="AR109" s="131"/>
      <c r="AS109" s="131"/>
      <c r="AT109" s="131"/>
      <c r="AU109" s="131"/>
      <c r="AV109" s="132"/>
      <c r="AW109" s="133"/>
      <c r="AX109" s="134"/>
      <c r="AY109" s="134"/>
      <c r="AZ109" s="134"/>
      <c r="BA109" s="134"/>
      <c r="BB109" s="135"/>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38"/>
      <c r="EA109" s="38"/>
      <c r="EB109" s="38"/>
      <c r="EC109" s="38"/>
      <c r="ED109" s="38"/>
      <c r="EE109" s="38"/>
      <c r="EF109" s="38"/>
      <c r="EG109" s="38"/>
      <c r="EH109" s="38"/>
      <c r="EI109" s="38"/>
      <c r="EJ109" s="38"/>
      <c r="EK109" s="38"/>
      <c r="EL109" s="38"/>
      <c r="EM109" s="38"/>
      <c r="EN109" s="38"/>
      <c r="EO109" s="38"/>
      <c r="EP109" s="38"/>
      <c r="EQ109" s="38"/>
      <c r="ER109" s="38"/>
      <c r="ES109" s="38"/>
      <c r="ET109" s="38"/>
      <c r="EU109" s="38"/>
      <c r="EV109" s="38"/>
      <c r="EW109" s="38"/>
      <c r="EX109" s="38"/>
      <c r="EY109" s="38"/>
      <c r="EZ109" s="38"/>
      <c r="FA109" s="38"/>
      <c r="FB109" s="38"/>
      <c r="FC109" s="38"/>
      <c r="FD109" s="38"/>
      <c r="FE109" s="38"/>
      <c r="FF109" s="38"/>
      <c r="FG109" s="38"/>
      <c r="FH109" s="38"/>
      <c r="FI109" s="38"/>
      <c r="FJ109" s="38"/>
      <c r="FK109" s="38"/>
      <c r="FL109" s="38"/>
      <c r="FM109" s="38"/>
      <c r="FN109" s="38"/>
      <c r="FO109" s="38"/>
      <c r="FP109" s="38"/>
      <c r="FQ109" s="38"/>
      <c r="FR109" s="38"/>
      <c r="FS109" s="38"/>
      <c r="FT109" s="38"/>
      <c r="FU109" s="38"/>
      <c r="FV109" s="38"/>
      <c r="FW109" s="38"/>
      <c r="FX109" s="38"/>
      <c r="FY109" s="38"/>
      <c r="FZ109" s="38"/>
      <c r="GA109" s="38"/>
      <c r="GB109" s="38"/>
      <c r="GC109" s="38"/>
      <c r="GD109" s="38"/>
      <c r="GE109" s="38"/>
      <c r="GF109" s="38"/>
      <c r="GG109" s="38"/>
      <c r="GH109" s="38"/>
      <c r="GI109" s="38"/>
      <c r="GJ109" s="38"/>
      <c r="GK109" s="38"/>
      <c r="GL109" s="38"/>
      <c r="GM109" s="38"/>
      <c r="GN109" s="38"/>
      <c r="GO109" s="38"/>
      <c r="GP109" s="38"/>
      <c r="GQ109" s="38"/>
      <c r="GR109" s="38"/>
      <c r="GS109" s="38"/>
      <c r="GT109" s="38"/>
      <c r="GU109" s="38"/>
      <c r="GV109" s="38"/>
      <c r="GW109" s="38"/>
      <c r="GX109" s="38"/>
      <c r="GY109" s="38"/>
      <c r="GZ109" s="38"/>
      <c r="HA109" s="38"/>
      <c r="HB109" s="38"/>
      <c r="HC109" s="38"/>
      <c r="HD109" s="38"/>
      <c r="HE109" s="38"/>
      <c r="HF109" s="38"/>
      <c r="HG109" s="38"/>
      <c r="HH109" s="38"/>
      <c r="HI109" s="38"/>
      <c r="HJ109" s="38"/>
      <c r="HK109" s="38"/>
      <c r="HL109" s="38"/>
      <c r="HM109" s="38"/>
      <c r="HN109" s="38"/>
      <c r="HO109" s="38"/>
      <c r="HP109" s="38"/>
      <c r="HQ109" s="38"/>
      <c r="HR109" s="38"/>
      <c r="HS109" s="38"/>
      <c r="HT109" s="38"/>
      <c r="HU109" s="38"/>
      <c r="HV109" s="38"/>
      <c r="HW109" s="38"/>
      <c r="HX109" s="38"/>
      <c r="HY109" s="38"/>
      <c r="HZ109" s="38"/>
      <c r="IA109" s="38"/>
      <c r="IB109" s="38"/>
      <c r="IC109" s="38"/>
      <c r="ID109" s="38"/>
      <c r="IE109" s="38"/>
      <c r="IF109" s="38"/>
      <c r="IG109" s="38"/>
      <c r="IH109" s="38"/>
      <c r="II109" s="38"/>
      <c r="IJ109" s="38"/>
      <c r="IK109" s="38"/>
      <c r="IL109" s="38"/>
      <c r="IM109" s="38"/>
      <c r="IN109" s="38"/>
      <c r="IO109" s="38"/>
      <c r="IP109" s="38"/>
      <c r="IQ109" s="38"/>
      <c r="IR109" s="38"/>
      <c r="IS109" s="38"/>
      <c r="IT109" s="38"/>
      <c r="IU109" s="38"/>
    </row>
    <row r="110" spans="1:255" s="39" customFormat="1" ht="18.75" customHeight="1" thickTop="1" thickBot="1">
      <c r="A110" s="53"/>
      <c r="B110" s="136" t="s">
        <v>80</v>
      </c>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c r="AA110" s="137"/>
      <c r="AB110" s="137"/>
      <c r="AC110" s="137"/>
      <c r="AD110" s="138"/>
      <c r="AE110" s="139">
        <f>SUM(AE102,AE103:AM104)</f>
        <v>337366</v>
      </c>
      <c r="AF110" s="200"/>
      <c r="AG110" s="200"/>
      <c r="AH110" s="200"/>
      <c r="AI110" s="200"/>
      <c r="AJ110" s="200"/>
      <c r="AK110" s="200"/>
      <c r="AL110" s="200"/>
      <c r="AM110" s="201"/>
      <c r="AN110" s="139">
        <f>SUM(AN102,AN103:AV104)</f>
        <v>332339</v>
      </c>
      <c r="AO110" s="140"/>
      <c r="AP110" s="140"/>
      <c r="AQ110" s="140"/>
      <c r="AR110" s="140"/>
      <c r="AS110" s="140"/>
      <c r="AT110" s="140"/>
      <c r="AU110" s="140"/>
      <c r="AV110" s="141"/>
      <c r="AW110" s="139"/>
      <c r="AX110" s="140"/>
      <c r="AY110" s="140"/>
      <c r="AZ110" s="140"/>
      <c r="BA110" s="140"/>
      <c r="BB110" s="142"/>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c r="DB110" s="38"/>
      <c r="DC110" s="38"/>
      <c r="DD110" s="38"/>
      <c r="DE110" s="38"/>
      <c r="DF110" s="38"/>
      <c r="DG110" s="38"/>
      <c r="DH110" s="38"/>
      <c r="DI110" s="38"/>
      <c r="DJ110" s="38"/>
      <c r="DK110" s="38"/>
      <c r="DL110" s="38"/>
      <c r="DM110" s="38"/>
      <c r="DN110" s="38"/>
      <c r="DO110" s="38"/>
      <c r="DP110" s="38"/>
      <c r="DQ110" s="38"/>
      <c r="DR110" s="38"/>
      <c r="DS110" s="38"/>
      <c r="DT110" s="38"/>
      <c r="DU110" s="38"/>
      <c r="DV110" s="38"/>
      <c r="DW110" s="38"/>
      <c r="DX110" s="38"/>
      <c r="DY110" s="38"/>
      <c r="DZ110" s="38"/>
      <c r="EA110" s="38"/>
      <c r="EB110" s="38"/>
      <c r="EC110" s="38"/>
      <c r="ED110" s="38"/>
      <c r="EE110" s="38"/>
      <c r="EF110" s="38"/>
      <c r="EG110" s="38"/>
      <c r="EH110" s="38"/>
      <c r="EI110" s="38"/>
      <c r="EJ110" s="38"/>
      <c r="EK110" s="38"/>
      <c r="EL110" s="38"/>
      <c r="EM110" s="38"/>
      <c r="EN110" s="38"/>
      <c r="EO110" s="38"/>
      <c r="EP110" s="38"/>
      <c r="EQ110" s="38"/>
      <c r="ER110" s="38"/>
      <c r="ES110" s="38"/>
      <c r="ET110" s="38"/>
      <c r="EU110" s="38"/>
      <c r="EV110" s="38"/>
      <c r="EW110" s="38"/>
      <c r="EX110" s="38"/>
      <c r="EY110" s="38"/>
      <c r="EZ110" s="38"/>
      <c r="FA110" s="38"/>
      <c r="FB110" s="38"/>
      <c r="FC110" s="38"/>
      <c r="FD110" s="38"/>
      <c r="FE110" s="38"/>
      <c r="FF110" s="38"/>
      <c r="FG110" s="38"/>
      <c r="FH110" s="38"/>
      <c r="FI110" s="38"/>
      <c r="FJ110" s="38"/>
      <c r="FK110" s="38"/>
      <c r="FL110" s="38"/>
      <c r="FM110" s="38"/>
      <c r="FN110" s="38"/>
      <c r="FO110" s="38"/>
      <c r="FP110" s="38"/>
      <c r="FQ110" s="38"/>
      <c r="FR110" s="38"/>
      <c r="FS110" s="38"/>
      <c r="FT110" s="38"/>
      <c r="FU110" s="38"/>
      <c r="FV110" s="38"/>
      <c r="FW110" s="38"/>
      <c r="FX110" s="38"/>
      <c r="FY110" s="38"/>
      <c r="FZ110" s="38"/>
      <c r="GA110" s="38"/>
      <c r="GB110" s="38"/>
      <c r="GC110" s="38"/>
      <c r="GD110" s="38"/>
      <c r="GE110" s="38"/>
      <c r="GF110" s="38"/>
      <c r="GG110" s="38"/>
      <c r="GH110" s="38"/>
      <c r="GI110" s="38"/>
      <c r="GJ110" s="38"/>
      <c r="GK110" s="38"/>
      <c r="GL110" s="38"/>
      <c r="GM110" s="38"/>
      <c r="GN110" s="38"/>
      <c r="GO110" s="38"/>
      <c r="GP110" s="38"/>
      <c r="GQ110" s="38"/>
      <c r="GR110" s="38"/>
      <c r="GS110" s="38"/>
      <c r="GT110" s="38"/>
      <c r="GU110" s="38"/>
      <c r="GV110" s="38"/>
      <c r="GW110" s="38"/>
      <c r="GX110" s="38"/>
      <c r="GY110" s="38"/>
      <c r="GZ110" s="38"/>
      <c r="HA110" s="38"/>
      <c r="HB110" s="38"/>
      <c r="HC110" s="38"/>
      <c r="HD110" s="38"/>
      <c r="HE110" s="38"/>
      <c r="HF110" s="38"/>
      <c r="HG110" s="38"/>
      <c r="HH110" s="38"/>
      <c r="HI110" s="38"/>
      <c r="HJ110" s="38"/>
      <c r="HK110" s="38"/>
      <c r="HL110" s="38"/>
      <c r="HM110" s="38"/>
      <c r="HN110" s="38"/>
      <c r="HO110" s="38"/>
      <c r="HP110" s="38"/>
      <c r="HQ110" s="38"/>
      <c r="HR110" s="38"/>
      <c r="HS110" s="38"/>
      <c r="HT110" s="38"/>
      <c r="HU110" s="38"/>
      <c r="HV110" s="38"/>
      <c r="HW110" s="38"/>
      <c r="HX110" s="38"/>
      <c r="HY110" s="38"/>
      <c r="HZ110" s="38"/>
      <c r="IA110" s="38"/>
      <c r="IB110" s="38"/>
      <c r="IC110" s="38"/>
      <c r="ID110" s="38"/>
      <c r="IE110" s="38"/>
      <c r="IF110" s="38"/>
      <c r="IG110" s="38"/>
      <c r="IH110" s="38"/>
      <c r="II110" s="38"/>
      <c r="IJ110" s="38"/>
      <c r="IK110" s="38"/>
      <c r="IL110" s="38"/>
      <c r="IM110" s="38"/>
      <c r="IN110" s="38"/>
      <c r="IO110" s="38"/>
      <c r="IP110" s="38"/>
      <c r="IQ110" s="38"/>
      <c r="IR110" s="38"/>
      <c r="IS110" s="38"/>
      <c r="IT110" s="38"/>
      <c r="IU110" s="38"/>
    </row>
    <row r="111" spans="1:255" ht="13.5">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70"/>
      <c r="AX111" s="70"/>
      <c r="AY111" s="70"/>
      <c r="AZ111" s="70"/>
      <c r="BA111" s="70"/>
      <c r="BB111" s="70"/>
    </row>
    <row r="112" spans="1:255" ht="14.25">
      <c r="A112" s="40" t="s">
        <v>66</v>
      </c>
      <c r="BA112" s="41"/>
      <c r="BB112" s="42" t="s">
        <v>67</v>
      </c>
      <c r="BC112" s="41"/>
    </row>
    <row r="114" spans="1:117">
      <c r="AD114" s="43"/>
      <c r="AH114" s="43"/>
      <c r="AI114" s="43"/>
      <c r="AJ114" s="43"/>
      <c r="AK114" s="43"/>
      <c r="AL114" s="43"/>
      <c r="AM114" s="43"/>
      <c r="AS114" s="43"/>
      <c r="BB114" s="44" t="s">
        <v>91</v>
      </c>
    </row>
    <row r="115" spans="1:117">
      <c r="AD115" s="43"/>
      <c r="AH115" s="43"/>
      <c r="AI115" s="43"/>
      <c r="AJ115" s="43"/>
      <c r="AK115" s="43"/>
      <c r="AL115" s="43"/>
      <c r="AM115" s="43"/>
      <c r="AS115" s="43"/>
    </row>
    <row r="116" spans="1:117" ht="13.5" thickBot="1">
      <c r="AD116" s="43"/>
      <c r="AH116" s="43"/>
      <c r="AI116" s="43"/>
      <c r="AJ116" s="43"/>
      <c r="AK116" s="43"/>
      <c r="AL116" s="43"/>
      <c r="AM116" s="43"/>
      <c r="AS116" s="43"/>
      <c r="DM116" s="79"/>
    </row>
    <row r="117" spans="1:117" ht="15" thickBot="1">
      <c r="A117" s="167" t="s">
        <v>69</v>
      </c>
      <c r="B117" s="168"/>
      <c r="C117" s="168"/>
      <c r="D117" s="168"/>
      <c r="E117" s="168"/>
      <c r="F117" s="168"/>
      <c r="G117" s="168"/>
      <c r="H117" s="168"/>
      <c r="I117" s="168"/>
      <c r="J117" s="168"/>
      <c r="K117" s="169"/>
      <c r="L117" s="170">
        <v>4</v>
      </c>
      <c r="M117" s="171"/>
      <c r="N117" s="171"/>
      <c r="O117" s="172"/>
      <c r="P117" s="167" t="s">
        <v>70</v>
      </c>
      <c r="Q117" s="168"/>
      <c r="R117" s="168"/>
      <c r="S117" s="168"/>
      <c r="T117" s="168"/>
      <c r="U117" s="169"/>
      <c r="V117" s="173" t="s">
        <v>92</v>
      </c>
      <c r="W117" s="173"/>
      <c r="X117" s="173"/>
      <c r="Y117" s="173"/>
      <c r="Z117" s="173"/>
      <c r="AA117" s="173"/>
      <c r="AB117" s="173"/>
      <c r="AC117" s="173"/>
      <c r="AD117" s="173"/>
      <c r="AE117" s="173"/>
      <c r="AF117" s="173"/>
      <c r="AG117" s="173"/>
      <c r="AH117" s="173"/>
      <c r="AI117" s="173"/>
      <c r="AJ117" s="173"/>
      <c r="AK117" s="173"/>
      <c r="AL117" s="173"/>
      <c r="AM117" s="173"/>
      <c r="AN117" s="173"/>
      <c r="AO117" s="173"/>
      <c r="AP117" s="173"/>
      <c r="AQ117" s="173"/>
      <c r="AR117" s="173"/>
      <c r="AS117" s="173"/>
      <c r="AT117" s="173"/>
      <c r="AU117" s="173"/>
      <c r="AV117" s="173"/>
      <c r="AW117" s="173"/>
      <c r="AX117" s="173"/>
      <c r="AY117" s="173"/>
      <c r="AZ117" s="173"/>
      <c r="BA117" s="173"/>
      <c r="BB117" s="174"/>
      <c r="DM117" s="79"/>
    </row>
    <row r="118" spans="1:117" ht="14.25">
      <c r="A118" s="45"/>
      <c r="B118" s="45"/>
      <c r="C118" s="45"/>
      <c r="D118" s="45"/>
      <c r="E118" s="45"/>
      <c r="F118" s="45"/>
      <c r="G118" s="45"/>
      <c r="H118" s="45"/>
      <c r="I118" s="45"/>
      <c r="J118" s="45"/>
      <c r="K118" s="45"/>
      <c r="L118" s="46"/>
      <c r="M118" s="46"/>
      <c r="N118" s="46"/>
      <c r="O118" s="46"/>
      <c r="P118" s="45"/>
      <c r="Q118" s="45"/>
      <c r="R118" s="45"/>
      <c r="S118" s="45"/>
      <c r="T118" s="45"/>
      <c r="U118" s="45"/>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DM118" s="79"/>
    </row>
    <row r="119" spans="1:117" ht="14.25">
      <c r="A119" s="48"/>
      <c r="B119" s="49" t="s">
        <v>72</v>
      </c>
      <c r="C119" s="36"/>
      <c r="D119" s="36"/>
      <c r="E119" s="36"/>
      <c r="F119" s="36"/>
      <c r="G119" s="36"/>
      <c r="H119" s="36"/>
      <c r="I119" s="36"/>
      <c r="J119" s="36"/>
      <c r="K119" s="36"/>
      <c r="L119" s="50"/>
      <c r="M119" s="50"/>
      <c r="N119" s="50"/>
      <c r="O119" s="50"/>
      <c r="P119" s="36"/>
      <c r="Q119" s="36"/>
      <c r="R119" s="36"/>
      <c r="S119" s="36"/>
      <c r="T119" s="36"/>
      <c r="U119" s="36"/>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DM119" s="79"/>
    </row>
    <row r="120" spans="1:117" ht="15" thickBot="1">
      <c r="A120" s="36"/>
      <c r="B120" s="36"/>
      <c r="C120" s="36"/>
      <c r="D120" s="36"/>
      <c r="E120" s="36"/>
      <c r="F120" s="36"/>
      <c r="G120" s="36"/>
      <c r="H120" s="36"/>
      <c r="I120" s="36"/>
      <c r="J120" s="36"/>
      <c r="K120" s="36"/>
      <c r="L120" s="50"/>
      <c r="M120" s="50"/>
      <c r="N120" s="50"/>
      <c r="O120" s="50"/>
      <c r="P120" s="36"/>
      <c r="Q120" s="36"/>
      <c r="R120" s="36"/>
      <c r="S120" s="36"/>
      <c r="T120" s="36"/>
      <c r="U120" s="36"/>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DM120" s="79"/>
    </row>
    <row r="121" spans="1:117" ht="14.25">
      <c r="A121" s="36"/>
      <c r="B121" s="51"/>
      <c r="C121" s="45"/>
      <c r="D121" s="45"/>
      <c r="E121" s="45"/>
      <c r="F121" s="45"/>
      <c r="G121" s="45"/>
      <c r="H121" s="45"/>
      <c r="I121" s="45"/>
      <c r="J121" s="45"/>
      <c r="K121" s="45"/>
      <c r="L121" s="46"/>
      <c r="M121" s="46"/>
      <c r="N121" s="46"/>
      <c r="O121" s="46"/>
      <c r="P121" s="45"/>
      <c r="Q121" s="45"/>
      <c r="R121" s="45"/>
      <c r="S121" s="45"/>
      <c r="T121" s="45"/>
      <c r="U121" s="45"/>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7"/>
      <c r="BA121" s="47"/>
      <c r="BB121" s="52"/>
    </row>
    <row r="122" spans="1:117">
      <c r="A122" s="36"/>
      <c r="B122" s="154" t="s">
        <v>93</v>
      </c>
      <c r="C122" s="155"/>
      <c r="D122" s="155"/>
      <c r="E122" s="155"/>
      <c r="F122" s="155"/>
      <c r="G122" s="155"/>
      <c r="H122" s="155"/>
      <c r="I122" s="155"/>
      <c r="J122" s="155"/>
      <c r="K122" s="155"/>
      <c r="L122" s="155"/>
      <c r="M122" s="155"/>
      <c r="N122" s="155"/>
      <c r="O122" s="155"/>
      <c r="P122" s="155"/>
      <c r="Q122" s="155"/>
      <c r="R122" s="155"/>
      <c r="S122" s="155"/>
      <c r="T122" s="155"/>
      <c r="U122" s="155"/>
      <c r="V122" s="155"/>
      <c r="W122" s="155"/>
      <c r="X122" s="155"/>
      <c r="Y122" s="155"/>
      <c r="Z122" s="155"/>
      <c r="AA122" s="155"/>
      <c r="AB122" s="155"/>
      <c r="AC122" s="155"/>
      <c r="AD122" s="155"/>
      <c r="AE122" s="155"/>
      <c r="AF122" s="155"/>
      <c r="AG122" s="155"/>
      <c r="AH122" s="155"/>
      <c r="AI122" s="155"/>
      <c r="AJ122" s="155"/>
      <c r="AK122" s="155"/>
      <c r="AL122" s="155"/>
      <c r="AM122" s="155"/>
      <c r="AN122" s="155"/>
      <c r="AO122" s="155"/>
      <c r="AP122" s="155"/>
      <c r="AQ122" s="155"/>
      <c r="AR122" s="155"/>
      <c r="AS122" s="155"/>
      <c r="AT122" s="155"/>
      <c r="AU122" s="155"/>
      <c r="AV122" s="155"/>
      <c r="AW122" s="155"/>
      <c r="AX122" s="155"/>
      <c r="AY122" s="155"/>
      <c r="AZ122" s="155"/>
      <c r="BA122" s="155"/>
      <c r="BB122" s="156"/>
    </row>
    <row r="123" spans="1:117" ht="13.5">
      <c r="A123" s="36"/>
      <c r="B123" s="154"/>
      <c r="C123" s="155"/>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5"/>
      <c r="Z123" s="155"/>
      <c r="AA123" s="155"/>
      <c r="AB123" s="155"/>
      <c r="AC123" s="155"/>
      <c r="AD123" s="155"/>
      <c r="AE123" s="155"/>
      <c r="AF123" s="155"/>
      <c r="AG123" s="155"/>
      <c r="AH123" s="155"/>
      <c r="AI123" s="155"/>
      <c r="AJ123" s="155"/>
      <c r="AK123" s="155"/>
      <c r="AL123" s="155"/>
      <c r="AM123" s="155"/>
      <c r="AN123" s="155"/>
      <c r="AO123" s="155"/>
      <c r="AP123" s="155"/>
      <c r="AQ123" s="155"/>
      <c r="AR123" s="155"/>
      <c r="AS123" s="155"/>
      <c r="AT123" s="155"/>
      <c r="AU123" s="155"/>
      <c r="AV123" s="155"/>
      <c r="AW123" s="155"/>
      <c r="AX123" s="155"/>
      <c r="AY123" s="155"/>
      <c r="AZ123" s="155"/>
      <c r="BA123" s="155"/>
      <c r="BB123" s="156"/>
      <c r="BG123" s="39"/>
    </row>
    <row r="124" spans="1:117">
      <c r="A124" s="36"/>
      <c r="B124" s="154"/>
      <c r="C124" s="155"/>
      <c r="D124" s="155"/>
      <c r="E124" s="155"/>
      <c r="F124" s="155"/>
      <c r="G124" s="155"/>
      <c r="H124" s="155"/>
      <c r="I124" s="155"/>
      <c r="J124" s="155"/>
      <c r="K124" s="155"/>
      <c r="L124" s="155"/>
      <c r="M124" s="155"/>
      <c r="N124" s="155"/>
      <c r="O124" s="155"/>
      <c r="P124" s="155"/>
      <c r="Q124" s="155"/>
      <c r="R124" s="155"/>
      <c r="S124" s="155"/>
      <c r="T124" s="155"/>
      <c r="U124" s="155"/>
      <c r="V124" s="155"/>
      <c r="W124" s="155"/>
      <c r="X124" s="155"/>
      <c r="Y124" s="155"/>
      <c r="Z124" s="155"/>
      <c r="AA124" s="155"/>
      <c r="AB124" s="155"/>
      <c r="AC124" s="155"/>
      <c r="AD124" s="155"/>
      <c r="AE124" s="155"/>
      <c r="AF124" s="155"/>
      <c r="AG124" s="155"/>
      <c r="AH124" s="155"/>
      <c r="AI124" s="155"/>
      <c r="AJ124" s="155"/>
      <c r="AK124" s="155"/>
      <c r="AL124" s="155"/>
      <c r="AM124" s="155"/>
      <c r="AN124" s="155"/>
      <c r="AO124" s="155"/>
      <c r="AP124" s="155"/>
      <c r="AQ124" s="155"/>
      <c r="AR124" s="155"/>
      <c r="AS124" s="155"/>
      <c r="AT124" s="155"/>
      <c r="AU124" s="155"/>
      <c r="AV124" s="155"/>
      <c r="AW124" s="155"/>
      <c r="AX124" s="155"/>
      <c r="AY124" s="155"/>
      <c r="AZ124" s="155"/>
      <c r="BA124" s="155"/>
      <c r="BB124" s="156"/>
    </row>
    <row r="125" spans="1:117">
      <c r="A125" s="36"/>
      <c r="B125" s="154"/>
      <c r="C125" s="155"/>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c r="AA125" s="155"/>
      <c r="AB125" s="155"/>
      <c r="AC125" s="155"/>
      <c r="AD125" s="155"/>
      <c r="AE125" s="155"/>
      <c r="AF125" s="155"/>
      <c r="AG125" s="155"/>
      <c r="AH125" s="155"/>
      <c r="AI125" s="155"/>
      <c r="AJ125" s="155"/>
      <c r="AK125" s="155"/>
      <c r="AL125" s="155"/>
      <c r="AM125" s="155"/>
      <c r="AN125" s="155"/>
      <c r="AO125" s="155"/>
      <c r="AP125" s="155"/>
      <c r="AQ125" s="155"/>
      <c r="AR125" s="155"/>
      <c r="AS125" s="155"/>
      <c r="AT125" s="155"/>
      <c r="AU125" s="155"/>
      <c r="AV125" s="155"/>
      <c r="AW125" s="155"/>
      <c r="AX125" s="155"/>
      <c r="AY125" s="155"/>
      <c r="AZ125" s="155"/>
      <c r="BA125" s="155"/>
      <c r="BB125" s="156"/>
    </row>
    <row r="126" spans="1:117">
      <c r="A126" s="36"/>
      <c r="B126" s="154"/>
      <c r="C126" s="155"/>
      <c r="D126" s="155"/>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155"/>
      <c r="AP126" s="155"/>
      <c r="AQ126" s="155"/>
      <c r="AR126" s="155"/>
      <c r="AS126" s="155"/>
      <c r="AT126" s="155"/>
      <c r="AU126" s="155"/>
      <c r="AV126" s="155"/>
      <c r="AW126" s="155"/>
      <c r="AX126" s="155"/>
      <c r="AY126" s="155"/>
      <c r="AZ126" s="155"/>
      <c r="BA126" s="155"/>
      <c r="BB126" s="156"/>
    </row>
    <row r="127" spans="1:117">
      <c r="A127" s="36"/>
      <c r="B127" s="154"/>
      <c r="C127" s="155"/>
      <c r="D127" s="155"/>
      <c r="E127" s="155"/>
      <c r="F127" s="155"/>
      <c r="G127" s="155"/>
      <c r="H127" s="155"/>
      <c r="I127" s="155"/>
      <c r="J127" s="155"/>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55"/>
      <c r="AM127" s="155"/>
      <c r="AN127" s="155"/>
      <c r="AO127" s="155"/>
      <c r="AP127" s="155"/>
      <c r="AQ127" s="155"/>
      <c r="AR127" s="155"/>
      <c r="AS127" s="155"/>
      <c r="AT127" s="155"/>
      <c r="AU127" s="155"/>
      <c r="AV127" s="155"/>
      <c r="AW127" s="155"/>
      <c r="AX127" s="155"/>
      <c r="AY127" s="155"/>
      <c r="AZ127" s="155"/>
      <c r="BA127" s="155"/>
      <c r="BB127" s="156"/>
    </row>
    <row r="128" spans="1:117">
      <c r="A128" s="36"/>
      <c r="B128" s="154"/>
      <c r="C128" s="155"/>
      <c r="D128" s="155"/>
      <c r="E128" s="155"/>
      <c r="F128" s="155"/>
      <c r="G128" s="155"/>
      <c r="H128" s="155"/>
      <c r="I128" s="155"/>
      <c r="J128" s="155"/>
      <c r="K128" s="155"/>
      <c r="L128" s="155"/>
      <c r="M128" s="155"/>
      <c r="N128" s="155"/>
      <c r="O128" s="155"/>
      <c r="P128" s="155"/>
      <c r="Q128" s="155"/>
      <c r="R128" s="155"/>
      <c r="S128" s="155"/>
      <c r="T128" s="155"/>
      <c r="U128" s="155"/>
      <c r="V128" s="155"/>
      <c r="W128" s="155"/>
      <c r="X128" s="155"/>
      <c r="Y128" s="155"/>
      <c r="Z128" s="155"/>
      <c r="AA128" s="155"/>
      <c r="AB128" s="155"/>
      <c r="AC128" s="155"/>
      <c r="AD128" s="155"/>
      <c r="AE128" s="155"/>
      <c r="AF128" s="155"/>
      <c r="AG128" s="155"/>
      <c r="AH128" s="155"/>
      <c r="AI128" s="155"/>
      <c r="AJ128" s="155"/>
      <c r="AK128" s="155"/>
      <c r="AL128" s="155"/>
      <c r="AM128" s="155"/>
      <c r="AN128" s="155"/>
      <c r="AO128" s="155"/>
      <c r="AP128" s="155"/>
      <c r="AQ128" s="155"/>
      <c r="AR128" s="155"/>
      <c r="AS128" s="155"/>
      <c r="AT128" s="155"/>
      <c r="AU128" s="155"/>
      <c r="AV128" s="155"/>
      <c r="AW128" s="155"/>
      <c r="AX128" s="155"/>
      <c r="AY128" s="155"/>
      <c r="AZ128" s="155"/>
      <c r="BA128" s="155"/>
      <c r="BB128" s="156"/>
    </row>
    <row r="129" spans="1:255">
      <c r="A129" s="36"/>
      <c r="B129" s="154"/>
      <c r="C129" s="155"/>
      <c r="D129" s="155"/>
      <c r="E129" s="155"/>
      <c r="F129" s="155"/>
      <c r="G129" s="155"/>
      <c r="H129" s="155"/>
      <c r="I129" s="155"/>
      <c r="J129" s="155"/>
      <c r="K129" s="155"/>
      <c r="L129" s="155"/>
      <c r="M129" s="155"/>
      <c r="N129" s="155"/>
      <c r="O129" s="155"/>
      <c r="P129" s="155"/>
      <c r="Q129" s="155"/>
      <c r="R129" s="155"/>
      <c r="S129" s="155"/>
      <c r="T129" s="155"/>
      <c r="U129" s="155"/>
      <c r="V129" s="155"/>
      <c r="W129" s="155"/>
      <c r="X129" s="155"/>
      <c r="Y129" s="155"/>
      <c r="Z129" s="155"/>
      <c r="AA129" s="155"/>
      <c r="AB129" s="155"/>
      <c r="AC129" s="155"/>
      <c r="AD129" s="155"/>
      <c r="AE129" s="155"/>
      <c r="AF129" s="155"/>
      <c r="AG129" s="155"/>
      <c r="AH129" s="155"/>
      <c r="AI129" s="155"/>
      <c r="AJ129" s="155"/>
      <c r="AK129" s="155"/>
      <c r="AL129" s="155"/>
      <c r="AM129" s="155"/>
      <c r="AN129" s="155"/>
      <c r="AO129" s="155"/>
      <c r="AP129" s="155"/>
      <c r="AQ129" s="155"/>
      <c r="AR129" s="155"/>
      <c r="AS129" s="155"/>
      <c r="AT129" s="155"/>
      <c r="AU129" s="155"/>
      <c r="AV129" s="155"/>
      <c r="AW129" s="155"/>
      <c r="AX129" s="155"/>
      <c r="AY129" s="155"/>
      <c r="AZ129" s="155"/>
      <c r="BA129" s="155"/>
      <c r="BB129" s="156"/>
    </row>
    <row r="130" spans="1:255">
      <c r="A130" s="36"/>
      <c r="B130" s="154"/>
      <c r="C130" s="155"/>
      <c r="D130" s="155"/>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c r="AA130" s="155"/>
      <c r="AB130" s="155"/>
      <c r="AC130" s="155"/>
      <c r="AD130" s="155"/>
      <c r="AE130" s="155"/>
      <c r="AF130" s="155"/>
      <c r="AG130" s="155"/>
      <c r="AH130" s="155"/>
      <c r="AI130" s="155"/>
      <c r="AJ130" s="155"/>
      <c r="AK130" s="155"/>
      <c r="AL130" s="155"/>
      <c r="AM130" s="155"/>
      <c r="AN130" s="155"/>
      <c r="AO130" s="155"/>
      <c r="AP130" s="155"/>
      <c r="AQ130" s="155"/>
      <c r="AR130" s="155"/>
      <c r="AS130" s="155"/>
      <c r="AT130" s="155"/>
      <c r="AU130" s="155"/>
      <c r="AV130" s="155"/>
      <c r="AW130" s="155"/>
      <c r="AX130" s="155"/>
      <c r="AY130" s="155"/>
      <c r="AZ130" s="155"/>
      <c r="BA130" s="155"/>
      <c r="BB130" s="156"/>
    </row>
    <row r="131" spans="1:255">
      <c r="A131" s="36"/>
      <c r="B131" s="154"/>
      <c r="C131" s="155"/>
      <c r="D131" s="155"/>
      <c r="E131" s="155"/>
      <c r="F131" s="155"/>
      <c r="G131" s="155"/>
      <c r="H131" s="155"/>
      <c r="I131" s="155"/>
      <c r="J131" s="155"/>
      <c r="K131" s="155"/>
      <c r="L131" s="155"/>
      <c r="M131" s="155"/>
      <c r="N131" s="155"/>
      <c r="O131" s="155"/>
      <c r="P131" s="155"/>
      <c r="Q131" s="155"/>
      <c r="R131" s="155"/>
      <c r="S131" s="155"/>
      <c r="T131" s="155"/>
      <c r="U131" s="155"/>
      <c r="V131" s="155"/>
      <c r="W131" s="155"/>
      <c r="X131" s="155"/>
      <c r="Y131" s="155"/>
      <c r="Z131" s="155"/>
      <c r="AA131" s="155"/>
      <c r="AB131" s="155"/>
      <c r="AC131" s="155"/>
      <c r="AD131" s="155"/>
      <c r="AE131" s="155"/>
      <c r="AF131" s="155"/>
      <c r="AG131" s="155"/>
      <c r="AH131" s="155"/>
      <c r="AI131" s="155"/>
      <c r="AJ131" s="155"/>
      <c r="AK131" s="155"/>
      <c r="AL131" s="155"/>
      <c r="AM131" s="155"/>
      <c r="AN131" s="155"/>
      <c r="AO131" s="155"/>
      <c r="AP131" s="155"/>
      <c r="AQ131" s="155"/>
      <c r="AR131" s="155"/>
      <c r="AS131" s="155"/>
      <c r="AT131" s="155"/>
      <c r="AU131" s="155"/>
      <c r="AV131" s="155"/>
      <c r="AW131" s="155"/>
      <c r="AX131" s="155"/>
      <c r="AY131" s="155"/>
      <c r="AZ131" s="155"/>
      <c r="BA131" s="155"/>
      <c r="BB131" s="156"/>
    </row>
    <row r="132" spans="1:255" ht="15" thickBot="1">
      <c r="A132" s="53"/>
      <c r="B132" s="54"/>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6"/>
    </row>
    <row r="133" spans="1:255">
      <c r="B133" s="57"/>
    </row>
    <row r="134" spans="1:255">
      <c r="B134" s="57"/>
    </row>
    <row r="135" spans="1:255" ht="14.25">
      <c r="B135" s="49" t="s">
        <v>74</v>
      </c>
      <c r="C135" s="36"/>
      <c r="D135" s="36"/>
      <c r="E135" s="36"/>
      <c r="F135" s="36"/>
      <c r="G135" s="36"/>
      <c r="H135" s="36"/>
      <c r="I135" s="36"/>
      <c r="J135" s="36"/>
      <c r="K135" s="36"/>
      <c r="L135" s="50"/>
      <c r="M135" s="50"/>
      <c r="N135" s="50"/>
      <c r="O135" s="50"/>
      <c r="P135" s="36"/>
      <c r="Q135" s="36"/>
      <c r="R135" s="36"/>
      <c r="S135" s="36"/>
      <c r="T135" s="36"/>
      <c r="U135" s="36"/>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row>
    <row r="136" spans="1:255" ht="15" thickBot="1">
      <c r="B136" s="36"/>
      <c r="C136" s="36"/>
      <c r="D136" s="36"/>
      <c r="E136" s="36"/>
      <c r="F136" s="36"/>
      <c r="G136" s="36"/>
      <c r="H136" s="36"/>
      <c r="I136" s="36"/>
      <c r="J136" s="36"/>
      <c r="K136" s="36"/>
      <c r="L136" s="50"/>
      <c r="M136" s="50"/>
      <c r="N136" s="50"/>
      <c r="O136" s="50"/>
      <c r="P136" s="36"/>
      <c r="Q136" s="36"/>
      <c r="R136" s="36"/>
      <c r="S136" s="36"/>
      <c r="T136" s="36"/>
      <c r="U136" s="36"/>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197" t="s">
        <v>75</v>
      </c>
      <c r="AV136" s="197"/>
      <c r="AW136" s="197"/>
      <c r="AX136" s="197"/>
      <c r="AY136" s="197"/>
      <c r="AZ136" s="197"/>
      <c r="BA136" s="197"/>
      <c r="BB136" s="197"/>
    </row>
    <row r="137" spans="1:255" s="39" customFormat="1" ht="13.5" customHeight="1">
      <c r="A137" s="36"/>
      <c r="B137" s="157" t="s">
        <v>76</v>
      </c>
      <c r="C137" s="158"/>
      <c r="D137" s="158"/>
      <c r="E137" s="158"/>
      <c r="F137" s="158"/>
      <c r="G137" s="158"/>
      <c r="H137" s="158"/>
      <c r="I137" s="158"/>
      <c r="J137" s="158"/>
      <c r="K137" s="158"/>
      <c r="L137" s="158"/>
      <c r="M137" s="158"/>
      <c r="N137" s="158"/>
      <c r="O137" s="158"/>
      <c r="P137" s="158"/>
      <c r="Q137" s="158"/>
      <c r="R137" s="158"/>
      <c r="S137" s="158"/>
      <c r="T137" s="158"/>
      <c r="U137" s="158"/>
      <c r="V137" s="158"/>
      <c r="W137" s="158"/>
      <c r="X137" s="158"/>
      <c r="Y137" s="158"/>
      <c r="Z137" s="158"/>
      <c r="AA137" s="158"/>
      <c r="AB137" s="158"/>
      <c r="AC137" s="158"/>
      <c r="AD137" s="159"/>
      <c r="AE137" s="163" t="s">
        <v>170</v>
      </c>
      <c r="AF137" s="158"/>
      <c r="AG137" s="158"/>
      <c r="AH137" s="158"/>
      <c r="AI137" s="158"/>
      <c r="AJ137" s="158"/>
      <c r="AK137" s="158"/>
      <c r="AL137" s="158"/>
      <c r="AM137" s="159"/>
      <c r="AN137" s="163" t="s">
        <v>171</v>
      </c>
      <c r="AO137" s="158"/>
      <c r="AP137" s="158"/>
      <c r="AQ137" s="158"/>
      <c r="AR137" s="158"/>
      <c r="AS137" s="158"/>
      <c r="AT137" s="158"/>
      <c r="AU137" s="158"/>
      <c r="AV137" s="159"/>
      <c r="AW137" s="163" t="s">
        <v>78</v>
      </c>
      <c r="AX137" s="158"/>
      <c r="AY137" s="158"/>
      <c r="AZ137" s="158"/>
      <c r="BA137" s="158"/>
      <c r="BB137" s="165"/>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c r="DK137" s="38"/>
      <c r="DL137" s="38"/>
      <c r="DM137" s="38"/>
      <c r="DN137" s="38"/>
      <c r="DO137" s="38"/>
      <c r="DP137" s="38"/>
      <c r="DQ137" s="38"/>
      <c r="DR137" s="38"/>
      <c r="DS137" s="38"/>
      <c r="DT137" s="38"/>
      <c r="DU137" s="38"/>
      <c r="DV137" s="38"/>
      <c r="DW137" s="38"/>
      <c r="DX137" s="38"/>
      <c r="DY137" s="38"/>
      <c r="DZ137" s="38"/>
      <c r="EA137" s="38"/>
      <c r="EB137" s="38"/>
      <c r="EC137" s="38"/>
      <c r="ED137" s="38"/>
      <c r="EE137" s="38"/>
      <c r="EF137" s="38"/>
      <c r="EG137" s="38"/>
      <c r="EH137" s="38"/>
      <c r="EI137" s="38"/>
      <c r="EJ137" s="38"/>
      <c r="EK137" s="38"/>
      <c r="EL137" s="38"/>
      <c r="EM137" s="38"/>
      <c r="EN137" s="38"/>
      <c r="EO137" s="38"/>
      <c r="EP137" s="38"/>
      <c r="EQ137" s="38"/>
      <c r="ER137" s="38"/>
      <c r="ES137" s="38"/>
      <c r="ET137" s="38"/>
      <c r="EU137" s="38"/>
      <c r="EV137" s="38"/>
      <c r="EW137" s="38"/>
      <c r="EX137" s="38"/>
      <c r="EY137" s="38"/>
      <c r="EZ137" s="38"/>
      <c r="FA137" s="38"/>
      <c r="FB137" s="38"/>
      <c r="FC137" s="38"/>
      <c r="FD137" s="38"/>
      <c r="FE137" s="38"/>
      <c r="FF137" s="38"/>
      <c r="FG137" s="38"/>
      <c r="FH137" s="38"/>
      <c r="FI137" s="38"/>
      <c r="FJ137" s="38"/>
      <c r="FK137" s="38"/>
      <c r="FL137" s="38"/>
      <c r="FM137" s="38"/>
      <c r="FN137" s="38"/>
      <c r="FO137" s="38"/>
      <c r="FP137" s="38"/>
      <c r="FQ137" s="38"/>
      <c r="FR137" s="38"/>
      <c r="FS137" s="38"/>
      <c r="FT137" s="38"/>
      <c r="FU137" s="38"/>
      <c r="FV137" s="38"/>
      <c r="FW137" s="38"/>
      <c r="FX137" s="38"/>
      <c r="FY137" s="38"/>
      <c r="FZ137" s="38"/>
      <c r="GA137" s="38"/>
      <c r="GB137" s="38"/>
      <c r="GC137" s="38"/>
      <c r="GD137" s="38"/>
      <c r="GE137" s="38"/>
      <c r="GF137" s="38"/>
      <c r="GG137" s="38"/>
      <c r="GH137" s="38"/>
      <c r="GI137" s="38"/>
      <c r="GJ137" s="38"/>
      <c r="GK137" s="38"/>
      <c r="GL137" s="38"/>
      <c r="GM137" s="38"/>
      <c r="GN137" s="38"/>
      <c r="GO137" s="38"/>
      <c r="GP137" s="38"/>
      <c r="GQ137" s="38"/>
      <c r="GR137" s="38"/>
      <c r="GS137" s="38"/>
      <c r="GT137" s="38"/>
      <c r="GU137" s="38"/>
      <c r="GV137" s="38"/>
      <c r="GW137" s="38"/>
      <c r="GX137" s="38"/>
      <c r="GY137" s="38"/>
      <c r="GZ137" s="38"/>
      <c r="HA137" s="38"/>
      <c r="HB137" s="38"/>
      <c r="HC137" s="38"/>
      <c r="HD137" s="38"/>
      <c r="HE137" s="38"/>
      <c r="HF137" s="38"/>
      <c r="HG137" s="38"/>
      <c r="HH137" s="38"/>
      <c r="HI137" s="38"/>
      <c r="HJ137" s="38"/>
      <c r="HK137" s="38"/>
      <c r="HL137" s="38"/>
      <c r="HM137" s="38"/>
      <c r="HN137" s="38"/>
      <c r="HO137" s="38"/>
      <c r="HP137" s="38"/>
      <c r="HQ137" s="38"/>
      <c r="HR137" s="38"/>
      <c r="HS137" s="38"/>
      <c r="HT137" s="38"/>
      <c r="HU137" s="38"/>
      <c r="HV137" s="38"/>
      <c r="HW137" s="38"/>
      <c r="HX137" s="38"/>
      <c r="HY137" s="38"/>
      <c r="HZ137" s="38"/>
      <c r="IA137" s="38"/>
      <c r="IB137" s="38"/>
      <c r="IC137" s="38"/>
      <c r="ID137" s="38"/>
      <c r="IE137" s="38"/>
      <c r="IF137" s="38"/>
      <c r="IG137" s="38"/>
      <c r="IH137" s="38"/>
      <c r="II137" s="38"/>
      <c r="IJ137" s="38"/>
      <c r="IK137" s="38"/>
      <c r="IL137" s="38"/>
      <c r="IM137" s="38"/>
      <c r="IN137" s="38"/>
      <c r="IO137" s="38"/>
      <c r="IP137" s="38"/>
      <c r="IQ137" s="38"/>
      <c r="IR137" s="38"/>
      <c r="IS137" s="38"/>
      <c r="IT137" s="38"/>
      <c r="IU137" s="38"/>
    </row>
    <row r="138" spans="1:255" s="39" customFormat="1" ht="13.5">
      <c r="A138" s="36"/>
      <c r="B138" s="160"/>
      <c r="C138" s="161"/>
      <c r="D138" s="161"/>
      <c r="E138" s="161"/>
      <c r="F138" s="161"/>
      <c r="G138" s="161"/>
      <c r="H138" s="161"/>
      <c r="I138" s="161"/>
      <c r="J138" s="161"/>
      <c r="K138" s="161"/>
      <c r="L138" s="161"/>
      <c r="M138" s="161"/>
      <c r="N138" s="161"/>
      <c r="O138" s="161"/>
      <c r="P138" s="161"/>
      <c r="Q138" s="161"/>
      <c r="R138" s="161"/>
      <c r="S138" s="161"/>
      <c r="T138" s="161"/>
      <c r="U138" s="161"/>
      <c r="V138" s="161"/>
      <c r="W138" s="161"/>
      <c r="X138" s="161"/>
      <c r="Y138" s="161"/>
      <c r="Z138" s="161"/>
      <c r="AA138" s="161"/>
      <c r="AB138" s="161"/>
      <c r="AC138" s="161"/>
      <c r="AD138" s="162"/>
      <c r="AE138" s="164"/>
      <c r="AF138" s="161"/>
      <c r="AG138" s="161"/>
      <c r="AH138" s="161"/>
      <c r="AI138" s="161"/>
      <c r="AJ138" s="161"/>
      <c r="AK138" s="161"/>
      <c r="AL138" s="161"/>
      <c r="AM138" s="162"/>
      <c r="AN138" s="164"/>
      <c r="AO138" s="161"/>
      <c r="AP138" s="161"/>
      <c r="AQ138" s="161"/>
      <c r="AR138" s="161"/>
      <c r="AS138" s="161"/>
      <c r="AT138" s="161"/>
      <c r="AU138" s="161"/>
      <c r="AV138" s="162"/>
      <c r="AW138" s="164"/>
      <c r="AX138" s="161"/>
      <c r="AY138" s="161"/>
      <c r="AZ138" s="161"/>
      <c r="BA138" s="161"/>
      <c r="BB138" s="166"/>
      <c r="BC138" s="38"/>
      <c r="BD138" s="38"/>
      <c r="BE138" s="38"/>
      <c r="BF138" s="80"/>
      <c r="BG138" s="81"/>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c r="CY138" s="38"/>
      <c r="CZ138" s="38"/>
      <c r="DA138" s="38"/>
      <c r="DB138" s="38"/>
      <c r="DC138" s="38"/>
      <c r="DD138" s="38"/>
      <c r="DE138" s="38"/>
      <c r="DF138" s="38"/>
      <c r="DG138" s="38"/>
      <c r="DH138" s="38"/>
      <c r="DI138" s="38"/>
      <c r="DJ138" s="38"/>
      <c r="DK138" s="38"/>
      <c r="DL138" s="38"/>
      <c r="DM138" s="38"/>
      <c r="DN138" s="38"/>
      <c r="DO138" s="38"/>
      <c r="DP138" s="38"/>
      <c r="DQ138" s="38"/>
      <c r="DR138" s="38"/>
      <c r="DS138" s="38"/>
      <c r="DT138" s="38"/>
      <c r="DU138" s="38"/>
      <c r="DV138" s="38"/>
      <c r="DW138" s="38"/>
      <c r="DX138" s="38"/>
      <c r="DY138" s="38"/>
      <c r="DZ138" s="38"/>
      <c r="EA138" s="38"/>
      <c r="EB138" s="38"/>
      <c r="EC138" s="38"/>
      <c r="ED138" s="38"/>
      <c r="EE138" s="38"/>
      <c r="EF138" s="38"/>
      <c r="EG138" s="38"/>
      <c r="EH138" s="38"/>
      <c r="EI138" s="38"/>
      <c r="EJ138" s="38"/>
      <c r="EK138" s="38"/>
      <c r="EL138" s="38"/>
      <c r="EM138" s="38"/>
      <c r="EN138" s="38"/>
      <c r="EO138" s="38"/>
      <c r="EP138" s="38"/>
      <c r="EQ138" s="38"/>
      <c r="ER138" s="38"/>
      <c r="ES138" s="38"/>
      <c r="ET138" s="38"/>
      <c r="EU138" s="38"/>
      <c r="EV138" s="38"/>
      <c r="EW138" s="38"/>
      <c r="EX138" s="38"/>
      <c r="EY138" s="38"/>
      <c r="EZ138" s="38"/>
      <c r="FA138" s="38"/>
      <c r="FB138" s="38"/>
      <c r="FC138" s="38"/>
      <c r="FD138" s="38"/>
      <c r="FE138" s="38"/>
      <c r="FF138" s="38"/>
      <c r="FG138" s="38"/>
      <c r="FH138" s="38"/>
      <c r="FI138" s="38"/>
      <c r="FJ138" s="38"/>
      <c r="FK138" s="38"/>
      <c r="FL138" s="38"/>
      <c r="FM138" s="38"/>
      <c r="FN138" s="38"/>
      <c r="FO138" s="38"/>
      <c r="FP138" s="38"/>
      <c r="FQ138" s="38"/>
      <c r="FR138" s="38"/>
      <c r="FS138" s="38"/>
      <c r="FT138" s="38"/>
      <c r="FU138" s="38"/>
      <c r="FV138" s="38"/>
      <c r="FW138" s="38"/>
      <c r="FX138" s="38"/>
      <c r="FY138" s="38"/>
      <c r="FZ138" s="38"/>
      <c r="GA138" s="38"/>
      <c r="GB138" s="38"/>
      <c r="GC138" s="38"/>
      <c r="GD138" s="38"/>
      <c r="GE138" s="38"/>
      <c r="GF138" s="38"/>
      <c r="GG138" s="38"/>
      <c r="GH138" s="38"/>
      <c r="GI138" s="38"/>
      <c r="GJ138" s="38"/>
      <c r="GK138" s="38"/>
      <c r="GL138" s="38"/>
      <c r="GM138" s="38"/>
      <c r="GN138" s="38"/>
      <c r="GO138" s="38"/>
      <c r="GP138" s="38"/>
      <c r="GQ138" s="38"/>
      <c r="GR138" s="38"/>
      <c r="GS138" s="38"/>
      <c r="GT138" s="38"/>
      <c r="GU138" s="38"/>
      <c r="GV138" s="38"/>
      <c r="GW138" s="38"/>
      <c r="GX138" s="38"/>
      <c r="GY138" s="38"/>
      <c r="GZ138" s="38"/>
      <c r="HA138" s="38"/>
      <c r="HB138" s="38"/>
      <c r="HC138" s="38"/>
      <c r="HD138" s="38"/>
      <c r="HE138" s="38"/>
      <c r="HF138" s="38"/>
      <c r="HG138" s="38"/>
      <c r="HH138" s="38"/>
      <c r="HI138" s="38"/>
      <c r="HJ138" s="38"/>
      <c r="HK138" s="38"/>
      <c r="HL138" s="38"/>
      <c r="HM138" s="38"/>
      <c r="HN138" s="38"/>
      <c r="HO138" s="38"/>
      <c r="HP138" s="38"/>
      <c r="HQ138" s="38"/>
      <c r="HR138" s="38"/>
      <c r="HS138" s="38"/>
      <c r="HT138" s="38"/>
      <c r="HU138" s="38"/>
      <c r="HV138" s="38"/>
      <c r="HW138" s="38"/>
      <c r="HX138" s="38"/>
      <c r="HY138" s="38"/>
      <c r="HZ138" s="38"/>
      <c r="IA138" s="38"/>
      <c r="IB138" s="38"/>
      <c r="IC138" s="38"/>
      <c r="ID138" s="38"/>
      <c r="IE138" s="38"/>
      <c r="IF138" s="38"/>
      <c r="IG138" s="38"/>
      <c r="IH138" s="38"/>
      <c r="II138" s="38"/>
      <c r="IJ138" s="38"/>
      <c r="IK138" s="38"/>
      <c r="IL138" s="38"/>
      <c r="IM138" s="38"/>
      <c r="IN138" s="38"/>
      <c r="IO138" s="38"/>
      <c r="IP138" s="38"/>
      <c r="IQ138" s="38"/>
      <c r="IR138" s="38"/>
      <c r="IS138" s="38"/>
      <c r="IT138" s="38"/>
      <c r="IU138" s="38"/>
    </row>
    <row r="139" spans="1:255" s="39" customFormat="1" ht="18.75" customHeight="1">
      <c r="A139" s="36"/>
      <c r="B139" s="58" t="s">
        <v>79</v>
      </c>
      <c r="C139" s="59" t="s">
        <v>94</v>
      </c>
      <c r="D139" s="59"/>
      <c r="E139" s="59"/>
      <c r="F139" s="59"/>
      <c r="G139" s="59"/>
      <c r="H139" s="59"/>
      <c r="I139" s="59"/>
      <c r="J139" s="59"/>
      <c r="K139" s="59"/>
      <c r="L139" s="59"/>
      <c r="M139" s="59"/>
      <c r="N139" s="59"/>
      <c r="O139" s="59"/>
      <c r="P139" s="59"/>
      <c r="Q139" s="59"/>
      <c r="R139" s="59"/>
      <c r="S139" s="59"/>
      <c r="T139" s="59"/>
      <c r="U139" s="59"/>
      <c r="V139" s="59"/>
      <c r="W139" s="59"/>
      <c r="X139" s="59"/>
      <c r="Y139" s="59"/>
      <c r="Z139" s="60"/>
      <c r="AA139" s="60"/>
      <c r="AB139" s="60"/>
      <c r="AC139" s="60"/>
      <c r="AD139" s="60"/>
      <c r="AE139" s="143">
        <f>333199-60+92649+14615</f>
        <v>440403</v>
      </c>
      <c r="AF139" s="146"/>
      <c r="AG139" s="146"/>
      <c r="AH139" s="146"/>
      <c r="AI139" s="146"/>
      <c r="AJ139" s="146"/>
      <c r="AK139" s="146"/>
      <c r="AL139" s="146"/>
      <c r="AM139" s="147"/>
      <c r="AN139" s="143">
        <f>416135-74+102490+19027</f>
        <v>537578</v>
      </c>
      <c r="AO139" s="146"/>
      <c r="AP139" s="146"/>
      <c r="AQ139" s="146"/>
      <c r="AR139" s="146"/>
      <c r="AS139" s="146"/>
      <c r="AT139" s="146"/>
      <c r="AU139" s="146"/>
      <c r="AV139" s="147"/>
      <c r="AW139" s="143"/>
      <c r="AX139" s="146"/>
      <c r="AY139" s="146"/>
      <c r="AZ139" s="146"/>
      <c r="BA139" s="146"/>
      <c r="BB139" s="14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c r="CY139" s="38"/>
      <c r="CZ139" s="38"/>
      <c r="DA139" s="38"/>
      <c r="DB139" s="38"/>
      <c r="DC139" s="38"/>
      <c r="DD139" s="38"/>
      <c r="DE139" s="38"/>
      <c r="DF139" s="38"/>
      <c r="DG139" s="38"/>
      <c r="DH139" s="38"/>
      <c r="DI139" s="38"/>
      <c r="DJ139" s="38"/>
      <c r="DK139" s="38"/>
      <c r="DL139" s="38"/>
      <c r="DM139" s="38"/>
      <c r="DN139" s="38"/>
      <c r="DO139" s="38"/>
      <c r="DP139" s="38"/>
      <c r="DQ139" s="38"/>
      <c r="DR139" s="38"/>
      <c r="DS139" s="38"/>
      <c r="DT139" s="38"/>
      <c r="DU139" s="38"/>
      <c r="DV139" s="38"/>
      <c r="DW139" s="38"/>
      <c r="DX139" s="38"/>
      <c r="DY139" s="38"/>
      <c r="DZ139" s="38"/>
      <c r="EA139" s="38"/>
      <c r="EB139" s="38"/>
      <c r="EC139" s="38"/>
      <c r="ED139" s="38"/>
      <c r="EE139" s="38"/>
      <c r="EF139" s="38"/>
      <c r="EG139" s="38"/>
      <c r="EH139" s="38"/>
      <c r="EI139" s="38"/>
      <c r="EJ139" s="38"/>
      <c r="EK139" s="38"/>
      <c r="EL139" s="38"/>
      <c r="EM139" s="38"/>
      <c r="EN139" s="38"/>
      <c r="EO139" s="38"/>
      <c r="EP139" s="38"/>
      <c r="EQ139" s="38"/>
      <c r="ER139" s="38"/>
      <c r="ES139" s="38"/>
      <c r="ET139" s="38"/>
      <c r="EU139" s="38"/>
      <c r="EV139" s="38"/>
      <c r="EW139" s="38"/>
      <c r="EX139" s="38"/>
      <c r="EY139" s="38"/>
      <c r="EZ139" s="38"/>
      <c r="FA139" s="38"/>
      <c r="FB139" s="38"/>
      <c r="FC139" s="38"/>
      <c r="FD139" s="38"/>
      <c r="FE139" s="38"/>
      <c r="FF139" s="38"/>
      <c r="FG139" s="38"/>
      <c r="FH139" s="38"/>
      <c r="FI139" s="38"/>
      <c r="FJ139" s="38"/>
      <c r="FK139" s="38"/>
      <c r="FL139" s="38"/>
      <c r="FM139" s="38"/>
      <c r="FN139" s="38"/>
      <c r="FO139" s="38"/>
      <c r="FP139" s="38"/>
      <c r="FQ139" s="38"/>
      <c r="FR139" s="38"/>
      <c r="FS139" s="38"/>
      <c r="FT139" s="38"/>
      <c r="FU139" s="38"/>
      <c r="FV139" s="38"/>
      <c r="FW139" s="38"/>
      <c r="FX139" s="38"/>
      <c r="FY139" s="38"/>
      <c r="FZ139" s="38"/>
      <c r="GA139" s="38"/>
      <c r="GB139" s="38"/>
      <c r="GC139" s="38"/>
      <c r="GD139" s="38"/>
      <c r="GE139" s="38"/>
      <c r="GF139" s="38"/>
      <c r="GG139" s="38"/>
      <c r="GH139" s="38"/>
      <c r="GI139" s="38"/>
      <c r="GJ139" s="38"/>
      <c r="GK139" s="38"/>
      <c r="GL139" s="38"/>
      <c r="GM139" s="38"/>
      <c r="GN139" s="38"/>
      <c r="GO139" s="38"/>
      <c r="GP139" s="38"/>
      <c r="GQ139" s="38"/>
      <c r="GR139" s="38"/>
      <c r="GS139" s="38"/>
      <c r="GT139" s="38"/>
      <c r="GU139" s="38"/>
      <c r="GV139" s="38"/>
      <c r="GW139" s="38"/>
      <c r="GX139" s="38"/>
      <c r="GY139" s="38"/>
      <c r="GZ139" s="38"/>
      <c r="HA139" s="38"/>
      <c r="HB139" s="38"/>
      <c r="HC139" s="38"/>
      <c r="HD139" s="38"/>
      <c r="HE139" s="38"/>
      <c r="HF139" s="38"/>
      <c r="HG139" s="38"/>
      <c r="HH139" s="38"/>
      <c r="HI139" s="38"/>
      <c r="HJ139" s="38"/>
      <c r="HK139" s="38"/>
      <c r="HL139" s="38"/>
      <c r="HM139" s="38"/>
      <c r="HN139" s="38"/>
      <c r="HO139" s="38"/>
      <c r="HP139" s="38"/>
      <c r="HQ139" s="38"/>
      <c r="HR139" s="38"/>
      <c r="HS139" s="38"/>
      <c r="HT139" s="38"/>
      <c r="HU139" s="38"/>
      <c r="HV139" s="38"/>
      <c r="HW139" s="38"/>
      <c r="HX139" s="38"/>
      <c r="HY139" s="38"/>
      <c r="HZ139" s="38"/>
      <c r="IA139" s="38"/>
      <c r="IB139" s="38"/>
      <c r="IC139" s="38"/>
      <c r="ID139" s="38"/>
      <c r="IE139" s="38"/>
      <c r="IF139" s="38"/>
      <c r="IG139" s="38"/>
      <c r="IH139" s="38"/>
      <c r="II139" s="38"/>
      <c r="IJ139" s="38"/>
      <c r="IK139" s="38"/>
      <c r="IL139" s="38"/>
      <c r="IM139" s="38"/>
      <c r="IN139" s="38"/>
      <c r="IO139" s="38"/>
      <c r="IP139" s="38"/>
      <c r="IQ139" s="38"/>
      <c r="IR139" s="38"/>
      <c r="IS139" s="38"/>
      <c r="IT139" s="38"/>
      <c r="IU139" s="38"/>
    </row>
    <row r="140" spans="1:255" s="39" customFormat="1" ht="18.75" customHeight="1">
      <c r="A140" s="36"/>
      <c r="B140" s="37"/>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3"/>
      <c r="AA140" s="63"/>
      <c r="AB140" s="63"/>
      <c r="AC140" s="63"/>
      <c r="AD140" s="63"/>
      <c r="AE140" s="143"/>
      <c r="AF140" s="144"/>
      <c r="AG140" s="144"/>
      <c r="AH140" s="144"/>
      <c r="AI140" s="144"/>
      <c r="AJ140" s="144"/>
      <c r="AK140" s="144"/>
      <c r="AL140" s="144"/>
      <c r="AM140" s="145"/>
      <c r="AN140" s="143"/>
      <c r="AO140" s="146"/>
      <c r="AP140" s="146"/>
      <c r="AQ140" s="146"/>
      <c r="AR140" s="146"/>
      <c r="AS140" s="146"/>
      <c r="AT140" s="146"/>
      <c r="AU140" s="146"/>
      <c r="AV140" s="147"/>
      <c r="AW140" s="143"/>
      <c r="AX140" s="146"/>
      <c r="AY140" s="146"/>
      <c r="AZ140" s="146"/>
      <c r="BA140" s="146"/>
      <c r="BB140" s="14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c r="CK140" s="38"/>
      <c r="CL140" s="38"/>
      <c r="CM140" s="38"/>
      <c r="CN140" s="38"/>
      <c r="CO140" s="38"/>
      <c r="CP140" s="38"/>
      <c r="CQ140" s="38"/>
      <c r="CR140" s="38"/>
      <c r="CS140" s="38"/>
      <c r="CT140" s="38"/>
      <c r="CU140" s="38"/>
      <c r="CV140" s="38"/>
      <c r="CW140" s="38"/>
      <c r="CX140" s="38"/>
      <c r="CY140" s="38"/>
      <c r="CZ140" s="38"/>
      <c r="DA140" s="38"/>
      <c r="DB140" s="38"/>
      <c r="DC140" s="38"/>
      <c r="DD140" s="38"/>
      <c r="DE140" s="38"/>
      <c r="DF140" s="38"/>
      <c r="DG140" s="38"/>
      <c r="DH140" s="38"/>
      <c r="DI140" s="38"/>
      <c r="DJ140" s="38"/>
      <c r="DK140" s="38"/>
      <c r="DL140" s="38"/>
      <c r="DM140" s="38"/>
      <c r="DN140" s="38"/>
      <c r="DO140" s="38"/>
      <c r="DP140" s="38"/>
      <c r="DQ140" s="38"/>
      <c r="DR140" s="38"/>
      <c r="DS140" s="38"/>
      <c r="DT140" s="38"/>
      <c r="DU140" s="38"/>
      <c r="DV140" s="38"/>
      <c r="DW140" s="38"/>
      <c r="DX140" s="38"/>
      <c r="DY140" s="38"/>
      <c r="DZ140" s="38"/>
      <c r="EA140" s="38"/>
      <c r="EB140" s="38"/>
      <c r="EC140" s="38"/>
      <c r="ED140" s="38"/>
      <c r="EE140" s="38"/>
      <c r="EF140" s="38"/>
      <c r="EG140" s="38"/>
      <c r="EH140" s="38"/>
      <c r="EI140" s="38"/>
      <c r="EJ140" s="38"/>
      <c r="EK140" s="38"/>
      <c r="EL140" s="38"/>
      <c r="EM140" s="38"/>
      <c r="EN140" s="38"/>
      <c r="EO140" s="38"/>
      <c r="EP140" s="38"/>
      <c r="EQ140" s="38"/>
      <c r="ER140" s="38"/>
      <c r="ES140" s="38"/>
      <c r="ET140" s="38"/>
      <c r="EU140" s="38"/>
      <c r="EV140" s="38"/>
      <c r="EW140" s="38"/>
      <c r="EX140" s="38"/>
      <c r="EY140" s="38"/>
      <c r="EZ140" s="38"/>
      <c r="FA140" s="38"/>
      <c r="FB140" s="38"/>
      <c r="FC140" s="38"/>
      <c r="FD140" s="38"/>
      <c r="FE140" s="38"/>
      <c r="FF140" s="38"/>
      <c r="FG140" s="38"/>
      <c r="FH140" s="38"/>
      <c r="FI140" s="38"/>
      <c r="FJ140" s="38"/>
      <c r="FK140" s="38"/>
      <c r="FL140" s="38"/>
      <c r="FM140" s="38"/>
      <c r="FN140" s="38"/>
      <c r="FO140" s="38"/>
      <c r="FP140" s="38"/>
      <c r="FQ140" s="38"/>
      <c r="FR140" s="38"/>
      <c r="FS140" s="38"/>
      <c r="FT140" s="38"/>
      <c r="FU140" s="38"/>
      <c r="FV140" s="38"/>
      <c r="FW140" s="38"/>
      <c r="FX140" s="38"/>
      <c r="FY140" s="38"/>
      <c r="FZ140" s="38"/>
      <c r="GA140" s="38"/>
      <c r="GB140" s="38"/>
      <c r="GC140" s="38"/>
      <c r="GD140" s="38"/>
      <c r="GE140" s="38"/>
      <c r="GF140" s="38"/>
      <c r="GG140" s="38"/>
      <c r="GH140" s="38"/>
      <c r="GI140" s="38"/>
      <c r="GJ140" s="38"/>
      <c r="GK140" s="38"/>
      <c r="GL140" s="38"/>
      <c r="GM140" s="38"/>
      <c r="GN140" s="38"/>
      <c r="GO140" s="38"/>
      <c r="GP140" s="38"/>
      <c r="GQ140" s="38"/>
      <c r="GR140" s="38"/>
      <c r="GS140" s="38"/>
      <c r="GT140" s="38"/>
      <c r="GU140" s="38"/>
      <c r="GV140" s="38"/>
      <c r="GW140" s="38"/>
      <c r="GX140" s="38"/>
      <c r="GY140" s="38"/>
      <c r="GZ140" s="38"/>
      <c r="HA140" s="38"/>
      <c r="HB140" s="38"/>
      <c r="HC140" s="38"/>
      <c r="HD140" s="38"/>
      <c r="HE140" s="38"/>
      <c r="HF140" s="38"/>
      <c r="HG140" s="38"/>
      <c r="HH140" s="38"/>
      <c r="HI140" s="38"/>
      <c r="HJ140" s="38"/>
      <c r="HK140" s="38"/>
      <c r="HL140" s="38"/>
      <c r="HM140" s="38"/>
      <c r="HN140" s="38"/>
      <c r="HO140" s="38"/>
      <c r="HP140" s="38"/>
      <c r="HQ140" s="38"/>
      <c r="HR140" s="38"/>
      <c r="HS140" s="38"/>
      <c r="HT140" s="38"/>
      <c r="HU140" s="38"/>
      <c r="HV140" s="38"/>
      <c r="HW140" s="38"/>
      <c r="HX140" s="38"/>
      <c r="HY140" s="38"/>
      <c r="HZ140" s="38"/>
      <c r="IA140" s="38"/>
      <c r="IB140" s="38"/>
      <c r="IC140" s="38"/>
      <c r="ID140" s="38"/>
      <c r="IE140" s="38"/>
      <c r="IF140" s="38"/>
      <c r="IG140" s="38"/>
      <c r="IH140" s="38"/>
      <c r="II140" s="38"/>
      <c r="IJ140" s="38"/>
      <c r="IK140" s="38"/>
      <c r="IL140" s="38"/>
      <c r="IM140" s="38"/>
      <c r="IN140" s="38"/>
      <c r="IO140" s="38"/>
      <c r="IP140" s="38"/>
      <c r="IQ140" s="38"/>
      <c r="IR140" s="38"/>
      <c r="IS140" s="38"/>
      <c r="IT140" s="38"/>
      <c r="IU140" s="38"/>
    </row>
    <row r="141" spans="1:255" s="39" customFormat="1" ht="18.75" customHeight="1">
      <c r="A141" s="36"/>
      <c r="B141" s="37"/>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3"/>
      <c r="AA141" s="63"/>
      <c r="AB141" s="63"/>
      <c r="AC141" s="63"/>
      <c r="AD141" s="63"/>
      <c r="AE141" s="143"/>
      <c r="AF141" s="144"/>
      <c r="AG141" s="144"/>
      <c r="AH141" s="144"/>
      <c r="AI141" s="144"/>
      <c r="AJ141" s="144"/>
      <c r="AK141" s="144"/>
      <c r="AL141" s="144"/>
      <c r="AM141" s="145"/>
      <c r="AN141" s="143"/>
      <c r="AO141" s="146"/>
      <c r="AP141" s="146"/>
      <c r="AQ141" s="146"/>
      <c r="AR141" s="146"/>
      <c r="AS141" s="146"/>
      <c r="AT141" s="146"/>
      <c r="AU141" s="146"/>
      <c r="AV141" s="147"/>
      <c r="AW141" s="143"/>
      <c r="AX141" s="146"/>
      <c r="AY141" s="146"/>
      <c r="AZ141" s="146"/>
      <c r="BA141" s="146"/>
      <c r="BB141" s="14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c r="CY141" s="38"/>
      <c r="CZ141" s="38"/>
      <c r="DA141" s="38"/>
      <c r="DB141" s="38"/>
      <c r="DC141" s="38"/>
      <c r="DD141" s="38"/>
      <c r="DE141" s="38"/>
      <c r="DF141" s="38"/>
      <c r="DG141" s="38"/>
      <c r="DH141" s="38"/>
      <c r="DI141" s="38"/>
      <c r="DJ141" s="38"/>
      <c r="DK141" s="38"/>
      <c r="DL141" s="38"/>
      <c r="DM141" s="38"/>
      <c r="DN141" s="38"/>
      <c r="DO141" s="38"/>
      <c r="DP141" s="38"/>
      <c r="DQ141" s="38"/>
      <c r="DR141" s="38"/>
      <c r="DS141" s="38"/>
      <c r="DT141" s="38"/>
      <c r="DU141" s="38"/>
      <c r="DV141" s="38"/>
      <c r="DW141" s="38"/>
      <c r="DX141" s="38"/>
      <c r="DY141" s="38"/>
      <c r="DZ141" s="38"/>
      <c r="EA141" s="38"/>
      <c r="EB141" s="38"/>
      <c r="EC141" s="38"/>
      <c r="ED141" s="38"/>
      <c r="EE141" s="38"/>
      <c r="EF141" s="38"/>
      <c r="EG141" s="38"/>
      <c r="EH141" s="38"/>
      <c r="EI141" s="38"/>
      <c r="EJ141" s="38"/>
      <c r="EK141" s="38"/>
      <c r="EL141" s="38"/>
      <c r="EM141" s="38"/>
      <c r="EN141" s="38"/>
      <c r="EO141" s="38"/>
      <c r="EP141" s="38"/>
      <c r="EQ141" s="38"/>
      <c r="ER141" s="38"/>
      <c r="ES141" s="38"/>
      <c r="ET141" s="38"/>
      <c r="EU141" s="38"/>
      <c r="EV141" s="38"/>
      <c r="EW141" s="38"/>
      <c r="EX141" s="38"/>
      <c r="EY141" s="38"/>
      <c r="EZ141" s="38"/>
      <c r="FA141" s="38"/>
      <c r="FB141" s="38"/>
      <c r="FC141" s="38"/>
      <c r="FD141" s="38"/>
      <c r="FE141" s="38"/>
      <c r="FF141" s="38"/>
      <c r="FG141" s="38"/>
      <c r="FH141" s="38"/>
      <c r="FI141" s="38"/>
      <c r="FJ141" s="38"/>
      <c r="FK141" s="38"/>
      <c r="FL141" s="38"/>
      <c r="FM141" s="38"/>
      <c r="FN141" s="38"/>
      <c r="FO141" s="38"/>
      <c r="FP141" s="38"/>
      <c r="FQ141" s="38"/>
      <c r="FR141" s="38"/>
      <c r="FS141" s="38"/>
      <c r="FT141" s="38"/>
      <c r="FU141" s="38"/>
      <c r="FV141" s="38"/>
      <c r="FW141" s="38"/>
      <c r="FX141" s="38"/>
      <c r="FY141" s="38"/>
      <c r="FZ141" s="38"/>
      <c r="GA141" s="38"/>
      <c r="GB141" s="38"/>
      <c r="GC141" s="38"/>
      <c r="GD141" s="38"/>
      <c r="GE141" s="38"/>
      <c r="GF141" s="38"/>
      <c r="GG141" s="38"/>
      <c r="GH141" s="38"/>
      <c r="GI141" s="38"/>
      <c r="GJ141" s="38"/>
      <c r="GK141" s="38"/>
      <c r="GL141" s="38"/>
      <c r="GM141" s="38"/>
      <c r="GN141" s="38"/>
      <c r="GO141" s="38"/>
      <c r="GP141" s="38"/>
      <c r="GQ141" s="38"/>
      <c r="GR141" s="38"/>
      <c r="GS141" s="38"/>
      <c r="GT141" s="38"/>
      <c r="GU141" s="38"/>
      <c r="GV141" s="38"/>
      <c r="GW141" s="38"/>
      <c r="GX141" s="38"/>
      <c r="GY141" s="38"/>
      <c r="GZ141" s="38"/>
      <c r="HA141" s="38"/>
      <c r="HB141" s="38"/>
      <c r="HC141" s="38"/>
      <c r="HD141" s="38"/>
      <c r="HE141" s="38"/>
      <c r="HF141" s="38"/>
      <c r="HG141" s="38"/>
      <c r="HH141" s="38"/>
      <c r="HI141" s="38"/>
      <c r="HJ141" s="38"/>
      <c r="HK141" s="38"/>
      <c r="HL141" s="38"/>
      <c r="HM141" s="38"/>
      <c r="HN141" s="38"/>
      <c r="HO141" s="38"/>
      <c r="HP141" s="38"/>
      <c r="HQ141" s="38"/>
      <c r="HR141" s="38"/>
      <c r="HS141" s="38"/>
      <c r="HT141" s="38"/>
      <c r="HU141" s="38"/>
      <c r="HV141" s="38"/>
      <c r="HW141" s="38"/>
      <c r="HX141" s="38"/>
      <c r="HY141" s="38"/>
      <c r="HZ141" s="38"/>
      <c r="IA141" s="38"/>
      <c r="IB141" s="38"/>
      <c r="IC141" s="38"/>
      <c r="ID141" s="38"/>
      <c r="IE141" s="38"/>
      <c r="IF141" s="38"/>
      <c r="IG141" s="38"/>
      <c r="IH141" s="38"/>
      <c r="II141" s="38"/>
      <c r="IJ141" s="38"/>
      <c r="IK141" s="38"/>
      <c r="IL141" s="38"/>
      <c r="IM141" s="38"/>
      <c r="IN141" s="38"/>
      <c r="IO141" s="38"/>
      <c r="IP141" s="38"/>
      <c r="IQ141" s="38"/>
      <c r="IR141" s="38"/>
      <c r="IS141" s="38"/>
      <c r="IT141" s="38"/>
      <c r="IU141" s="38"/>
    </row>
    <row r="142" spans="1:255" s="39" customFormat="1" ht="18.75" customHeight="1">
      <c r="A142" s="36"/>
      <c r="B142" s="37"/>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3"/>
      <c r="AA142" s="63"/>
      <c r="AB142" s="63"/>
      <c r="AC142" s="63"/>
      <c r="AD142" s="63"/>
      <c r="AE142" s="143"/>
      <c r="AF142" s="144"/>
      <c r="AG142" s="144"/>
      <c r="AH142" s="144"/>
      <c r="AI142" s="144"/>
      <c r="AJ142" s="144"/>
      <c r="AK142" s="144"/>
      <c r="AL142" s="144"/>
      <c r="AM142" s="145"/>
      <c r="AN142" s="143"/>
      <c r="AO142" s="146"/>
      <c r="AP142" s="146"/>
      <c r="AQ142" s="146"/>
      <c r="AR142" s="146"/>
      <c r="AS142" s="146"/>
      <c r="AT142" s="146"/>
      <c r="AU142" s="146"/>
      <c r="AV142" s="147"/>
      <c r="AW142" s="143"/>
      <c r="AX142" s="146"/>
      <c r="AY142" s="146"/>
      <c r="AZ142" s="146"/>
      <c r="BA142" s="146"/>
      <c r="BB142" s="148"/>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38"/>
      <c r="BZ142" s="38"/>
      <c r="CA142" s="38"/>
      <c r="CB142" s="38"/>
      <c r="CC142" s="38"/>
      <c r="CD142" s="38"/>
      <c r="CE142" s="38"/>
      <c r="CF142" s="38"/>
      <c r="CG142" s="38"/>
      <c r="CH142" s="38"/>
      <c r="CI142" s="38"/>
      <c r="CJ142" s="38"/>
      <c r="CK142" s="38"/>
      <c r="CL142" s="38"/>
      <c r="CM142" s="38"/>
      <c r="CN142" s="38"/>
      <c r="CO142" s="38"/>
      <c r="CP142" s="38"/>
      <c r="CQ142" s="38"/>
      <c r="CR142" s="38"/>
      <c r="CS142" s="38"/>
      <c r="CT142" s="38"/>
      <c r="CU142" s="38"/>
      <c r="CV142" s="38"/>
      <c r="CW142" s="38"/>
      <c r="CX142" s="38"/>
      <c r="CY142" s="38"/>
      <c r="CZ142" s="38"/>
      <c r="DA142" s="38"/>
      <c r="DB142" s="38"/>
      <c r="DC142" s="38"/>
      <c r="DD142" s="38"/>
      <c r="DE142" s="38"/>
      <c r="DF142" s="38"/>
      <c r="DG142" s="38"/>
      <c r="DH142" s="38"/>
      <c r="DI142" s="38"/>
      <c r="DJ142" s="38"/>
      <c r="DK142" s="38"/>
      <c r="DL142" s="38"/>
      <c r="DM142" s="38"/>
      <c r="DN142" s="38"/>
      <c r="DO142" s="38"/>
      <c r="DP142" s="38"/>
      <c r="DQ142" s="38"/>
      <c r="DR142" s="38"/>
      <c r="DS142" s="38"/>
      <c r="DT142" s="38"/>
      <c r="DU142" s="38"/>
      <c r="DV142" s="38"/>
      <c r="DW142" s="38"/>
      <c r="DX142" s="38"/>
      <c r="DY142" s="38"/>
      <c r="DZ142" s="38"/>
      <c r="EA142" s="38"/>
      <c r="EB142" s="38"/>
      <c r="EC142" s="38"/>
      <c r="ED142" s="38"/>
      <c r="EE142" s="38"/>
      <c r="EF142" s="38"/>
      <c r="EG142" s="38"/>
      <c r="EH142" s="38"/>
      <c r="EI142" s="38"/>
      <c r="EJ142" s="38"/>
      <c r="EK142" s="38"/>
      <c r="EL142" s="38"/>
      <c r="EM142" s="38"/>
      <c r="EN142" s="38"/>
      <c r="EO142" s="38"/>
      <c r="EP142" s="38"/>
      <c r="EQ142" s="38"/>
      <c r="ER142" s="38"/>
      <c r="ES142" s="38"/>
      <c r="ET142" s="38"/>
      <c r="EU142" s="38"/>
      <c r="EV142" s="38"/>
      <c r="EW142" s="38"/>
      <c r="EX142" s="38"/>
      <c r="EY142" s="38"/>
      <c r="EZ142" s="38"/>
      <c r="FA142" s="38"/>
      <c r="FB142" s="38"/>
      <c r="FC142" s="38"/>
      <c r="FD142" s="38"/>
      <c r="FE142" s="38"/>
      <c r="FF142" s="38"/>
      <c r="FG142" s="38"/>
      <c r="FH142" s="38"/>
      <c r="FI142" s="38"/>
      <c r="FJ142" s="38"/>
      <c r="FK142" s="38"/>
      <c r="FL142" s="38"/>
      <c r="FM142" s="38"/>
      <c r="FN142" s="38"/>
      <c r="FO142" s="38"/>
      <c r="FP142" s="38"/>
      <c r="FQ142" s="38"/>
      <c r="FR142" s="38"/>
      <c r="FS142" s="38"/>
      <c r="FT142" s="38"/>
      <c r="FU142" s="38"/>
      <c r="FV142" s="38"/>
      <c r="FW142" s="38"/>
      <c r="FX142" s="38"/>
      <c r="FY142" s="38"/>
      <c r="FZ142" s="38"/>
      <c r="GA142" s="38"/>
      <c r="GB142" s="38"/>
      <c r="GC142" s="38"/>
      <c r="GD142" s="38"/>
      <c r="GE142" s="38"/>
      <c r="GF142" s="38"/>
      <c r="GG142" s="38"/>
      <c r="GH142" s="38"/>
      <c r="GI142" s="38"/>
      <c r="GJ142" s="38"/>
      <c r="GK142" s="38"/>
      <c r="GL142" s="38"/>
      <c r="GM142" s="38"/>
      <c r="GN142" s="38"/>
      <c r="GO142" s="38"/>
      <c r="GP142" s="38"/>
      <c r="GQ142" s="38"/>
      <c r="GR142" s="38"/>
      <c r="GS142" s="38"/>
      <c r="GT142" s="38"/>
      <c r="GU142" s="38"/>
      <c r="GV142" s="38"/>
      <c r="GW142" s="38"/>
      <c r="GX142" s="38"/>
      <c r="GY142" s="38"/>
      <c r="GZ142" s="38"/>
      <c r="HA142" s="38"/>
      <c r="HB142" s="38"/>
      <c r="HC142" s="38"/>
      <c r="HD142" s="38"/>
      <c r="HE142" s="38"/>
      <c r="HF142" s="38"/>
      <c r="HG142" s="38"/>
      <c r="HH142" s="38"/>
      <c r="HI142" s="38"/>
      <c r="HJ142" s="38"/>
      <c r="HK142" s="38"/>
      <c r="HL142" s="38"/>
      <c r="HM142" s="38"/>
      <c r="HN142" s="38"/>
      <c r="HO142" s="38"/>
      <c r="HP142" s="38"/>
      <c r="HQ142" s="38"/>
      <c r="HR142" s="38"/>
      <c r="HS142" s="38"/>
      <c r="HT142" s="38"/>
      <c r="HU142" s="38"/>
      <c r="HV142" s="38"/>
      <c r="HW142" s="38"/>
      <c r="HX142" s="38"/>
      <c r="HY142" s="38"/>
      <c r="HZ142" s="38"/>
      <c r="IA142" s="38"/>
      <c r="IB142" s="38"/>
      <c r="IC142" s="38"/>
      <c r="ID142" s="38"/>
      <c r="IE142" s="38"/>
      <c r="IF142" s="38"/>
      <c r="IG142" s="38"/>
      <c r="IH142" s="38"/>
      <c r="II142" s="38"/>
      <c r="IJ142" s="38"/>
      <c r="IK142" s="38"/>
      <c r="IL142" s="38"/>
      <c r="IM142" s="38"/>
      <c r="IN142" s="38"/>
      <c r="IO142" s="38"/>
      <c r="IP142" s="38"/>
      <c r="IQ142" s="38"/>
      <c r="IR142" s="38"/>
      <c r="IS142" s="38"/>
      <c r="IT142" s="38"/>
      <c r="IU142" s="38"/>
    </row>
    <row r="143" spans="1:255" s="39" customFormat="1" ht="18.75" customHeight="1">
      <c r="A143" s="36"/>
      <c r="B143" s="64"/>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6"/>
      <c r="AA143" s="66"/>
      <c r="AB143" s="66"/>
      <c r="AC143" s="66"/>
      <c r="AD143" s="66"/>
      <c r="AE143" s="143"/>
      <c r="AF143" s="144"/>
      <c r="AG143" s="144"/>
      <c r="AH143" s="144"/>
      <c r="AI143" s="144"/>
      <c r="AJ143" s="144"/>
      <c r="AK143" s="144"/>
      <c r="AL143" s="144"/>
      <c r="AM143" s="145"/>
      <c r="AN143" s="143"/>
      <c r="AO143" s="146"/>
      <c r="AP143" s="146"/>
      <c r="AQ143" s="146"/>
      <c r="AR143" s="146"/>
      <c r="AS143" s="146"/>
      <c r="AT143" s="146"/>
      <c r="AU143" s="146"/>
      <c r="AV143" s="147"/>
      <c r="AW143" s="151"/>
      <c r="AX143" s="152"/>
      <c r="AY143" s="152"/>
      <c r="AZ143" s="152"/>
      <c r="BA143" s="152"/>
      <c r="BB143" s="153"/>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c r="CF143" s="38"/>
      <c r="CG143" s="38"/>
      <c r="CH143" s="38"/>
      <c r="CI143" s="38"/>
      <c r="CJ143" s="38"/>
      <c r="CK143" s="38"/>
      <c r="CL143" s="38"/>
      <c r="CM143" s="38"/>
      <c r="CN143" s="38"/>
      <c r="CO143" s="38"/>
      <c r="CP143" s="38"/>
      <c r="CQ143" s="38"/>
      <c r="CR143" s="38"/>
      <c r="CS143" s="38"/>
      <c r="CT143" s="38"/>
      <c r="CU143" s="38"/>
      <c r="CV143" s="38"/>
      <c r="CW143" s="38"/>
      <c r="CX143" s="38"/>
      <c r="CY143" s="38"/>
      <c r="CZ143" s="38"/>
      <c r="DA143" s="38"/>
      <c r="DB143" s="38"/>
      <c r="DC143" s="38"/>
      <c r="DD143" s="38"/>
      <c r="DE143" s="38"/>
      <c r="DF143" s="38"/>
      <c r="DG143" s="38"/>
      <c r="DH143" s="38"/>
      <c r="DI143" s="38"/>
      <c r="DJ143" s="38"/>
      <c r="DK143" s="38"/>
      <c r="DL143" s="38"/>
      <c r="DM143" s="38"/>
      <c r="DN143" s="38"/>
      <c r="DO143" s="38"/>
      <c r="DP143" s="38"/>
      <c r="DQ143" s="38"/>
      <c r="DR143" s="38"/>
      <c r="DS143" s="38"/>
      <c r="DT143" s="38"/>
      <c r="DU143" s="38"/>
      <c r="DV143" s="38"/>
      <c r="DW143" s="38"/>
      <c r="DX143" s="38"/>
      <c r="DY143" s="38"/>
      <c r="DZ143" s="38"/>
      <c r="EA143" s="38"/>
      <c r="EB143" s="38"/>
      <c r="EC143" s="38"/>
      <c r="ED143" s="38"/>
      <c r="EE143" s="38"/>
      <c r="EF143" s="38"/>
      <c r="EG143" s="38"/>
      <c r="EH143" s="38"/>
      <c r="EI143" s="38"/>
      <c r="EJ143" s="38"/>
      <c r="EK143" s="38"/>
      <c r="EL143" s="38"/>
      <c r="EM143" s="38"/>
      <c r="EN143" s="38"/>
      <c r="EO143" s="38"/>
      <c r="EP143" s="38"/>
      <c r="EQ143" s="38"/>
      <c r="ER143" s="38"/>
      <c r="ES143" s="38"/>
      <c r="ET143" s="38"/>
      <c r="EU143" s="38"/>
      <c r="EV143" s="38"/>
      <c r="EW143" s="38"/>
      <c r="EX143" s="38"/>
      <c r="EY143" s="38"/>
      <c r="EZ143" s="38"/>
      <c r="FA143" s="38"/>
      <c r="FB143" s="38"/>
      <c r="FC143" s="38"/>
      <c r="FD143" s="38"/>
      <c r="FE143" s="38"/>
      <c r="FF143" s="38"/>
      <c r="FG143" s="38"/>
      <c r="FH143" s="38"/>
      <c r="FI143" s="38"/>
      <c r="FJ143" s="38"/>
      <c r="FK143" s="38"/>
      <c r="FL143" s="38"/>
      <c r="FM143" s="38"/>
      <c r="FN143" s="38"/>
      <c r="FO143" s="38"/>
      <c r="FP143" s="38"/>
      <c r="FQ143" s="38"/>
      <c r="FR143" s="38"/>
      <c r="FS143" s="38"/>
      <c r="FT143" s="38"/>
      <c r="FU143" s="38"/>
      <c r="FV143" s="38"/>
      <c r="FW143" s="38"/>
      <c r="FX143" s="38"/>
      <c r="FY143" s="38"/>
      <c r="FZ143" s="38"/>
      <c r="GA143" s="38"/>
      <c r="GB143" s="38"/>
      <c r="GC143" s="38"/>
      <c r="GD143" s="38"/>
      <c r="GE143" s="38"/>
      <c r="GF143" s="38"/>
      <c r="GG143" s="38"/>
      <c r="GH143" s="38"/>
      <c r="GI143" s="38"/>
      <c r="GJ143" s="38"/>
      <c r="GK143" s="38"/>
      <c r="GL143" s="38"/>
      <c r="GM143" s="38"/>
      <c r="GN143" s="38"/>
      <c r="GO143" s="38"/>
      <c r="GP143" s="38"/>
      <c r="GQ143" s="38"/>
      <c r="GR143" s="38"/>
      <c r="GS143" s="38"/>
      <c r="GT143" s="38"/>
      <c r="GU143" s="38"/>
      <c r="GV143" s="38"/>
      <c r="GW143" s="38"/>
      <c r="GX143" s="38"/>
      <c r="GY143" s="38"/>
      <c r="GZ143" s="38"/>
      <c r="HA143" s="38"/>
      <c r="HB143" s="38"/>
      <c r="HC143" s="38"/>
      <c r="HD143" s="38"/>
      <c r="HE143" s="38"/>
      <c r="HF143" s="38"/>
      <c r="HG143" s="38"/>
      <c r="HH143" s="38"/>
      <c r="HI143" s="38"/>
      <c r="HJ143" s="38"/>
      <c r="HK143" s="38"/>
      <c r="HL143" s="38"/>
      <c r="HM143" s="38"/>
      <c r="HN143" s="38"/>
      <c r="HO143" s="38"/>
      <c r="HP143" s="38"/>
      <c r="HQ143" s="38"/>
      <c r="HR143" s="38"/>
      <c r="HS143" s="38"/>
      <c r="HT143" s="38"/>
      <c r="HU143" s="38"/>
      <c r="HV143" s="38"/>
      <c r="HW143" s="38"/>
      <c r="HX143" s="38"/>
      <c r="HY143" s="38"/>
      <c r="HZ143" s="38"/>
      <c r="IA143" s="38"/>
      <c r="IB143" s="38"/>
      <c r="IC143" s="38"/>
      <c r="ID143" s="38"/>
      <c r="IE143" s="38"/>
      <c r="IF143" s="38"/>
      <c r="IG143" s="38"/>
      <c r="IH143" s="38"/>
      <c r="II143" s="38"/>
      <c r="IJ143" s="38"/>
      <c r="IK143" s="38"/>
      <c r="IL143" s="38"/>
      <c r="IM143" s="38"/>
      <c r="IN143" s="38"/>
      <c r="IO143" s="38"/>
      <c r="IP143" s="38"/>
      <c r="IQ143" s="38"/>
      <c r="IR143" s="38"/>
      <c r="IS143" s="38"/>
      <c r="IT143" s="38"/>
      <c r="IU143" s="38"/>
    </row>
    <row r="144" spans="1:255" s="39" customFormat="1" ht="18.75" customHeight="1">
      <c r="A144" s="36"/>
      <c r="B144" s="37"/>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3"/>
      <c r="AA144" s="63"/>
      <c r="AB144" s="63"/>
      <c r="AC144" s="63"/>
      <c r="AD144" s="63"/>
      <c r="AE144" s="143"/>
      <c r="AF144" s="144"/>
      <c r="AG144" s="144"/>
      <c r="AH144" s="144"/>
      <c r="AI144" s="144"/>
      <c r="AJ144" s="144"/>
      <c r="AK144" s="144"/>
      <c r="AL144" s="144"/>
      <c r="AM144" s="145"/>
      <c r="AN144" s="143"/>
      <c r="AO144" s="146"/>
      <c r="AP144" s="146"/>
      <c r="AQ144" s="146"/>
      <c r="AR144" s="146"/>
      <c r="AS144" s="146"/>
      <c r="AT144" s="146"/>
      <c r="AU144" s="146"/>
      <c r="AV144" s="147"/>
      <c r="AW144" s="143"/>
      <c r="AX144" s="146"/>
      <c r="AY144" s="146"/>
      <c r="AZ144" s="146"/>
      <c r="BA144" s="146"/>
      <c r="BB144" s="14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c r="CF144" s="38"/>
      <c r="CG144" s="38"/>
      <c r="CH144" s="38"/>
      <c r="CI144" s="38"/>
      <c r="CJ144" s="38"/>
      <c r="CK144" s="38"/>
      <c r="CL144" s="38"/>
      <c r="CM144" s="38"/>
      <c r="CN144" s="38"/>
      <c r="CO144" s="38"/>
      <c r="CP144" s="38"/>
      <c r="CQ144" s="38"/>
      <c r="CR144" s="38"/>
      <c r="CS144" s="38"/>
      <c r="CT144" s="38"/>
      <c r="CU144" s="38"/>
      <c r="CV144" s="38"/>
      <c r="CW144" s="38"/>
      <c r="CX144" s="38"/>
      <c r="CY144" s="38"/>
      <c r="CZ144" s="38"/>
      <c r="DA144" s="38"/>
      <c r="DB144" s="38"/>
      <c r="DC144" s="38"/>
      <c r="DD144" s="38"/>
      <c r="DE144" s="38"/>
      <c r="DF144" s="38"/>
      <c r="DG144" s="38"/>
      <c r="DH144" s="38"/>
      <c r="DI144" s="38"/>
      <c r="DJ144" s="38"/>
      <c r="DK144" s="38"/>
      <c r="DL144" s="38"/>
      <c r="DM144" s="38"/>
      <c r="DN144" s="38"/>
      <c r="DO144" s="38"/>
      <c r="DP144" s="38"/>
      <c r="DQ144" s="38"/>
      <c r="DR144" s="38"/>
      <c r="DS144" s="38"/>
      <c r="DT144" s="38"/>
      <c r="DU144" s="38"/>
      <c r="DV144" s="38"/>
      <c r="DW144" s="38"/>
      <c r="DX144" s="38"/>
      <c r="DY144" s="38"/>
      <c r="DZ144" s="38"/>
      <c r="EA144" s="38"/>
      <c r="EB144" s="38"/>
      <c r="EC144" s="38"/>
      <c r="ED144" s="38"/>
      <c r="EE144" s="38"/>
      <c r="EF144" s="38"/>
      <c r="EG144" s="38"/>
      <c r="EH144" s="38"/>
      <c r="EI144" s="38"/>
      <c r="EJ144" s="38"/>
      <c r="EK144" s="38"/>
      <c r="EL144" s="38"/>
      <c r="EM144" s="38"/>
      <c r="EN144" s="38"/>
      <c r="EO144" s="38"/>
      <c r="EP144" s="38"/>
      <c r="EQ144" s="38"/>
      <c r="ER144" s="38"/>
      <c r="ES144" s="38"/>
      <c r="ET144" s="38"/>
      <c r="EU144" s="38"/>
      <c r="EV144" s="38"/>
      <c r="EW144" s="38"/>
      <c r="EX144" s="38"/>
      <c r="EY144" s="38"/>
      <c r="EZ144" s="38"/>
      <c r="FA144" s="38"/>
      <c r="FB144" s="38"/>
      <c r="FC144" s="38"/>
      <c r="FD144" s="38"/>
      <c r="FE144" s="38"/>
      <c r="FF144" s="38"/>
      <c r="FG144" s="38"/>
      <c r="FH144" s="38"/>
      <c r="FI144" s="38"/>
      <c r="FJ144" s="38"/>
      <c r="FK144" s="38"/>
      <c r="FL144" s="38"/>
      <c r="FM144" s="38"/>
      <c r="FN144" s="38"/>
      <c r="FO144" s="38"/>
      <c r="FP144" s="38"/>
      <c r="FQ144" s="38"/>
      <c r="FR144" s="38"/>
      <c r="FS144" s="38"/>
      <c r="FT144" s="38"/>
      <c r="FU144" s="38"/>
      <c r="FV144" s="38"/>
      <c r="FW144" s="38"/>
      <c r="FX144" s="38"/>
      <c r="FY144" s="38"/>
      <c r="FZ144" s="38"/>
      <c r="GA144" s="38"/>
      <c r="GB144" s="38"/>
      <c r="GC144" s="38"/>
      <c r="GD144" s="38"/>
      <c r="GE144" s="38"/>
      <c r="GF144" s="38"/>
      <c r="GG144" s="38"/>
      <c r="GH144" s="38"/>
      <c r="GI144" s="38"/>
      <c r="GJ144" s="38"/>
      <c r="GK144" s="38"/>
      <c r="GL144" s="38"/>
      <c r="GM144" s="38"/>
      <c r="GN144" s="38"/>
      <c r="GO144" s="38"/>
      <c r="GP144" s="38"/>
      <c r="GQ144" s="38"/>
      <c r="GR144" s="38"/>
      <c r="GS144" s="38"/>
      <c r="GT144" s="38"/>
      <c r="GU144" s="38"/>
      <c r="GV144" s="38"/>
      <c r="GW144" s="38"/>
      <c r="GX144" s="38"/>
      <c r="GY144" s="38"/>
      <c r="GZ144" s="38"/>
      <c r="HA144" s="38"/>
      <c r="HB144" s="38"/>
      <c r="HC144" s="38"/>
      <c r="HD144" s="38"/>
      <c r="HE144" s="38"/>
      <c r="HF144" s="38"/>
      <c r="HG144" s="38"/>
      <c r="HH144" s="38"/>
      <c r="HI144" s="38"/>
      <c r="HJ144" s="38"/>
      <c r="HK144" s="38"/>
      <c r="HL144" s="38"/>
      <c r="HM144" s="38"/>
      <c r="HN144" s="38"/>
      <c r="HO144" s="38"/>
      <c r="HP144" s="38"/>
      <c r="HQ144" s="38"/>
      <c r="HR144" s="38"/>
      <c r="HS144" s="38"/>
      <c r="HT144" s="38"/>
      <c r="HU144" s="38"/>
      <c r="HV144" s="38"/>
      <c r="HW144" s="38"/>
      <c r="HX144" s="38"/>
      <c r="HY144" s="38"/>
      <c r="HZ144" s="38"/>
      <c r="IA144" s="38"/>
      <c r="IB144" s="38"/>
      <c r="IC144" s="38"/>
      <c r="ID144" s="38"/>
      <c r="IE144" s="38"/>
      <c r="IF144" s="38"/>
      <c r="IG144" s="38"/>
      <c r="IH144" s="38"/>
      <c r="II144" s="38"/>
      <c r="IJ144" s="38"/>
      <c r="IK144" s="38"/>
      <c r="IL144" s="38"/>
      <c r="IM144" s="38"/>
      <c r="IN144" s="38"/>
      <c r="IO144" s="38"/>
      <c r="IP144" s="38"/>
      <c r="IQ144" s="38"/>
      <c r="IR144" s="38"/>
      <c r="IS144" s="38"/>
      <c r="IT144" s="38"/>
      <c r="IU144" s="38"/>
    </row>
    <row r="145" spans="1:255" s="39" customFormat="1" ht="18.75" customHeight="1">
      <c r="A145" s="36"/>
      <c r="B145" s="64"/>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c r="AD145" s="67"/>
      <c r="AE145" s="143"/>
      <c r="AF145" s="144"/>
      <c r="AG145" s="144"/>
      <c r="AH145" s="144"/>
      <c r="AI145" s="144"/>
      <c r="AJ145" s="144"/>
      <c r="AK145" s="144"/>
      <c r="AL145" s="144"/>
      <c r="AM145" s="145"/>
      <c r="AN145" s="143"/>
      <c r="AO145" s="149"/>
      <c r="AP145" s="149"/>
      <c r="AQ145" s="149"/>
      <c r="AR145" s="149"/>
      <c r="AS145" s="149"/>
      <c r="AT145" s="149"/>
      <c r="AU145" s="149"/>
      <c r="AV145" s="150"/>
      <c r="AW145" s="143"/>
      <c r="AX145" s="146"/>
      <c r="AY145" s="146"/>
      <c r="AZ145" s="146"/>
      <c r="BA145" s="146"/>
      <c r="BB145" s="14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c r="CF145" s="38"/>
      <c r="CG145" s="38"/>
      <c r="CH145" s="38"/>
      <c r="CI145" s="38"/>
      <c r="CJ145" s="38"/>
      <c r="CK145" s="38"/>
      <c r="CL145" s="38"/>
      <c r="CM145" s="38"/>
      <c r="CN145" s="38"/>
      <c r="CO145" s="38"/>
      <c r="CP145" s="38"/>
      <c r="CQ145" s="38"/>
      <c r="CR145" s="38"/>
      <c r="CS145" s="38"/>
      <c r="CT145" s="38"/>
      <c r="CU145" s="38"/>
      <c r="CV145" s="38"/>
      <c r="CW145" s="38"/>
      <c r="CX145" s="38"/>
      <c r="CY145" s="38"/>
      <c r="CZ145" s="38"/>
      <c r="DA145" s="38"/>
      <c r="DB145" s="38"/>
      <c r="DC145" s="38"/>
      <c r="DD145" s="38"/>
      <c r="DE145" s="38"/>
      <c r="DF145" s="38"/>
      <c r="DG145" s="38"/>
      <c r="DH145" s="38"/>
      <c r="DI145" s="38"/>
      <c r="DJ145" s="38"/>
      <c r="DK145" s="38"/>
      <c r="DL145" s="38"/>
      <c r="DM145" s="38"/>
      <c r="DN145" s="38"/>
      <c r="DO145" s="38"/>
      <c r="DP145" s="38"/>
      <c r="DQ145" s="38"/>
      <c r="DR145" s="38"/>
      <c r="DS145" s="38"/>
      <c r="DT145" s="38"/>
      <c r="DU145" s="38"/>
      <c r="DV145" s="38"/>
      <c r="DW145" s="38"/>
      <c r="DX145" s="38"/>
      <c r="DY145" s="38"/>
      <c r="DZ145" s="38"/>
      <c r="EA145" s="38"/>
      <c r="EB145" s="38"/>
      <c r="EC145" s="38"/>
      <c r="ED145" s="38"/>
      <c r="EE145" s="38"/>
      <c r="EF145" s="38"/>
      <c r="EG145" s="38"/>
      <c r="EH145" s="38"/>
      <c r="EI145" s="38"/>
      <c r="EJ145" s="38"/>
      <c r="EK145" s="38"/>
      <c r="EL145" s="38"/>
      <c r="EM145" s="38"/>
      <c r="EN145" s="38"/>
      <c r="EO145" s="38"/>
      <c r="EP145" s="38"/>
      <c r="EQ145" s="38"/>
      <c r="ER145" s="38"/>
      <c r="ES145" s="38"/>
      <c r="ET145" s="38"/>
      <c r="EU145" s="38"/>
      <c r="EV145" s="38"/>
      <c r="EW145" s="38"/>
      <c r="EX145" s="38"/>
      <c r="EY145" s="38"/>
      <c r="EZ145" s="38"/>
      <c r="FA145" s="38"/>
      <c r="FB145" s="38"/>
      <c r="FC145" s="38"/>
      <c r="FD145" s="38"/>
      <c r="FE145" s="38"/>
      <c r="FF145" s="38"/>
      <c r="FG145" s="38"/>
      <c r="FH145" s="38"/>
      <c r="FI145" s="38"/>
      <c r="FJ145" s="38"/>
      <c r="FK145" s="38"/>
      <c r="FL145" s="38"/>
      <c r="FM145" s="38"/>
      <c r="FN145" s="38"/>
      <c r="FO145" s="38"/>
      <c r="FP145" s="38"/>
      <c r="FQ145" s="38"/>
      <c r="FR145" s="38"/>
      <c r="FS145" s="38"/>
      <c r="FT145" s="38"/>
      <c r="FU145" s="38"/>
      <c r="FV145" s="38"/>
      <c r="FW145" s="38"/>
      <c r="FX145" s="38"/>
      <c r="FY145" s="38"/>
      <c r="FZ145" s="38"/>
      <c r="GA145" s="38"/>
      <c r="GB145" s="38"/>
      <c r="GC145" s="38"/>
      <c r="GD145" s="38"/>
      <c r="GE145" s="38"/>
      <c r="GF145" s="38"/>
      <c r="GG145" s="38"/>
      <c r="GH145" s="38"/>
      <c r="GI145" s="38"/>
      <c r="GJ145" s="38"/>
      <c r="GK145" s="38"/>
      <c r="GL145" s="38"/>
      <c r="GM145" s="38"/>
      <c r="GN145" s="38"/>
      <c r="GO145" s="38"/>
      <c r="GP145" s="38"/>
      <c r="GQ145" s="38"/>
      <c r="GR145" s="38"/>
      <c r="GS145" s="38"/>
      <c r="GT145" s="38"/>
      <c r="GU145" s="38"/>
      <c r="GV145" s="38"/>
      <c r="GW145" s="38"/>
      <c r="GX145" s="38"/>
      <c r="GY145" s="38"/>
      <c r="GZ145" s="38"/>
      <c r="HA145" s="38"/>
      <c r="HB145" s="38"/>
      <c r="HC145" s="38"/>
      <c r="HD145" s="38"/>
      <c r="HE145" s="38"/>
      <c r="HF145" s="38"/>
      <c r="HG145" s="38"/>
      <c r="HH145" s="38"/>
      <c r="HI145" s="38"/>
      <c r="HJ145" s="38"/>
      <c r="HK145" s="38"/>
      <c r="HL145" s="38"/>
      <c r="HM145" s="38"/>
      <c r="HN145" s="38"/>
      <c r="HO145" s="38"/>
      <c r="HP145" s="38"/>
      <c r="HQ145" s="38"/>
      <c r="HR145" s="38"/>
      <c r="HS145" s="38"/>
      <c r="HT145" s="38"/>
      <c r="HU145" s="38"/>
      <c r="HV145" s="38"/>
      <c r="HW145" s="38"/>
      <c r="HX145" s="38"/>
      <c r="HY145" s="38"/>
      <c r="HZ145" s="38"/>
      <c r="IA145" s="38"/>
      <c r="IB145" s="38"/>
      <c r="IC145" s="38"/>
      <c r="ID145" s="38"/>
      <c r="IE145" s="38"/>
      <c r="IF145" s="38"/>
      <c r="IG145" s="38"/>
      <c r="IH145" s="38"/>
      <c r="II145" s="38"/>
      <c r="IJ145" s="38"/>
      <c r="IK145" s="38"/>
      <c r="IL145" s="38"/>
      <c r="IM145" s="38"/>
      <c r="IN145" s="38"/>
      <c r="IO145" s="38"/>
      <c r="IP145" s="38"/>
      <c r="IQ145" s="38"/>
      <c r="IR145" s="38"/>
      <c r="IS145" s="38"/>
      <c r="IT145" s="38"/>
      <c r="IU145" s="38"/>
    </row>
    <row r="146" spans="1:255" s="39" customFormat="1" ht="18.75" customHeight="1" thickBot="1">
      <c r="A146" s="36"/>
      <c r="B146" s="68"/>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c r="AD146" s="69"/>
      <c r="AE146" s="128"/>
      <c r="AF146" s="129"/>
      <c r="AG146" s="129"/>
      <c r="AH146" s="129"/>
      <c r="AI146" s="129"/>
      <c r="AJ146" s="129"/>
      <c r="AK146" s="129"/>
      <c r="AL146" s="129"/>
      <c r="AM146" s="130"/>
      <c r="AN146" s="128"/>
      <c r="AO146" s="131"/>
      <c r="AP146" s="131"/>
      <c r="AQ146" s="131"/>
      <c r="AR146" s="131"/>
      <c r="AS146" s="131"/>
      <c r="AT146" s="131"/>
      <c r="AU146" s="131"/>
      <c r="AV146" s="132"/>
      <c r="AW146" s="133"/>
      <c r="AX146" s="134"/>
      <c r="AY146" s="134"/>
      <c r="AZ146" s="134"/>
      <c r="BA146" s="134"/>
      <c r="BB146" s="135"/>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38"/>
      <c r="BZ146" s="38"/>
      <c r="CA146" s="38"/>
      <c r="CB146" s="38"/>
      <c r="CC146" s="38"/>
      <c r="CD146" s="38"/>
      <c r="CE146" s="38"/>
      <c r="CF146" s="38"/>
      <c r="CG146" s="38"/>
      <c r="CH146" s="38"/>
      <c r="CI146" s="38"/>
      <c r="CJ146" s="38"/>
      <c r="CK146" s="38"/>
      <c r="CL146" s="38"/>
      <c r="CM146" s="38"/>
      <c r="CN146" s="38"/>
      <c r="CO146" s="38"/>
      <c r="CP146" s="38"/>
      <c r="CQ146" s="38"/>
      <c r="CR146" s="38"/>
      <c r="CS146" s="38"/>
      <c r="CT146" s="38"/>
      <c r="CU146" s="38"/>
      <c r="CV146" s="38"/>
      <c r="CW146" s="38"/>
      <c r="CX146" s="38"/>
      <c r="CY146" s="38"/>
      <c r="CZ146" s="38"/>
      <c r="DA146" s="38"/>
      <c r="DB146" s="38"/>
      <c r="DC146" s="38"/>
      <c r="DD146" s="38"/>
      <c r="DE146" s="38"/>
      <c r="DF146" s="38"/>
      <c r="DG146" s="38"/>
      <c r="DH146" s="38"/>
      <c r="DI146" s="38"/>
      <c r="DJ146" s="38"/>
      <c r="DK146" s="38"/>
      <c r="DL146" s="38"/>
      <c r="DM146" s="38"/>
      <c r="DN146" s="38"/>
      <c r="DO146" s="38"/>
      <c r="DP146" s="38"/>
      <c r="DQ146" s="38"/>
      <c r="DR146" s="38"/>
      <c r="DS146" s="38"/>
      <c r="DT146" s="38"/>
      <c r="DU146" s="38"/>
      <c r="DV146" s="38"/>
      <c r="DW146" s="38"/>
      <c r="DX146" s="38"/>
      <c r="DY146" s="38"/>
      <c r="DZ146" s="38"/>
      <c r="EA146" s="38"/>
      <c r="EB146" s="38"/>
      <c r="EC146" s="38"/>
      <c r="ED146" s="38"/>
      <c r="EE146" s="38"/>
      <c r="EF146" s="38"/>
      <c r="EG146" s="38"/>
      <c r="EH146" s="38"/>
      <c r="EI146" s="38"/>
      <c r="EJ146" s="38"/>
      <c r="EK146" s="38"/>
      <c r="EL146" s="38"/>
      <c r="EM146" s="38"/>
      <c r="EN146" s="38"/>
      <c r="EO146" s="38"/>
      <c r="EP146" s="38"/>
      <c r="EQ146" s="38"/>
      <c r="ER146" s="38"/>
      <c r="ES146" s="38"/>
      <c r="ET146" s="38"/>
      <c r="EU146" s="38"/>
      <c r="EV146" s="38"/>
      <c r="EW146" s="38"/>
      <c r="EX146" s="38"/>
      <c r="EY146" s="38"/>
      <c r="EZ146" s="38"/>
      <c r="FA146" s="38"/>
      <c r="FB146" s="38"/>
      <c r="FC146" s="38"/>
      <c r="FD146" s="38"/>
      <c r="FE146" s="38"/>
      <c r="FF146" s="38"/>
      <c r="FG146" s="38"/>
      <c r="FH146" s="38"/>
      <c r="FI146" s="38"/>
      <c r="FJ146" s="38"/>
      <c r="FK146" s="38"/>
      <c r="FL146" s="38"/>
      <c r="FM146" s="38"/>
      <c r="FN146" s="38"/>
      <c r="FO146" s="38"/>
      <c r="FP146" s="38"/>
      <c r="FQ146" s="38"/>
      <c r="FR146" s="38"/>
      <c r="FS146" s="38"/>
      <c r="FT146" s="38"/>
      <c r="FU146" s="38"/>
      <c r="FV146" s="38"/>
      <c r="FW146" s="38"/>
      <c r="FX146" s="38"/>
      <c r="FY146" s="38"/>
      <c r="FZ146" s="38"/>
      <c r="GA146" s="38"/>
      <c r="GB146" s="38"/>
      <c r="GC146" s="38"/>
      <c r="GD146" s="38"/>
      <c r="GE146" s="38"/>
      <c r="GF146" s="38"/>
      <c r="GG146" s="38"/>
      <c r="GH146" s="38"/>
      <c r="GI146" s="38"/>
      <c r="GJ146" s="38"/>
      <c r="GK146" s="38"/>
      <c r="GL146" s="38"/>
      <c r="GM146" s="38"/>
      <c r="GN146" s="38"/>
      <c r="GO146" s="38"/>
      <c r="GP146" s="38"/>
      <c r="GQ146" s="38"/>
      <c r="GR146" s="38"/>
      <c r="GS146" s="38"/>
      <c r="GT146" s="38"/>
      <c r="GU146" s="38"/>
      <c r="GV146" s="38"/>
      <c r="GW146" s="38"/>
      <c r="GX146" s="38"/>
      <c r="GY146" s="38"/>
      <c r="GZ146" s="38"/>
      <c r="HA146" s="38"/>
      <c r="HB146" s="38"/>
      <c r="HC146" s="38"/>
      <c r="HD146" s="38"/>
      <c r="HE146" s="38"/>
      <c r="HF146" s="38"/>
      <c r="HG146" s="38"/>
      <c r="HH146" s="38"/>
      <c r="HI146" s="38"/>
      <c r="HJ146" s="38"/>
      <c r="HK146" s="38"/>
      <c r="HL146" s="38"/>
      <c r="HM146" s="38"/>
      <c r="HN146" s="38"/>
      <c r="HO146" s="38"/>
      <c r="HP146" s="38"/>
      <c r="HQ146" s="38"/>
      <c r="HR146" s="38"/>
      <c r="HS146" s="38"/>
      <c r="HT146" s="38"/>
      <c r="HU146" s="38"/>
      <c r="HV146" s="38"/>
      <c r="HW146" s="38"/>
      <c r="HX146" s="38"/>
      <c r="HY146" s="38"/>
      <c r="HZ146" s="38"/>
      <c r="IA146" s="38"/>
      <c r="IB146" s="38"/>
      <c r="IC146" s="38"/>
      <c r="ID146" s="38"/>
      <c r="IE146" s="38"/>
      <c r="IF146" s="38"/>
      <c r="IG146" s="38"/>
      <c r="IH146" s="38"/>
      <c r="II146" s="38"/>
      <c r="IJ146" s="38"/>
      <c r="IK146" s="38"/>
      <c r="IL146" s="38"/>
      <c r="IM146" s="38"/>
      <c r="IN146" s="38"/>
      <c r="IO146" s="38"/>
      <c r="IP146" s="38"/>
      <c r="IQ146" s="38"/>
      <c r="IR146" s="38"/>
      <c r="IS146" s="38"/>
      <c r="IT146" s="38"/>
      <c r="IU146" s="38"/>
    </row>
    <row r="147" spans="1:255" s="39" customFormat="1" ht="18.75" customHeight="1" thickTop="1" thickBot="1">
      <c r="A147" s="53"/>
      <c r="B147" s="136" t="s">
        <v>80</v>
      </c>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8"/>
      <c r="AE147" s="139">
        <f>SUM(AE139:AM146)</f>
        <v>440403</v>
      </c>
      <c r="AF147" s="140"/>
      <c r="AG147" s="140"/>
      <c r="AH147" s="140"/>
      <c r="AI147" s="140"/>
      <c r="AJ147" s="140"/>
      <c r="AK147" s="140"/>
      <c r="AL147" s="140"/>
      <c r="AM147" s="141"/>
      <c r="AN147" s="139">
        <f>SUM(AN139:AW146)</f>
        <v>537578</v>
      </c>
      <c r="AO147" s="140"/>
      <c r="AP147" s="140"/>
      <c r="AQ147" s="140"/>
      <c r="AR147" s="140"/>
      <c r="AS147" s="140"/>
      <c r="AT147" s="140"/>
      <c r="AU147" s="140"/>
      <c r="AV147" s="141"/>
      <c r="AW147" s="139"/>
      <c r="AX147" s="140"/>
      <c r="AY147" s="140"/>
      <c r="AZ147" s="140"/>
      <c r="BA147" s="140"/>
      <c r="BB147" s="142"/>
      <c r="BC147" s="38"/>
      <c r="BD147" s="38"/>
      <c r="BE147" s="38"/>
      <c r="BF147" s="38"/>
      <c r="BG147" s="38"/>
      <c r="BH147" s="38"/>
      <c r="BI147" s="38"/>
      <c r="BJ147" s="38"/>
      <c r="BK147" s="38"/>
      <c r="BL147" s="38"/>
      <c r="BM147" s="38"/>
      <c r="BN147" s="38"/>
      <c r="BO147" s="38"/>
      <c r="BP147" s="38"/>
      <c r="BQ147" s="38"/>
      <c r="BR147" s="38"/>
      <c r="BS147" s="38"/>
      <c r="BT147" s="38"/>
      <c r="BU147" s="38"/>
      <c r="BV147" s="38"/>
      <c r="BW147" s="38"/>
      <c r="BX147" s="38"/>
      <c r="BY147" s="38"/>
      <c r="BZ147" s="38"/>
      <c r="CA147" s="38"/>
      <c r="CB147" s="38"/>
      <c r="CC147" s="38"/>
      <c r="CD147" s="38"/>
      <c r="CE147" s="38"/>
      <c r="CF147" s="38"/>
      <c r="CG147" s="38"/>
      <c r="CH147" s="38"/>
      <c r="CI147" s="38"/>
      <c r="CJ147" s="38"/>
      <c r="CK147" s="38"/>
      <c r="CL147" s="38"/>
      <c r="CM147" s="38"/>
      <c r="CN147" s="38"/>
      <c r="CO147" s="38"/>
      <c r="CP147" s="38"/>
      <c r="CQ147" s="38"/>
      <c r="CR147" s="38"/>
      <c r="CS147" s="38"/>
      <c r="CT147" s="38"/>
      <c r="CU147" s="38"/>
      <c r="CV147" s="38"/>
      <c r="CW147" s="38"/>
      <c r="CX147" s="38"/>
      <c r="CY147" s="38"/>
      <c r="CZ147" s="38"/>
      <c r="DA147" s="38"/>
      <c r="DB147" s="38"/>
      <c r="DC147" s="38"/>
      <c r="DD147" s="38"/>
      <c r="DE147" s="38"/>
      <c r="DF147" s="38"/>
      <c r="DG147" s="38"/>
      <c r="DH147" s="38"/>
      <c r="DI147" s="38"/>
      <c r="DJ147" s="38"/>
      <c r="DK147" s="38"/>
      <c r="DL147" s="38"/>
      <c r="DM147" s="38"/>
      <c r="DN147" s="38"/>
      <c r="DO147" s="38"/>
      <c r="DP147" s="38"/>
      <c r="DQ147" s="38"/>
      <c r="DR147" s="38"/>
      <c r="DS147" s="38"/>
      <c r="DT147" s="38"/>
      <c r="DU147" s="38"/>
      <c r="DV147" s="38"/>
      <c r="DW147" s="38"/>
      <c r="DX147" s="38"/>
      <c r="DY147" s="38"/>
      <c r="DZ147" s="38"/>
      <c r="EA147" s="38"/>
      <c r="EB147" s="38"/>
      <c r="EC147" s="38"/>
      <c r="ED147" s="38"/>
      <c r="EE147" s="38"/>
      <c r="EF147" s="38"/>
      <c r="EG147" s="38"/>
      <c r="EH147" s="38"/>
      <c r="EI147" s="38"/>
      <c r="EJ147" s="38"/>
      <c r="EK147" s="38"/>
      <c r="EL147" s="38"/>
      <c r="EM147" s="38"/>
      <c r="EN147" s="38"/>
      <c r="EO147" s="38"/>
      <c r="EP147" s="38"/>
      <c r="EQ147" s="38"/>
      <c r="ER147" s="38"/>
      <c r="ES147" s="38"/>
      <c r="ET147" s="38"/>
      <c r="EU147" s="38"/>
      <c r="EV147" s="38"/>
      <c r="EW147" s="38"/>
      <c r="EX147" s="38"/>
      <c r="EY147" s="38"/>
      <c r="EZ147" s="38"/>
      <c r="FA147" s="38"/>
      <c r="FB147" s="38"/>
      <c r="FC147" s="38"/>
      <c r="FD147" s="38"/>
      <c r="FE147" s="38"/>
      <c r="FF147" s="38"/>
      <c r="FG147" s="38"/>
      <c r="FH147" s="38"/>
      <c r="FI147" s="38"/>
      <c r="FJ147" s="38"/>
      <c r="FK147" s="38"/>
      <c r="FL147" s="38"/>
      <c r="FM147" s="38"/>
      <c r="FN147" s="38"/>
      <c r="FO147" s="38"/>
      <c r="FP147" s="38"/>
      <c r="FQ147" s="38"/>
      <c r="FR147" s="38"/>
      <c r="FS147" s="38"/>
      <c r="FT147" s="38"/>
      <c r="FU147" s="38"/>
      <c r="FV147" s="38"/>
      <c r="FW147" s="38"/>
      <c r="FX147" s="38"/>
      <c r="FY147" s="38"/>
      <c r="FZ147" s="38"/>
      <c r="GA147" s="38"/>
      <c r="GB147" s="38"/>
      <c r="GC147" s="38"/>
      <c r="GD147" s="38"/>
      <c r="GE147" s="38"/>
      <c r="GF147" s="38"/>
      <c r="GG147" s="38"/>
      <c r="GH147" s="38"/>
      <c r="GI147" s="38"/>
      <c r="GJ147" s="38"/>
      <c r="GK147" s="38"/>
      <c r="GL147" s="38"/>
      <c r="GM147" s="38"/>
      <c r="GN147" s="38"/>
      <c r="GO147" s="38"/>
      <c r="GP147" s="38"/>
      <c r="GQ147" s="38"/>
      <c r="GR147" s="38"/>
      <c r="GS147" s="38"/>
      <c r="GT147" s="38"/>
      <c r="GU147" s="38"/>
      <c r="GV147" s="38"/>
      <c r="GW147" s="38"/>
      <c r="GX147" s="38"/>
      <c r="GY147" s="38"/>
      <c r="GZ147" s="38"/>
      <c r="HA147" s="38"/>
      <c r="HB147" s="38"/>
      <c r="HC147" s="38"/>
      <c r="HD147" s="38"/>
      <c r="HE147" s="38"/>
      <c r="HF147" s="38"/>
      <c r="HG147" s="38"/>
      <c r="HH147" s="38"/>
      <c r="HI147" s="38"/>
      <c r="HJ147" s="38"/>
      <c r="HK147" s="38"/>
      <c r="HL147" s="38"/>
      <c r="HM147" s="38"/>
      <c r="HN147" s="38"/>
      <c r="HO147" s="38"/>
      <c r="HP147" s="38"/>
      <c r="HQ147" s="38"/>
      <c r="HR147" s="38"/>
      <c r="HS147" s="38"/>
      <c r="HT147" s="38"/>
      <c r="HU147" s="38"/>
      <c r="HV147" s="38"/>
      <c r="HW147" s="38"/>
      <c r="HX147" s="38"/>
      <c r="HY147" s="38"/>
      <c r="HZ147" s="38"/>
      <c r="IA147" s="38"/>
      <c r="IB147" s="38"/>
      <c r="IC147" s="38"/>
      <c r="ID147" s="38"/>
      <c r="IE147" s="38"/>
      <c r="IF147" s="38"/>
      <c r="IG147" s="38"/>
      <c r="IH147" s="38"/>
      <c r="II147" s="38"/>
      <c r="IJ147" s="38"/>
      <c r="IK147" s="38"/>
      <c r="IL147" s="38"/>
      <c r="IM147" s="38"/>
      <c r="IN147" s="38"/>
      <c r="IO147" s="38"/>
      <c r="IP147" s="38"/>
      <c r="IQ147" s="38"/>
      <c r="IR147" s="38"/>
      <c r="IS147" s="38"/>
      <c r="IT147" s="38"/>
      <c r="IU147" s="38"/>
    </row>
    <row r="148" spans="1:255" ht="13.5">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c r="AG148" s="70"/>
      <c r="AH148" s="70"/>
      <c r="AI148" s="70"/>
      <c r="AJ148" s="70"/>
      <c r="AK148" s="70"/>
      <c r="AL148" s="70"/>
      <c r="AM148" s="70"/>
      <c r="AN148" s="70"/>
      <c r="AO148" s="70"/>
      <c r="AP148" s="70"/>
      <c r="AQ148" s="70"/>
      <c r="AR148" s="70"/>
      <c r="AS148" s="70"/>
      <c r="AT148" s="70"/>
      <c r="AU148" s="70"/>
      <c r="AV148" s="70"/>
      <c r="AW148" s="70"/>
      <c r="AX148" s="70"/>
      <c r="AY148" s="70"/>
      <c r="AZ148" s="70"/>
      <c r="BA148" s="70"/>
      <c r="BB148" s="70"/>
    </row>
    <row r="149" spans="1:255" ht="14.25">
      <c r="A149" s="40" t="s">
        <v>66</v>
      </c>
      <c r="BA149" s="41"/>
      <c r="BB149" s="42" t="s">
        <v>67</v>
      </c>
      <c r="BC149" s="41"/>
    </row>
    <row r="151" spans="1:255">
      <c r="AD151" s="43"/>
      <c r="AH151" s="43"/>
      <c r="AI151" s="43"/>
      <c r="AJ151" s="43"/>
      <c r="AK151" s="43"/>
      <c r="AL151" s="43"/>
      <c r="AM151" s="43"/>
      <c r="AS151" s="43"/>
      <c r="BB151" s="44" t="s">
        <v>91</v>
      </c>
    </row>
    <row r="152" spans="1:255">
      <c r="AD152" s="43"/>
      <c r="AH152" s="43"/>
      <c r="AI152" s="43"/>
      <c r="AJ152" s="43"/>
      <c r="AK152" s="43"/>
      <c r="AL152" s="43"/>
      <c r="AM152" s="43"/>
      <c r="AS152" s="43"/>
    </row>
    <row r="153" spans="1:255" ht="13.5" thickBot="1">
      <c r="AD153" s="43"/>
      <c r="AH153" s="43"/>
      <c r="AI153" s="43"/>
      <c r="AJ153" s="43"/>
      <c r="AK153" s="43"/>
      <c r="AL153" s="43"/>
      <c r="AM153" s="43"/>
      <c r="AS153" s="43"/>
      <c r="DM153" s="79"/>
    </row>
    <row r="154" spans="1:255" ht="15" thickBot="1">
      <c r="A154" s="167" t="s">
        <v>69</v>
      </c>
      <c r="B154" s="168"/>
      <c r="C154" s="168"/>
      <c r="D154" s="168"/>
      <c r="E154" s="168"/>
      <c r="F154" s="168"/>
      <c r="G154" s="168"/>
      <c r="H154" s="168"/>
      <c r="I154" s="168"/>
      <c r="J154" s="168"/>
      <c r="K154" s="169"/>
      <c r="L154" s="170">
        <v>5</v>
      </c>
      <c r="M154" s="171"/>
      <c r="N154" s="171"/>
      <c r="O154" s="172"/>
      <c r="P154" s="167" t="s">
        <v>70</v>
      </c>
      <c r="Q154" s="168"/>
      <c r="R154" s="168"/>
      <c r="S154" s="168"/>
      <c r="T154" s="168"/>
      <c r="U154" s="169"/>
      <c r="V154" s="173" t="s">
        <v>95</v>
      </c>
      <c r="W154" s="173"/>
      <c r="X154" s="173"/>
      <c r="Y154" s="173"/>
      <c r="Z154" s="173"/>
      <c r="AA154" s="173"/>
      <c r="AB154" s="173"/>
      <c r="AC154" s="173"/>
      <c r="AD154" s="173"/>
      <c r="AE154" s="173"/>
      <c r="AF154" s="173"/>
      <c r="AG154" s="173"/>
      <c r="AH154" s="173"/>
      <c r="AI154" s="173"/>
      <c r="AJ154" s="173"/>
      <c r="AK154" s="173"/>
      <c r="AL154" s="173"/>
      <c r="AM154" s="173"/>
      <c r="AN154" s="173"/>
      <c r="AO154" s="173"/>
      <c r="AP154" s="173"/>
      <c r="AQ154" s="173"/>
      <c r="AR154" s="173"/>
      <c r="AS154" s="173"/>
      <c r="AT154" s="173"/>
      <c r="AU154" s="173"/>
      <c r="AV154" s="173"/>
      <c r="AW154" s="173"/>
      <c r="AX154" s="173"/>
      <c r="AY154" s="173"/>
      <c r="AZ154" s="173"/>
      <c r="BA154" s="173"/>
      <c r="BB154" s="174"/>
      <c r="DM154" s="79"/>
    </row>
    <row r="155" spans="1:255" ht="14.25">
      <c r="A155" s="45"/>
      <c r="B155" s="45"/>
      <c r="C155" s="45"/>
      <c r="D155" s="45"/>
      <c r="E155" s="45"/>
      <c r="F155" s="45"/>
      <c r="G155" s="45"/>
      <c r="H155" s="45"/>
      <c r="I155" s="45"/>
      <c r="J155" s="45"/>
      <c r="K155" s="45"/>
      <c r="L155" s="46"/>
      <c r="M155" s="46"/>
      <c r="N155" s="46"/>
      <c r="O155" s="46"/>
      <c r="P155" s="45"/>
      <c r="Q155" s="45"/>
      <c r="R155" s="45"/>
      <c r="S155" s="45"/>
      <c r="T155" s="45"/>
      <c r="U155" s="45"/>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7"/>
      <c r="AS155" s="47"/>
      <c r="AT155" s="47"/>
      <c r="AU155" s="47"/>
      <c r="AV155" s="47"/>
      <c r="AW155" s="47"/>
      <c r="AX155" s="47"/>
      <c r="AY155" s="47"/>
      <c r="AZ155" s="47"/>
      <c r="BA155" s="47"/>
      <c r="BB155" s="47"/>
      <c r="DM155" s="79"/>
    </row>
    <row r="156" spans="1:255" ht="14.25">
      <c r="A156" s="48"/>
      <c r="B156" s="49" t="s">
        <v>72</v>
      </c>
      <c r="C156" s="36"/>
      <c r="D156" s="36"/>
      <c r="E156" s="36"/>
      <c r="F156" s="36"/>
      <c r="G156" s="36"/>
      <c r="H156" s="36"/>
      <c r="I156" s="36"/>
      <c r="J156" s="36"/>
      <c r="K156" s="36"/>
      <c r="L156" s="50"/>
      <c r="M156" s="50"/>
      <c r="N156" s="50"/>
      <c r="O156" s="50"/>
      <c r="P156" s="36"/>
      <c r="Q156" s="36"/>
      <c r="R156" s="36"/>
      <c r="S156" s="36"/>
      <c r="T156" s="36"/>
      <c r="U156" s="36"/>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DM156" s="79"/>
    </row>
    <row r="157" spans="1:255" ht="15" thickBot="1">
      <c r="A157" s="36"/>
      <c r="B157" s="36"/>
      <c r="C157" s="36"/>
      <c r="D157" s="36"/>
      <c r="E157" s="36"/>
      <c r="F157" s="36"/>
      <c r="G157" s="36"/>
      <c r="H157" s="36"/>
      <c r="I157" s="36"/>
      <c r="J157" s="36"/>
      <c r="K157" s="36"/>
      <c r="L157" s="50"/>
      <c r="M157" s="50"/>
      <c r="N157" s="50"/>
      <c r="O157" s="50"/>
      <c r="P157" s="36"/>
      <c r="Q157" s="36"/>
      <c r="R157" s="36"/>
      <c r="S157" s="36"/>
      <c r="T157" s="36"/>
      <c r="U157" s="36"/>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DM157" s="79"/>
    </row>
    <row r="158" spans="1:255" ht="14.25">
      <c r="A158" s="36"/>
      <c r="B158" s="51"/>
      <c r="C158" s="45"/>
      <c r="D158" s="45"/>
      <c r="E158" s="45"/>
      <c r="F158" s="45"/>
      <c r="G158" s="45"/>
      <c r="H158" s="45"/>
      <c r="I158" s="45"/>
      <c r="J158" s="45"/>
      <c r="K158" s="45"/>
      <c r="L158" s="46"/>
      <c r="M158" s="46"/>
      <c r="N158" s="46"/>
      <c r="O158" s="46"/>
      <c r="P158" s="45"/>
      <c r="Q158" s="45"/>
      <c r="R158" s="45"/>
      <c r="S158" s="45"/>
      <c r="T158" s="45"/>
      <c r="U158" s="45"/>
      <c r="V158" s="47"/>
      <c r="W158" s="47"/>
      <c r="X158" s="47"/>
      <c r="Y158" s="47"/>
      <c r="Z158" s="47"/>
      <c r="AA158" s="47"/>
      <c r="AB158" s="47"/>
      <c r="AC158" s="47"/>
      <c r="AD158" s="47"/>
      <c r="AE158" s="47"/>
      <c r="AF158" s="47"/>
      <c r="AG158" s="47"/>
      <c r="AH158" s="47"/>
      <c r="AI158" s="47"/>
      <c r="AJ158" s="47"/>
      <c r="AK158" s="47"/>
      <c r="AL158" s="47"/>
      <c r="AM158" s="47"/>
      <c r="AN158" s="47"/>
      <c r="AO158" s="47"/>
      <c r="AP158" s="47"/>
      <c r="AQ158" s="47"/>
      <c r="AR158" s="47"/>
      <c r="AS158" s="47"/>
      <c r="AT158" s="47"/>
      <c r="AU158" s="47"/>
      <c r="AV158" s="47"/>
      <c r="AW158" s="47"/>
      <c r="AX158" s="47"/>
      <c r="AY158" s="47"/>
      <c r="AZ158" s="47"/>
      <c r="BA158" s="47"/>
      <c r="BB158" s="52"/>
    </row>
    <row r="159" spans="1:255">
      <c r="A159" s="36"/>
      <c r="B159" s="154" t="s">
        <v>96</v>
      </c>
      <c r="C159" s="155"/>
      <c r="D159" s="155"/>
      <c r="E159" s="155"/>
      <c r="F159" s="155"/>
      <c r="G159" s="155"/>
      <c r="H159" s="155"/>
      <c r="I159" s="155"/>
      <c r="J159" s="155"/>
      <c r="K159" s="155"/>
      <c r="L159" s="155"/>
      <c r="M159" s="155"/>
      <c r="N159" s="155"/>
      <c r="O159" s="155"/>
      <c r="P159" s="155"/>
      <c r="Q159" s="155"/>
      <c r="R159" s="155"/>
      <c r="S159" s="155"/>
      <c r="T159" s="155"/>
      <c r="U159" s="155"/>
      <c r="V159" s="155"/>
      <c r="W159" s="155"/>
      <c r="X159" s="155"/>
      <c r="Y159" s="155"/>
      <c r="Z159" s="155"/>
      <c r="AA159" s="155"/>
      <c r="AB159" s="155"/>
      <c r="AC159" s="155"/>
      <c r="AD159" s="155"/>
      <c r="AE159" s="155"/>
      <c r="AF159" s="155"/>
      <c r="AG159" s="155"/>
      <c r="AH159" s="155"/>
      <c r="AI159" s="155"/>
      <c r="AJ159" s="155"/>
      <c r="AK159" s="155"/>
      <c r="AL159" s="155"/>
      <c r="AM159" s="155"/>
      <c r="AN159" s="155"/>
      <c r="AO159" s="155"/>
      <c r="AP159" s="155"/>
      <c r="AQ159" s="155"/>
      <c r="AR159" s="155"/>
      <c r="AS159" s="155"/>
      <c r="AT159" s="155"/>
      <c r="AU159" s="155"/>
      <c r="AV159" s="155"/>
      <c r="AW159" s="155"/>
      <c r="AX159" s="155"/>
      <c r="AY159" s="155"/>
      <c r="AZ159" s="155"/>
      <c r="BA159" s="155"/>
      <c r="BB159" s="156"/>
    </row>
    <row r="160" spans="1:255" ht="13.5">
      <c r="A160" s="36"/>
      <c r="B160" s="154"/>
      <c r="C160" s="155"/>
      <c r="D160" s="155"/>
      <c r="E160" s="155"/>
      <c r="F160" s="155"/>
      <c r="G160" s="155"/>
      <c r="H160" s="155"/>
      <c r="I160" s="155"/>
      <c r="J160" s="155"/>
      <c r="K160" s="155"/>
      <c r="L160" s="155"/>
      <c r="M160" s="155"/>
      <c r="N160" s="155"/>
      <c r="O160" s="155"/>
      <c r="P160" s="155"/>
      <c r="Q160" s="155"/>
      <c r="R160" s="155"/>
      <c r="S160" s="155"/>
      <c r="T160" s="155"/>
      <c r="U160" s="155"/>
      <c r="V160" s="155"/>
      <c r="W160" s="155"/>
      <c r="X160" s="155"/>
      <c r="Y160" s="155"/>
      <c r="Z160" s="155"/>
      <c r="AA160" s="155"/>
      <c r="AB160" s="155"/>
      <c r="AC160" s="155"/>
      <c r="AD160" s="155"/>
      <c r="AE160" s="155"/>
      <c r="AF160" s="155"/>
      <c r="AG160" s="155"/>
      <c r="AH160" s="155"/>
      <c r="AI160" s="155"/>
      <c r="AJ160" s="155"/>
      <c r="AK160" s="155"/>
      <c r="AL160" s="155"/>
      <c r="AM160" s="155"/>
      <c r="AN160" s="155"/>
      <c r="AO160" s="155"/>
      <c r="AP160" s="155"/>
      <c r="AQ160" s="155"/>
      <c r="AR160" s="155"/>
      <c r="AS160" s="155"/>
      <c r="AT160" s="155"/>
      <c r="AU160" s="155"/>
      <c r="AV160" s="155"/>
      <c r="AW160" s="155"/>
      <c r="AX160" s="155"/>
      <c r="AY160" s="155"/>
      <c r="AZ160" s="155"/>
      <c r="BA160" s="155"/>
      <c r="BB160" s="156"/>
      <c r="BG160" s="39"/>
    </row>
    <row r="161" spans="1:255">
      <c r="A161" s="36"/>
      <c r="B161" s="154"/>
      <c r="C161" s="155"/>
      <c r="D161" s="155"/>
      <c r="E161" s="155"/>
      <c r="F161" s="155"/>
      <c r="G161" s="155"/>
      <c r="H161" s="155"/>
      <c r="I161" s="155"/>
      <c r="J161" s="155"/>
      <c r="K161" s="155"/>
      <c r="L161" s="155"/>
      <c r="M161" s="155"/>
      <c r="N161" s="155"/>
      <c r="O161" s="155"/>
      <c r="P161" s="155"/>
      <c r="Q161" s="155"/>
      <c r="R161" s="155"/>
      <c r="S161" s="155"/>
      <c r="T161" s="155"/>
      <c r="U161" s="155"/>
      <c r="V161" s="155"/>
      <c r="W161" s="155"/>
      <c r="X161" s="155"/>
      <c r="Y161" s="155"/>
      <c r="Z161" s="155"/>
      <c r="AA161" s="155"/>
      <c r="AB161" s="155"/>
      <c r="AC161" s="155"/>
      <c r="AD161" s="155"/>
      <c r="AE161" s="155"/>
      <c r="AF161" s="155"/>
      <c r="AG161" s="155"/>
      <c r="AH161" s="155"/>
      <c r="AI161" s="155"/>
      <c r="AJ161" s="155"/>
      <c r="AK161" s="155"/>
      <c r="AL161" s="155"/>
      <c r="AM161" s="155"/>
      <c r="AN161" s="155"/>
      <c r="AO161" s="155"/>
      <c r="AP161" s="155"/>
      <c r="AQ161" s="155"/>
      <c r="AR161" s="155"/>
      <c r="AS161" s="155"/>
      <c r="AT161" s="155"/>
      <c r="AU161" s="155"/>
      <c r="AV161" s="155"/>
      <c r="AW161" s="155"/>
      <c r="AX161" s="155"/>
      <c r="AY161" s="155"/>
      <c r="AZ161" s="155"/>
      <c r="BA161" s="155"/>
      <c r="BB161" s="156"/>
    </row>
    <row r="162" spans="1:255">
      <c r="A162" s="36"/>
      <c r="B162" s="154"/>
      <c r="C162" s="155"/>
      <c r="D162" s="155"/>
      <c r="E162" s="155"/>
      <c r="F162" s="155"/>
      <c r="G162" s="155"/>
      <c r="H162" s="155"/>
      <c r="I162" s="155"/>
      <c r="J162" s="155"/>
      <c r="K162" s="155"/>
      <c r="L162" s="155"/>
      <c r="M162" s="155"/>
      <c r="N162" s="155"/>
      <c r="O162" s="155"/>
      <c r="P162" s="155"/>
      <c r="Q162" s="155"/>
      <c r="R162" s="155"/>
      <c r="S162" s="155"/>
      <c r="T162" s="155"/>
      <c r="U162" s="155"/>
      <c r="V162" s="155"/>
      <c r="W162" s="155"/>
      <c r="X162" s="155"/>
      <c r="Y162" s="155"/>
      <c r="Z162" s="155"/>
      <c r="AA162" s="155"/>
      <c r="AB162" s="155"/>
      <c r="AC162" s="155"/>
      <c r="AD162" s="155"/>
      <c r="AE162" s="155"/>
      <c r="AF162" s="155"/>
      <c r="AG162" s="155"/>
      <c r="AH162" s="155"/>
      <c r="AI162" s="155"/>
      <c r="AJ162" s="155"/>
      <c r="AK162" s="155"/>
      <c r="AL162" s="155"/>
      <c r="AM162" s="155"/>
      <c r="AN162" s="155"/>
      <c r="AO162" s="155"/>
      <c r="AP162" s="155"/>
      <c r="AQ162" s="155"/>
      <c r="AR162" s="155"/>
      <c r="AS162" s="155"/>
      <c r="AT162" s="155"/>
      <c r="AU162" s="155"/>
      <c r="AV162" s="155"/>
      <c r="AW162" s="155"/>
      <c r="AX162" s="155"/>
      <c r="AY162" s="155"/>
      <c r="AZ162" s="155"/>
      <c r="BA162" s="155"/>
      <c r="BB162" s="156"/>
    </row>
    <row r="163" spans="1:255">
      <c r="A163" s="36"/>
      <c r="B163" s="154"/>
      <c r="C163" s="155"/>
      <c r="D163" s="155"/>
      <c r="E163" s="155"/>
      <c r="F163" s="155"/>
      <c r="G163" s="155"/>
      <c r="H163" s="155"/>
      <c r="I163" s="155"/>
      <c r="J163" s="155"/>
      <c r="K163" s="155"/>
      <c r="L163" s="155"/>
      <c r="M163" s="155"/>
      <c r="N163" s="155"/>
      <c r="O163" s="155"/>
      <c r="P163" s="155"/>
      <c r="Q163" s="155"/>
      <c r="R163" s="155"/>
      <c r="S163" s="155"/>
      <c r="T163" s="155"/>
      <c r="U163" s="155"/>
      <c r="V163" s="155"/>
      <c r="W163" s="155"/>
      <c r="X163" s="155"/>
      <c r="Y163" s="155"/>
      <c r="Z163" s="155"/>
      <c r="AA163" s="155"/>
      <c r="AB163" s="155"/>
      <c r="AC163" s="155"/>
      <c r="AD163" s="155"/>
      <c r="AE163" s="155"/>
      <c r="AF163" s="155"/>
      <c r="AG163" s="155"/>
      <c r="AH163" s="155"/>
      <c r="AI163" s="155"/>
      <c r="AJ163" s="155"/>
      <c r="AK163" s="155"/>
      <c r="AL163" s="155"/>
      <c r="AM163" s="155"/>
      <c r="AN163" s="155"/>
      <c r="AO163" s="155"/>
      <c r="AP163" s="155"/>
      <c r="AQ163" s="155"/>
      <c r="AR163" s="155"/>
      <c r="AS163" s="155"/>
      <c r="AT163" s="155"/>
      <c r="AU163" s="155"/>
      <c r="AV163" s="155"/>
      <c r="AW163" s="155"/>
      <c r="AX163" s="155"/>
      <c r="AY163" s="155"/>
      <c r="AZ163" s="155"/>
      <c r="BA163" s="155"/>
      <c r="BB163" s="156"/>
    </row>
    <row r="164" spans="1:255">
      <c r="A164" s="36"/>
      <c r="B164" s="154"/>
      <c r="C164" s="155"/>
      <c r="D164" s="155"/>
      <c r="E164" s="155"/>
      <c r="F164" s="155"/>
      <c r="G164" s="155"/>
      <c r="H164" s="155"/>
      <c r="I164" s="155"/>
      <c r="J164" s="155"/>
      <c r="K164" s="155"/>
      <c r="L164" s="155"/>
      <c r="M164" s="155"/>
      <c r="N164" s="155"/>
      <c r="O164" s="155"/>
      <c r="P164" s="155"/>
      <c r="Q164" s="155"/>
      <c r="R164" s="155"/>
      <c r="S164" s="155"/>
      <c r="T164" s="155"/>
      <c r="U164" s="155"/>
      <c r="V164" s="155"/>
      <c r="W164" s="155"/>
      <c r="X164" s="155"/>
      <c r="Y164" s="155"/>
      <c r="Z164" s="155"/>
      <c r="AA164" s="155"/>
      <c r="AB164" s="155"/>
      <c r="AC164" s="155"/>
      <c r="AD164" s="155"/>
      <c r="AE164" s="155"/>
      <c r="AF164" s="155"/>
      <c r="AG164" s="155"/>
      <c r="AH164" s="155"/>
      <c r="AI164" s="155"/>
      <c r="AJ164" s="155"/>
      <c r="AK164" s="155"/>
      <c r="AL164" s="155"/>
      <c r="AM164" s="155"/>
      <c r="AN164" s="155"/>
      <c r="AO164" s="155"/>
      <c r="AP164" s="155"/>
      <c r="AQ164" s="155"/>
      <c r="AR164" s="155"/>
      <c r="AS164" s="155"/>
      <c r="AT164" s="155"/>
      <c r="AU164" s="155"/>
      <c r="AV164" s="155"/>
      <c r="AW164" s="155"/>
      <c r="AX164" s="155"/>
      <c r="AY164" s="155"/>
      <c r="AZ164" s="155"/>
      <c r="BA164" s="155"/>
      <c r="BB164" s="156"/>
    </row>
    <row r="165" spans="1:255">
      <c r="A165" s="36"/>
      <c r="B165" s="154"/>
      <c r="C165" s="155"/>
      <c r="D165" s="155"/>
      <c r="E165" s="155"/>
      <c r="F165" s="155"/>
      <c r="G165" s="155"/>
      <c r="H165" s="155"/>
      <c r="I165" s="155"/>
      <c r="J165" s="155"/>
      <c r="K165" s="155"/>
      <c r="L165" s="155"/>
      <c r="M165" s="155"/>
      <c r="N165" s="155"/>
      <c r="O165" s="155"/>
      <c r="P165" s="155"/>
      <c r="Q165" s="155"/>
      <c r="R165" s="155"/>
      <c r="S165" s="155"/>
      <c r="T165" s="155"/>
      <c r="U165" s="155"/>
      <c r="V165" s="155"/>
      <c r="W165" s="155"/>
      <c r="X165" s="155"/>
      <c r="Y165" s="155"/>
      <c r="Z165" s="155"/>
      <c r="AA165" s="155"/>
      <c r="AB165" s="155"/>
      <c r="AC165" s="155"/>
      <c r="AD165" s="155"/>
      <c r="AE165" s="155"/>
      <c r="AF165" s="155"/>
      <c r="AG165" s="155"/>
      <c r="AH165" s="155"/>
      <c r="AI165" s="155"/>
      <c r="AJ165" s="155"/>
      <c r="AK165" s="155"/>
      <c r="AL165" s="155"/>
      <c r="AM165" s="155"/>
      <c r="AN165" s="155"/>
      <c r="AO165" s="155"/>
      <c r="AP165" s="155"/>
      <c r="AQ165" s="155"/>
      <c r="AR165" s="155"/>
      <c r="AS165" s="155"/>
      <c r="AT165" s="155"/>
      <c r="AU165" s="155"/>
      <c r="AV165" s="155"/>
      <c r="AW165" s="155"/>
      <c r="AX165" s="155"/>
      <c r="AY165" s="155"/>
      <c r="AZ165" s="155"/>
      <c r="BA165" s="155"/>
      <c r="BB165" s="156"/>
    </row>
    <row r="166" spans="1:255">
      <c r="A166" s="36"/>
      <c r="B166" s="154"/>
      <c r="C166" s="155"/>
      <c r="D166" s="155"/>
      <c r="E166" s="155"/>
      <c r="F166" s="155"/>
      <c r="G166" s="155"/>
      <c r="H166" s="155"/>
      <c r="I166" s="155"/>
      <c r="J166" s="155"/>
      <c r="K166" s="155"/>
      <c r="L166" s="155"/>
      <c r="M166" s="155"/>
      <c r="N166" s="155"/>
      <c r="O166" s="155"/>
      <c r="P166" s="155"/>
      <c r="Q166" s="155"/>
      <c r="R166" s="155"/>
      <c r="S166" s="155"/>
      <c r="T166" s="155"/>
      <c r="U166" s="155"/>
      <c r="V166" s="155"/>
      <c r="W166" s="155"/>
      <c r="X166" s="155"/>
      <c r="Y166" s="155"/>
      <c r="Z166" s="155"/>
      <c r="AA166" s="155"/>
      <c r="AB166" s="155"/>
      <c r="AC166" s="155"/>
      <c r="AD166" s="155"/>
      <c r="AE166" s="155"/>
      <c r="AF166" s="155"/>
      <c r="AG166" s="155"/>
      <c r="AH166" s="155"/>
      <c r="AI166" s="155"/>
      <c r="AJ166" s="155"/>
      <c r="AK166" s="155"/>
      <c r="AL166" s="155"/>
      <c r="AM166" s="155"/>
      <c r="AN166" s="155"/>
      <c r="AO166" s="155"/>
      <c r="AP166" s="155"/>
      <c r="AQ166" s="155"/>
      <c r="AR166" s="155"/>
      <c r="AS166" s="155"/>
      <c r="AT166" s="155"/>
      <c r="AU166" s="155"/>
      <c r="AV166" s="155"/>
      <c r="AW166" s="155"/>
      <c r="AX166" s="155"/>
      <c r="AY166" s="155"/>
      <c r="AZ166" s="155"/>
      <c r="BA166" s="155"/>
      <c r="BB166" s="156"/>
    </row>
    <row r="167" spans="1:255">
      <c r="A167" s="36"/>
      <c r="B167" s="154"/>
      <c r="C167" s="155"/>
      <c r="D167" s="155"/>
      <c r="E167" s="155"/>
      <c r="F167" s="155"/>
      <c r="G167" s="155"/>
      <c r="H167" s="155"/>
      <c r="I167" s="155"/>
      <c r="J167" s="155"/>
      <c r="K167" s="155"/>
      <c r="L167" s="155"/>
      <c r="M167" s="155"/>
      <c r="N167" s="155"/>
      <c r="O167" s="155"/>
      <c r="P167" s="155"/>
      <c r="Q167" s="155"/>
      <c r="R167" s="155"/>
      <c r="S167" s="155"/>
      <c r="T167" s="155"/>
      <c r="U167" s="155"/>
      <c r="V167" s="155"/>
      <c r="W167" s="155"/>
      <c r="X167" s="155"/>
      <c r="Y167" s="155"/>
      <c r="Z167" s="155"/>
      <c r="AA167" s="155"/>
      <c r="AB167" s="155"/>
      <c r="AC167" s="155"/>
      <c r="AD167" s="155"/>
      <c r="AE167" s="155"/>
      <c r="AF167" s="155"/>
      <c r="AG167" s="155"/>
      <c r="AH167" s="155"/>
      <c r="AI167" s="155"/>
      <c r="AJ167" s="155"/>
      <c r="AK167" s="155"/>
      <c r="AL167" s="155"/>
      <c r="AM167" s="155"/>
      <c r="AN167" s="155"/>
      <c r="AO167" s="155"/>
      <c r="AP167" s="155"/>
      <c r="AQ167" s="155"/>
      <c r="AR167" s="155"/>
      <c r="AS167" s="155"/>
      <c r="AT167" s="155"/>
      <c r="AU167" s="155"/>
      <c r="AV167" s="155"/>
      <c r="AW167" s="155"/>
      <c r="AX167" s="155"/>
      <c r="AY167" s="155"/>
      <c r="AZ167" s="155"/>
      <c r="BA167" s="155"/>
      <c r="BB167" s="156"/>
    </row>
    <row r="168" spans="1:255">
      <c r="A168" s="36"/>
      <c r="B168" s="154"/>
      <c r="C168" s="155"/>
      <c r="D168" s="155"/>
      <c r="E168" s="155"/>
      <c r="F168" s="155"/>
      <c r="G168" s="155"/>
      <c r="H168" s="155"/>
      <c r="I168" s="155"/>
      <c r="J168" s="155"/>
      <c r="K168" s="155"/>
      <c r="L168" s="155"/>
      <c r="M168" s="155"/>
      <c r="N168" s="155"/>
      <c r="O168" s="155"/>
      <c r="P168" s="155"/>
      <c r="Q168" s="155"/>
      <c r="R168" s="155"/>
      <c r="S168" s="155"/>
      <c r="T168" s="155"/>
      <c r="U168" s="155"/>
      <c r="V168" s="155"/>
      <c r="W168" s="155"/>
      <c r="X168" s="155"/>
      <c r="Y168" s="155"/>
      <c r="Z168" s="155"/>
      <c r="AA168" s="155"/>
      <c r="AB168" s="155"/>
      <c r="AC168" s="155"/>
      <c r="AD168" s="155"/>
      <c r="AE168" s="155"/>
      <c r="AF168" s="155"/>
      <c r="AG168" s="155"/>
      <c r="AH168" s="155"/>
      <c r="AI168" s="155"/>
      <c r="AJ168" s="155"/>
      <c r="AK168" s="155"/>
      <c r="AL168" s="155"/>
      <c r="AM168" s="155"/>
      <c r="AN168" s="155"/>
      <c r="AO168" s="155"/>
      <c r="AP168" s="155"/>
      <c r="AQ168" s="155"/>
      <c r="AR168" s="155"/>
      <c r="AS168" s="155"/>
      <c r="AT168" s="155"/>
      <c r="AU168" s="155"/>
      <c r="AV168" s="155"/>
      <c r="AW168" s="155"/>
      <c r="AX168" s="155"/>
      <c r="AY168" s="155"/>
      <c r="AZ168" s="155"/>
      <c r="BA168" s="155"/>
      <c r="BB168" s="156"/>
    </row>
    <row r="169" spans="1:255" ht="15" thickBot="1">
      <c r="A169" s="53"/>
      <c r="B169" s="54"/>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6"/>
    </row>
    <row r="170" spans="1:255">
      <c r="B170" s="57"/>
    </row>
    <row r="171" spans="1:255">
      <c r="B171" s="57"/>
    </row>
    <row r="172" spans="1:255" ht="14.25">
      <c r="B172" s="49" t="s">
        <v>74</v>
      </c>
      <c r="C172" s="36"/>
      <c r="D172" s="36"/>
      <c r="E172" s="36"/>
      <c r="F172" s="36"/>
      <c r="G172" s="36"/>
      <c r="H172" s="36"/>
      <c r="I172" s="36"/>
      <c r="J172" s="36"/>
      <c r="K172" s="36"/>
      <c r="L172" s="50"/>
      <c r="M172" s="50"/>
      <c r="N172" s="50"/>
      <c r="O172" s="50"/>
      <c r="P172" s="36"/>
      <c r="Q172" s="36"/>
      <c r="R172" s="36"/>
      <c r="S172" s="36"/>
      <c r="T172" s="36"/>
      <c r="U172" s="36"/>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row>
    <row r="173" spans="1:255" ht="15" thickBot="1">
      <c r="B173" s="36"/>
      <c r="C173" s="36"/>
      <c r="D173" s="36"/>
      <c r="E173" s="36"/>
      <c r="F173" s="36"/>
      <c r="G173" s="36"/>
      <c r="H173" s="36"/>
      <c r="I173" s="36"/>
      <c r="J173" s="36"/>
      <c r="K173" s="36"/>
      <c r="L173" s="50"/>
      <c r="M173" s="50"/>
      <c r="N173" s="50"/>
      <c r="O173" s="50"/>
      <c r="P173" s="36"/>
      <c r="Q173" s="36"/>
      <c r="R173" s="36"/>
      <c r="S173" s="36"/>
      <c r="T173" s="36"/>
      <c r="U173" s="36"/>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197" t="s">
        <v>75</v>
      </c>
      <c r="AV173" s="197"/>
      <c r="AW173" s="197"/>
      <c r="AX173" s="197"/>
      <c r="AY173" s="197"/>
      <c r="AZ173" s="197"/>
      <c r="BA173" s="197"/>
      <c r="BB173" s="197"/>
    </row>
    <row r="174" spans="1:255" s="39" customFormat="1" ht="13.5" customHeight="1">
      <c r="A174" s="36"/>
      <c r="B174" s="157" t="s">
        <v>76</v>
      </c>
      <c r="C174" s="158"/>
      <c r="D174" s="158"/>
      <c r="E174" s="158"/>
      <c r="F174" s="158"/>
      <c r="G174" s="158"/>
      <c r="H174" s="158"/>
      <c r="I174" s="158"/>
      <c r="J174" s="158"/>
      <c r="K174" s="158"/>
      <c r="L174" s="158"/>
      <c r="M174" s="158"/>
      <c r="N174" s="158"/>
      <c r="O174" s="158"/>
      <c r="P174" s="158"/>
      <c r="Q174" s="158"/>
      <c r="R174" s="158"/>
      <c r="S174" s="158"/>
      <c r="T174" s="158"/>
      <c r="U174" s="158"/>
      <c r="V174" s="158"/>
      <c r="W174" s="158"/>
      <c r="X174" s="158"/>
      <c r="Y174" s="158"/>
      <c r="Z174" s="158"/>
      <c r="AA174" s="158"/>
      <c r="AB174" s="158"/>
      <c r="AC174" s="158"/>
      <c r="AD174" s="159"/>
      <c r="AE174" s="163" t="s">
        <v>170</v>
      </c>
      <c r="AF174" s="158"/>
      <c r="AG174" s="158"/>
      <c r="AH174" s="158"/>
      <c r="AI174" s="158"/>
      <c r="AJ174" s="158"/>
      <c r="AK174" s="158"/>
      <c r="AL174" s="158"/>
      <c r="AM174" s="159"/>
      <c r="AN174" s="163" t="s">
        <v>171</v>
      </c>
      <c r="AO174" s="158"/>
      <c r="AP174" s="158"/>
      <c r="AQ174" s="158"/>
      <c r="AR174" s="158"/>
      <c r="AS174" s="158"/>
      <c r="AT174" s="158"/>
      <c r="AU174" s="158"/>
      <c r="AV174" s="159"/>
      <c r="AW174" s="163" t="s">
        <v>78</v>
      </c>
      <c r="AX174" s="158"/>
      <c r="AY174" s="158"/>
      <c r="AZ174" s="158"/>
      <c r="BA174" s="158"/>
      <c r="BB174" s="165"/>
      <c r="BC174" s="38"/>
      <c r="BD174" s="38"/>
      <c r="BE174" s="38"/>
      <c r="BF174" s="38"/>
      <c r="BG174" s="38"/>
      <c r="BH174" s="38"/>
      <c r="BI174" s="38"/>
      <c r="BJ174" s="38"/>
      <c r="BK174" s="38"/>
      <c r="BL174" s="38"/>
      <c r="BM174" s="38"/>
      <c r="BN174" s="38"/>
      <c r="BO174" s="38"/>
      <c r="BP174" s="38"/>
      <c r="BQ174" s="38"/>
      <c r="BR174" s="38"/>
      <c r="BS174" s="38"/>
      <c r="BT174" s="38"/>
      <c r="BU174" s="38"/>
      <c r="BV174" s="38"/>
      <c r="BW174" s="38"/>
      <c r="BX174" s="38"/>
      <c r="BY174" s="38"/>
      <c r="BZ174" s="38"/>
      <c r="CA174" s="38"/>
      <c r="CB174" s="38"/>
      <c r="CC174" s="38"/>
      <c r="CD174" s="38"/>
      <c r="CE174" s="38"/>
      <c r="CF174" s="38"/>
      <c r="CG174" s="38"/>
      <c r="CH174" s="38"/>
      <c r="CI174" s="38"/>
      <c r="CJ174" s="38"/>
      <c r="CK174" s="38"/>
      <c r="CL174" s="38"/>
      <c r="CM174" s="38"/>
      <c r="CN174" s="38"/>
      <c r="CO174" s="38"/>
      <c r="CP174" s="38"/>
      <c r="CQ174" s="38"/>
      <c r="CR174" s="38"/>
      <c r="CS174" s="38"/>
      <c r="CT174" s="38"/>
      <c r="CU174" s="38"/>
      <c r="CV174" s="38"/>
      <c r="CW174" s="38"/>
      <c r="CX174" s="38"/>
      <c r="CY174" s="38"/>
      <c r="CZ174" s="38"/>
      <c r="DA174" s="38"/>
      <c r="DB174" s="38"/>
      <c r="DC174" s="38"/>
      <c r="DD174" s="38"/>
      <c r="DE174" s="38"/>
      <c r="DF174" s="38"/>
      <c r="DG174" s="38"/>
      <c r="DH174" s="38"/>
      <c r="DI174" s="38"/>
      <c r="DJ174" s="38"/>
      <c r="DK174" s="38"/>
      <c r="DL174" s="38"/>
      <c r="DM174" s="38"/>
      <c r="DN174" s="38"/>
      <c r="DO174" s="38"/>
      <c r="DP174" s="38"/>
      <c r="DQ174" s="38"/>
      <c r="DR174" s="38"/>
      <c r="DS174" s="38"/>
      <c r="DT174" s="38"/>
      <c r="DU174" s="38"/>
      <c r="DV174" s="38"/>
      <c r="DW174" s="38"/>
      <c r="DX174" s="38"/>
      <c r="DY174" s="38"/>
      <c r="DZ174" s="38"/>
      <c r="EA174" s="38"/>
      <c r="EB174" s="38"/>
      <c r="EC174" s="38"/>
      <c r="ED174" s="38"/>
      <c r="EE174" s="38"/>
      <c r="EF174" s="38"/>
      <c r="EG174" s="38"/>
      <c r="EH174" s="38"/>
      <c r="EI174" s="38"/>
      <c r="EJ174" s="38"/>
      <c r="EK174" s="38"/>
      <c r="EL174" s="38"/>
      <c r="EM174" s="38"/>
      <c r="EN174" s="38"/>
      <c r="EO174" s="38"/>
      <c r="EP174" s="38"/>
      <c r="EQ174" s="38"/>
      <c r="ER174" s="38"/>
      <c r="ES174" s="38"/>
      <c r="ET174" s="38"/>
      <c r="EU174" s="38"/>
      <c r="EV174" s="38"/>
      <c r="EW174" s="38"/>
      <c r="EX174" s="38"/>
      <c r="EY174" s="38"/>
      <c r="EZ174" s="38"/>
      <c r="FA174" s="38"/>
      <c r="FB174" s="38"/>
      <c r="FC174" s="38"/>
      <c r="FD174" s="38"/>
      <c r="FE174" s="38"/>
      <c r="FF174" s="38"/>
      <c r="FG174" s="38"/>
      <c r="FH174" s="38"/>
      <c r="FI174" s="38"/>
      <c r="FJ174" s="38"/>
      <c r="FK174" s="38"/>
      <c r="FL174" s="38"/>
      <c r="FM174" s="38"/>
      <c r="FN174" s="38"/>
      <c r="FO174" s="38"/>
      <c r="FP174" s="38"/>
      <c r="FQ174" s="38"/>
      <c r="FR174" s="38"/>
      <c r="FS174" s="38"/>
      <c r="FT174" s="38"/>
      <c r="FU174" s="38"/>
      <c r="FV174" s="38"/>
      <c r="FW174" s="38"/>
      <c r="FX174" s="38"/>
      <c r="FY174" s="38"/>
      <c r="FZ174" s="38"/>
      <c r="GA174" s="38"/>
      <c r="GB174" s="38"/>
      <c r="GC174" s="38"/>
      <c r="GD174" s="38"/>
      <c r="GE174" s="38"/>
      <c r="GF174" s="38"/>
      <c r="GG174" s="38"/>
      <c r="GH174" s="38"/>
      <c r="GI174" s="38"/>
      <c r="GJ174" s="38"/>
      <c r="GK174" s="38"/>
      <c r="GL174" s="38"/>
      <c r="GM174" s="38"/>
      <c r="GN174" s="38"/>
      <c r="GO174" s="38"/>
      <c r="GP174" s="38"/>
      <c r="GQ174" s="38"/>
      <c r="GR174" s="38"/>
      <c r="GS174" s="38"/>
      <c r="GT174" s="38"/>
      <c r="GU174" s="38"/>
      <c r="GV174" s="38"/>
      <c r="GW174" s="38"/>
      <c r="GX174" s="38"/>
      <c r="GY174" s="38"/>
      <c r="GZ174" s="38"/>
      <c r="HA174" s="38"/>
      <c r="HB174" s="38"/>
      <c r="HC174" s="38"/>
      <c r="HD174" s="38"/>
      <c r="HE174" s="38"/>
      <c r="HF174" s="38"/>
      <c r="HG174" s="38"/>
      <c r="HH174" s="38"/>
      <c r="HI174" s="38"/>
      <c r="HJ174" s="38"/>
      <c r="HK174" s="38"/>
      <c r="HL174" s="38"/>
      <c r="HM174" s="38"/>
      <c r="HN174" s="38"/>
      <c r="HO174" s="38"/>
      <c r="HP174" s="38"/>
      <c r="HQ174" s="38"/>
      <c r="HR174" s="38"/>
      <c r="HS174" s="38"/>
      <c r="HT174" s="38"/>
      <c r="HU174" s="38"/>
      <c r="HV174" s="38"/>
      <c r="HW174" s="38"/>
      <c r="HX174" s="38"/>
      <c r="HY174" s="38"/>
      <c r="HZ174" s="38"/>
      <c r="IA174" s="38"/>
      <c r="IB174" s="38"/>
      <c r="IC174" s="38"/>
      <c r="ID174" s="38"/>
      <c r="IE174" s="38"/>
      <c r="IF174" s="38"/>
      <c r="IG174" s="38"/>
      <c r="IH174" s="38"/>
      <c r="II174" s="38"/>
      <c r="IJ174" s="38"/>
      <c r="IK174" s="38"/>
      <c r="IL174" s="38"/>
      <c r="IM174" s="38"/>
      <c r="IN174" s="38"/>
      <c r="IO174" s="38"/>
      <c r="IP174" s="38"/>
      <c r="IQ174" s="38"/>
      <c r="IR174" s="38"/>
      <c r="IS174" s="38"/>
      <c r="IT174" s="38"/>
      <c r="IU174" s="38"/>
    </row>
    <row r="175" spans="1:255" s="39" customFormat="1" ht="13.5">
      <c r="A175" s="36"/>
      <c r="B175" s="160"/>
      <c r="C175" s="161"/>
      <c r="D175" s="161"/>
      <c r="E175" s="161"/>
      <c r="F175" s="161"/>
      <c r="G175" s="161"/>
      <c r="H175" s="161"/>
      <c r="I175" s="161"/>
      <c r="J175" s="161"/>
      <c r="K175" s="161"/>
      <c r="L175" s="161"/>
      <c r="M175" s="161"/>
      <c r="N175" s="161"/>
      <c r="O175" s="161"/>
      <c r="P175" s="161"/>
      <c r="Q175" s="161"/>
      <c r="R175" s="161"/>
      <c r="S175" s="161"/>
      <c r="T175" s="161"/>
      <c r="U175" s="161"/>
      <c r="V175" s="161"/>
      <c r="W175" s="161"/>
      <c r="X175" s="161"/>
      <c r="Y175" s="161"/>
      <c r="Z175" s="161"/>
      <c r="AA175" s="161"/>
      <c r="AB175" s="161"/>
      <c r="AC175" s="161"/>
      <c r="AD175" s="162"/>
      <c r="AE175" s="164"/>
      <c r="AF175" s="161"/>
      <c r="AG175" s="161"/>
      <c r="AH175" s="161"/>
      <c r="AI175" s="161"/>
      <c r="AJ175" s="161"/>
      <c r="AK175" s="161"/>
      <c r="AL175" s="161"/>
      <c r="AM175" s="162"/>
      <c r="AN175" s="164"/>
      <c r="AO175" s="161"/>
      <c r="AP175" s="161"/>
      <c r="AQ175" s="161"/>
      <c r="AR175" s="161"/>
      <c r="AS175" s="161"/>
      <c r="AT175" s="161"/>
      <c r="AU175" s="161"/>
      <c r="AV175" s="162"/>
      <c r="AW175" s="164"/>
      <c r="AX175" s="161"/>
      <c r="AY175" s="161"/>
      <c r="AZ175" s="161"/>
      <c r="BA175" s="161"/>
      <c r="BB175" s="166"/>
      <c r="BC175" s="38"/>
      <c r="BD175" s="38"/>
      <c r="BE175" s="38"/>
      <c r="BF175" s="80"/>
      <c r="BG175" s="81"/>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c r="CF175" s="38"/>
      <c r="CG175" s="38"/>
      <c r="CH175" s="38"/>
      <c r="CI175" s="38"/>
      <c r="CJ175" s="38"/>
      <c r="CK175" s="38"/>
      <c r="CL175" s="38"/>
      <c r="CM175" s="38"/>
      <c r="CN175" s="38"/>
      <c r="CO175" s="38"/>
      <c r="CP175" s="38"/>
      <c r="CQ175" s="38"/>
      <c r="CR175" s="38"/>
      <c r="CS175" s="38"/>
      <c r="CT175" s="38"/>
      <c r="CU175" s="38"/>
      <c r="CV175" s="38"/>
      <c r="CW175" s="38"/>
      <c r="CX175" s="38"/>
      <c r="CY175" s="38"/>
      <c r="CZ175" s="38"/>
      <c r="DA175" s="38"/>
      <c r="DB175" s="38"/>
      <c r="DC175" s="38"/>
      <c r="DD175" s="38"/>
      <c r="DE175" s="38"/>
      <c r="DF175" s="38"/>
      <c r="DG175" s="38"/>
      <c r="DH175" s="38"/>
      <c r="DI175" s="38"/>
      <c r="DJ175" s="38"/>
      <c r="DK175" s="38"/>
      <c r="DL175" s="38"/>
      <c r="DM175" s="38"/>
      <c r="DN175" s="38"/>
      <c r="DO175" s="38"/>
      <c r="DP175" s="38"/>
      <c r="DQ175" s="38"/>
      <c r="DR175" s="38"/>
      <c r="DS175" s="38"/>
      <c r="DT175" s="38"/>
      <c r="DU175" s="38"/>
      <c r="DV175" s="38"/>
      <c r="DW175" s="38"/>
      <c r="DX175" s="38"/>
      <c r="DY175" s="38"/>
      <c r="DZ175" s="38"/>
      <c r="EA175" s="38"/>
      <c r="EB175" s="38"/>
      <c r="EC175" s="38"/>
      <c r="ED175" s="38"/>
      <c r="EE175" s="38"/>
      <c r="EF175" s="38"/>
      <c r="EG175" s="38"/>
      <c r="EH175" s="38"/>
      <c r="EI175" s="38"/>
      <c r="EJ175" s="38"/>
      <c r="EK175" s="38"/>
      <c r="EL175" s="38"/>
      <c r="EM175" s="38"/>
      <c r="EN175" s="38"/>
      <c r="EO175" s="38"/>
      <c r="EP175" s="38"/>
      <c r="EQ175" s="38"/>
      <c r="ER175" s="38"/>
      <c r="ES175" s="38"/>
      <c r="ET175" s="38"/>
      <c r="EU175" s="38"/>
      <c r="EV175" s="38"/>
      <c r="EW175" s="38"/>
      <c r="EX175" s="38"/>
      <c r="EY175" s="38"/>
      <c r="EZ175" s="38"/>
      <c r="FA175" s="38"/>
      <c r="FB175" s="38"/>
      <c r="FC175" s="38"/>
      <c r="FD175" s="38"/>
      <c r="FE175" s="38"/>
      <c r="FF175" s="38"/>
      <c r="FG175" s="38"/>
      <c r="FH175" s="38"/>
      <c r="FI175" s="38"/>
      <c r="FJ175" s="38"/>
      <c r="FK175" s="38"/>
      <c r="FL175" s="38"/>
      <c r="FM175" s="38"/>
      <c r="FN175" s="38"/>
      <c r="FO175" s="38"/>
      <c r="FP175" s="38"/>
      <c r="FQ175" s="38"/>
      <c r="FR175" s="38"/>
      <c r="FS175" s="38"/>
      <c r="FT175" s="38"/>
      <c r="FU175" s="38"/>
      <c r="FV175" s="38"/>
      <c r="FW175" s="38"/>
      <c r="FX175" s="38"/>
      <c r="FY175" s="38"/>
      <c r="FZ175" s="38"/>
      <c r="GA175" s="38"/>
      <c r="GB175" s="38"/>
      <c r="GC175" s="38"/>
      <c r="GD175" s="38"/>
      <c r="GE175" s="38"/>
      <c r="GF175" s="38"/>
      <c r="GG175" s="38"/>
      <c r="GH175" s="38"/>
      <c r="GI175" s="38"/>
      <c r="GJ175" s="38"/>
      <c r="GK175" s="38"/>
      <c r="GL175" s="38"/>
      <c r="GM175" s="38"/>
      <c r="GN175" s="38"/>
      <c r="GO175" s="38"/>
      <c r="GP175" s="38"/>
      <c r="GQ175" s="38"/>
      <c r="GR175" s="38"/>
      <c r="GS175" s="38"/>
      <c r="GT175" s="38"/>
      <c r="GU175" s="38"/>
      <c r="GV175" s="38"/>
      <c r="GW175" s="38"/>
      <c r="GX175" s="38"/>
      <c r="GY175" s="38"/>
      <c r="GZ175" s="38"/>
      <c r="HA175" s="38"/>
      <c r="HB175" s="38"/>
      <c r="HC175" s="38"/>
      <c r="HD175" s="38"/>
      <c r="HE175" s="38"/>
      <c r="HF175" s="38"/>
      <c r="HG175" s="38"/>
      <c r="HH175" s="38"/>
      <c r="HI175" s="38"/>
      <c r="HJ175" s="38"/>
      <c r="HK175" s="38"/>
      <c r="HL175" s="38"/>
      <c r="HM175" s="38"/>
      <c r="HN175" s="38"/>
      <c r="HO175" s="38"/>
      <c r="HP175" s="38"/>
      <c r="HQ175" s="38"/>
      <c r="HR175" s="38"/>
      <c r="HS175" s="38"/>
      <c r="HT175" s="38"/>
      <c r="HU175" s="38"/>
      <c r="HV175" s="38"/>
      <c r="HW175" s="38"/>
      <c r="HX175" s="38"/>
      <c r="HY175" s="38"/>
      <c r="HZ175" s="38"/>
      <c r="IA175" s="38"/>
      <c r="IB175" s="38"/>
      <c r="IC175" s="38"/>
      <c r="ID175" s="38"/>
      <c r="IE175" s="38"/>
      <c r="IF175" s="38"/>
      <c r="IG175" s="38"/>
      <c r="IH175" s="38"/>
      <c r="II175" s="38"/>
      <c r="IJ175" s="38"/>
      <c r="IK175" s="38"/>
      <c r="IL175" s="38"/>
      <c r="IM175" s="38"/>
      <c r="IN175" s="38"/>
      <c r="IO175" s="38"/>
      <c r="IP175" s="38"/>
      <c r="IQ175" s="38"/>
      <c r="IR175" s="38"/>
      <c r="IS175" s="38"/>
      <c r="IT175" s="38"/>
      <c r="IU175" s="38"/>
    </row>
    <row r="176" spans="1:255" s="39" customFormat="1" ht="18.75" customHeight="1">
      <c r="A176" s="36"/>
      <c r="B176" s="58" t="s">
        <v>79</v>
      </c>
      <c r="C176" s="59" t="s">
        <v>97</v>
      </c>
      <c r="D176" s="59"/>
      <c r="E176" s="59"/>
      <c r="F176" s="59"/>
      <c r="G176" s="59"/>
      <c r="H176" s="59"/>
      <c r="I176" s="59"/>
      <c r="J176" s="59"/>
      <c r="K176" s="59"/>
      <c r="L176" s="59"/>
      <c r="M176" s="59"/>
      <c r="N176" s="59"/>
      <c r="O176" s="59"/>
      <c r="P176" s="59"/>
      <c r="Q176" s="59"/>
      <c r="R176" s="59"/>
      <c r="S176" s="59"/>
      <c r="T176" s="59"/>
      <c r="U176" s="59"/>
      <c r="V176" s="59"/>
      <c r="W176" s="59"/>
      <c r="X176" s="59"/>
      <c r="Y176" s="59"/>
      <c r="Z176" s="60"/>
      <c r="AA176" s="60"/>
      <c r="AB176" s="60"/>
      <c r="AC176" s="60"/>
      <c r="AD176" s="60"/>
      <c r="AE176" s="143">
        <v>1458380</v>
      </c>
      <c r="AF176" s="146"/>
      <c r="AG176" s="146"/>
      <c r="AH176" s="146"/>
      <c r="AI176" s="146"/>
      <c r="AJ176" s="146"/>
      <c r="AK176" s="146"/>
      <c r="AL176" s="146"/>
      <c r="AM176" s="147"/>
      <c r="AN176" s="143">
        <f>391355+32212</f>
        <v>423567</v>
      </c>
      <c r="AO176" s="146"/>
      <c r="AP176" s="146"/>
      <c r="AQ176" s="146"/>
      <c r="AR176" s="146"/>
      <c r="AS176" s="146"/>
      <c r="AT176" s="146"/>
      <c r="AU176" s="146"/>
      <c r="AV176" s="147"/>
      <c r="AW176" s="143"/>
      <c r="AX176" s="146"/>
      <c r="AY176" s="146"/>
      <c r="AZ176" s="146"/>
      <c r="BA176" s="146"/>
      <c r="BB176" s="148"/>
      <c r="BC176" s="38"/>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38"/>
      <c r="BZ176" s="38"/>
      <c r="CA176" s="38"/>
      <c r="CB176" s="38"/>
      <c r="CC176" s="38"/>
      <c r="CD176" s="38"/>
      <c r="CE176" s="38"/>
      <c r="CF176" s="38"/>
      <c r="CG176" s="38"/>
      <c r="CH176" s="38"/>
      <c r="CI176" s="38"/>
      <c r="CJ176" s="38"/>
      <c r="CK176" s="38"/>
      <c r="CL176" s="38"/>
      <c r="CM176" s="38"/>
      <c r="CN176" s="38"/>
      <c r="CO176" s="38"/>
      <c r="CP176" s="38"/>
      <c r="CQ176" s="38"/>
      <c r="CR176" s="38"/>
      <c r="CS176" s="38"/>
      <c r="CT176" s="38"/>
      <c r="CU176" s="38"/>
      <c r="CV176" s="38"/>
      <c r="CW176" s="38"/>
      <c r="CX176" s="38"/>
      <c r="CY176" s="38"/>
      <c r="CZ176" s="38"/>
      <c r="DA176" s="38"/>
      <c r="DB176" s="38"/>
      <c r="DC176" s="38"/>
      <c r="DD176" s="38"/>
      <c r="DE176" s="38"/>
      <c r="DF176" s="38"/>
      <c r="DG176" s="38"/>
      <c r="DH176" s="38"/>
      <c r="DI176" s="38"/>
      <c r="DJ176" s="38"/>
      <c r="DK176" s="38"/>
      <c r="DL176" s="38"/>
      <c r="DM176" s="38"/>
      <c r="DN176" s="38"/>
      <c r="DO176" s="38"/>
      <c r="DP176" s="38"/>
      <c r="DQ176" s="38"/>
      <c r="DR176" s="38"/>
      <c r="DS176" s="38"/>
      <c r="DT176" s="38"/>
      <c r="DU176" s="38"/>
      <c r="DV176" s="38"/>
      <c r="DW176" s="38"/>
      <c r="DX176" s="38"/>
      <c r="DY176" s="38"/>
      <c r="DZ176" s="38"/>
      <c r="EA176" s="38"/>
      <c r="EB176" s="38"/>
      <c r="EC176" s="38"/>
      <c r="ED176" s="38"/>
      <c r="EE176" s="38"/>
      <c r="EF176" s="38"/>
      <c r="EG176" s="38"/>
      <c r="EH176" s="38"/>
      <c r="EI176" s="38"/>
      <c r="EJ176" s="38"/>
      <c r="EK176" s="38"/>
      <c r="EL176" s="38"/>
      <c r="EM176" s="38"/>
      <c r="EN176" s="38"/>
      <c r="EO176" s="38"/>
      <c r="EP176" s="38"/>
      <c r="EQ176" s="38"/>
      <c r="ER176" s="38"/>
      <c r="ES176" s="38"/>
      <c r="ET176" s="38"/>
      <c r="EU176" s="38"/>
      <c r="EV176" s="38"/>
      <c r="EW176" s="38"/>
      <c r="EX176" s="38"/>
      <c r="EY176" s="38"/>
      <c r="EZ176" s="38"/>
      <c r="FA176" s="38"/>
      <c r="FB176" s="38"/>
      <c r="FC176" s="38"/>
      <c r="FD176" s="38"/>
      <c r="FE176" s="38"/>
      <c r="FF176" s="38"/>
      <c r="FG176" s="38"/>
      <c r="FH176" s="38"/>
      <c r="FI176" s="38"/>
      <c r="FJ176" s="38"/>
      <c r="FK176" s="38"/>
      <c r="FL176" s="38"/>
      <c r="FM176" s="38"/>
      <c r="FN176" s="38"/>
      <c r="FO176" s="38"/>
      <c r="FP176" s="38"/>
      <c r="FQ176" s="38"/>
      <c r="FR176" s="38"/>
      <c r="FS176" s="38"/>
      <c r="FT176" s="38"/>
      <c r="FU176" s="38"/>
      <c r="FV176" s="38"/>
      <c r="FW176" s="38"/>
      <c r="FX176" s="38"/>
      <c r="FY176" s="38"/>
      <c r="FZ176" s="38"/>
      <c r="GA176" s="38"/>
      <c r="GB176" s="38"/>
      <c r="GC176" s="38"/>
      <c r="GD176" s="38"/>
      <c r="GE176" s="38"/>
      <c r="GF176" s="38"/>
      <c r="GG176" s="38"/>
      <c r="GH176" s="38"/>
      <c r="GI176" s="38"/>
      <c r="GJ176" s="38"/>
      <c r="GK176" s="38"/>
      <c r="GL176" s="38"/>
      <c r="GM176" s="38"/>
      <c r="GN176" s="38"/>
      <c r="GO176" s="38"/>
      <c r="GP176" s="38"/>
      <c r="GQ176" s="38"/>
      <c r="GR176" s="38"/>
      <c r="GS176" s="38"/>
      <c r="GT176" s="38"/>
      <c r="GU176" s="38"/>
      <c r="GV176" s="38"/>
      <c r="GW176" s="38"/>
      <c r="GX176" s="38"/>
      <c r="GY176" s="38"/>
      <c r="GZ176" s="38"/>
      <c r="HA176" s="38"/>
      <c r="HB176" s="38"/>
      <c r="HC176" s="38"/>
      <c r="HD176" s="38"/>
      <c r="HE176" s="38"/>
      <c r="HF176" s="38"/>
      <c r="HG176" s="38"/>
      <c r="HH176" s="38"/>
      <c r="HI176" s="38"/>
      <c r="HJ176" s="38"/>
      <c r="HK176" s="38"/>
      <c r="HL176" s="38"/>
      <c r="HM176" s="38"/>
      <c r="HN176" s="38"/>
      <c r="HO176" s="38"/>
      <c r="HP176" s="38"/>
      <c r="HQ176" s="38"/>
      <c r="HR176" s="38"/>
      <c r="HS176" s="38"/>
      <c r="HT176" s="38"/>
      <c r="HU176" s="38"/>
      <c r="HV176" s="38"/>
      <c r="HW176" s="38"/>
      <c r="HX176" s="38"/>
      <c r="HY176" s="38"/>
      <c r="HZ176" s="38"/>
      <c r="IA176" s="38"/>
      <c r="IB176" s="38"/>
      <c r="IC176" s="38"/>
      <c r="ID176" s="38"/>
      <c r="IE176" s="38"/>
      <c r="IF176" s="38"/>
      <c r="IG176" s="38"/>
      <c r="IH176" s="38"/>
      <c r="II176" s="38"/>
      <c r="IJ176" s="38"/>
      <c r="IK176" s="38"/>
      <c r="IL176" s="38"/>
      <c r="IM176" s="38"/>
      <c r="IN176" s="38"/>
      <c r="IO176" s="38"/>
      <c r="IP176" s="38"/>
      <c r="IQ176" s="38"/>
      <c r="IR176" s="38"/>
      <c r="IS176" s="38"/>
      <c r="IT176" s="38"/>
      <c r="IU176" s="38"/>
    </row>
    <row r="177" spans="1:255" s="39" customFormat="1" ht="18.75" customHeight="1">
      <c r="A177" s="36"/>
      <c r="B177" s="37"/>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3"/>
      <c r="AA177" s="63"/>
      <c r="AB177" s="63"/>
      <c r="AC177" s="63"/>
      <c r="AD177" s="63"/>
      <c r="AE177" s="143"/>
      <c r="AF177" s="146"/>
      <c r="AG177" s="146"/>
      <c r="AH177" s="146"/>
      <c r="AI177" s="146"/>
      <c r="AJ177" s="146"/>
      <c r="AK177" s="146"/>
      <c r="AL177" s="146"/>
      <c r="AM177" s="147"/>
      <c r="AN177" s="143"/>
      <c r="AO177" s="146"/>
      <c r="AP177" s="146"/>
      <c r="AQ177" s="146"/>
      <c r="AR177" s="146"/>
      <c r="AS177" s="146"/>
      <c r="AT177" s="146"/>
      <c r="AU177" s="146"/>
      <c r="AV177" s="147"/>
      <c r="AW177" s="143"/>
      <c r="AX177" s="146"/>
      <c r="AY177" s="146"/>
      <c r="AZ177" s="146"/>
      <c r="BA177" s="146"/>
      <c r="BB177" s="148"/>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c r="CF177" s="38"/>
      <c r="CG177" s="38"/>
      <c r="CH177" s="38"/>
      <c r="CI177" s="38"/>
      <c r="CJ177" s="38"/>
      <c r="CK177" s="38"/>
      <c r="CL177" s="38"/>
      <c r="CM177" s="38"/>
      <c r="CN177" s="38"/>
      <c r="CO177" s="38"/>
      <c r="CP177" s="38"/>
      <c r="CQ177" s="38"/>
      <c r="CR177" s="38"/>
      <c r="CS177" s="38"/>
      <c r="CT177" s="38"/>
      <c r="CU177" s="38"/>
      <c r="CV177" s="38"/>
      <c r="CW177" s="38"/>
      <c r="CX177" s="38"/>
      <c r="CY177" s="38"/>
      <c r="CZ177" s="38"/>
      <c r="DA177" s="38"/>
      <c r="DB177" s="38"/>
      <c r="DC177" s="38"/>
      <c r="DD177" s="38"/>
      <c r="DE177" s="38"/>
      <c r="DF177" s="38"/>
      <c r="DG177" s="38"/>
      <c r="DH177" s="38"/>
      <c r="DI177" s="38"/>
      <c r="DJ177" s="38"/>
      <c r="DK177" s="38"/>
      <c r="DL177" s="38"/>
      <c r="DM177" s="38"/>
      <c r="DN177" s="38"/>
      <c r="DO177" s="38"/>
      <c r="DP177" s="38"/>
      <c r="DQ177" s="38"/>
      <c r="DR177" s="38"/>
      <c r="DS177" s="38"/>
      <c r="DT177" s="38"/>
      <c r="DU177" s="38"/>
      <c r="DV177" s="38"/>
      <c r="DW177" s="38"/>
      <c r="DX177" s="38"/>
      <c r="DY177" s="38"/>
      <c r="DZ177" s="38"/>
      <c r="EA177" s="38"/>
      <c r="EB177" s="38"/>
      <c r="EC177" s="38"/>
      <c r="ED177" s="38"/>
      <c r="EE177" s="38"/>
      <c r="EF177" s="38"/>
      <c r="EG177" s="38"/>
      <c r="EH177" s="38"/>
      <c r="EI177" s="38"/>
      <c r="EJ177" s="38"/>
      <c r="EK177" s="38"/>
      <c r="EL177" s="38"/>
      <c r="EM177" s="38"/>
      <c r="EN177" s="38"/>
      <c r="EO177" s="38"/>
      <c r="EP177" s="38"/>
      <c r="EQ177" s="38"/>
      <c r="ER177" s="38"/>
      <c r="ES177" s="38"/>
      <c r="ET177" s="38"/>
      <c r="EU177" s="38"/>
      <c r="EV177" s="38"/>
      <c r="EW177" s="38"/>
      <c r="EX177" s="38"/>
      <c r="EY177" s="38"/>
      <c r="EZ177" s="38"/>
      <c r="FA177" s="38"/>
      <c r="FB177" s="38"/>
      <c r="FC177" s="38"/>
      <c r="FD177" s="38"/>
      <c r="FE177" s="38"/>
      <c r="FF177" s="38"/>
      <c r="FG177" s="38"/>
      <c r="FH177" s="38"/>
      <c r="FI177" s="38"/>
      <c r="FJ177" s="38"/>
      <c r="FK177" s="38"/>
      <c r="FL177" s="38"/>
      <c r="FM177" s="38"/>
      <c r="FN177" s="38"/>
      <c r="FO177" s="38"/>
      <c r="FP177" s="38"/>
      <c r="FQ177" s="38"/>
      <c r="FR177" s="38"/>
      <c r="FS177" s="38"/>
      <c r="FT177" s="38"/>
      <c r="FU177" s="38"/>
      <c r="FV177" s="38"/>
      <c r="FW177" s="38"/>
      <c r="FX177" s="38"/>
      <c r="FY177" s="38"/>
      <c r="FZ177" s="38"/>
      <c r="GA177" s="38"/>
      <c r="GB177" s="38"/>
      <c r="GC177" s="38"/>
      <c r="GD177" s="38"/>
      <c r="GE177" s="38"/>
      <c r="GF177" s="38"/>
      <c r="GG177" s="38"/>
      <c r="GH177" s="38"/>
      <c r="GI177" s="38"/>
      <c r="GJ177" s="38"/>
      <c r="GK177" s="38"/>
      <c r="GL177" s="38"/>
      <c r="GM177" s="38"/>
      <c r="GN177" s="38"/>
      <c r="GO177" s="38"/>
      <c r="GP177" s="38"/>
      <c r="GQ177" s="38"/>
      <c r="GR177" s="38"/>
      <c r="GS177" s="38"/>
      <c r="GT177" s="38"/>
      <c r="GU177" s="38"/>
      <c r="GV177" s="38"/>
      <c r="GW177" s="38"/>
      <c r="GX177" s="38"/>
      <c r="GY177" s="38"/>
      <c r="GZ177" s="38"/>
      <c r="HA177" s="38"/>
      <c r="HB177" s="38"/>
      <c r="HC177" s="38"/>
      <c r="HD177" s="38"/>
      <c r="HE177" s="38"/>
      <c r="HF177" s="38"/>
      <c r="HG177" s="38"/>
      <c r="HH177" s="38"/>
      <c r="HI177" s="38"/>
      <c r="HJ177" s="38"/>
      <c r="HK177" s="38"/>
      <c r="HL177" s="38"/>
      <c r="HM177" s="38"/>
      <c r="HN177" s="38"/>
      <c r="HO177" s="38"/>
      <c r="HP177" s="38"/>
      <c r="HQ177" s="38"/>
      <c r="HR177" s="38"/>
      <c r="HS177" s="38"/>
      <c r="HT177" s="38"/>
      <c r="HU177" s="38"/>
      <c r="HV177" s="38"/>
      <c r="HW177" s="38"/>
      <c r="HX177" s="38"/>
      <c r="HY177" s="38"/>
      <c r="HZ177" s="38"/>
      <c r="IA177" s="38"/>
      <c r="IB177" s="38"/>
      <c r="IC177" s="38"/>
      <c r="ID177" s="38"/>
      <c r="IE177" s="38"/>
      <c r="IF177" s="38"/>
      <c r="IG177" s="38"/>
      <c r="IH177" s="38"/>
      <c r="II177" s="38"/>
      <c r="IJ177" s="38"/>
      <c r="IK177" s="38"/>
      <c r="IL177" s="38"/>
      <c r="IM177" s="38"/>
      <c r="IN177" s="38"/>
      <c r="IO177" s="38"/>
      <c r="IP177" s="38"/>
      <c r="IQ177" s="38"/>
      <c r="IR177" s="38"/>
      <c r="IS177" s="38"/>
      <c r="IT177" s="38"/>
      <c r="IU177" s="38"/>
    </row>
    <row r="178" spans="1:255" s="39" customFormat="1" ht="18.75" customHeight="1">
      <c r="A178" s="36"/>
      <c r="B178" s="37"/>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3"/>
      <c r="AA178" s="63"/>
      <c r="AB178" s="63"/>
      <c r="AC178" s="63"/>
      <c r="AD178" s="63"/>
      <c r="AE178" s="143"/>
      <c r="AF178" s="144"/>
      <c r="AG178" s="144"/>
      <c r="AH178" s="144"/>
      <c r="AI178" s="144"/>
      <c r="AJ178" s="144"/>
      <c r="AK178" s="144"/>
      <c r="AL178" s="144"/>
      <c r="AM178" s="145"/>
      <c r="AN178" s="143"/>
      <c r="AO178" s="146"/>
      <c r="AP178" s="146"/>
      <c r="AQ178" s="146"/>
      <c r="AR178" s="146"/>
      <c r="AS178" s="146"/>
      <c r="AT178" s="146"/>
      <c r="AU178" s="146"/>
      <c r="AV178" s="147"/>
      <c r="AW178" s="143"/>
      <c r="AX178" s="146"/>
      <c r="AY178" s="146"/>
      <c r="AZ178" s="146"/>
      <c r="BA178" s="146"/>
      <c r="BB178" s="148"/>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38"/>
      <c r="BZ178" s="38"/>
      <c r="CA178" s="38"/>
      <c r="CB178" s="38"/>
      <c r="CC178" s="38"/>
      <c r="CD178" s="38"/>
      <c r="CE178" s="38"/>
      <c r="CF178" s="38"/>
      <c r="CG178" s="38"/>
      <c r="CH178" s="38"/>
      <c r="CI178" s="38"/>
      <c r="CJ178" s="38"/>
      <c r="CK178" s="38"/>
      <c r="CL178" s="38"/>
      <c r="CM178" s="38"/>
      <c r="CN178" s="38"/>
      <c r="CO178" s="38"/>
      <c r="CP178" s="38"/>
      <c r="CQ178" s="38"/>
      <c r="CR178" s="38"/>
      <c r="CS178" s="38"/>
      <c r="CT178" s="38"/>
      <c r="CU178" s="38"/>
      <c r="CV178" s="38"/>
      <c r="CW178" s="38"/>
      <c r="CX178" s="38"/>
      <c r="CY178" s="38"/>
      <c r="CZ178" s="38"/>
      <c r="DA178" s="38"/>
      <c r="DB178" s="38"/>
      <c r="DC178" s="38"/>
      <c r="DD178" s="38"/>
      <c r="DE178" s="38"/>
      <c r="DF178" s="38"/>
      <c r="DG178" s="38"/>
      <c r="DH178" s="38"/>
      <c r="DI178" s="38"/>
      <c r="DJ178" s="38"/>
      <c r="DK178" s="38"/>
      <c r="DL178" s="38"/>
      <c r="DM178" s="38"/>
      <c r="DN178" s="38"/>
      <c r="DO178" s="38"/>
      <c r="DP178" s="38"/>
      <c r="DQ178" s="38"/>
      <c r="DR178" s="38"/>
      <c r="DS178" s="38"/>
      <c r="DT178" s="38"/>
      <c r="DU178" s="38"/>
      <c r="DV178" s="38"/>
      <c r="DW178" s="38"/>
      <c r="DX178" s="38"/>
      <c r="DY178" s="38"/>
      <c r="DZ178" s="38"/>
      <c r="EA178" s="38"/>
      <c r="EB178" s="38"/>
      <c r="EC178" s="38"/>
      <c r="ED178" s="38"/>
      <c r="EE178" s="38"/>
      <c r="EF178" s="38"/>
      <c r="EG178" s="38"/>
      <c r="EH178" s="38"/>
      <c r="EI178" s="38"/>
      <c r="EJ178" s="38"/>
      <c r="EK178" s="38"/>
      <c r="EL178" s="38"/>
      <c r="EM178" s="38"/>
      <c r="EN178" s="38"/>
      <c r="EO178" s="38"/>
      <c r="EP178" s="38"/>
      <c r="EQ178" s="38"/>
      <c r="ER178" s="38"/>
      <c r="ES178" s="38"/>
      <c r="ET178" s="38"/>
      <c r="EU178" s="38"/>
      <c r="EV178" s="38"/>
      <c r="EW178" s="38"/>
      <c r="EX178" s="38"/>
      <c r="EY178" s="38"/>
      <c r="EZ178" s="38"/>
      <c r="FA178" s="38"/>
      <c r="FB178" s="38"/>
      <c r="FC178" s="38"/>
      <c r="FD178" s="38"/>
      <c r="FE178" s="38"/>
      <c r="FF178" s="38"/>
      <c r="FG178" s="38"/>
      <c r="FH178" s="38"/>
      <c r="FI178" s="38"/>
      <c r="FJ178" s="38"/>
      <c r="FK178" s="38"/>
      <c r="FL178" s="38"/>
      <c r="FM178" s="38"/>
      <c r="FN178" s="38"/>
      <c r="FO178" s="38"/>
      <c r="FP178" s="38"/>
      <c r="FQ178" s="38"/>
      <c r="FR178" s="38"/>
      <c r="FS178" s="38"/>
      <c r="FT178" s="38"/>
      <c r="FU178" s="38"/>
      <c r="FV178" s="38"/>
      <c r="FW178" s="38"/>
      <c r="FX178" s="38"/>
      <c r="FY178" s="38"/>
      <c r="FZ178" s="38"/>
      <c r="GA178" s="38"/>
      <c r="GB178" s="38"/>
      <c r="GC178" s="38"/>
      <c r="GD178" s="38"/>
      <c r="GE178" s="38"/>
      <c r="GF178" s="38"/>
      <c r="GG178" s="38"/>
      <c r="GH178" s="38"/>
      <c r="GI178" s="38"/>
      <c r="GJ178" s="38"/>
      <c r="GK178" s="38"/>
      <c r="GL178" s="38"/>
      <c r="GM178" s="38"/>
      <c r="GN178" s="38"/>
      <c r="GO178" s="38"/>
      <c r="GP178" s="38"/>
      <c r="GQ178" s="38"/>
      <c r="GR178" s="38"/>
      <c r="GS178" s="38"/>
      <c r="GT178" s="38"/>
      <c r="GU178" s="38"/>
      <c r="GV178" s="38"/>
      <c r="GW178" s="38"/>
      <c r="GX178" s="38"/>
      <c r="GY178" s="38"/>
      <c r="GZ178" s="38"/>
      <c r="HA178" s="38"/>
      <c r="HB178" s="38"/>
      <c r="HC178" s="38"/>
      <c r="HD178" s="38"/>
      <c r="HE178" s="38"/>
      <c r="HF178" s="38"/>
      <c r="HG178" s="38"/>
      <c r="HH178" s="38"/>
      <c r="HI178" s="38"/>
      <c r="HJ178" s="38"/>
      <c r="HK178" s="38"/>
      <c r="HL178" s="38"/>
      <c r="HM178" s="38"/>
      <c r="HN178" s="38"/>
      <c r="HO178" s="38"/>
      <c r="HP178" s="38"/>
      <c r="HQ178" s="38"/>
      <c r="HR178" s="38"/>
      <c r="HS178" s="38"/>
      <c r="HT178" s="38"/>
      <c r="HU178" s="38"/>
      <c r="HV178" s="38"/>
      <c r="HW178" s="38"/>
      <c r="HX178" s="38"/>
      <c r="HY178" s="38"/>
      <c r="HZ178" s="38"/>
      <c r="IA178" s="38"/>
      <c r="IB178" s="38"/>
      <c r="IC178" s="38"/>
      <c r="ID178" s="38"/>
      <c r="IE178" s="38"/>
      <c r="IF178" s="38"/>
      <c r="IG178" s="38"/>
      <c r="IH178" s="38"/>
      <c r="II178" s="38"/>
      <c r="IJ178" s="38"/>
      <c r="IK178" s="38"/>
      <c r="IL178" s="38"/>
      <c r="IM178" s="38"/>
      <c r="IN178" s="38"/>
      <c r="IO178" s="38"/>
      <c r="IP178" s="38"/>
      <c r="IQ178" s="38"/>
      <c r="IR178" s="38"/>
      <c r="IS178" s="38"/>
      <c r="IT178" s="38"/>
      <c r="IU178" s="38"/>
    </row>
    <row r="179" spans="1:255" s="39" customFormat="1" ht="18.75" customHeight="1">
      <c r="A179" s="36"/>
      <c r="B179" s="37"/>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3"/>
      <c r="AA179" s="63"/>
      <c r="AB179" s="63"/>
      <c r="AC179" s="63"/>
      <c r="AD179" s="63"/>
      <c r="AE179" s="143"/>
      <c r="AF179" s="144"/>
      <c r="AG179" s="144"/>
      <c r="AH179" s="144"/>
      <c r="AI179" s="144"/>
      <c r="AJ179" s="144"/>
      <c r="AK179" s="144"/>
      <c r="AL179" s="144"/>
      <c r="AM179" s="145"/>
      <c r="AN179" s="143"/>
      <c r="AO179" s="146"/>
      <c r="AP179" s="146"/>
      <c r="AQ179" s="146"/>
      <c r="AR179" s="146"/>
      <c r="AS179" s="146"/>
      <c r="AT179" s="146"/>
      <c r="AU179" s="146"/>
      <c r="AV179" s="147"/>
      <c r="AW179" s="143"/>
      <c r="AX179" s="146"/>
      <c r="AY179" s="146"/>
      <c r="AZ179" s="146"/>
      <c r="BA179" s="146"/>
      <c r="BB179" s="148"/>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38"/>
      <c r="BZ179" s="38"/>
      <c r="CA179" s="38"/>
      <c r="CB179" s="38"/>
      <c r="CC179" s="38"/>
      <c r="CD179" s="38"/>
      <c r="CE179" s="38"/>
      <c r="CF179" s="38"/>
      <c r="CG179" s="38"/>
      <c r="CH179" s="38"/>
      <c r="CI179" s="38"/>
      <c r="CJ179" s="38"/>
      <c r="CK179" s="38"/>
      <c r="CL179" s="38"/>
      <c r="CM179" s="38"/>
      <c r="CN179" s="38"/>
      <c r="CO179" s="38"/>
      <c r="CP179" s="38"/>
      <c r="CQ179" s="38"/>
      <c r="CR179" s="38"/>
      <c r="CS179" s="38"/>
      <c r="CT179" s="38"/>
      <c r="CU179" s="38"/>
      <c r="CV179" s="38"/>
      <c r="CW179" s="38"/>
      <c r="CX179" s="38"/>
      <c r="CY179" s="38"/>
      <c r="CZ179" s="38"/>
      <c r="DA179" s="38"/>
      <c r="DB179" s="38"/>
      <c r="DC179" s="38"/>
      <c r="DD179" s="38"/>
      <c r="DE179" s="38"/>
      <c r="DF179" s="38"/>
      <c r="DG179" s="38"/>
      <c r="DH179" s="38"/>
      <c r="DI179" s="38"/>
      <c r="DJ179" s="38"/>
      <c r="DK179" s="38"/>
      <c r="DL179" s="38"/>
      <c r="DM179" s="38"/>
      <c r="DN179" s="38"/>
      <c r="DO179" s="38"/>
      <c r="DP179" s="38"/>
      <c r="DQ179" s="38"/>
      <c r="DR179" s="38"/>
      <c r="DS179" s="38"/>
      <c r="DT179" s="38"/>
      <c r="DU179" s="38"/>
      <c r="DV179" s="38"/>
      <c r="DW179" s="38"/>
      <c r="DX179" s="38"/>
      <c r="DY179" s="38"/>
      <c r="DZ179" s="38"/>
      <c r="EA179" s="38"/>
      <c r="EB179" s="38"/>
      <c r="EC179" s="38"/>
      <c r="ED179" s="38"/>
      <c r="EE179" s="38"/>
      <c r="EF179" s="38"/>
      <c r="EG179" s="38"/>
      <c r="EH179" s="38"/>
      <c r="EI179" s="38"/>
      <c r="EJ179" s="38"/>
      <c r="EK179" s="38"/>
      <c r="EL179" s="38"/>
      <c r="EM179" s="38"/>
      <c r="EN179" s="38"/>
      <c r="EO179" s="38"/>
      <c r="EP179" s="38"/>
      <c r="EQ179" s="38"/>
      <c r="ER179" s="38"/>
      <c r="ES179" s="38"/>
      <c r="ET179" s="38"/>
      <c r="EU179" s="38"/>
      <c r="EV179" s="38"/>
      <c r="EW179" s="38"/>
      <c r="EX179" s="38"/>
      <c r="EY179" s="38"/>
      <c r="EZ179" s="38"/>
      <c r="FA179" s="38"/>
      <c r="FB179" s="38"/>
      <c r="FC179" s="38"/>
      <c r="FD179" s="38"/>
      <c r="FE179" s="38"/>
      <c r="FF179" s="38"/>
      <c r="FG179" s="38"/>
      <c r="FH179" s="38"/>
      <c r="FI179" s="38"/>
      <c r="FJ179" s="38"/>
      <c r="FK179" s="38"/>
      <c r="FL179" s="38"/>
      <c r="FM179" s="38"/>
      <c r="FN179" s="38"/>
      <c r="FO179" s="38"/>
      <c r="FP179" s="38"/>
      <c r="FQ179" s="38"/>
      <c r="FR179" s="38"/>
      <c r="FS179" s="38"/>
      <c r="FT179" s="38"/>
      <c r="FU179" s="38"/>
      <c r="FV179" s="38"/>
      <c r="FW179" s="38"/>
      <c r="FX179" s="38"/>
      <c r="FY179" s="38"/>
      <c r="FZ179" s="38"/>
      <c r="GA179" s="38"/>
      <c r="GB179" s="38"/>
      <c r="GC179" s="38"/>
      <c r="GD179" s="38"/>
      <c r="GE179" s="38"/>
      <c r="GF179" s="38"/>
      <c r="GG179" s="38"/>
      <c r="GH179" s="38"/>
      <c r="GI179" s="38"/>
      <c r="GJ179" s="38"/>
      <c r="GK179" s="38"/>
      <c r="GL179" s="38"/>
      <c r="GM179" s="38"/>
      <c r="GN179" s="38"/>
      <c r="GO179" s="38"/>
      <c r="GP179" s="38"/>
      <c r="GQ179" s="38"/>
      <c r="GR179" s="38"/>
      <c r="GS179" s="38"/>
      <c r="GT179" s="38"/>
      <c r="GU179" s="38"/>
      <c r="GV179" s="38"/>
      <c r="GW179" s="38"/>
      <c r="GX179" s="38"/>
      <c r="GY179" s="38"/>
      <c r="GZ179" s="38"/>
      <c r="HA179" s="38"/>
      <c r="HB179" s="38"/>
      <c r="HC179" s="38"/>
      <c r="HD179" s="38"/>
      <c r="HE179" s="38"/>
      <c r="HF179" s="38"/>
      <c r="HG179" s="38"/>
      <c r="HH179" s="38"/>
      <c r="HI179" s="38"/>
      <c r="HJ179" s="38"/>
      <c r="HK179" s="38"/>
      <c r="HL179" s="38"/>
      <c r="HM179" s="38"/>
      <c r="HN179" s="38"/>
      <c r="HO179" s="38"/>
      <c r="HP179" s="38"/>
      <c r="HQ179" s="38"/>
      <c r="HR179" s="38"/>
      <c r="HS179" s="38"/>
      <c r="HT179" s="38"/>
      <c r="HU179" s="38"/>
      <c r="HV179" s="38"/>
      <c r="HW179" s="38"/>
      <c r="HX179" s="38"/>
      <c r="HY179" s="38"/>
      <c r="HZ179" s="38"/>
      <c r="IA179" s="38"/>
      <c r="IB179" s="38"/>
      <c r="IC179" s="38"/>
      <c r="ID179" s="38"/>
      <c r="IE179" s="38"/>
      <c r="IF179" s="38"/>
      <c r="IG179" s="38"/>
      <c r="IH179" s="38"/>
      <c r="II179" s="38"/>
      <c r="IJ179" s="38"/>
      <c r="IK179" s="38"/>
      <c r="IL179" s="38"/>
      <c r="IM179" s="38"/>
      <c r="IN179" s="38"/>
      <c r="IO179" s="38"/>
      <c r="IP179" s="38"/>
      <c r="IQ179" s="38"/>
      <c r="IR179" s="38"/>
      <c r="IS179" s="38"/>
      <c r="IT179" s="38"/>
      <c r="IU179" s="38"/>
    </row>
    <row r="180" spans="1:255" s="39" customFormat="1" ht="18.75" customHeight="1">
      <c r="A180" s="36"/>
      <c r="B180" s="64"/>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6"/>
      <c r="AA180" s="66"/>
      <c r="AB180" s="66"/>
      <c r="AC180" s="66"/>
      <c r="AD180" s="66"/>
      <c r="AE180" s="143"/>
      <c r="AF180" s="144"/>
      <c r="AG180" s="144"/>
      <c r="AH180" s="144"/>
      <c r="AI180" s="144"/>
      <c r="AJ180" s="144"/>
      <c r="AK180" s="144"/>
      <c r="AL180" s="144"/>
      <c r="AM180" s="145"/>
      <c r="AN180" s="143"/>
      <c r="AO180" s="146"/>
      <c r="AP180" s="146"/>
      <c r="AQ180" s="146"/>
      <c r="AR180" s="146"/>
      <c r="AS180" s="146"/>
      <c r="AT180" s="146"/>
      <c r="AU180" s="146"/>
      <c r="AV180" s="147"/>
      <c r="AW180" s="151"/>
      <c r="AX180" s="152"/>
      <c r="AY180" s="152"/>
      <c r="AZ180" s="152"/>
      <c r="BA180" s="152"/>
      <c r="BB180" s="153"/>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c r="CF180" s="38"/>
      <c r="CG180" s="38"/>
      <c r="CH180" s="38"/>
      <c r="CI180" s="38"/>
      <c r="CJ180" s="38"/>
      <c r="CK180" s="38"/>
      <c r="CL180" s="38"/>
      <c r="CM180" s="38"/>
      <c r="CN180" s="38"/>
      <c r="CO180" s="38"/>
      <c r="CP180" s="38"/>
      <c r="CQ180" s="38"/>
      <c r="CR180" s="38"/>
      <c r="CS180" s="38"/>
      <c r="CT180" s="38"/>
      <c r="CU180" s="38"/>
      <c r="CV180" s="38"/>
      <c r="CW180" s="38"/>
      <c r="CX180" s="38"/>
      <c r="CY180" s="38"/>
      <c r="CZ180" s="38"/>
      <c r="DA180" s="38"/>
      <c r="DB180" s="38"/>
      <c r="DC180" s="38"/>
      <c r="DD180" s="38"/>
      <c r="DE180" s="38"/>
      <c r="DF180" s="38"/>
      <c r="DG180" s="38"/>
      <c r="DH180" s="38"/>
      <c r="DI180" s="38"/>
      <c r="DJ180" s="38"/>
      <c r="DK180" s="38"/>
      <c r="DL180" s="38"/>
      <c r="DM180" s="38"/>
      <c r="DN180" s="38"/>
      <c r="DO180" s="38"/>
      <c r="DP180" s="38"/>
      <c r="DQ180" s="38"/>
      <c r="DR180" s="38"/>
      <c r="DS180" s="38"/>
      <c r="DT180" s="38"/>
      <c r="DU180" s="38"/>
      <c r="DV180" s="38"/>
      <c r="DW180" s="38"/>
      <c r="DX180" s="38"/>
      <c r="DY180" s="38"/>
      <c r="DZ180" s="38"/>
      <c r="EA180" s="38"/>
      <c r="EB180" s="38"/>
      <c r="EC180" s="38"/>
      <c r="ED180" s="38"/>
      <c r="EE180" s="38"/>
      <c r="EF180" s="38"/>
      <c r="EG180" s="38"/>
      <c r="EH180" s="38"/>
      <c r="EI180" s="38"/>
      <c r="EJ180" s="38"/>
      <c r="EK180" s="38"/>
      <c r="EL180" s="38"/>
      <c r="EM180" s="38"/>
      <c r="EN180" s="38"/>
      <c r="EO180" s="38"/>
      <c r="EP180" s="38"/>
      <c r="EQ180" s="38"/>
      <c r="ER180" s="38"/>
      <c r="ES180" s="38"/>
      <c r="ET180" s="38"/>
      <c r="EU180" s="38"/>
      <c r="EV180" s="38"/>
      <c r="EW180" s="38"/>
      <c r="EX180" s="38"/>
      <c r="EY180" s="38"/>
      <c r="EZ180" s="38"/>
      <c r="FA180" s="38"/>
      <c r="FB180" s="38"/>
      <c r="FC180" s="38"/>
      <c r="FD180" s="38"/>
      <c r="FE180" s="38"/>
      <c r="FF180" s="38"/>
      <c r="FG180" s="38"/>
      <c r="FH180" s="38"/>
      <c r="FI180" s="38"/>
      <c r="FJ180" s="38"/>
      <c r="FK180" s="38"/>
      <c r="FL180" s="38"/>
      <c r="FM180" s="38"/>
      <c r="FN180" s="38"/>
      <c r="FO180" s="38"/>
      <c r="FP180" s="38"/>
      <c r="FQ180" s="38"/>
      <c r="FR180" s="38"/>
      <c r="FS180" s="38"/>
      <c r="FT180" s="38"/>
      <c r="FU180" s="38"/>
      <c r="FV180" s="38"/>
      <c r="FW180" s="38"/>
      <c r="FX180" s="38"/>
      <c r="FY180" s="38"/>
      <c r="FZ180" s="38"/>
      <c r="GA180" s="38"/>
      <c r="GB180" s="38"/>
      <c r="GC180" s="38"/>
      <c r="GD180" s="38"/>
      <c r="GE180" s="38"/>
      <c r="GF180" s="38"/>
      <c r="GG180" s="38"/>
      <c r="GH180" s="38"/>
      <c r="GI180" s="38"/>
      <c r="GJ180" s="38"/>
      <c r="GK180" s="38"/>
      <c r="GL180" s="38"/>
      <c r="GM180" s="38"/>
      <c r="GN180" s="38"/>
      <c r="GO180" s="38"/>
      <c r="GP180" s="38"/>
      <c r="GQ180" s="38"/>
      <c r="GR180" s="38"/>
      <c r="GS180" s="38"/>
      <c r="GT180" s="38"/>
      <c r="GU180" s="38"/>
      <c r="GV180" s="38"/>
      <c r="GW180" s="38"/>
      <c r="GX180" s="38"/>
      <c r="GY180" s="38"/>
      <c r="GZ180" s="38"/>
      <c r="HA180" s="38"/>
      <c r="HB180" s="38"/>
      <c r="HC180" s="38"/>
      <c r="HD180" s="38"/>
      <c r="HE180" s="38"/>
      <c r="HF180" s="38"/>
      <c r="HG180" s="38"/>
      <c r="HH180" s="38"/>
      <c r="HI180" s="38"/>
      <c r="HJ180" s="38"/>
      <c r="HK180" s="38"/>
      <c r="HL180" s="38"/>
      <c r="HM180" s="38"/>
      <c r="HN180" s="38"/>
      <c r="HO180" s="38"/>
      <c r="HP180" s="38"/>
      <c r="HQ180" s="38"/>
      <c r="HR180" s="38"/>
      <c r="HS180" s="38"/>
      <c r="HT180" s="38"/>
      <c r="HU180" s="38"/>
      <c r="HV180" s="38"/>
      <c r="HW180" s="38"/>
      <c r="HX180" s="38"/>
      <c r="HY180" s="38"/>
      <c r="HZ180" s="38"/>
      <c r="IA180" s="38"/>
      <c r="IB180" s="38"/>
      <c r="IC180" s="38"/>
      <c r="ID180" s="38"/>
      <c r="IE180" s="38"/>
      <c r="IF180" s="38"/>
      <c r="IG180" s="38"/>
      <c r="IH180" s="38"/>
      <c r="II180" s="38"/>
      <c r="IJ180" s="38"/>
      <c r="IK180" s="38"/>
      <c r="IL180" s="38"/>
      <c r="IM180" s="38"/>
      <c r="IN180" s="38"/>
      <c r="IO180" s="38"/>
      <c r="IP180" s="38"/>
      <c r="IQ180" s="38"/>
      <c r="IR180" s="38"/>
      <c r="IS180" s="38"/>
      <c r="IT180" s="38"/>
      <c r="IU180" s="38"/>
    </row>
    <row r="181" spans="1:255" s="39" customFormat="1" ht="18.75" customHeight="1">
      <c r="A181" s="36"/>
      <c r="B181" s="37"/>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3"/>
      <c r="AA181" s="63"/>
      <c r="AB181" s="63"/>
      <c r="AC181" s="63"/>
      <c r="AD181" s="63"/>
      <c r="AE181" s="143"/>
      <c r="AF181" s="144"/>
      <c r="AG181" s="144"/>
      <c r="AH181" s="144"/>
      <c r="AI181" s="144"/>
      <c r="AJ181" s="144"/>
      <c r="AK181" s="144"/>
      <c r="AL181" s="144"/>
      <c r="AM181" s="145"/>
      <c r="AN181" s="143"/>
      <c r="AO181" s="146"/>
      <c r="AP181" s="146"/>
      <c r="AQ181" s="146"/>
      <c r="AR181" s="146"/>
      <c r="AS181" s="146"/>
      <c r="AT181" s="146"/>
      <c r="AU181" s="146"/>
      <c r="AV181" s="147"/>
      <c r="AW181" s="143"/>
      <c r="AX181" s="146"/>
      <c r="AY181" s="146"/>
      <c r="AZ181" s="146"/>
      <c r="BA181" s="146"/>
      <c r="BB181" s="14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c r="CF181" s="38"/>
      <c r="CG181" s="38"/>
      <c r="CH181" s="38"/>
      <c r="CI181" s="38"/>
      <c r="CJ181" s="38"/>
      <c r="CK181" s="38"/>
      <c r="CL181" s="38"/>
      <c r="CM181" s="38"/>
      <c r="CN181" s="38"/>
      <c r="CO181" s="38"/>
      <c r="CP181" s="38"/>
      <c r="CQ181" s="38"/>
      <c r="CR181" s="38"/>
      <c r="CS181" s="38"/>
      <c r="CT181" s="38"/>
      <c r="CU181" s="38"/>
      <c r="CV181" s="38"/>
      <c r="CW181" s="38"/>
      <c r="CX181" s="38"/>
      <c r="CY181" s="38"/>
      <c r="CZ181" s="38"/>
      <c r="DA181" s="38"/>
      <c r="DB181" s="38"/>
      <c r="DC181" s="38"/>
      <c r="DD181" s="38"/>
      <c r="DE181" s="38"/>
      <c r="DF181" s="38"/>
      <c r="DG181" s="38"/>
      <c r="DH181" s="38"/>
      <c r="DI181" s="38"/>
      <c r="DJ181" s="38"/>
      <c r="DK181" s="38"/>
      <c r="DL181" s="38"/>
      <c r="DM181" s="38"/>
      <c r="DN181" s="38"/>
      <c r="DO181" s="38"/>
      <c r="DP181" s="38"/>
      <c r="DQ181" s="38"/>
      <c r="DR181" s="38"/>
      <c r="DS181" s="38"/>
      <c r="DT181" s="38"/>
      <c r="DU181" s="38"/>
      <c r="DV181" s="38"/>
      <c r="DW181" s="38"/>
      <c r="DX181" s="38"/>
      <c r="DY181" s="38"/>
      <c r="DZ181" s="38"/>
      <c r="EA181" s="38"/>
      <c r="EB181" s="38"/>
      <c r="EC181" s="38"/>
      <c r="ED181" s="38"/>
      <c r="EE181" s="38"/>
      <c r="EF181" s="38"/>
      <c r="EG181" s="38"/>
      <c r="EH181" s="38"/>
      <c r="EI181" s="38"/>
      <c r="EJ181" s="38"/>
      <c r="EK181" s="38"/>
      <c r="EL181" s="38"/>
      <c r="EM181" s="38"/>
      <c r="EN181" s="38"/>
      <c r="EO181" s="38"/>
      <c r="EP181" s="38"/>
      <c r="EQ181" s="38"/>
      <c r="ER181" s="38"/>
      <c r="ES181" s="38"/>
      <c r="ET181" s="38"/>
      <c r="EU181" s="38"/>
      <c r="EV181" s="38"/>
      <c r="EW181" s="38"/>
      <c r="EX181" s="38"/>
      <c r="EY181" s="38"/>
      <c r="EZ181" s="38"/>
      <c r="FA181" s="38"/>
      <c r="FB181" s="38"/>
      <c r="FC181" s="38"/>
      <c r="FD181" s="38"/>
      <c r="FE181" s="38"/>
      <c r="FF181" s="38"/>
      <c r="FG181" s="38"/>
      <c r="FH181" s="38"/>
      <c r="FI181" s="38"/>
      <c r="FJ181" s="38"/>
      <c r="FK181" s="38"/>
      <c r="FL181" s="38"/>
      <c r="FM181" s="38"/>
      <c r="FN181" s="38"/>
      <c r="FO181" s="38"/>
      <c r="FP181" s="38"/>
      <c r="FQ181" s="38"/>
      <c r="FR181" s="38"/>
      <c r="FS181" s="38"/>
      <c r="FT181" s="38"/>
      <c r="FU181" s="38"/>
      <c r="FV181" s="38"/>
      <c r="FW181" s="38"/>
      <c r="FX181" s="38"/>
      <c r="FY181" s="38"/>
      <c r="FZ181" s="38"/>
      <c r="GA181" s="38"/>
      <c r="GB181" s="38"/>
      <c r="GC181" s="38"/>
      <c r="GD181" s="38"/>
      <c r="GE181" s="38"/>
      <c r="GF181" s="38"/>
      <c r="GG181" s="38"/>
      <c r="GH181" s="38"/>
      <c r="GI181" s="38"/>
      <c r="GJ181" s="38"/>
      <c r="GK181" s="38"/>
      <c r="GL181" s="38"/>
      <c r="GM181" s="38"/>
      <c r="GN181" s="38"/>
      <c r="GO181" s="38"/>
      <c r="GP181" s="38"/>
      <c r="GQ181" s="38"/>
      <c r="GR181" s="38"/>
      <c r="GS181" s="38"/>
      <c r="GT181" s="38"/>
      <c r="GU181" s="38"/>
      <c r="GV181" s="38"/>
      <c r="GW181" s="38"/>
      <c r="GX181" s="38"/>
      <c r="GY181" s="38"/>
      <c r="GZ181" s="38"/>
      <c r="HA181" s="38"/>
      <c r="HB181" s="38"/>
      <c r="HC181" s="38"/>
      <c r="HD181" s="38"/>
      <c r="HE181" s="38"/>
      <c r="HF181" s="38"/>
      <c r="HG181" s="38"/>
      <c r="HH181" s="38"/>
      <c r="HI181" s="38"/>
      <c r="HJ181" s="38"/>
      <c r="HK181" s="38"/>
      <c r="HL181" s="38"/>
      <c r="HM181" s="38"/>
      <c r="HN181" s="38"/>
      <c r="HO181" s="38"/>
      <c r="HP181" s="38"/>
      <c r="HQ181" s="38"/>
      <c r="HR181" s="38"/>
      <c r="HS181" s="38"/>
      <c r="HT181" s="38"/>
      <c r="HU181" s="38"/>
      <c r="HV181" s="38"/>
      <c r="HW181" s="38"/>
      <c r="HX181" s="38"/>
      <c r="HY181" s="38"/>
      <c r="HZ181" s="38"/>
      <c r="IA181" s="38"/>
      <c r="IB181" s="38"/>
      <c r="IC181" s="38"/>
      <c r="ID181" s="38"/>
      <c r="IE181" s="38"/>
      <c r="IF181" s="38"/>
      <c r="IG181" s="38"/>
      <c r="IH181" s="38"/>
      <c r="II181" s="38"/>
      <c r="IJ181" s="38"/>
      <c r="IK181" s="38"/>
      <c r="IL181" s="38"/>
      <c r="IM181" s="38"/>
      <c r="IN181" s="38"/>
      <c r="IO181" s="38"/>
      <c r="IP181" s="38"/>
      <c r="IQ181" s="38"/>
      <c r="IR181" s="38"/>
      <c r="IS181" s="38"/>
      <c r="IT181" s="38"/>
      <c r="IU181" s="38"/>
    </row>
    <row r="182" spans="1:255" s="39" customFormat="1" ht="18.75" customHeight="1">
      <c r="A182" s="36"/>
      <c r="B182" s="64"/>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67"/>
      <c r="AB182" s="67"/>
      <c r="AC182" s="67"/>
      <c r="AD182" s="67"/>
      <c r="AE182" s="143"/>
      <c r="AF182" s="144"/>
      <c r="AG182" s="144"/>
      <c r="AH182" s="144"/>
      <c r="AI182" s="144"/>
      <c r="AJ182" s="144"/>
      <c r="AK182" s="144"/>
      <c r="AL182" s="144"/>
      <c r="AM182" s="145"/>
      <c r="AN182" s="143"/>
      <c r="AO182" s="149"/>
      <c r="AP182" s="149"/>
      <c r="AQ182" s="149"/>
      <c r="AR182" s="149"/>
      <c r="AS182" s="149"/>
      <c r="AT182" s="149"/>
      <c r="AU182" s="149"/>
      <c r="AV182" s="150"/>
      <c r="AW182" s="143"/>
      <c r="AX182" s="146"/>
      <c r="AY182" s="146"/>
      <c r="AZ182" s="146"/>
      <c r="BA182" s="146"/>
      <c r="BB182" s="148"/>
      <c r="BC182" s="38"/>
      <c r="BD182" s="38"/>
      <c r="BE182" s="38"/>
      <c r="BF182" s="38"/>
      <c r="BG182" s="38"/>
      <c r="BH182" s="38"/>
      <c r="BI182" s="38"/>
      <c r="BJ182" s="38"/>
      <c r="BK182" s="38"/>
      <c r="BL182" s="38"/>
      <c r="BM182" s="38"/>
      <c r="BN182" s="38"/>
      <c r="BO182" s="38"/>
      <c r="BP182" s="38"/>
      <c r="BQ182" s="38"/>
      <c r="BR182" s="38"/>
      <c r="BS182" s="38"/>
      <c r="BT182" s="38"/>
      <c r="BU182" s="38"/>
      <c r="BV182" s="38"/>
      <c r="BW182" s="38"/>
      <c r="BX182" s="38"/>
      <c r="BY182" s="38"/>
      <c r="BZ182" s="38"/>
      <c r="CA182" s="38"/>
      <c r="CB182" s="38"/>
      <c r="CC182" s="38"/>
      <c r="CD182" s="38"/>
      <c r="CE182" s="38"/>
      <c r="CF182" s="38"/>
      <c r="CG182" s="38"/>
      <c r="CH182" s="38"/>
      <c r="CI182" s="38"/>
      <c r="CJ182" s="38"/>
      <c r="CK182" s="38"/>
      <c r="CL182" s="38"/>
      <c r="CM182" s="38"/>
      <c r="CN182" s="38"/>
      <c r="CO182" s="38"/>
      <c r="CP182" s="38"/>
      <c r="CQ182" s="38"/>
      <c r="CR182" s="38"/>
      <c r="CS182" s="38"/>
      <c r="CT182" s="38"/>
      <c r="CU182" s="38"/>
      <c r="CV182" s="38"/>
      <c r="CW182" s="38"/>
      <c r="CX182" s="38"/>
      <c r="CY182" s="38"/>
      <c r="CZ182" s="38"/>
      <c r="DA182" s="38"/>
      <c r="DB182" s="38"/>
      <c r="DC182" s="38"/>
      <c r="DD182" s="38"/>
      <c r="DE182" s="38"/>
      <c r="DF182" s="38"/>
      <c r="DG182" s="38"/>
      <c r="DH182" s="38"/>
      <c r="DI182" s="38"/>
      <c r="DJ182" s="38"/>
      <c r="DK182" s="38"/>
      <c r="DL182" s="38"/>
      <c r="DM182" s="38"/>
      <c r="DN182" s="38"/>
      <c r="DO182" s="38"/>
      <c r="DP182" s="38"/>
      <c r="DQ182" s="38"/>
      <c r="DR182" s="38"/>
      <c r="DS182" s="38"/>
      <c r="DT182" s="38"/>
      <c r="DU182" s="38"/>
      <c r="DV182" s="38"/>
      <c r="DW182" s="38"/>
      <c r="DX182" s="38"/>
      <c r="DY182" s="38"/>
      <c r="DZ182" s="38"/>
      <c r="EA182" s="38"/>
      <c r="EB182" s="38"/>
      <c r="EC182" s="38"/>
      <c r="ED182" s="38"/>
      <c r="EE182" s="38"/>
      <c r="EF182" s="38"/>
      <c r="EG182" s="38"/>
      <c r="EH182" s="38"/>
      <c r="EI182" s="38"/>
      <c r="EJ182" s="38"/>
      <c r="EK182" s="38"/>
      <c r="EL182" s="38"/>
      <c r="EM182" s="38"/>
      <c r="EN182" s="38"/>
      <c r="EO182" s="38"/>
      <c r="EP182" s="38"/>
      <c r="EQ182" s="38"/>
      <c r="ER182" s="38"/>
      <c r="ES182" s="38"/>
      <c r="ET182" s="38"/>
      <c r="EU182" s="38"/>
      <c r="EV182" s="38"/>
      <c r="EW182" s="38"/>
      <c r="EX182" s="38"/>
      <c r="EY182" s="38"/>
      <c r="EZ182" s="38"/>
      <c r="FA182" s="38"/>
      <c r="FB182" s="38"/>
      <c r="FC182" s="38"/>
      <c r="FD182" s="38"/>
      <c r="FE182" s="38"/>
      <c r="FF182" s="38"/>
      <c r="FG182" s="38"/>
      <c r="FH182" s="38"/>
      <c r="FI182" s="38"/>
      <c r="FJ182" s="38"/>
      <c r="FK182" s="38"/>
      <c r="FL182" s="38"/>
      <c r="FM182" s="38"/>
      <c r="FN182" s="38"/>
      <c r="FO182" s="38"/>
      <c r="FP182" s="38"/>
      <c r="FQ182" s="38"/>
      <c r="FR182" s="38"/>
      <c r="FS182" s="38"/>
      <c r="FT182" s="38"/>
      <c r="FU182" s="38"/>
      <c r="FV182" s="38"/>
      <c r="FW182" s="38"/>
      <c r="FX182" s="38"/>
      <c r="FY182" s="38"/>
      <c r="FZ182" s="38"/>
      <c r="GA182" s="38"/>
      <c r="GB182" s="38"/>
      <c r="GC182" s="38"/>
      <c r="GD182" s="38"/>
      <c r="GE182" s="38"/>
      <c r="GF182" s="38"/>
      <c r="GG182" s="38"/>
      <c r="GH182" s="38"/>
      <c r="GI182" s="38"/>
      <c r="GJ182" s="38"/>
      <c r="GK182" s="38"/>
      <c r="GL182" s="38"/>
      <c r="GM182" s="38"/>
      <c r="GN182" s="38"/>
      <c r="GO182" s="38"/>
      <c r="GP182" s="38"/>
      <c r="GQ182" s="38"/>
      <c r="GR182" s="38"/>
      <c r="GS182" s="38"/>
      <c r="GT182" s="38"/>
      <c r="GU182" s="38"/>
      <c r="GV182" s="38"/>
      <c r="GW182" s="38"/>
      <c r="GX182" s="38"/>
      <c r="GY182" s="38"/>
      <c r="GZ182" s="38"/>
      <c r="HA182" s="38"/>
      <c r="HB182" s="38"/>
      <c r="HC182" s="38"/>
      <c r="HD182" s="38"/>
      <c r="HE182" s="38"/>
      <c r="HF182" s="38"/>
      <c r="HG182" s="38"/>
      <c r="HH182" s="38"/>
      <c r="HI182" s="38"/>
      <c r="HJ182" s="38"/>
      <c r="HK182" s="38"/>
      <c r="HL182" s="38"/>
      <c r="HM182" s="38"/>
      <c r="HN182" s="38"/>
      <c r="HO182" s="38"/>
      <c r="HP182" s="38"/>
      <c r="HQ182" s="38"/>
      <c r="HR182" s="38"/>
      <c r="HS182" s="38"/>
      <c r="HT182" s="38"/>
      <c r="HU182" s="38"/>
      <c r="HV182" s="38"/>
      <c r="HW182" s="38"/>
      <c r="HX182" s="38"/>
      <c r="HY182" s="38"/>
      <c r="HZ182" s="38"/>
      <c r="IA182" s="38"/>
      <c r="IB182" s="38"/>
      <c r="IC182" s="38"/>
      <c r="ID182" s="38"/>
      <c r="IE182" s="38"/>
      <c r="IF182" s="38"/>
      <c r="IG182" s="38"/>
      <c r="IH182" s="38"/>
      <c r="II182" s="38"/>
      <c r="IJ182" s="38"/>
      <c r="IK182" s="38"/>
      <c r="IL182" s="38"/>
      <c r="IM182" s="38"/>
      <c r="IN182" s="38"/>
      <c r="IO182" s="38"/>
      <c r="IP182" s="38"/>
      <c r="IQ182" s="38"/>
      <c r="IR182" s="38"/>
      <c r="IS182" s="38"/>
      <c r="IT182" s="38"/>
      <c r="IU182" s="38"/>
    </row>
    <row r="183" spans="1:255" s="39" customFormat="1" ht="18.75" customHeight="1" thickBot="1">
      <c r="A183" s="36"/>
      <c r="B183" s="68"/>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128"/>
      <c r="AF183" s="129"/>
      <c r="AG183" s="129"/>
      <c r="AH183" s="129"/>
      <c r="AI183" s="129"/>
      <c r="AJ183" s="129"/>
      <c r="AK183" s="129"/>
      <c r="AL183" s="129"/>
      <c r="AM183" s="130"/>
      <c r="AN183" s="128"/>
      <c r="AO183" s="131"/>
      <c r="AP183" s="131"/>
      <c r="AQ183" s="131"/>
      <c r="AR183" s="131"/>
      <c r="AS183" s="131"/>
      <c r="AT183" s="131"/>
      <c r="AU183" s="131"/>
      <c r="AV183" s="132"/>
      <c r="AW183" s="133"/>
      <c r="AX183" s="134"/>
      <c r="AY183" s="134"/>
      <c r="AZ183" s="134"/>
      <c r="BA183" s="134"/>
      <c r="BB183" s="135"/>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38"/>
      <c r="BZ183" s="38"/>
      <c r="CA183" s="38"/>
      <c r="CB183" s="38"/>
      <c r="CC183" s="38"/>
      <c r="CD183" s="38"/>
      <c r="CE183" s="38"/>
      <c r="CF183" s="38"/>
      <c r="CG183" s="38"/>
      <c r="CH183" s="38"/>
      <c r="CI183" s="38"/>
      <c r="CJ183" s="38"/>
      <c r="CK183" s="38"/>
      <c r="CL183" s="38"/>
      <c r="CM183" s="38"/>
      <c r="CN183" s="38"/>
      <c r="CO183" s="38"/>
      <c r="CP183" s="38"/>
      <c r="CQ183" s="38"/>
      <c r="CR183" s="38"/>
      <c r="CS183" s="38"/>
      <c r="CT183" s="38"/>
      <c r="CU183" s="38"/>
      <c r="CV183" s="38"/>
      <c r="CW183" s="38"/>
      <c r="CX183" s="38"/>
      <c r="CY183" s="38"/>
      <c r="CZ183" s="38"/>
      <c r="DA183" s="38"/>
      <c r="DB183" s="38"/>
      <c r="DC183" s="38"/>
      <c r="DD183" s="38"/>
      <c r="DE183" s="38"/>
      <c r="DF183" s="38"/>
      <c r="DG183" s="38"/>
      <c r="DH183" s="38"/>
      <c r="DI183" s="38"/>
      <c r="DJ183" s="38"/>
      <c r="DK183" s="38"/>
      <c r="DL183" s="38"/>
      <c r="DM183" s="38"/>
      <c r="DN183" s="38"/>
      <c r="DO183" s="38"/>
      <c r="DP183" s="38"/>
      <c r="DQ183" s="38"/>
      <c r="DR183" s="38"/>
      <c r="DS183" s="38"/>
      <c r="DT183" s="38"/>
      <c r="DU183" s="38"/>
      <c r="DV183" s="38"/>
      <c r="DW183" s="38"/>
      <c r="DX183" s="38"/>
      <c r="DY183" s="38"/>
      <c r="DZ183" s="38"/>
      <c r="EA183" s="38"/>
      <c r="EB183" s="38"/>
      <c r="EC183" s="38"/>
      <c r="ED183" s="38"/>
      <c r="EE183" s="38"/>
      <c r="EF183" s="38"/>
      <c r="EG183" s="38"/>
      <c r="EH183" s="38"/>
      <c r="EI183" s="38"/>
      <c r="EJ183" s="38"/>
      <c r="EK183" s="38"/>
      <c r="EL183" s="38"/>
      <c r="EM183" s="38"/>
      <c r="EN183" s="38"/>
      <c r="EO183" s="38"/>
      <c r="EP183" s="38"/>
      <c r="EQ183" s="38"/>
      <c r="ER183" s="38"/>
      <c r="ES183" s="38"/>
      <c r="ET183" s="38"/>
      <c r="EU183" s="38"/>
      <c r="EV183" s="38"/>
      <c r="EW183" s="38"/>
      <c r="EX183" s="38"/>
      <c r="EY183" s="38"/>
      <c r="EZ183" s="38"/>
      <c r="FA183" s="38"/>
      <c r="FB183" s="38"/>
      <c r="FC183" s="38"/>
      <c r="FD183" s="38"/>
      <c r="FE183" s="38"/>
      <c r="FF183" s="38"/>
      <c r="FG183" s="38"/>
      <c r="FH183" s="38"/>
      <c r="FI183" s="38"/>
      <c r="FJ183" s="38"/>
      <c r="FK183" s="38"/>
      <c r="FL183" s="38"/>
      <c r="FM183" s="38"/>
      <c r="FN183" s="38"/>
      <c r="FO183" s="38"/>
      <c r="FP183" s="38"/>
      <c r="FQ183" s="38"/>
      <c r="FR183" s="38"/>
      <c r="FS183" s="38"/>
      <c r="FT183" s="38"/>
      <c r="FU183" s="38"/>
      <c r="FV183" s="38"/>
      <c r="FW183" s="38"/>
      <c r="FX183" s="38"/>
      <c r="FY183" s="38"/>
      <c r="FZ183" s="38"/>
      <c r="GA183" s="38"/>
      <c r="GB183" s="38"/>
      <c r="GC183" s="38"/>
      <c r="GD183" s="38"/>
      <c r="GE183" s="38"/>
      <c r="GF183" s="38"/>
      <c r="GG183" s="38"/>
      <c r="GH183" s="38"/>
      <c r="GI183" s="38"/>
      <c r="GJ183" s="38"/>
      <c r="GK183" s="38"/>
      <c r="GL183" s="38"/>
      <c r="GM183" s="38"/>
      <c r="GN183" s="38"/>
      <c r="GO183" s="38"/>
      <c r="GP183" s="38"/>
      <c r="GQ183" s="38"/>
      <c r="GR183" s="38"/>
      <c r="GS183" s="38"/>
      <c r="GT183" s="38"/>
      <c r="GU183" s="38"/>
      <c r="GV183" s="38"/>
      <c r="GW183" s="38"/>
      <c r="GX183" s="38"/>
      <c r="GY183" s="38"/>
      <c r="GZ183" s="38"/>
      <c r="HA183" s="38"/>
      <c r="HB183" s="38"/>
      <c r="HC183" s="38"/>
      <c r="HD183" s="38"/>
      <c r="HE183" s="38"/>
      <c r="HF183" s="38"/>
      <c r="HG183" s="38"/>
      <c r="HH183" s="38"/>
      <c r="HI183" s="38"/>
      <c r="HJ183" s="38"/>
      <c r="HK183" s="38"/>
      <c r="HL183" s="38"/>
      <c r="HM183" s="38"/>
      <c r="HN183" s="38"/>
      <c r="HO183" s="38"/>
      <c r="HP183" s="38"/>
      <c r="HQ183" s="38"/>
      <c r="HR183" s="38"/>
      <c r="HS183" s="38"/>
      <c r="HT183" s="38"/>
      <c r="HU183" s="38"/>
      <c r="HV183" s="38"/>
      <c r="HW183" s="38"/>
      <c r="HX183" s="38"/>
      <c r="HY183" s="38"/>
      <c r="HZ183" s="38"/>
      <c r="IA183" s="38"/>
      <c r="IB183" s="38"/>
      <c r="IC183" s="38"/>
      <c r="ID183" s="38"/>
      <c r="IE183" s="38"/>
      <c r="IF183" s="38"/>
      <c r="IG183" s="38"/>
      <c r="IH183" s="38"/>
      <c r="II183" s="38"/>
      <c r="IJ183" s="38"/>
      <c r="IK183" s="38"/>
      <c r="IL183" s="38"/>
      <c r="IM183" s="38"/>
      <c r="IN183" s="38"/>
      <c r="IO183" s="38"/>
      <c r="IP183" s="38"/>
      <c r="IQ183" s="38"/>
      <c r="IR183" s="38"/>
      <c r="IS183" s="38"/>
      <c r="IT183" s="38"/>
      <c r="IU183" s="38"/>
    </row>
    <row r="184" spans="1:255" s="39" customFormat="1" ht="18.75" customHeight="1" thickTop="1" thickBot="1">
      <c r="A184" s="53"/>
      <c r="B184" s="136" t="s">
        <v>80</v>
      </c>
      <c r="C184" s="137"/>
      <c r="D184" s="137"/>
      <c r="E184" s="137"/>
      <c r="F184" s="137"/>
      <c r="G184" s="137"/>
      <c r="H184" s="137"/>
      <c r="I184" s="137"/>
      <c r="J184" s="137"/>
      <c r="K184" s="137"/>
      <c r="L184" s="137"/>
      <c r="M184" s="137"/>
      <c r="N184" s="137"/>
      <c r="O184" s="137"/>
      <c r="P184" s="137"/>
      <c r="Q184" s="137"/>
      <c r="R184" s="137"/>
      <c r="S184" s="137"/>
      <c r="T184" s="137"/>
      <c r="U184" s="137"/>
      <c r="V184" s="137"/>
      <c r="W184" s="137"/>
      <c r="X184" s="137"/>
      <c r="Y184" s="137"/>
      <c r="Z184" s="137"/>
      <c r="AA184" s="137"/>
      <c r="AB184" s="137"/>
      <c r="AC184" s="137"/>
      <c r="AD184" s="138"/>
      <c r="AE184" s="139">
        <f>SUM(AE176:AM183)</f>
        <v>1458380</v>
      </c>
      <c r="AF184" s="140"/>
      <c r="AG184" s="140"/>
      <c r="AH184" s="140"/>
      <c r="AI184" s="140"/>
      <c r="AJ184" s="140"/>
      <c r="AK184" s="140"/>
      <c r="AL184" s="140"/>
      <c r="AM184" s="141"/>
      <c r="AN184" s="139">
        <f>SUM(AN176:AW183)</f>
        <v>423567</v>
      </c>
      <c r="AO184" s="140"/>
      <c r="AP184" s="140"/>
      <c r="AQ184" s="140"/>
      <c r="AR184" s="140"/>
      <c r="AS184" s="140"/>
      <c r="AT184" s="140"/>
      <c r="AU184" s="140"/>
      <c r="AV184" s="141"/>
      <c r="AW184" s="139"/>
      <c r="AX184" s="140"/>
      <c r="AY184" s="140"/>
      <c r="AZ184" s="140"/>
      <c r="BA184" s="140"/>
      <c r="BB184" s="142"/>
      <c r="BC184" s="38"/>
      <c r="BD184" s="38"/>
      <c r="BE184" s="38"/>
      <c r="BF184" s="38"/>
      <c r="BG184" s="38"/>
      <c r="BH184" s="38"/>
      <c r="BI184" s="38"/>
      <c r="BJ184" s="38"/>
      <c r="BK184" s="38"/>
      <c r="BL184" s="38"/>
      <c r="BM184" s="38"/>
      <c r="BN184" s="38"/>
      <c r="BO184" s="38"/>
      <c r="BP184" s="38"/>
      <c r="BQ184" s="38"/>
      <c r="BR184" s="38"/>
      <c r="BS184" s="38"/>
      <c r="BT184" s="38"/>
      <c r="BU184" s="38"/>
      <c r="BV184" s="38"/>
      <c r="BW184" s="38"/>
      <c r="BX184" s="38"/>
      <c r="BY184" s="38"/>
      <c r="BZ184" s="38"/>
      <c r="CA184" s="38"/>
      <c r="CB184" s="38"/>
      <c r="CC184" s="38"/>
      <c r="CD184" s="38"/>
      <c r="CE184" s="38"/>
      <c r="CF184" s="38"/>
      <c r="CG184" s="38"/>
      <c r="CH184" s="38"/>
      <c r="CI184" s="38"/>
      <c r="CJ184" s="38"/>
      <c r="CK184" s="38"/>
      <c r="CL184" s="38"/>
      <c r="CM184" s="38"/>
      <c r="CN184" s="38"/>
      <c r="CO184" s="38"/>
      <c r="CP184" s="38"/>
      <c r="CQ184" s="38"/>
      <c r="CR184" s="38"/>
      <c r="CS184" s="38"/>
      <c r="CT184" s="38"/>
      <c r="CU184" s="38"/>
      <c r="CV184" s="38"/>
      <c r="CW184" s="38"/>
      <c r="CX184" s="38"/>
      <c r="CY184" s="38"/>
      <c r="CZ184" s="38"/>
      <c r="DA184" s="38"/>
      <c r="DB184" s="38"/>
      <c r="DC184" s="38"/>
      <c r="DD184" s="38"/>
      <c r="DE184" s="38"/>
      <c r="DF184" s="38"/>
      <c r="DG184" s="38"/>
      <c r="DH184" s="38"/>
      <c r="DI184" s="38"/>
      <c r="DJ184" s="38"/>
      <c r="DK184" s="38"/>
      <c r="DL184" s="38"/>
      <c r="DM184" s="38"/>
      <c r="DN184" s="38"/>
      <c r="DO184" s="38"/>
      <c r="DP184" s="38"/>
      <c r="DQ184" s="38"/>
      <c r="DR184" s="38"/>
      <c r="DS184" s="38"/>
      <c r="DT184" s="38"/>
      <c r="DU184" s="38"/>
      <c r="DV184" s="38"/>
      <c r="DW184" s="38"/>
      <c r="DX184" s="38"/>
      <c r="DY184" s="38"/>
      <c r="DZ184" s="38"/>
      <c r="EA184" s="38"/>
      <c r="EB184" s="38"/>
      <c r="EC184" s="38"/>
      <c r="ED184" s="38"/>
      <c r="EE184" s="38"/>
      <c r="EF184" s="38"/>
      <c r="EG184" s="38"/>
      <c r="EH184" s="38"/>
      <c r="EI184" s="38"/>
      <c r="EJ184" s="38"/>
      <c r="EK184" s="38"/>
      <c r="EL184" s="38"/>
      <c r="EM184" s="38"/>
      <c r="EN184" s="38"/>
      <c r="EO184" s="38"/>
      <c r="EP184" s="38"/>
      <c r="EQ184" s="38"/>
      <c r="ER184" s="38"/>
      <c r="ES184" s="38"/>
      <c r="ET184" s="38"/>
      <c r="EU184" s="38"/>
      <c r="EV184" s="38"/>
      <c r="EW184" s="38"/>
      <c r="EX184" s="38"/>
      <c r="EY184" s="38"/>
      <c r="EZ184" s="38"/>
      <c r="FA184" s="38"/>
      <c r="FB184" s="38"/>
      <c r="FC184" s="38"/>
      <c r="FD184" s="38"/>
      <c r="FE184" s="38"/>
      <c r="FF184" s="38"/>
      <c r="FG184" s="38"/>
      <c r="FH184" s="38"/>
      <c r="FI184" s="38"/>
      <c r="FJ184" s="38"/>
      <c r="FK184" s="38"/>
      <c r="FL184" s="38"/>
      <c r="FM184" s="38"/>
      <c r="FN184" s="38"/>
      <c r="FO184" s="38"/>
      <c r="FP184" s="38"/>
      <c r="FQ184" s="38"/>
      <c r="FR184" s="38"/>
      <c r="FS184" s="38"/>
      <c r="FT184" s="38"/>
      <c r="FU184" s="38"/>
      <c r="FV184" s="38"/>
      <c r="FW184" s="38"/>
      <c r="FX184" s="38"/>
      <c r="FY184" s="38"/>
      <c r="FZ184" s="38"/>
      <c r="GA184" s="38"/>
      <c r="GB184" s="38"/>
      <c r="GC184" s="38"/>
      <c r="GD184" s="38"/>
      <c r="GE184" s="38"/>
      <c r="GF184" s="38"/>
      <c r="GG184" s="38"/>
      <c r="GH184" s="38"/>
      <c r="GI184" s="38"/>
      <c r="GJ184" s="38"/>
      <c r="GK184" s="38"/>
      <c r="GL184" s="38"/>
      <c r="GM184" s="38"/>
      <c r="GN184" s="38"/>
      <c r="GO184" s="38"/>
      <c r="GP184" s="38"/>
      <c r="GQ184" s="38"/>
      <c r="GR184" s="38"/>
      <c r="GS184" s="38"/>
      <c r="GT184" s="38"/>
      <c r="GU184" s="38"/>
      <c r="GV184" s="38"/>
      <c r="GW184" s="38"/>
      <c r="GX184" s="38"/>
      <c r="GY184" s="38"/>
      <c r="GZ184" s="38"/>
      <c r="HA184" s="38"/>
      <c r="HB184" s="38"/>
      <c r="HC184" s="38"/>
      <c r="HD184" s="38"/>
      <c r="HE184" s="38"/>
      <c r="HF184" s="38"/>
      <c r="HG184" s="38"/>
      <c r="HH184" s="38"/>
      <c r="HI184" s="38"/>
      <c r="HJ184" s="38"/>
      <c r="HK184" s="38"/>
      <c r="HL184" s="38"/>
      <c r="HM184" s="38"/>
      <c r="HN184" s="38"/>
      <c r="HO184" s="38"/>
      <c r="HP184" s="38"/>
      <c r="HQ184" s="38"/>
      <c r="HR184" s="38"/>
      <c r="HS184" s="38"/>
      <c r="HT184" s="38"/>
      <c r="HU184" s="38"/>
      <c r="HV184" s="38"/>
      <c r="HW184" s="38"/>
      <c r="HX184" s="38"/>
      <c r="HY184" s="38"/>
      <c r="HZ184" s="38"/>
      <c r="IA184" s="38"/>
      <c r="IB184" s="38"/>
      <c r="IC184" s="38"/>
      <c r="ID184" s="38"/>
      <c r="IE184" s="38"/>
      <c r="IF184" s="38"/>
      <c r="IG184" s="38"/>
      <c r="IH184" s="38"/>
      <c r="II184" s="38"/>
      <c r="IJ184" s="38"/>
      <c r="IK184" s="38"/>
      <c r="IL184" s="38"/>
      <c r="IM184" s="38"/>
      <c r="IN184" s="38"/>
      <c r="IO184" s="38"/>
      <c r="IP184" s="38"/>
      <c r="IQ184" s="38"/>
      <c r="IR184" s="38"/>
      <c r="IS184" s="38"/>
      <c r="IT184" s="38"/>
      <c r="IU184" s="38"/>
    </row>
    <row r="186" spans="1:255" ht="14.25">
      <c r="A186" s="40" t="s">
        <v>66</v>
      </c>
      <c r="BA186" s="41"/>
      <c r="BB186" s="42" t="s">
        <v>67</v>
      </c>
      <c r="BC186" s="41"/>
    </row>
    <row r="188" spans="1:255">
      <c r="AD188" s="43"/>
      <c r="AH188" s="43"/>
      <c r="AI188" s="43"/>
      <c r="AJ188" s="43"/>
      <c r="AK188" s="43"/>
      <c r="AL188" s="43"/>
      <c r="AM188" s="43"/>
      <c r="AS188" s="43"/>
      <c r="BB188" s="44" t="s">
        <v>91</v>
      </c>
    </row>
    <row r="189" spans="1:255">
      <c r="AD189" s="43"/>
      <c r="AH189" s="43"/>
      <c r="AI189" s="43"/>
      <c r="AJ189" s="43"/>
      <c r="AK189" s="43"/>
      <c r="AL189" s="43"/>
      <c r="AM189" s="43"/>
      <c r="AS189" s="43"/>
    </row>
    <row r="190" spans="1:255" ht="13.5" thickBot="1">
      <c r="AD190" s="43"/>
      <c r="AH190" s="43"/>
      <c r="AI190" s="43"/>
      <c r="AJ190" s="43"/>
      <c r="AK190" s="43"/>
      <c r="AL190" s="43"/>
      <c r="AM190" s="43"/>
      <c r="AS190" s="43"/>
      <c r="DM190" s="79"/>
    </row>
    <row r="191" spans="1:255" ht="15" thickBot="1">
      <c r="A191" s="167" t="s">
        <v>69</v>
      </c>
      <c r="B191" s="168"/>
      <c r="C191" s="168"/>
      <c r="D191" s="168"/>
      <c r="E191" s="168"/>
      <c r="F191" s="168"/>
      <c r="G191" s="168"/>
      <c r="H191" s="168"/>
      <c r="I191" s="168"/>
      <c r="J191" s="168"/>
      <c r="K191" s="169"/>
      <c r="L191" s="170">
        <v>6</v>
      </c>
      <c r="M191" s="171"/>
      <c r="N191" s="171"/>
      <c r="O191" s="172"/>
      <c r="P191" s="167" t="s">
        <v>70</v>
      </c>
      <c r="Q191" s="168"/>
      <c r="R191" s="168"/>
      <c r="S191" s="168"/>
      <c r="T191" s="168"/>
      <c r="U191" s="169"/>
      <c r="V191" s="173" t="s">
        <v>98</v>
      </c>
      <c r="W191" s="173"/>
      <c r="X191" s="173"/>
      <c r="Y191" s="173"/>
      <c r="Z191" s="173"/>
      <c r="AA191" s="173"/>
      <c r="AB191" s="173"/>
      <c r="AC191" s="173"/>
      <c r="AD191" s="173"/>
      <c r="AE191" s="173"/>
      <c r="AF191" s="173"/>
      <c r="AG191" s="173"/>
      <c r="AH191" s="173"/>
      <c r="AI191" s="173"/>
      <c r="AJ191" s="173"/>
      <c r="AK191" s="173"/>
      <c r="AL191" s="173"/>
      <c r="AM191" s="173"/>
      <c r="AN191" s="173"/>
      <c r="AO191" s="173"/>
      <c r="AP191" s="173"/>
      <c r="AQ191" s="173"/>
      <c r="AR191" s="173"/>
      <c r="AS191" s="173"/>
      <c r="AT191" s="173"/>
      <c r="AU191" s="173"/>
      <c r="AV191" s="173"/>
      <c r="AW191" s="173"/>
      <c r="AX191" s="173"/>
      <c r="AY191" s="173"/>
      <c r="AZ191" s="173"/>
      <c r="BA191" s="173"/>
      <c r="BB191" s="174"/>
      <c r="DM191" s="79"/>
    </row>
    <row r="192" spans="1:255" ht="14.25">
      <c r="A192" s="45"/>
      <c r="B192" s="45"/>
      <c r="C192" s="45"/>
      <c r="D192" s="45"/>
      <c r="E192" s="45"/>
      <c r="F192" s="45"/>
      <c r="G192" s="45"/>
      <c r="H192" s="45"/>
      <c r="I192" s="45"/>
      <c r="J192" s="45"/>
      <c r="K192" s="45"/>
      <c r="L192" s="46"/>
      <c r="M192" s="46"/>
      <c r="N192" s="46"/>
      <c r="O192" s="46"/>
      <c r="P192" s="45"/>
      <c r="Q192" s="45"/>
      <c r="R192" s="45"/>
      <c r="S192" s="45"/>
      <c r="T192" s="45"/>
      <c r="U192" s="45"/>
      <c r="V192" s="47"/>
      <c r="W192" s="47"/>
      <c r="X192" s="47"/>
      <c r="Y192" s="47"/>
      <c r="Z192" s="47"/>
      <c r="AA192" s="47"/>
      <c r="AB192" s="47"/>
      <c r="AC192" s="47"/>
      <c r="AD192" s="47"/>
      <c r="AE192" s="47"/>
      <c r="AF192" s="47"/>
      <c r="AG192" s="47"/>
      <c r="AH192" s="47"/>
      <c r="AI192" s="47"/>
      <c r="AJ192" s="47"/>
      <c r="AK192" s="47"/>
      <c r="AL192" s="47"/>
      <c r="AM192" s="47"/>
      <c r="AN192" s="47"/>
      <c r="AO192" s="47"/>
      <c r="AP192" s="47"/>
      <c r="AQ192" s="47"/>
      <c r="AR192" s="47"/>
      <c r="AS192" s="47"/>
      <c r="AT192" s="47"/>
      <c r="AU192" s="47"/>
      <c r="AV192" s="47"/>
      <c r="AW192" s="47"/>
      <c r="AX192" s="47"/>
      <c r="AY192" s="47"/>
      <c r="AZ192" s="47"/>
      <c r="BA192" s="47"/>
      <c r="BB192" s="47"/>
      <c r="DM192" s="79"/>
    </row>
    <row r="193" spans="1:117" ht="14.25">
      <c r="A193" s="48"/>
      <c r="B193" s="49" t="s">
        <v>72</v>
      </c>
      <c r="C193" s="36"/>
      <c r="D193" s="36"/>
      <c r="E193" s="36"/>
      <c r="F193" s="36"/>
      <c r="G193" s="36"/>
      <c r="H193" s="36"/>
      <c r="I193" s="36"/>
      <c r="J193" s="36"/>
      <c r="K193" s="36"/>
      <c r="L193" s="50"/>
      <c r="M193" s="50"/>
      <c r="N193" s="50"/>
      <c r="O193" s="50"/>
      <c r="P193" s="36"/>
      <c r="Q193" s="36"/>
      <c r="R193" s="36"/>
      <c r="S193" s="36"/>
      <c r="T193" s="36"/>
      <c r="U193" s="36"/>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DM193" s="79"/>
    </row>
    <row r="194" spans="1:117" ht="15" thickBot="1">
      <c r="A194" s="36"/>
      <c r="B194" s="36"/>
      <c r="C194" s="36"/>
      <c r="D194" s="36"/>
      <c r="E194" s="36"/>
      <c r="F194" s="36"/>
      <c r="G194" s="36"/>
      <c r="H194" s="36"/>
      <c r="I194" s="36"/>
      <c r="J194" s="36"/>
      <c r="K194" s="36"/>
      <c r="L194" s="50"/>
      <c r="M194" s="50"/>
      <c r="N194" s="50"/>
      <c r="O194" s="50"/>
      <c r="P194" s="36"/>
      <c r="Q194" s="36"/>
      <c r="R194" s="36"/>
      <c r="S194" s="36"/>
      <c r="T194" s="36"/>
      <c r="U194" s="36"/>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DM194" s="79"/>
    </row>
    <row r="195" spans="1:117" ht="14.25">
      <c r="A195" s="36"/>
      <c r="B195" s="51"/>
      <c r="C195" s="45"/>
      <c r="D195" s="45"/>
      <c r="E195" s="45"/>
      <c r="F195" s="45"/>
      <c r="G195" s="45"/>
      <c r="H195" s="45"/>
      <c r="I195" s="45"/>
      <c r="J195" s="45"/>
      <c r="K195" s="45"/>
      <c r="L195" s="46"/>
      <c r="M195" s="46"/>
      <c r="N195" s="46"/>
      <c r="O195" s="46"/>
      <c r="P195" s="45"/>
      <c r="Q195" s="45"/>
      <c r="R195" s="45"/>
      <c r="S195" s="45"/>
      <c r="T195" s="45"/>
      <c r="U195" s="45"/>
      <c r="V195" s="47"/>
      <c r="W195" s="47"/>
      <c r="X195" s="47"/>
      <c r="Y195" s="47"/>
      <c r="Z195" s="47"/>
      <c r="AA195" s="47"/>
      <c r="AB195" s="47"/>
      <c r="AC195" s="47"/>
      <c r="AD195" s="47"/>
      <c r="AE195" s="47"/>
      <c r="AF195" s="47"/>
      <c r="AG195" s="47"/>
      <c r="AH195" s="47"/>
      <c r="AI195" s="47"/>
      <c r="AJ195" s="47"/>
      <c r="AK195" s="47"/>
      <c r="AL195" s="47"/>
      <c r="AM195" s="47"/>
      <c r="AN195" s="47"/>
      <c r="AO195" s="47"/>
      <c r="AP195" s="47"/>
      <c r="AQ195" s="47"/>
      <c r="AR195" s="47"/>
      <c r="AS195" s="47"/>
      <c r="AT195" s="47"/>
      <c r="AU195" s="47"/>
      <c r="AV195" s="47"/>
      <c r="AW195" s="47"/>
      <c r="AX195" s="47"/>
      <c r="AY195" s="47"/>
      <c r="AZ195" s="47"/>
      <c r="BA195" s="47"/>
      <c r="BB195" s="52"/>
    </row>
    <row r="196" spans="1:117">
      <c r="A196" s="36"/>
      <c r="B196" s="154" t="s">
        <v>99</v>
      </c>
      <c r="C196" s="155"/>
      <c r="D196" s="155"/>
      <c r="E196" s="155"/>
      <c r="F196" s="155"/>
      <c r="G196" s="155"/>
      <c r="H196" s="155"/>
      <c r="I196" s="155"/>
      <c r="J196" s="155"/>
      <c r="K196" s="155"/>
      <c r="L196" s="155"/>
      <c r="M196" s="155"/>
      <c r="N196" s="155"/>
      <c r="O196" s="155"/>
      <c r="P196" s="155"/>
      <c r="Q196" s="155"/>
      <c r="R196" s="155"/>
      <c r="S196" s="155"/>
      <c r="T196" s="155"/>
      <c r="U196" s="155"/>
      <c r="V196" s="155"/>
      <c r="W196" s="155"/>
      <c r="X196" s="155"/>
      <c r="Y196" s="155"/>
      <c r="Z196" s="155"/>
      <c r="AA196" s="155"/>
      <c r="AB196" s="155"/>
      <c r="AC196" s="155"/>
      <c r="AD196" s="155"/>
      <c r="AE196" s="155"/>
      <c r="AF196" s="155"/>
      <c r="AG196" s="155"/>
      <c r="AH196" s="155"/>
      <c r="AI196" s="155"/>
      <c r="AJ196" s="155"/>
      <c r="AK196" s="155"/>
      <c r="AL196" s="155"/>
      <c r="AM196" s="155"/>
      <c r="AN196" s="155"/>
      <c r="AO196" s="155"/>
      <c r="AP196" s="155"/>
      <c r="AQ196" s="155"/>
      <c r="AR196" s="155"/>
      <c r="AS196" s="155"/>
      <c r="AT196" s="155"/>
      <c r="AU196" s="155"/>
      <c r="AV196" s="155"/>
      <c r="AW196" s="155"/>
      <c r="AX196" s="155"/>
      <c r="AY196" s="155"/>
      <c r="AZ196" s="155"/>
      <c r="BA196" s="155"/>
      <c r="BB196" s="156"/>
    </row>
    <row r="197" spans="1:117" ht="13.5">
      <c r="A197" s="36"/>
      <c r="B197" s="154"/>
      <c r="C197" s="155"/>
      <c r="D197" s="155"/>
      <c r="E197" s="155"/>
      <c r="F197" s="155"/>
      <c r="G197" s="155"/>
      <c r="H197" s="155"/>
      <c r="I197" s="155"/>
      <c r="J197" s="155"/>
      <c r="K197" s="155"/>
      <c r="L197" s="155"/>
      <c r="M197" s="155"/>
      <c r="N197" s="155"/>
      <c r="O197" s="155"/>
      <c r="P197" s="155"/>
      <c r="Q197" s="155"/>
      <c r="R197" s="155"/>
      <c r="S197" s="155"/>
      <c r="T197" s="155"/>
      <c r="U197" s="155"/>
      <c r="V197" s="155"/>
      <c r="W197" s="155"/>
      <c r="X197" s="155"/>
      <c r="Y197" s="155"/>
      <c r="Z197" s="155"/>
      <c r="AA197" s="155"/>
      <c r="AB197" s="155"/>
      <c r="AC197" s="155"/>
      <c r="AD197" s="155"/>
      <c r="AE197" s="155"/>
      <c r="AF197" s="155"/>
      <c r="AG197" s="155"/>
      <c r="AH197" s="155"/>
      <c r="AI197" s="155"/>
      <c r="AJ197" s="155"/>
      <c r="AK197" s="155"/>
      <c r="AL197" s="155"/>
      <c r="AM197" s="155"/>
      <c r="AN197" s="155"/>
      <c r="AO197" s="155"/>
      <c r="AP197" s="155"/>
      <c r="AQ197" s="155"/>
      <c r="AR197" s="155"/>
      <c r="AS197" s="155"/>
      <c r="AT197" s="155"/>
      <c r="AU197" s="155"/>
      <c r="AV197" s="155"/>
      <c r="AW197" s="155"/>
      <c r="AX197" s="155"/>
      <c r="AY197" s="155"/>
      <c r="AZ197" s="155"/>
      <c r="BA197" s="155"/>
      <c r="BB197" s="156"/>
      <c r="BG197" s="39"/>
    </row>
    <row r="198" spans="1:117">
      <c r="A198" s="36"/>
      <c r="B198" s="154"/>
      <c r="C198" s="155"/>
      <c r="D198" s="155"/>
      <c r="E198" s="155"/>
      <c r="F198" s="155"/>
      <c r="G198" s="155"/>
      <c r="H198" s="155"/>
      <c r="I198" s="155"/>
      <c r="J198" s="155"/>
      <c r="K198" s="155"/>
      <c r="L198" s="155"/>
      <c r="M198" s="155"/>
      <c r="N198" s="155"/>
      <c r="O198" s="155"/>
      <c r="P198" s="155"/>
      <c r="Q198" s="155"/>
      <c r="R198" s="155"/>
      <c r="S198" s="155"/>
      <c r="T198" s="155"/>
      <c r="U198" s="155"/>
      <c r="V198" s="155"/>
      <c r="W198" s="155"/>
      <c r="X198" s="155"/>
      <c r="Y198" s="155"/>
      <c r="Z198" s="155"/>
      <c r="AA198" s="155"/>
      <c r="AB198" s="155"/>
      <c r="AC198" s="155"/>
      <c r="AD198" s="155"/>
      <c r="AE198" s="155"/>
      <c r="AF198" s="155"/>
      <c r="AG198" s="155"/>
      <c r="AH198" s="155"/>
      <c r="AI198" s="155"/>
      <c r="AJ198" s="155"/>
      <c r="AK198" s="155"/>
      <c r="AL198" s="155"/>
      <c r="AM198" s="155"/>
      <c r="AN198" s="155"/>
      <c r="AO198" s="155"/>
      <c r="AP198" s="155"/>
      <c r="AQ198" s="155"/>
      <c r="AR198" s="155"/>
      <c r="AS198" s="155"/>
      <c r="AT198" s="155"/>
      <c r="AU198" s="155"/>
      <c r="AV198" s="155"/>
      <c r="AW198" s="155"/>
      <c r="AX198" s="155"/>
      <c r="AY198" s="155"/>
      <c r="AZ198" s="155"/>
      <c r="BA198" s="155"/>
      <c r="BB198" s="156"/>
    </row>
    <row r="199" spans="1:117">
      <c r="A199" s="36"/>
      <c r="B199" s="154"/>
      <c r="C199" s="155"/>
      <c r="D199" s="155"/>
      <c r="E199" s="155"/>
      <c r="F199" s="155"/>
      <c r="G199" s="155"/>
      <c r="H199" s="155"/>
      <c r="I199" s="155"/>
      <c r="J199" s="155"/>
      <c r="K199" s="155"/>
      <c r="L199" s="155"/>
      <c r="M199" s="155"/>
      <c r="N199" s="155"/>
      <c r="O199" s="155"/>
      <c r="P199" s="155"/>
      <c r="Q199" s="155"/>
      <c r="R199" s="155"/>
      <c r="S199" s="155"/>
      <c r="T199" s="155"/>
      <c r="U199" s="155"/>
      <c r="V199" s="155"/>
      <c r="W199" s="155"/>
      <c r="X199" s="155"/>
      <c r="Y199" s="155"/>
      <c r="Z199" s="155"/>
      <c r="AA199" s="155"/>
      <c r="AB199" s="155"/>
      <c r="AC199" s="155"/>
      <c r="AD199" s="155"/>
      <c r="AE199" s="155"/>
      <c r="AF199" s="155"/>
      <c r="AG199" s="155"/>
      <c r="AH199" s="155"/>
      <c r="AI199" s="155"/>
      <c r="AJ199" s="155"/>
      <c r="AK199" s="155"/>
      <c r="AL199" s="155"/>
      <c r="AM199" s="155"/>
      <c r="AN199" s="155"/>
      <c r="AO199" s="155"/>
      <c r="AP199" s="155"/>
      <c r="AQ199" s="155"/>
      <c r="AR199" s="155"/>
      <c r="AS199" s="155"/>
      <c r="AT199" s="155"/>
      <c r="AU199" s="155"/>
      <c r="AV199" s="155"/>
      <c r="AW199" s="155"/>
      <c r="AX199" s="155"/>
      <c r="AY199" s="155"/>
      <c r="AZ199" s="155"/>
      <c r="BA199" s="155"/>
      <c r="BB199" s="156"/>
    </row>
    <row r="200" spans="1:117">
      <c r="A200" s="36"/>
      <c r="B200" s="154"/>
      <c r="C200" s="155"/>
      <c r="D200" s="155"/>
      <c r="E200" s="155"/>
      <c r="F200" s="155"/>
      <c r="G200" s="155"/>
      <c r="H200" s="155"/>
      <c r="I200" s="155"/>
      <c r="J200" s="155"/>
      <c r="K200" s="155"/>
      <c r="L200" s="155"/>
      <c r="M200" s="155"/>
      <c r="N200" s="155"/>
      <c r="O200" s="155"/>
      <c r="P200" s="155"/>
      <c r="Q200" s="155"/>
      <c r="R200" s="155"/>
      <c r="S200" s="155"/>
      <c r="T200" s="155"/>
      <c r="U200" s="155"/>
      <c r="V200" s="155"/>
      <c r="W200" s="155"/>
      <c r="X200" s="155"/>
      <c r="Y200" s="155"/>
      <c r="Z200" s="155"/>
      <c r="AA200" s="155"/>
      <c r="AB200" s="155"/>
      <c r="AC200" s="155"/>
      <c r="AD200" s="155"/>
      <c r="AE200" s="155"/>
      <c r="AF200" s="155"/>
      <c r="AG200" s="155"/>
      <c r="AH200" s="155"/>
      <c r="AI200" s="155"/>
      <c r="AJ200" s="155"/>
      <c r="AK200" s="155"/>
      <c r="AL200" s="155"/>
      <c r="AM200" s="155"/>
      <c r="AN200" s="155"/>
      <c r="AO200" s="155"/>
      <c r="AP200" s="155"/>
      <c r="AQ200" s="155"/>
      <c r="AR200" s="155"/>
      <c r="AS200" s="155"/>
      <c r="AT200" s="155"/>
      <c r="AU200" s="155"/>
      <c r="AV200" s="155"/>
      <c r="AW200" s="155"/>
      <c r="AX200" s="155"/>
      <c r="AY200" s="155"/>
      <c r="AZ200" s="155"/>
      <c r="BA200" s="155"/>
      <c r="BB200" s="156"/>
    </row>
    <row r="201" spans="1:117">
      <c r="A201" s="36"/>
      <c r="B201" s="154"/>
      <c r="C201" s="155"/>
      <c r="D201" s="155"/>
      <c r="E201" s="155"/>
      <c r="F201" s="155"/>
      <c r="G201" s="155"/>
      <c r="H201" s="155"/>
      <c r="I201" s="155"/>
      <c r="J201" s="155"/>
      <c r="K201" s="155"/>
      <c r="L201" s="155"/>
      <c r="M201" s="155"/>
      <c r="N201" s="155"/>
      <c r="O201" s="155"/>
      <c r="P201" s="155"/>
      <c r="Q201" s="155"/>
      <c r="R201" s="155"/>
      <c r="S201" s="155"/>
      <c r="T201" s="155"/>
      <c r="U201" s="155"/>
      <c r="V201" s="155"/>
      <c r="W201" s="155"/>
      <c r="X201" s="155"/>
      <c r="Y201" s="155"/>
      <c r="Z201" s="155"/>
      <c r="AA201" s="155"/>
      <c r="AB201" s="155"/>
      <c r="AC201" s="155"/>
      <c r="AD201" s="155"/>
      <c r="AE201" s="155"/>
      <c r="AF201" s="155"/>
      <c r="AG201" s="155"/>
      <c r="AH201" s="155"/>
      <c r="AI201" s="155"/>
      <c r="AJ201" s="155"/>
      <c r="AK201" s="155"/>
      <c r="AL201" s="155"/>
      <c r="AM201" s="155"/>
      <c r="AN201" s="155"/>
      <c r="AO201" s="155"/>
      <c r="AP201" s="155"/>
      <c r="AQ201" s="155"/>
      <c r="AR201" s="155"/>
      <c r="AS201" s="155"/>
      <c r="AT201" s="155"/>
      <c r="AU201" s="155"/>
      <c r="AV201" s="155"/>
      <c r="AW201" s="155"/>
      <c r="AX201" s="155"/>
      <c r="AY201" s="155"/>
      <c r="AZ201" s="155"/>
      <c r="BA201" s="155"/>
      <c r="BB201" s="156"/>
    </row>
    <row r="202" spans="1:117">
      <c r="A202" s="36"/>
      <c r="B202" s="154"/>
      <c r="C202" s="155"/>
      <c r="D202" s="155"/>
      <c r="E202" s="155"/>
      <c r="F202" s="155"/>
      <c r="G202" s="155"/>
      <c r="H202" s="155"/>
      <c r="I202" s="155"/>
      <c r="J202" s="155"/>
      <c r="K202" s="155"/>
      <c r="L202" s="155"/>
      <c r="M202" s="155"/>
      <c r="N202" s="155"/>
      <c r="O202" s="155"/>
      <c r="P202" s="155"/>
      <c r="Q202" s="155"/>
      <c r="R202" s="155"/>
      <c r="S202" s="155"/>
      <c r="T202" s="155"/>
      <c r="U202" s="155"/>
      <c r="V202" s="155"/>
      <c r="W202" s="155"/>
      <c r="X202" s="155"/>
      <c r="Y202" s="155"/>
      <c r="Z202" s="155"/>
      <c r="AA202" s="155"/>
      <c r="AB202" s="155"/>
      <c r="AC202" s="155"/>
      <c r="AD202" s="155"/>
      <c r="AE202" s="155"/>
      <c r="AF202" s="155"/>
      <c r="AG202" s="155"/>
      <c r="AH202" s="155"/>
      <c r="AI202" s="155"/>
      <c r="AJ202" s="155"/>
      <c r="AK202" s="155"/>
      <c r="AL202" s="155"/>
      <c r="AM202" s="155"/>
      <c r="AN202" s="155"/>
      <c r="AO202" s="155"/>
      <c r="AP202" s="155"/>
      <c r="AQ202" s="155"/>
      <c r="AR202" s="155"/>
      <c r="AS202" s="155"/>
      <c r="AT202" s="155"/>
      <c r="AU202" s="155"/>
      <c r="AV202" s="155"/>
      <c r="AW202" s="155"/>
      <c r="AX202" s="155"/>
      <c r="AY202" s="155"/>
      <c r="AZ202" s="155"/>
      <c r="BA202" s="155"/>
      <c r="BB202" s="156"/>
    </row>
    <row r="203" spans="1:117">
      <c r="A203" s="36"/>
      <c r="B203" s="154"/>
      <c r="C203" s="155"/>
      <c r="D203" s="155"/>
      <c r="E203" s="155"/>
      <c r="F203" s="155"/>
      <c r="G203" s="155"/>
      <c r="H203" s="155"/>
      <c r="I203" s="155"/>
      <c r="J203" s="155"/>
      <c r="K203" s="155"/>
      <c r="L203" s="155"/>
      <c r="M203" s="155"/>
      <c r="N203" s="155"/>
      <c r="O203" s="155"/>
      <c r="P203" s="155"/>
      <c r="Q203" s="155"/>
      <c r="R203" s="155"/>
      <c r="S203" s="155"/>
      <c r="T203" s="155"/>
      <c r="U203" s="155"/>
      <c r="V203" s="155"/>
      <c r="W203" s="155"/>
      <c r="X203" s="155"/>
      <c r="Y203" s="155"/>
      <c r="Z203" s="155"/>
      <c r="AA203" s="155"/>
      <c r="AB203" s="155"/>
      <c r="AC203" s="155"/>
      <c r="AD203" s="155"/>
      <c r="AE203" s="155"/>
      <c r="AF203" s="155"/>
      <c r="AG203" s="155"/>
      <c r="AH203" s="155"/>
      <c r="AI203" s="155"/>
      <c r="AJ203" s="155"/>
      <c r="AK203" s="155"/>
      <c r="AL203" s="155"/>
      <c r="AM203" s="155"/>
      <c r="AN203" s="155"/>
      <c r="AO203" s="155"/>
      <c r="AP203" s="155"/>
      <c r="AQ203" s="155"/>
      <c r="AR203" s="155"/>
      <c r="AS203" s="155"/>
      <c r="AT203" s="155"/>
      <c r="AU203" s="155"/>
      <c r="AV203" s="155"/>
      <c r="AW203" s="155"/>
      <c r="AX203" s="155"/>
      <c r="AY203" s="155"/>
      <c r="AZ203" s="155"/>
      <c r="BA203" s="155"/>
      <c r="BB203" s="156"/>
    </row>
    <row r="204" spans="1:117">
      <c r="A204" s="36"/>
      <c r="B204" s="154"/>
      <c r="C204" s="155"/>
      <c r="D204" s="155"/>
      <c r="E204" s="155"/>
      <c r="F204" s="155"/>
      <c r="G204" s="155"/>
      <c r="H204" s="155"/>
      <c r="I204" s="155"/>
      <c r="J204" s="155"/>
      <c r="K204" s="155"/>
      <c r="L204" s="155"/>
      <c r="M204" s="155"/>
      <c r="N204" s="155"/>
      <c r="O204" s="155"/>
      <c r="P204" s="155"/>
      <c r="Q204" s="155"/>
      <c r="R204" s="155"/>
      <c r="S204" s="155"/>
      <c r="T204" s="155"/>
      <c r="U204" s="155"/>
      <c r="V204" s="155"/>
      <c r="W204" s="155"/>
      <c r="X204" s="155"/>
      <c r="Y204" s="155"/>
      <c r="Z204" s="155"/>
      <c r="AA204" s="155"/>
      <c r="AB204" s="155"/>
      <c r="AC204" s="155"/>
      <c r="AD204" s="155"/>
      <c r="AE204" s="155"/>
      <c r="AF204" s="155"/>
      <c r="AG204" s="155"/>
      <c r="AH204" s="155"/>
      <c r="AI204" s="155"/>
      <c r="AJ204" s="155"/>
      <c r="AK204" s="155"/>
      <c r="AL204" s="155"/>
      <c r="AM204" s="155"/>
      <c r="AN204" s="155"/>
      <c r="AO204" s="155"/>
      <c r="AP204" s="155"/>
      <c r="AQ204" s="155"/>
      <c r="AR204" s="155"/>
      <c r="AS204" s="155"/>
      <c r="AT204" s="155"/>
      <c r="AU204" s="155"/>
      <c r="AV204" s="155"/>
      <c r="AW204" s="155"/>
      <c r="AX204" s="155"/>
      <c r="AY204" s="155"/>
      <c r="AZ204" s="155"/>
      <c r="BA204" s="155"/>
      <c r="BB204" s="156"/>
    </row>
    <row r="205" spans="1:117">
      <c r="A205" s="36"/>
      <c r="B205" s="154"/>
      <c r="C205" s="155"/>
      <c r="D205" s="155"/>
      <c r="E205" s="155"/>
      <c r="F205" s="155"/>
      <c r="G205" s="155"/>
      <c r="H205" s="155"/>
      <c r="I205" s="155"/>
      <c r="J205" s="155"/>
      <c r="K205" s="155"/>
      <c r="L205" s="155"/>
      <c r="M205" s="155"/>
      <c r="N205" s="155"/>
      <c r="O205" s="155"/>
      <c r="P205" s="155"/>
      <c r="Q205" s="155"/>
      <c r="R205" s="155"/>
      <c r="S205" s="155"/>
      <c r="T205" s="155"/>
      <c r="U205" s="155"/>
      <c r="V205" s="155"/>
      <c r="W205" s="155"/>
      <c r="X205" s="155"/>
      <c r="Y205" s="155"/>
      <c r="Z205" s="155"/>
      <c r="AA205" s="155"/>
      <c r="AB205" s="155"/>
      <c r="AC205" s="155"/>
      <c r="AD205" s="155"/>
      <c r="AE205" s="155"/>
      <c r="AF205" s="155"/>
      <c r="AG205" s="155"/>
      <c r="AH205" s="155"/>
      <c r="AI205" s="155"/>
      <c r="AJ205" s="155"/>
      <c r="AK205" s="155"/>
      <c r="AL205" s="155"/>
      <c r="AM205" s="155"/>
      <c r="AN205" s="155"/>
      <c r="AO205" s="155"/>
      <c r="AP205" s="155"/>
      <c r="AQ205" s="155"/>
      <c r="AR205" s="155"/>
      <c r="AS205" s="155"/>
      <c r="AT205" s="155"/>
      <c r="AU205" s="155"/>
      <c r="AV205" s="155"/>
      <c r="AW205" s="155"/>
      <c r="AX205" s="155"/>
      <c r="AY205" s="155"/>
      <c r="AZ205" s="155"/>
      <c r="BA205" s="155"/>
      <c r="BB205" s="156"/>
    </row>
    <row r="206" spans="1:117" ht="15" thickBot="1">
      <c r="A206" s="53"/>
      <c r="B206" s="54"/>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6"/>
    </row>
    <row r="207" spans="1:117">
      <c r="B207" s="57"/>
    </row>
    <row r="208" spans="1:117">
      <c r="B208" s="57"/>
    </row>
    <row r="209" spans="1:255" ht="14.25">
      <c r="B209" s="49" t="s">
        <v>74</v>
      </c>
      <c r="C209" s="36"/>
      <c r="D209" s="36"/>
      <c r="E209" s="36"/>
      <c r="F209" s="36"/>
      <c r="G209" s="36"/>
      <c r="H209" s="36"/>
      <c r="I209" s="36"/>
      <c r="J209" s="36"/>
      <c r="K209" s="36"/>
      <c r="L209" s="50"/>
      <c r="M209" s="50"/>
      <c r="N209" s="50"/>
      <c r="O209" s="50"/>
      <c r="P209" s="36"/>
      <c r="Q209" s="36"/>
      <c r="R209" s="36"/>
      <c r="S209" s="36"/>
      <c r="T209" s="36"/>
      <c r="U209" s="36"/>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row>
    <row r="210" spans="1:255" ht="15" thickBot="1">
      <c r="B210" s="36"/>
      <c r="C210" s="36"/>
      <c r="D210" s="36"/>
      <c r="E210" s="36"/>
      <c r="F210" s="36"/>
      <c r="G210" s="36"/>
      <c r="H210" s="36"/>
      <c r="I210" s="36"/>
      <c r="J210" s="36"/>
      <c r="K210" s="36"/>
      <c r="L210" s="50"/>
      <c r="M210" s="50"/>
      <c r="N210" s="50"/>
      <c r="O210" s="50"/>
      <c r="P210" s="36"/>
      <c r="Q210" s="36"/>
      <c r="R210" s="36"/>
      <c r="S210" s="36"/>
      <c r="T210" s="36"/>
      <c r="U210" s="36"/>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c r="AS210" s="49"/>
      <c r="AT210" s="49"/>
      <c r="AU210" s="197" t="s">
        <v>75</v>
      </c>
      <c r="AV210" s="197"/>
      <c r="AW210" s="197"/>
      <c r="AX210" s="197"/>
      <c r="AY210" s="197"/>
      <c r="AZ210" s="197"/>
      <c r="BA210" s="197"/>
      <c r="BB210" s="197"/>
    </row>
    <row r="211" spans="1:255" s="39" customFormat="1" ht="13.5">
      <c r="A211" s="36"/>
      <c r="B211" s="157" t="s">
        <v>76</v>
      </c>
      <c r="C211" s="158"/>
      <c r="D211" s="158"/>
      <c r="E211" s="158"/>
      <c r="F211" s="158"/>
      <c r="G211" s="158"/>
      <c r="H211" s="158"/>
      <c r="I211" s="158"/>
      <c r="J211" s="158"/>
      <c r="K211" s="158"/>
      <c r="L211" s="158"/>
      <c r="M211" s="158"/>
      <c r="N211" s="158"/>
      <c r="O211" s="158"/>
      <c r="P211" s="158"/>
      <c r="Q211" s="158"/>
      <c r="R211" s="158"/>
      <c r="S211" s="158"/>
      <c r="T211" s="158"/>
      <c r="U211" s="158"/>
      <c r="V211" s="158"/>
      <c r="W211" s="158"/>
      <c r="X211" s="158"/>
      <c r="Y211" s="158"/>
      <c r="Z211" s="158"/>
      <c r="AA211" s="158"/>
      <c r="AB211" s="158"/>
      <c r="AC211" s="158"/>
      <c r="AD211" s="159"/>
      <c r="AE211" s="163" t="s">
        <v>170</v>
      </c>
      <c r="AF211" s="158"/>
      <c r="AG211" s="158"/>
      <c r="AH211" s="158"/>
      <c r="AI211" s="158"/>
      <c r="AJ211" s="158"/>
      <c r="AK211" s="158"/>
      <c r="AL211" s="158"/>
      <c r="AM211" s="159"/>
      <c r="AN211" s="163" t="s">
        <v>171</v>
      </c>
      <c r="AO211" s="158"/>
      <c r="AP211" s="158"/>
      <c r="AQ211" s="158"/>
      <c r="AR211" s="158"/>
      <c r="AS211" s="158"/>
      <c r="AT211" s="158"/>
      <c r="AU211" s="158"/>
      <c r="AV211" s="159"/>
      <c r="AW211" s="163" t="s">
        <v>78</v>
      </c>
      <c r="AX211" s="158"/>
      <c r="AY211" s="158"/>
      <c r="AZ211" s="158"/>
      <c r="BA211" s="158"/>
      <c r="BB211" s="165"/>
      <c r="BC211" s="38"/>
      <c r="BD211" s="38"/>
      <c r="BE211" s="38"/>
      <c r="BF211" s="38"/>
      <c r="BG211" s="38"/>
      <c r="BH211" s="38"/>
      <c r="BI211" s="38"/>
      <c r="BJ211" s="38"/>
      <c r="BK211" s="38"/>
      <c r="BL211" s="38"/>
      <c r="BM211" s="38"/>
      <c r="BN211" s="38"/>
      <c r="BO211" s="38"/>
      <c r="BP211" s="38"/>
      <c r="BQ211" s="38"/>
      <c r="BR211" s="38"/>
      <c r="BS211" s="38"/>
      <c r="BT211" s="38"/>
      <c r="BU211" s="38"/>
      <c r="BV211" s="38"/>
      <c r="BW211" s="38"/>
      <c r="BX211" s="38"/>
      <c r="BY211" s="38"/>
      <c r="BZ211" s="38"/>
      <c r="CA211" s="38"/>
      <c r="CB211" s="38"/>
      <c r="CC211" s="38"/>
      <c r="CD211" s="38"/>
      <c r="CE211" s="38"/>
      <c r="CF211" s="38"/>
      <c r="CG211" s="38"/>
      <c r="CH211" s="38"/>
      <c r="CI211" s="38"/>
      <c r="CJ211" s="38"/>
      <c r="CK211" s="38"/>
      <c r="CL211" s="38"/>
      <c r="CM211" s="38"/>
      <c r="CN211" s="38"/>
      <c r="CO211" s="38"/>
      <c r="CP211" s="38"/>
      <c r="CQ211" s="38"/>
      <c r="CR211" s="38"/>
      <c r="CS211" s="38"/>
      <c r="CT211" s="38"/>
      <c r="CU211" s="38"/>
      <c r="CV211" s="38"/>
      <c r="CW211" s="38"/>
      <c r="CX211" s="38"/>
      <c r="CY211" s="38"/>
      <c r="CZ211" s="38"/>
      <c r="DA211" s="38"/>
      <c r="DB211" s="38"/>
      <c r="DC211" s="38"/>
      <c r="DD211" s="38"/>
      <c r="DE211" s="38"/>
      <c r="DF211" s="38"/>
      <c r="DG211" s="38"/>
      <c r="DH211" s="38"/>
      <c r="DI211" s="38"/>
      <c r="DJ211" s="38"/>
      <c r="DK211" s="38"/>
      <c r="DL211" s="38"/>
      <c r="DM211" s="38"/>
      <c r="DN211" s="38"/>
      <c r="DO211" s="38"/>
      <c r="DP211" s="38"/>
      <c r="DQ211" s="38"/>
      <c r="DR211" s="38"/>
      <c r="DS211" s="38"/>
      <c r="DT211" s="38"/>
      <c r="DU211" s="38"/>
      <c r="DV211" s="38"/>
      <c r="DW211" s="38"/>
      <c r="DX211" s="38"/>
      <c r="DY211" s="38"/>
      <c r="DZ211" s="38"/>
      <c r="EA211" s="38"/>
      <c r="EB211" s="38"/>
      <c r="EC211" s="38"/>
      <c r="ED211" s="38"/>
      <c r="EE211" s="38"/>
      <c r="EF211" s="38"/>
      <c r="EG211" s="38"/>
      <c r="EH211" s="38"/>
      <c r="EI211" s="38"/>
      <c r="EJ211" s="38"/>
      <c r="EK211" s="38"/>
      <c r="EL211" s="38"/>
      <c r="EM211" s="38"/>
      <c r="EN211" s="38"/>
      <c r="EO211" s="38"/>
      <c r="EP211" s="38"/>
      <c r="EQ211" s="38"/>
      <c r="ER211" s="38"/>
      <c r="ES211" s="38"/>
      <c r="ET211" s="38"/>
      <c r="EU211" s="38"/>
      <c r="EV211" s="38"/>
      <c r="EW211" s="38"/>
      <c r="EX211" s="38"/>
      <c r="EY211" s="38"/>
      <c r="EZ211" s="38"/>
      <c r="FA211" s="38"/>
      <c r="FB211" s="38"/>
      <c r="FC211" s="38"/>
      <c r="FD211" s="38"/>
      <c r="FE211" s="38"/>
      <c r="FF211" s="38"/>
      <c r="FG211" s="38"/>
      <c r="FH211" s="38"/>
      <c r="FI211" s="38"/>
      <c r="FJ211" s="38"/>
      <c r="FK211" s="38"/>
      <c r="FL211" s="38"/>
      <c r="FM211" s="38"/>
      <c r="FN211" s="38"/>
      <c r="FO211" s="38"/>
      <c r="FP211" s="38"/>
      <c r="FQ211" s="38"/>
      <c r="FR211" s="38"/>
      <c r="FS211" s="38"/>
      <c r="FT211" s="38"/>
      <c r="FU211" s="38"/>
      <c r="FV211" s="38"/>
      <c r="FW211" s="38"/>
      <c r="FX211" s="38"/>
      <c r="FY211" s="38"/>
      <c r="FZ211" s="38"/>
      <c r="GA211" s="38"/>
      <c r="GB211" s="38"/>
      <c r="GC211" s="38"/>
      <c r="GD211" s="38"/>
      <c r="GE211" s="38"/>
      <c r="GF211" s="38"/>
      <c r="GG211" s="38"/>
      <c r="GH211" s="38"/>
      <c r="GI211" s="38"/>
      <c r="GJ211" s="38"/>
      <c r="GK211" s="38"/>
      <c r="GL211" s="38"/>
      <c r="GM211" s="38"/>
      <c r="GN211" s="38"/>
      <c r="GO211" s="38"/>
      <c r="GP211" s="38"/>
      <c r="GQ211" s="38"/>
      <c r="GR211" s="38"/>
      <c r="GS211" s="38"/>
      <c r="GT211" s="38"/>
      <c r="GU211" s="38"/>
      <c r="GV211" s="38"/>
      <c r="GW211" s="38"/>
      <c r="GX211" s="38"/>
      <c r="GY211" s="38"/>
      <c r="GZ211" s="38"/>
      <c r="HA211" s="38"/>
      <c r="HB211" s="38"/>
      <c r="HC211" s="38"/>
      <c r="HD211" s="38"/>
      <c r="HE211" s="38"/>
      <c r="HF211" s="38"/>
      <c r="HG211" s="38"/>
      <c r="HH211" s="38"/>
      <c r="HI211" s="38"/>
      <c r="HJ211" s="38"/>
      <c r="HK211" s="38"/>
      <c r="HL211" s="38"/>
      <c r="HM211" s="38"/>
      <c r="HN211" s="38"/>
      <c r="HO211" s="38"/>
      <c r="HP211" s="38"/>
      <c r="HQ211" s="38"/>
      <c r="HR211" s="38"/>
      <c r="HS211" s="38"/>
      <c r="HT211" s="38"/>
      <c r="HU211" s="38"/>
      <c r="HV211" s="38"/>
      <c r="HW211" s="38"/>
      <c r="HX211" s="38"/>
      <c r="HY211" s="38"/>
      <c r="HZ211" s="38"/>
      <c r="IA211" s="38"/>
      <c r="IB211" s="38"/>
      <c r="IC211" s="38"/>
      <c r="ID211" s="38"/>
      <c r="IE211" s="38"/>
      <c r="IF211" s="38"/>
      <c r="IG211" s="38"/>
      <c r="IH211" s="38"/>
      <c r="II211" s="38"/>
      <c r="IJ211" s="38"/>
      <c r="IK211" s="38"/>
      <c r="IL211" s="38"/>
      <c r="IM211" s="38"/>
      <c r="IN211" s="38"/>
      <c r="IO211" s="38"/>
      <c r="IP211" s="38"/>
      <c r="IQ211" s="38"/>
      <c r="IR211" s="38"/>
      <c r="IS211" s="38"/>
      <c r="IT211" s="38"/>
      <c r="IU211" s="38"/>
    </row>
    <row r="212" spans="1:255" s="39" customFormat="1" ht="13.5">
      <c r="A212" s="36"/>
      <c r="B212" s="160"/>
      <c r="C212" s="161"/>
      <c r="D212" s="161"/>
      <c r="E212" s="161"/>
      <c r="F212" s="161"/>
      <c r="G212" s="161"/>
      <c r="H212" s="161"/>
      <c r="I212" s="161"/>
      <c r="J212" s="161"/>
      <c r="K212" s="161"/>
      <c r="L212" s="161"/>
      <c r="M212" s="161"/>
      <c r="N212" s="161"/>
      <c r="O212" s="161"/>
      <c r="P212" s="161"/>
      <c r="Q212" s="161"/>
      <c r="R212" s="161"/>
      <c r="S212" s="161"/>
      <c r="T212" s="161"/>
      <c r="U212" s="161"/>
      <c r="V212" s="161"/>
      <c r="W212" s="161"/>
      <c r="X212" s="161"/>
      <c r="Y212" s="161"/>
      <c r="Z212" s="161"/>
      <c r="AA212" s="161"/>
      <c r="AB212" s="161"/>
      <c r="AC212" s="161"/>
      <c r="AD212" s="162"/>
      <c r="AE212" s="164"/>
      <c r="AF212" s="161"/>
      <c r="AG212" s="161"/>
      <c r="AH212" s="161"/>
      <c r="AI212" s="161"/>
      <c r="AJ212" s="161"/>
      <c r="AK212" s="161"/>
      <c r="AL212" s="161"/>
      <c r="AM212" s="162"/>
      <c r="AN212" s="164"/>
      <c r="AO212" s="161"/>
      <c r="AP212" s="161"/>
      <c r="AQ212" s="161"/>
      <c r="AR212" s="161"/>
      <c r="AS212" s="161"/>
      <c r="AT212" s="161"/>
      <c r="AU212" s="161"/>
      <c r="AV212" s="162"/>
      <c r="AW212" s="164"/>
      <c r="AX212" s="161"/>
      <c r="AY212" s="161"/>
      <c r="AZ212" s="161"/>
      <c r="BA212" s="161"/>
      <c r="BB212" s="166"/>
      <c r="BC212" s="38"/>
      <c r="BD212" s="38"/>
      <c r="BE212" s="38"/>
      <c r="BF212" s="80"/>
      <c r="BG212" s="81"/>
      <c r="BI212" s="38"/>
      <c r="BJ212" s="38"/>
      <c r="BK212" s="38"/>
      <c r="BL212" s="38"/>
      <c r="BM212" s="38"/>
      <c r="BN212" s="38"/>
      <c r="BO212" s="38"/>
      <c r="BP212" s="38"/>
      <c r="BQ212" s="38"/>
      <c r="BR212" s="38"/>
      <c r="BS212" s="38"/>
      <c r="BT212" s="38"/>
      <c r="BU212" s="38"/>
      <c r="BV212" s="38"/>
      <c r="BW212" s="38"/>
      <c r="BX212" s="38"/>
      <c r="BY212" s="38"/>
      <c r="BZ212" s="38"/>
      <c r="CA212" s="38"/>
      <c r="CB212" s="38"/>
      <c r="CC212" s="38"/>
      <c r="CD212" s="38"/>
      <c r="CE212" s="38"/>
      <c r="CF212" s="38"/>
      <c r="CG212" s="38"/>
      <c r="CH212" s="38"/>
      <c r="CI212" s="38"/>
      <c r="CJ212" s="38"/>
      <c r="CK212" s="38"/>
      <c r="CL212" s="38"/>
      <c r="CM212" s="38"/>
      <c r="CN212" s="38"/>
      <c r="CO212" s="38"/>
      <c r="CP212" s="38"/>
      <c r="CQ212" s="38"/>
      <c r="CR212" s="38"/>
      <c r="CS212" s="38"/>
      <c r="CT212" s="38"/>
      <c r="CU212" s="38"/>
      <c r="CV212" s="38"/>
      <c r="CW212" s="38"/>
      <c r="CX212" s="38"/>
      <c r="CY212" s="38"/>
      <c r="CZ212" s="38"/>
      <c r="DA212" s="38"/>
      <c r="DB212" s="38"/>
      <c r="DC212" s="38"/>
      <c r="DD212" s="38"/>
      <c r="DE212" s="38"/>
      <c r="DF212" s="38"/>
      <c r="DG212" s="38"/>
      <c r="DH212" s="38"/>
      <c r="DI212" s="38"/>
      <c r="DJ212" s="38"/>
      <c r="DK212" s="38"/>
      <c r="DL212" s="38"/>
      <c r="DM212" s="38"/>
      <c r="DN212" s="38"/>
      <c r="DO212" s="38"/>
      <c r="DP212" s="38"/>
      <c r="DQ212" s="38"/>
      <c r="DR212" s="38"/>
      <c r="DS212" s="38"/>
      <c r="DT212" s="38"/>
      <c r="DU212" s="38"/>
      <c r="DV212" s="38"/>
      <c r="DW212" s="38"/>
      <c r="DX212" s="38"/>
      <c r="DY212" s="38"/>
      <c r="DZ212" s="38"/>
      <c r="EA212" s="38"/>
      <c r="EB212" s="38"/>
      <c r="EC212" s="38"/>
      <c r="ED212" s="38"/>
      <c r="EE212" s="38"/>
      <c r="EF212" s="38"/>
      <c r="EG212" s="38"/>
      <c r="EH212" s="38"/>
      <c r="EI212" s="38"/>
      <c r="EJ212" s="38"/>
      <c r="EK212" s="38"/>
      <c r="EL212" s="38"/>
      <c r="EM212" s="38"/>
      <c r="EN212" s="38"/>
      <c r="EO212" s="38"/>
      <c r="EP212" s="38"/>
      <c r="EQ212" s="38"/>
      <c r="ER212" s="38"/>
      <c r="ES212" s="38"/>
      <c r="ET212" s="38"/>
      <c r="EU212" s="38"/>
      <c r="EV212" s="38"/>
      <c r="EW212" s="38"/>
      <c r="EX212" s="38"/>
      <c r="EY212" s="38"/>
      <c r="EZ212" s="38"/>
      <c r="FA212" s="38"/>
      <c r="FB212" s="38"/>
      <c r="FC212" s="38"/>
      <c r="FD212" s="38"/>
      <c r="FE212" s="38"/>
      <c r="FF212" s="38"/>
      <c r="FG212" s="38"/>
      <c r="FH212" s="38"/>
      <c r="FI212" s="38"/>
      <c r="FJ212" s="38"/>
      <c r="FK212" s="38"/>
      <c r="FL212" s="38"/>
      <c r="FM212" s="38"/>
      <c r="FN212" s="38"/>
      <c r="FO212" s="38"/>
      <c r="FP212" s="38"/>
      <c r="FQ212" s="38"/>
      <c r="FR212" s="38"/>
      <c r="FS212" s="38"/>
      <c r="FT212" s="38"/>
      <c r="FU212" s="38"/>
      <c r="FV212" s="38"/>
      <c r="FW212" s="38"/>
      <c r="FX212" s="38"/>
      <c r="FY212" s="38"/>
      <c r="FZ212" s="38"/>
      <c r="GA212" s="38"/>
      <c r="GB212" s="38"/>
      <c r="GC212" s="38"/>
      <c r="GD212" s="38"/>
      <c r="GE212" s="38"/>
      <c r="GF212" s="38"/>
      <c r="GG212" s="38"/>
      <c r="GH212" s="38"/>
      <c r="GI212" s="38"/>
      <c r="GJ212" s="38"/>
      <c r="GK212" s="38"/>
      <c r="GL212" s="38"/>
      <c r="GM212" s="38"/>
      <c r="GN212" s="38"/>
      <c r="GO212" s="38"/>
      <c r="GP212" s="38"/>
      <c r="GQ212" s="38"/>
      <c r="GR212" s="38"/>
      <c r="GS212" s="38"/>
      <c r="GT212" s="38"/>
      <c r="GU212" s="38"/>
      <c r="GV212" s="38"/>
      <c r="GW212" s="38"/>
      <c r="GX212" s="38"/>
      <c r="GY212" s="38"/>
      <c r="GZ212" s="38"/>
      <c r="HA212" s="38"/>
      <c r="HB212" s="38"/>
      <c r="HC212" s="38"/>
      <c r="HD212" s="38"/>
      <c r="HE212" s="38"/>
      <c r="HF212" s="38"/>
      <c r="HG212" s="38"/>
      <c r="HH212" s="38"/>
      <c r="HI212" s="38"/>
      <c r="HJ212" s="38"/>
      <c r="HK212" s="38"/>
      <c r="HL212" s="38"/>
      <c r="HM212" s="38"/>
      <c r="HN212" s="38"/>
      <c r="HO212" s="38"/>
      <c r="HP212" s="38"/>
      <c r="HQ212" s="38"/>
      <c r="HR212" s="38"/>
      <c r="HS212" s="38"/>
      <c r="HT212" s="38"/>
      <c r="HU212" s="38"/>
      <c r="HV212" s="38"/>
      <c r="HW212" s="38"/>
      <c r="HX212" s="38"/>
      <c r="HY212" s="38"/>
      <c r="HZ212" s="38"/>
      <c r="IA212" s="38"/>
      <c r="IB212" s="38"/>
      <c r="IC212" s="38"/>
      <c r="ID212" s="38"/>
      <c r="IE212" s="38"/>
      <c r="IF212" s="38"/>
      <c r="IG212" s="38"/>
      <c r="IH212" s="38"/>
      <c r="II212" s="38"/>
      <c r="IJ212" s="38"/>
      <c r="IK212" s="38"/>
      <c r="IL212" s="38"/>
      <c r="IM212" s="38"/>
      <c r="IN212" s="38"/>
      <c r="IO212" s="38"/>
      <c r="IP212" s="38"/>
      <c r="IQ212" s="38"/>
      <c r="IR212" s="38"/>
      <c r="IS212" s="38"/>
      <c r="IT212" s="38"/>
      <c r="IU212" s="38"/>
    </row>
    <row r="213" spans="1:255" s="39" customFormat="1" ht="14.25">
      <c r="A213" s="36"/>
      <c r="B213" s="58" t="s">
        <v>79</v>
      </c>
      <c r="C213" s="198" t="s">
        <v>100</v>
      </c>
      <c r="D213" s="198"/>
      <c r="E213" s="198"/>
      <c r="F213" s="198"/>
      <c r="G213" s="198"/>
      <c r="H213" s="198"/>
      <c r="I213" s="198"/>
      <c r="J213" s="198"/>
      <c r="K213" s="198"/>
      <c r="L213" s="198"/>
      <c r="M213" s="198"/>
      <c r="N213" s="198"/>
      <c r="O213" s="198"/>
      <c r="P213" s="198"/>
      <c r="Q213" s="198"/>
      <c r="R213" s="198"/>
      <c r="S213" s="198"/>
      <c r="T213" s="198"/>
      <c r="U213" s="198"/>
      <c r="V213" s="198"/>
      <c r="W213" s="198"/>
      <c r="X213" s="198"/>
      <c r="Y213" s="198"/>
      <c r="Z213" s="198"/>
      <c r="AA213" s="198"/>
      <c r="AB213" s="198"/>
      <c r="AC213" s="198"/>
      <c r="AD213" s="199"/>
      <c r="AE213" s="143">
        <v>398403</v>
      </c>
      <c r="AF213" s="146"/>
      <c r="AG213" s="146"/>
      <c r="AH213" s="146"/>
      <c r="AI213" s="146"/>
      <c r="AJ213" s="146"/>
      <c r="AK213" s="146"/>
      <c r="AL213" s="146"/>
      <c r="AM213" s="147"/>
      <c r="AN213" s="143">
        <v>71091</v>
      </c>
      <c r="AO213" s="146"/>
      <c r="AP213" s="146"/>
      <c r="AQ213" s="146"/>
      <c r="AR213" s="146"/>
      <c r="AS213" s="146"/>
      <c r="AT213" s="146"/>
      <c r="AU213" s="146"/>
      <c r="AV213" s="147"/>
      <c r="AW213" s="143"/>
      <c r="AX213" s="146"/>
      <c r="AY213" s="146"/>
      <c r="AZ213" s="146"/>
      <c r="BA213" s="146"/>
      <c r="BB213" s="148"/>
      <c r="BC213" s="38"/>
      <c r="BD213" s="38"/>
      <c r="BE213" s="38"/>
      <c r="BF213" s="38"/>
      <c r="BG213" s="38"/>
      <c r="BH213" s="38"/>
      <c r="BI213" s="38"/>
      <c r="BJ213" s="38"/>
      <c r="BK213" s="38"/>
      <c r="BL213" s="38"/>
      <c r="BM213" s="38"/>
      <c r="BN213" s="38"/>
      <c r="BO213" s="38"/>
      <c r="BP213" s="38"/>
      <c r="BQ213" s="38"/>
      <c r="BR213" s="38"/>
      <c r="BS213" s="38"/>
      <c r="BT213" s="38"/>
      <c r="BU213" s="38"/>
      <c r="BV213" s="38"/>
      <c r="BW213" s="38"/>
      <c r="BX213" s="38"/>
      <c r="BY213" s="38"/>
      <c r="BZ213" s="38"/>
      <c r="CA213" s="38"/>
      <c r="CB213" s="38"/>
      <c r="CC213" s="38"/>
      <c r="CD213" s="38"/>
      <c r="CE213" s="38"/>
      <c r="CF213" s="38"/>
      <c r="CG213" s="38"/>
      <c r="CH213" s="38"/>
      <c r="CI213" s="38"/>
      <c r="CJ213" s="38"/>
      <c r="CK213" s="38"/>
      <c r="CL213" s="38"/>
      <c r="CM213" s="38"/>
      <c r="CN213" s="38"/>
      <c r="CO213" s="38"/>
      <c r="CP213" s="38"/>
      <c r="CQ213" s="38"/>
      <c r="CR213" s="38"/>
      <c r="CS213" s="38"/>
      <c r="CT213" s="38"/>
      <c r="CU213" s="38"/>
      <c r="CV213" s="38"/>
      <c r="CW213" s="38"/>
      <c r="CX213" s="38"/>
      <c r="CY213" s="38"/>
      <c r="CZ213" s="38"/>
      <c r="DA213" s="38"/>
      <c r="DB213" s="38"/>
      <c r="DC213" s="38"/>
      <c r="DD213" s="38"/>
      <c r="DE213" s="38"/>
      <c r="DF213" s="38"/>
      <c r="DG213" s="38"/>
      <c r="DH213" s="38"/>
      <c r="DI213" s="38"/>
      <c r="DJ213" s="38"/>
      <c r="DK213" s="38"/>
      <c r="DL213" s="38"/>
      <c r="DM213" s="38"/>
      <c r="DN213" s="38"/>
      <c r="DO213" s="38"/>
      <c r="DP213" s="38"/>
      <c r="DQ213" s="38"/>
      <c r="DR213" s="38"/>
      <c r="DS213" s="38"/>
      <c r="DT213" s="38"/>
      <c r="DU213" s="38"/>
      <c r="DV213" s="38"/>
      <c r="DW213" s="38"/>
      <c r="DX213" s="38"/>
      <c r="DY213" s="38"/>
      <c r="DZ213" s="38"/>
      <c r="EA213" s="38"/>
      <c r="EB213" s="38"/>
      <c r="EC213" s="38"/>
      <c r="ED213" s="38"/>
      <c r="EE213" s="38"/>
      <c r="EF213" s="38"/>
      <c r="EG213" s="38"/>
      <c r="EH213" s="38"/>
      <c r="EI213" s="38"/>
      <c r="EJ213" s="38"/>
      <c r="EK213" s="38"/>
      <c r="EL213" s="38"/>
      <c r="EM213" s="38"/>
      <c r="EN213" s="38"/>
      <c r="EO213" s="38"/>
      <c r="EP213" s="38"/>
      <c r="EQ213" s="38"/>
      <c r="ER213" s="38"/>
      <c r="ES213" s="38"/>
      <c r="ET213" s="38"/>
      <c r="EU213" s="38"/>
      <c r="EV213" s="38"/>
      <c r="EW213" s="38"/>
      <c r="EX213" s="38"/>
      <c r="EY213" s="38"/>
      <c r="EZ213" s="38"/>
      <c r="FA213" s="38"/>
      <c r="FB213" s="38"/>
      <c r="FC213" s="38"/>
      <c r="FD213" s="38"/>
      <c r="FE213" s="38"/>
      <c r="FF213" s="38"/>
      <c r="FG213" s="38"/>
      <c r="FH213" s="38"/>
      <c r="FI213" s="38"/>
      <c r="FJ213" s="38"/>
      <c r="FK213" s="38"/>
      <c r="FL213" s="38"/>
      <c r="FM213" s="38"/>
      <c r="FN213" s="38"/>
      <c r="FO213" s="38"/>
      <c r="FP213" s="38"/>
      <c r="FQ213" s="38"/>
      <c r="FR213" s="38"/>
      <c r="FS213" s="38"/>
      <c r="FT213" s="38"/>
      <c r="FU213" s="38"/>
      <c r="FV213" s="38"/>
      <c r="FW213" s="38"/>
      <c r="FX213" s="38"/>
      <c r="FY213" s="38"/>
      <c r="FZ213" s="38"/>
      <c r="GA213" s="38"/>
      <c r="GB213" s="38"/>
      <c r="GC213" s="38"/>
      <c r="GD213" s="38"/>
      <c r="GE213" s="38"/>
      <c r="GF213" s="38"/>
      <c r="GG213" s="38"/>
      <c r="GH213" s="38"/>
      <c r="GI213" s="38"/>
      <c r="GJ213" s="38"/>
      <c r="GK213" s="38"/>
      <c r="GL213" s="38"/>
      <c r="GM213" s="38"/>
      <c r="GN213" s="38"/>
      <c r="GO213" s="38"/>
      <c r="GP213" s="38"/>
      <c r="GQ213" s="38"/>
      <c r="GR213" s="38"/>
      <c r="GS213" s="38"/>
      <c r="GT213" s="38"/>
      <c r="GU213" s="38"/>
      <c r="GV213" s="38"/>
      <c r="GW213" s="38"/>
      <c r="GX213" s="38"/>
      <c r="GY213" s="38"/>
      <c r="GZ213" s="38"/>
      <c r="HA213" s="38"/>
      <c r="HB213" s="38"/>
      <c r="HC213" s="38"/>
      <c r="HD213" s="38"/>
      <c r="HE213" s="38"/>
      <c r="HF213" s="38"/>
      <c r="HG213" s="38"/>
      <c r="HH213" s="38"/>
      <c r="HI213" s="38"/>
      <c r="HJ213" s="38"/>
      <c r="HK213" s="38"/>
      <c r="HL213" s="38"/>
      <c r="HM213" s="38"/>
      <c r="HN213" s="38"/>
      <c r="HO213" s="38"/>
      <c r="HP213" s="38"/>
      <c r="HQ213" s="38"/>
      <c r="HR213" s="38"/>
      <c r="HS213" s="38"/>
      <c r="HT213" s="38"/>
      <c r="HU213" s="38"/>
      <c r="HV213" s="38"/>
      <c r="HW213" s="38"/>
      <c r="HX213" s="38"/>
      <c r="HY213" s="38"/>
      <c r="HZ213" s="38"/>
      <c r="IA213" s="38"/>
      <c r="IB213" s="38"/>
      <c r="IC213" s="38"/>
      <c r="ID213" s="38"/>
      <c r="IE213" s="38"/>
      <c r="IF213" s="38"/>
      <c r="IG213" s="38"/>
      <c r="IH213" s="38"/>
      <c r="II213" s="38"/>
      <c r="IJ213" s="38"/>
      <c r="IK213" s="38"/>
      <c r="IL213" s="38"/>
      <c r="IM213" s="38"/>
      <c r="IN213" s="38"/>
      <c r="IO213" s="38"/>
      <c r="IP213" s="38"/>
      <c r="IQ213" s="38"/>
      <c r="IR213" s="38"/>
      <c r="IS213" s="38"/>
      <c r="IT213" s="38"/>
      <c r="IU213" s="38"/>
    </row>
    <row r="214" spans="1:255" s="39" customFormat="1" ht="14.25">
      <c r="A214" s="36"/>
      <c r="B214" s="37"/>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3"/>
      <c r="AA214" s="63"/>
      <c r="AB214" s="63"/>
      <c r="AC214" s="63"/>
      <c r="AD214" s="63"/>
      <c r="AE214" s="143"/>
      <c r="AF214" s="144"/>
      <c r="AG214" s="144"/>
      <c r="AH214" s="144"/>
      <c r="AI214" s="144"/>
      <c r="AJ214" s="144"/>
      <c r="AK214" s="144"/>
      <c r="AL214" s="144"/>
      <c r="AM214" s="145"/>
      <c r="AN214" s="143"/>
      <c r="AO214" s="146"/>
      <c r="AP214" s="146"/>
      <c r="AQ214" s="146"/>
      <c r="AR214" s="146"/>
      <c r="AS214" s="146"/>
      <c r="AT214" s="146"/>
      <c r="AU214" s="146"/>
      <c r="AV214" s="147"/>
      <c r="AW214" s="143"/>
      <c r="AX214" s="146"/>
      <c r="AY214" s="146"/>
      <c r="AZ214" s="146"/>
      <c r="BA214" s="146"/>
      <c r="BB214" s="148"/>
      <c r="BC214" s="38"/>
      <c r="BD214" s="38"/>
      <c r="BE214" s="38"/>
      <c r="BF214" s="38"/>
      <c r="BG214" s="38"/>
      <c r="BH214" s="38"/>
      <c r="BI214" s="38"/>
      <c r="BJ214" s="38"/>
      <c r="BK214" s="38"/>
      <c r="BL214" s="38"/>
      <c r="BM214" s="38"/>
      <c r="BN214" s="38"/>
      <c r="BO214" s="38"/>
      <c r="BP214" s="38"/>
      <c r="BQ214" s="38"/>
      <c r="BR214" s="38"/>
      <c r="BS214" s="38"/>
      <c r="BT214" s="38"/>
      <c r="BU214" s="38"/>
      <c r="BV214" s="38"/>
      <c r="BW214" s="38"/>
      <c r="BX214" s="38"/>
      <c r="BY214" s="38"/>
      <c r="BZ214" s="38"/>
      <c r="CA214" s="38"/>
      <c r="CB214" s="38"/>
      <c r="CC214" s="38"/>
      <c r="CD214" s="38"/>
      <c r="CE214" s="38"/>
      <c r="CF214" s="38"/>
      <c r="CG214" s="38"/>
      <c r="CH214" s="38"/>
      <c r="CI214" s="38"/>
      <c r="CJ214" s="38"/>
      <c r="CK214" s="38"/>
      <c r="CL214" s="38"/>
      <c r="CM214" s="38"/>
      <c r="CN214" s="38"/>
      <c r="CO214" s="38"/>
      <c r="CP214" s="38"/>
      <c r="CQ214" s="38"/>
      <c r="CR214" s="38"/>
      <c r="CS214" s="38"/>
      <c r="CT214" s="38"/>
      <c r="CU214" s="38"/>
      <c r="CV214" s="38"/>
      <c r="CW214" s="38"/>
      <c r="CX214" s="38"/>
      <c r="CY214" s="38"/>
      <c r="CZ214" s="38"/>
      <c r="DA214" s="38"/>
      <c r="DB214" s="38"/>
      <c r="DC214" s="38"/>
      <c r="DD214" s="38"/>
      <c r="DE214" s="38"/>
      <c r="DF214" s="38"/>
      <c r="DG214" s="38"/>
      <c r="DH214" s="38"/>
      <c r="DI214" s="38"/>
      <c r="DJ214" s="38"/>
      <c r="DK214" s="38"/>
      <c r="DL214" s="38"/>
      <c r="DM214" s="38"/>
      <c r="DN214" s="38"/>
      <c r="DO214" s="38"/>
      <c r="DP214" s="38"/>
      <c r="DQ214" s="38"/>
      <c r="DR214" s="38"/>
      <c r="DS214" s="38"/>
      <c r="DT214" s="38"/>
      <c r="DU214" s="38"/>
      <c r="DV214" s="38"/>
      <c r="DW214" s="38"/>
      <c r="DX214" s="38"/>
      <c r="DY214" s="38"/>
      <c r="DZ214" s="38"/>
      <c r="EA214" s="38"/>
      <c r="EB214" s="38"/>
      <c r="EC214" s="38"/>
      <c r="ED214" s="38"/>
      <c r="EE214" s="38"/>
      <c r="EF214" s="38"/>
      <c r="EG214" s="38"/>
      <c r="EH214" s="38"/>
      <c r="EI214" s="38"/>
      <c r="EJ214" s="38"/>
      <c r="EK214" s="38"/>
      <c r="EL214" s="38"/>
      <c r="EM214" s="38"/>
      <c r="EN214" s="38"/>
      <c r="EO214" s="38"/>
      <c r="EP214" s="38"/>
      <c r="EQ214" s="38"/>
      <c r="ER214" s="38"/>
      <c r="ES214" s="38"/>
      <c r="ET214" s="38"/>
      <c r="EU214" s="38"/>
      <c r="EV214" s="38"/>
      <c r="EW214" s="38"/>
      <c r="EX214" s="38"/>
      <c r="EY214" s="38"/>
      <c r="EZ214" s="38"/>
      <c r="FA214" s="38"/>
      <c r="FB214" s="38"/>
      <c r="FC214" s="38"/>
      <c r="FD214" s="38"/>
      <c r="FE214" s="38"/>
      <c r="FF214" s="38"/>
      <c r="FG214" s="38"/>
      <c r="FH214" s="38"/>
      <c r="FI214" s="38"/>
      <c r="FJ214" s="38"/>
      <c r="FK214" s="38"/>
      <c r="FL214" s="38"/>
      <c r="FM214" s="38"/>
      <c r="FN214" s="38"/>
      <c r="FO214" s="38"/>
      <c r="FP214" s="38"/>
      <c r="FQ214" s="38"/>
      <c r="FR214" s="38"/>
      <c r="FS214" s="38"/>
      <c r="FT214" s="38"/>
      <c r="FU214" s="38"/>
      <c r="FV214" s="38"/>
      <c r="FW214" s="38"/>
      <c r="FX214" s="38"/>
      <c r="FY214" s="38"/>
      <c r="FZ214" s="38"/>
      <c r="GA214" s="38"/>
      <c r="GB214" s="38"/>
      <c r="GC214" s="38"/>
      <c r="GD214" s="38"/>
      <c r="GE214" s="38"/>
      <c r="GF214" s="38"/>
      <c r="GG214" s="38"/>
      <c r="GH214" s="38"/>
      <c r="GI214" s="38"/>
      <c r="GJ214" s="38"/>
      <c r="GK214" s="38"/>
      <c r="GL214" s="38"/>
      <c r="GM214" s="38"/>
      <c r="GN214" s="38"/>
      <c r="GO214" s="38"/>
      <c r="GP214" s="38"/>
      <c r="GQ214" s="38"/>
      <c r="GR214" s="38"/>
      <c r="GS214" s="38"/>
      <c r="GT214" s="38"/>
      <c r="GU214" s="38"/>
      <c r="GV214" s="38"/>
      <c r="GW214" s="38"/>
      <c r="GX214" s="38"/>
      <c r="GY214" s="38"/>
      <c r="GZ214" s="38"/>
      <c r="HA214" s="38"/>
      <c r="HB214" s="38"/>
      <c r="HC214" s="38"/>
      <c r="HD214" s="38"/>
      <c r="HE214" s="38"/>
      <c r="HF214" s="38"/>
      <c r="HG214" s="38"/>
      <c r="HH214" s="38"/>
      <c r="HI214" s="38"/>
      <c r="HJ214" s="38"/>
      <c r="HK214" s="38"/>
      <c r="HL214" s="38"/>
      <c r="HM214" s="38"/>
      <c r="HN214" s="38"/>
      <c r="HO214" s="38"/>
      <c r="HP214" s="38"/>
      <c r="HQ214" s="38"/>
      <c r="HR214" s="38"/>
      <c r="HS214" s="38"/>
      <c r="HT214" s="38"/>
      <c r="HU214" s="38"/>
      <c r="HV214" s="38"/>
      <c r="HW214" s="38"/>
      <c r="HX214" s="38"/>
      <c r="HY214" s="38"/>
      <c r="HZ214" s="38"/>
      <c r="IA214" s="38"/>
      <c r="IB214" s="38"/>
      <c r="IC214" s="38"/>
      <c r="ID214" s="38"/>
      <c r="IE214" s="38"/>
      <c r="IF214" s="38"/>
      <c r="IG214" s="38"/>
      <c r="IH214" s="38"/>
      <c r="II214" s="38"/>
      <c r="IJ214" s="38"/>
      <c r="IK214" s="38"/>
      <c r="IL214" s="38"/>
      <c r="IM214" s="38"/>
      <c r="IN214" s="38"/>
      <c r="IO214" s="38"/>
      <c r="IP214" s="38"/>
      <c r="IQ214" s="38"/>
      <c r="IR214" s="38"/>
      <c r="IS214" s="38"/>
      <c r="IT214" s="38"/>
      <c r="IU214" s="38"/>
    </row>
    <row r="215" spans="1:255" s="39" customFormat="1" ht="14.25">
      <c r="A215" s="36"/>
      <c r="B215" s="37"/>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3"/>
      <c r="AA215" s="63"/>
      <c r="AB215" s="63"/>
      <c r="AC215" s="63"/>
      <c r="AD215" s="63"/>
      <c r="AE215" s="143"/>
      <c r="AF215" s="144"/>
      <c r="AG215" s="144"/>
      <c r="AH215" s="144"/>
      <c r="AI215" s="144"/>
      <c r="AJ215" s="144"/>
      <c r="AK215" s="144"/>
      <c r="AL215" s="144"/>
      <c r="AM215" s="145"/>
      <c r="AN215" s="143"/>
      <c r="AO215" s="146"/>
      <c r="AP215" s="146"/>
      <c r="AQ215" s="146"/>
      <c r="AR215" s="146"/>
      <c r="AS215" s="146"/>
      <c r="AT215" s="146"/>
      <c r="AU215" s="146"/>
      <c r="AV215" s="147"/>
      <c r="AW215" s="143"/>
      <c r="AX215" s="146"/>
      <c r="AY215" s="146"/>
      <c r="AZ215" s="146"/>
      <c r="BA215" s="146"/>
      <c r="BB215" s="148"/>
      <c r="BC215" s="38"/>
      <c r="BD215" s="38"/>
      <c r="BE215" s="38"/>
      <c r="BF215" s="38"/>
      <c r="BG215" s="38"/>
      <c r="BH215" s="38"/>
      <c r="BI215" s="38"/>
      <c r="BJ215" s="38"/>
      <c r="BK215" s="38"/>
      <c r="BL215" s="38"/>
      <c r="BM215" s="38"/>
      <c r="BN215" s="38"/>
      <c r="BO215" s="38"/>
      <c r="BP215" s="38"/>
      <c r="BQ215" s="38"/>
      <c r="BR215" s="38"/>
      <c r="BS215" s="38"/>
      <c r="BT215" s="38"/>
      <c r="BU215" s="38"/>
      <c r="BV215" s="38"/>
      <c r="BW215" s="38"/>
      <c r="BX215" s="38"/>
      <c r="BY215" s="38"/>
      <c r="BZ215" s="38"/>
      <c r="CA215" s="38"/>
      <c r="CB215" s="38"/>
      <c r="CC215" s="38"/>
      <c r="CD215" s="38"/>
      <c r="CE215" s="38"/>
      <c r="CF215" s="38"/>
      <c r="CG215" s="38"/>
      <c r="CH215" s="38"/>
      <c r="CI215" s="38"/>
      <c r="CJ215" s="38"/>
      <c r="CK215" s="38"/>
      <c r="CL215" s="38"/>
      <c r="CM215" s="38"/>
      <c r="CN215" s="38"/>
      <c r="CO215" s="38"/>
      <c r="CP215" s="38"/>
      <c r="CQ215" s="38"/>
      <c r="CR215" s="38"/>
      <c r="CS215" s="38"/>
      <c r="CT215" s="38"/>
      <c r="CU215" s="38"/>
      <c r="CV215" s="38"/>
      <c r="CW215" s="38"/>
      <c r="CX215" s="38"/>
      <c r="CY215" s="38"/>
      <c r="CZ215" s="38"/>
      <c r="DA215" s="38"/>
      <c r="DB215" s="38"/>
      <c r="DC215" s="38"/>
      <c r="DD215" s="38"/>
      <c r="DE215" s="38"/>
      <c r="DF215" s="38"/>
      <c r="DG215" s="38"/>
      <c r="DH215" s="38"/>
      <c r="DI215" s="38"/>
      <c r="DJ215" s="38"/>
      <c r="DK215" s="38"/>
      <c r="DL215" s="38"/>
      <c r="DM215" s="38"/>
      <c r="DN215" s="38"/>
      <c r="DO215" s="38"/>
      <c r="DP215" s="38"/>
      <c r="DQ215" s="38"/>
      <c r="DR215" s="38"/>
      <c r="DS215" s="38"/>
      <c r="DT215" s="38"/>
      <c r="DU215" s="38"/>
      <c r="DV215" s="38"/>
      <c r="DW215" s="38"/>
      <c r="DX215" s="38"/>
      <c r="DY215" s="38"/>
      <c r="DZ215" s="38"/>
      <c r="EA215" s="38"/>
      <c r="EB215" s="38"/>
      <c r="EC215" s="38"/>
      <c r="ED215" s="38"/>
      <c r="EE215" s="38"/>
      <c r="EF215" s="38"/>
      <c r="EG215" s="38"/>
      <c r="EH215" s="38"/>
      <c r="EI215" s="38"/>
      <c r="EJ215" s="38"/>
      <c r="EK215" s="38"/>
      <c r="EL215" s="38"/>
      <c r="EM215" s="38"/>
      <c r="EN215" s="38"/>
      <c r="EO215" s="38"/>
      <c r="EP215" s="38"/>
      <c r="EQ215" s="38"/>
      <c r="ER215" s="38"/>
      <c r="ES215" s="38"/>
      <c r="ET215" s="38"/>
      <c r="EU215" s="38"/>
      <c r="EV215" s="38"/>
      <c r="EW215" s="38"/>
      <c r="EX215" s="38"/>
      <c r="EY215" s="38"/>
      <c r="EZ215" s="38"/>
      <c r="FA215" s="38"/>
      <c r="FB215" s="38"/>
      <c r="FC215" s="38"/>
      <c r="FD215" s="38"/>
      <c r="FE215" s="38"/>
      <c r="FF215" s="38"/>
      <c r="FG215" s="38"/>
      <c r="FH215" s="38"/>
      <c r="FI215" s="38"/>
      <c r="FJ215" s="38"/>
      <c r="FK215" s="38"/>
      <c r="FL215" s="38"/>
      <c r="FM215" s="38"/>
      <c r="FN215" s="38"/>
      <c r="FO215" s="38"/>
      <c r="FP215" s="38"/>
      <c r="FQ215" s="38"/>
      <c r="FR215" s="38"/>
      <c r="FS215" s="38"/>
      <c r="FT215" s="38"/>
      <c r="FU215" s="38"/>
      <c r="FV215" s="38"/>
      <c r="FW215" s="38"/>
      <c r="FX215" s="38"/>
      <c r="FY215" s="38"/>
      <c r="FZ215" s="38"/>
      <c r="GA215" s="38"/>
      <c r="GB215" s="38"/>
      <c r="GC215" s="38"/>
      <c r="GD215" s="38"/>
      <c r="GE215" s="38"/>
      <c r="GF215" s="38"/>
      <c r="GG215" s="38"/>
      <c r="GH215" s="38"/>
      <c r="GI215" s="38"/>
      <c r="GJ215" s="38"/>
      <c r="GK215" s="38"/>
      <c r="GL215" s="38"/>
      <c r="GM215" s="38"/>
      <c r="GN215" s="38"/>
      <c r="GO215" s="38"/>
      <c r="GP215" s="38"/>
      <c r="GQ215" s="38"/>
      <c r="GR215" s="38"/>
      <c r="GS215" s="38"/>
      <c r="GT215" s="38"/>
      <c r="GU215" s="38"/>
      <c r="GV215" s="38"/>
      <c r="GW215" s="38"/>
      <c r="GX215" s="38"/>
      <c r="GY215" s="38"/>
      <c r="GZ215" s="38"/>
      <c r="HA215" s="38"/>
      <c r="HB215" s="38"/>
      <c r="HC215" s="38"/>
      <c r="HD215" s="38"/>
      <c r="HE215" s="38"/>
      <c r="HF215" s="38"/>
      <c r="HG215" s="38"/>
      <c r="HH215" s="38"/>
      <c r="HI215" s="38"/>
      <c r="HJ215" s="38"/>
      <c r="HK215" s="38"/>
      <c r="HL215" s="38"/>
      <c r="HM215" s="38"/>
      <c r="HN215" s="38"/>
      <c r="HO215" s="38"/>
      <c r="HP215" s="38"/>
      <c r="HQ215" s="38"/>
      <c r="HR215" s="38"/>
      <c r="HS215" s="38"/>
      <c r="HT215" s="38"/>
      <c r="HU215" s="38"/>
      <c r="HV215" s="38"/>
      <c r="HW215" s="38"/>
      <c r="HX215" s="38"/>
      <c r="HY215" s="38"/>
      <c r="HZ215" s="38"/>
      <c r="IA215" s="38"/>
      <c r="IB215" s="38"/>
      <c r="IC215" s="38"/>
      <c r="ID215" s="38"/>
      <c r="IE215" s="38"/>
      <c r="IF215" s="38"/>
      <c r="IG215" s="38"/>
      <c r="IH215" s="38"/>
      <c r="II215" s="38"/>
      <c r="IJ215" s="38"/>
      <c r="IK215" s="38"/>
      <c r="IL215" s="38"/>
      <c r="IM215" s="38"/>
      <c r="IN215" s="38"/>
      <c r="IO215" s="38"/>
      <c r="IP215" s="38"/>
      <c r="IQ215" s="38"/>
      <c r="IR215" s="38"/>
      <c r="IS215" s="38"/>
      <c r="IT215" s="38"/>
      <c r="IU215" s="38"/>
    </row>
    <row r="216" spans="1:255" s="39" customFormat="1" ht="14.25">
      <c r="A216" s="36"/>
      <c r="B216" s="37"/>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3"/>
      <c r="AA216" s="63"/>
      <c r="AB216" s="63"/>
      <c r="AC216" s="63"/>
      <c r="AD216" s="63"/>
      <c r="AE216" s="143"/>
      <c r="AF216" s="144"/>
      <c r="AG216" s="144"/>
      <c r="AH216" s="144"/>
      <c r="AI216" s="144"/>
      <c r="AJ216" s="144"/>
      <c r="AK216" s="144"/>
      <c r="AL216" s="144"/>
      <c r="AM216" s="145"/>
      <c r="AN216" s="143"/>
      <c r="AO216" s="146"/>
      <c r="AP216" s="146"/>
      <c r="AQ216" s="146"/>
      <c r="AR216" s="146"/>
      <c r="AS216" s="146"/>
      <c r="AT216" s="146"/>
      <c r="AU216" s="146"/>
      <c r="AV216" s="147"/>
      <c r="AW216" s="143"/>
      <c r="AX216" s="146"/>
      <c r="AY216" s="146"/>
      <c r="AZ216" s="146"/>
      <c r="BA216" s="146"/>
      <c r="BB216" s="148"/>
      <c r="BC216" s="38"/>
      <c r="BD216" s="38"/>
      <c r="BE216" s="38"/>
      <c r="BF216" s="38"/>
      <c r="BG216" s="38"/>
      <c r="BH216" s="38"/>
      <c r="BI216" s="38"/>
      <c r="BJ216" s="38"/>
      <c r="BK216" s="38"/>
      <c r="BL216" s="38"/>
      <c r="BM216" s="38"/>
      <c r="BN216" s="38"/>
      <c r="BO216" s="38"/>
      <c r="BP216" s="38"/>
      <c r="BQ216" s="38"/>
      <c r="BR216" s="38"/>
      <c r="BS216" s="38"/>
      <c r="BT216" s="38"/>
      <c r="BU216" s="38"/>
      <c r="BV216" s="38"/>
      <c r="BW216" s="38"/>
      <c r="BX216" s="38"/>
      <c r="BY216" s="38"/>
      <c r="BZ216" s="38"/>
      <c r="CA216" s="38"/>
      <c r="CB216" s="38"/>
      <c r="CC216" s="38"/>
      <c r="CD216" s="38"/>
      <c r="CE216" s="38"/>
      <c r="CF216" s="38"/>
      <c r="CG216" s="38"/>
      <c r="CH216" s="38"/>
      <c r="CI216" s="38"/>
      <c r="CJ216" s="38"/>
      <c r="CK216" s="38"/>
      <c r="CL216" s="38"/>
      <c r="CM216" s="38"/>
      <c r="CN216" s="38"/>
      <c r="CO216" s="38"/>
      <c r="CP216" s="38"/>
      <c r="CQ216" s="38"/>
      <c r="CR216" s="38"/>
      <c r="CS216" s="38"/>
      <c r="CT216" s="38"/>
      <c r="CU216" s="38"/>
      <c r="CV216" s="38"/>
      <c r="CW216" s="38"/>
      <c r="CX216" s="38"/>
      <c r="CY216" s="38"/>
      <c r="CZ216" s="38"/>
      <c r="DA216" s="38"/>
      <c r="DB216" s="38"/>
      <c r="DC216" s="38"/>
      <c r="DD216" s="38"/>
      <c r="DE216" s="38"/>
      <c r="DF216" s="38"/>
      <c r="DG216" s="38"/>
      <c r="DH216" s="38"/>
      <c r="DI216" s="38"/>
      <c r="DJ216" s="38"/>
      <c r="DK216" s="38"/>
      <c r="DL216" s="38"/>
      <c r="DM216" s="38"/>
      <c r="DN216" s="38"/>
      <c r="DO216" s="38"/>
      <c r="DP216" s="38"/>
      <c r="DQ216" s="38"/>
      <c r="DR216" s="38"/>
      <c r="DS216" s="38"/>
      <c r="DT216" s="38"/>
      <c r="DU216" s="38"/>
      <c r="DV216" s="38"/>
      <c r="DW216" s="38"/>
      <c r="DX216" s="38"/>
      <c r="DY216" s="38"/>
      <c r="DZ216" s="38"/>
      <c r="EA216" s="38"/>
      <c r="EB216" s="38"/>
      <c r="EC216" s="38"/>
      <c r="ED216" s="38"/>
      <c r="EE216" s="38"/>
      <c r="EF216" s="38"/>
      <c r="EG216" s="38"/>
      <c r="EH216" s="38"/>
      <c r="EI216" s="38"/>
      <c r="EJ216" s="38"/>
      <c r="EK216" s="38"/>
      <c r="EL216" s="38"/>
      <c r="EM216" s="38"/>
      <c r="EN216" s="38"/>
      <c r="EO216" s="38"/>
      <c r="EP216" s="38"/>
      <c r="EQ216" s="38"/>
      <c r="ER216" s="38"/>
      <c r="ES216" s="38"/>
      <c r="ET216" s="38"/>
      <c r="EU216" s="38"/>
      <c r="EV216" s="38"/>
      <c r="EW216" s="38"/>
      <c r="EX216" s="38"/>
      <c r="EY216" s="38"/>
      <c r="EZ216" s="38"/>
      <c r="FA216" s="38"/>
      <c r="FB216" s="38"/>
      <c r="FC216" s="38"/>
      <c r="FD216" s="38"/>
      <c r="FE216" s="38"/>
      <c r="FF216" s="38"/>
      <c r="FG216" s="38"/>
      <c r="FH216" s="38"/>
      <c r="FI216" s="38"/>
      <c r="FJ216" s="38"/>
      <c r="FK216" s="38"/>
      <c r="FL216" s="38"/>
      <c r="FM216" s="38"/>
      <c r="FN216" s="38"/>
      <c r="FO216" s="38"/>
      <c r="FP216" s="38"/>
      <c r="FQ216" s="38"/>
      <c r="FR216" s="38"/>
      <c r="FS216" s="38"/>
      <c r="FT216" s="38"/>
      <c r="FU216" s="38"/>
      <c r="FV216" s="38"/>
      <c r="FW216" s="38"/>
      <c r="FX216" s="38"/>
      <c r="FY216" s="38"/>
      <c r="FZ216" s="38"/>
      <c r="GA216" s="38"/>
      <c r="GB216" s="38"/>
      <c r="GC216" s="38"/>
      <c r="GD216" s="38"/>
      <c r="GE216" s="38"/>
      <c r="GF216" s="38"/>
      <c r="GG216" s="38"/>
      <c r="GH216" s="38"/>
      <c r="GI216" s="38"/>
      <c r="GJ216" s="38"/>
      <c r="GK216" s="38"/>
      <c r="GL216" s="38"/>
      <c r="GM216" s="38"/>
      <c r="GN216" s="38"/>
      <c r="GO216" s="38"/>
      <c r="GP216" s="38"/>
      <c r="GQ216" s="38"/>
      <c r="GR216" s="38"/>
      <c r="GS216" s="38"/>
      <c r="GT216" s="38"/>
      <c r="GU216" s="38"/>
      <c r="GV216" s="38"/>
      <c r="GW216" s="38"/>
      <c r="GX216" s="38"/>
      <c r="GY216" s="38"/>
      <c r="GZ216" s="38"/>
      <c r="HA216" s="38"/>
      <c r="HB216" s="38"/>
      <c r="HC216" s="38"/>
      <c r="HD216" s="38"/>
      <c r="HE216" s="38"/>
      <c r="HF216" s="38"/>
      <c r="HG216" s="38"/>
      <c r="HH216" s="38"/>
      <c r="HI216" s="38"/>
      <c r="HJ216" s="38"/>
      <c r="HK216" s="38"/>
      <c r="HL216" s="38"/>
      <c r="HM216" s="38"/>
      <c r="HN216" s="38"/>
      <c r="HO216" s="38"/>
      <c r="HP216" s="38"/>
      <c r="HQ216" s="38"/>
      <c r="HR216" s="38"/>
      <c r="HS216" s="38"/>
      <c r="HT216" s="38"/>
      <c r="HU216" s="38"/>
      <c r="HV216" s="38"/>
      <c r="HW216" s="38"/>
      <c r="HX216" s="38"/>
      <c r="HY216" s="38"/>
      <c r="HZ216" s="38"/>
      <c r="IA216" s="38"/>
      <c r="IB216" s="38"/>
      <c r="IC216" s="38"/>
      <c r="ID216" s="38"/>
      <c r="IE216" s="38"/>
      <c r="IF216" s="38"/>
      <c r="IG216" s="38"/>
      <c r="IH216" s="38"/>
      <c r="II216" s="38"/>
      <c r="IJ216" s="38"/>
      <c r="IK216" s="38"/>
      <c r="IL216" s="38"/>
      <c r="IM216" s="38"/>
      <c r="IN216" s="38"/>
      <c r="IO216" s="38"/>
      <c r="IP216" s="38"/>
      <c r="IQ216" s="38"/>
      <c r="IR216" s="38"/>
      <c r="IS216" s="38"/>
      <c r="IT216" s="38"/>
      <c r="IU216" s="38"/>
    </row>
    <row r="217" spans="1:255" s="39" customFormat="1" ht="14.25">
      <c r="A217" s="36"/>
      <c r="B217" s="64"/>
      <c r="C217" s="65"/>
      <c r="D217" s="65"/>
      <c r="E217" s="65"/>
      <c r="F217" s="65"/>
      <c r="G217" s="65"/>
      <c r="H217" s="65"/>
      <c r="I217" s="65"/>
      <c r="J217" s="65"/>
      <c r="K217" s="65"/>
      <c r="L217" s="65"/>
      <c r="M217" s="65"/>
      <c r="N217" s="65"/>
      <c r="O217" s="65"/>
      <c r="P217" s="65"/>
      <c r="Q217" s="65"/>
      <c r="R217" s="65"/>
      <c r="S217" s="65"/>
      <c r="T217" s="65"/>
      <c r="U217" s="65"/>
      <c r="V217" s="65"/>
      <c r="W217" s="65"/>
      <c r="X217" s="65"/>
      <c r="Y217" s="65"/>
      <c r="Z217" s="66"/>
      <c r="AA217" s="66"/>
      <c r="AB217" s="66"/>
      <c r="AC217" s="66"/>
      <c r="AD217" s="66"/>
      <c r="AE217" s="143"/>
      <c r="AF217" s="144"/>
      <c r="AG217" s="144"/>
      <c r="AH217" s="144"/>
      <c r="AI217" s="144"/>
      <c r="AJ217" s="144"/>
      <c r="AK217" s="144"/>
      <c r="AL217" s="144"/>
      <c r="AM217" s="145"/>
      <c r="AN217" s="143"/>
      <c r="AO217" s="146"/>
      <c r="AP217" s="146"/>
      <c r="AQ217" s="146"/>
      <c r="AR217" s="146"/>
      <c r="AS217" s="146"/>
      <c r="AT217" s="146"/>
      <c r="AU217" s="146"/>
      <c r="AV217" s="147"/>
      <c r="AW217" s="151"/>
      <c r="AX217" s="152"/>
      <c r="AY217" s="152"/>
      <c r="AZ217" s="152"/>
      <c r="BA217" s="152"/>
      <c r="BB217" s="153"/>
      <c r="BC217" s="38"/>
      <c r="BD217" s="38"/>
      <c r="BE217" s="38"/>
      <c r="BF217" s="38"/>
      <c r="BG217" s="38"/>
      <c r="BH217" s="38"/>
      <c r="BI217" s="38"/>
      <c r="BJ217" s="38"/>
      <c r="BK217" s="38"/>
      <c r="BL217" s="38"/>
      <c r="BM217" s="38"/>
      <c r="BN217" s="38"/>
      <c r="BO217" s="38"/>
      <c r="BP217" s="38"/>
      <c r="BQ217" s="38"/>
      <c r="BR217" s="38"/>
      <c r="BS217" s="38"/>
      <c r="BT217" s="38"/>
      <c r="BU217" s="38"/>
      <c r="BV217" s="38"/>
      <c r="BW217" s="38"/>
      <c r="BX217" s="38"/>
      <c r="BY217" s="38"/>
      <c r="BZ217" s="38"/>
      <c r="CA217" s="38"/>
      <c r="CB217" s="38"/>
      <c r="CC217" s="38"/>
      <c r="CD217" s="38"/>
      <c r="CE217" s="38"/>
      <c r="CF217" s="38"/>
      <c r="CG217" s="38"/>
      <c r="CH217" s="38"/>
      <c r="CI217" s="38"/>
      <c r="CJ217" s="38"/>
      <c r="CK217" s="38"/>
      <c r="CL217" s="38"/>
      <c r="CM217" s="38"/>
      <c r="CN217" s="38"/>
      <c r="CO217" s="38"/>
      <c r="CP217" s="38"/>
      <c r="CQ217" s="38"/>
      <c r="CR217" s="38"/>
      <c r="CS217" s="38"/>
      <c r="CT217" s="38"/>
      <c r="CU217" s="38"/>
      <c r="CV217" s="38"/>
      <c r="CW217" s="38"/>
      <c r="CX217" s="38"/>
      <c r="CY217" s="38"/>
      <c r="CZ217" s="38"/>
      <c r="DA217" s="38"/>
      <c r="DB217" s="38"/>
      <c r="DC217" s="38"/>
      <c r="DD217" s="38"/>
      <c r="DE217" s="38"/>
      <c r="DF217" s="38"/>
      <c r="DG217" s="38"/>
      <c r="DH217" s="38"/>
      <c r="DI217" s="38"/>
      <c r="DJ217" s="38"/>
      <c r="DK217" s="38"/>
      <c r="DL217" s="38"/>
      <c r="DM217" s="38"/>
      <c r="DN217" s="38"/>
      <c r="DO217" s="38"/>
      <c r="DP217" s="38"/>
      <c r="DQ217" s="38"/>
      <c r="DR217" s="38"/>
      <c r="DS217" s="38"/>
      <c r="DT217" s="38"/>
      <c r="DU217" s="38"/>
      <c r="DV217" s="38"/>
      <c r="DW217" s="38"/>
      <c r="DX217" s="38"/>
      <c r="DY217" s="38"/>
      <c r="DZ217" s="38"/>
      <c r="EA217" s="38"/>
      <c r="EB217" s="38"/>
      <c r="EC217" s="38"/>
      <c r="ED217" s="38"/>
      <c r="EE217" s="38"/>
      <c r="EF217" s="38"/>
      <c r="EG217" s="38"/>
      <c r="EH217" s="38"/>
      <c r="EI217" s="38"/>
      <c r="EJ217" s="38"/>
      <c r="EK217" s="38"/>
      <c r="EL217" s="38"/>
      <c r="EM217" s="38"/>
      <c r="EN217" s="38"/>
      <c r="EO217" s="38"/>
      <c r="EP217" s="38"/>
      <c r="EQ217" s="38"/>
      <c r="ER217" s="38"/>
      <c r="ES217" s="38"/>
      <c r="ET217" s="38"/>
      <c r="EU217" s="38"/>
      <c r="EV217" s="38"/>
      <c r="EW217" s="38"/>
      <c r="EX217" s="38"/>
      <c r="EY217" s="38"/>
      <c r="EZ217" s="38"/>
      <c r="FA217" s="38"/>
      <c r="FB217" s="38"/>
      <c r="FC217" s="38"/>
      <c r="FD217" s="38"/>
      <c r="FE217" s="38"/>
      <c r="FF217" s="38"/>
      <c r="FG217" s="38"/>
      <c r="FH217" s="38"/>
      <c r="FI217" s="38"/>
      <c r="FJ217" s="38"/>
      <c r="FK217" s="38"/>
      <c r="FL217" s="38"/>
      <c r="FM217" s="38"/>
      <c r="FN217" s="38"/>
      <c r="FO217" s="38"/>
      <c r="FP217" s="38"/>
      <c r="FQ217" s="38"/>
      <c r="FR217" s="38"/>
      <c r="FS217" s="38"/>
      <c r="FT217" s="38"/>
      <c r="FU217" s="38"/>
      <c r="FV217" s="38"/>
      <c r="FW217" s="38"/>
      <c r="FX217" s="38"/>
      <c r="FY217" s="38"/>
      <c r="FZ217" s="38"/>
      <c r="GA217" s="38"/>
      <c r="GB217" s="38"/>
      <c r="GC217" s="38"/>
      <c r="GD217" s="38"/>
      <c r="GE217" s="38"/>
      <c r="GF217" s="38"/>
      <c r="GG217" s="38"/>
      <c r="GH217" s="38"/>
      <c r="GI217" s="38"/>
      <c r="GJ217" s="38"/>
      <c r="GK217" s="38"/>
      <c r="GL217" s="38"/>
      <c r="GM217" s="38"/>
      <c r="GN217" s="38"/>
      <c r="GO217" s="38"/>
      <c r="GP217" s="38"/>
      <c r="GQ217" s="38"/>
      <c r="GR217" s="38"/>
      <c r="GS217" s="38"/>
      <c r="GT217" s="38"/>
      <c r="GU217" s="38"/>
      <c r="GV217" s="38"/>
      <c r="GW217" s="38"/>
      <c r="GX217" s="38"/>
      <c r="GY217" s="38"/>
      <c r="GZ217" s="38"/>
      <c r="HA217" s="38"/>
      <c r="HB217" s="38"/>
      <c r="HC217" s="38"/>
      <c r="HD217" s="38"/>
      <c r="HE217" s="38"/>
      <c r="HF217" s="38"/>
      <c r="HG217" s="38"/>
      <c r="HH217" s="38"/>
      <c r="HI217" s="38"/>
      <c r="HJ217" s="38"/>
      <c r="HK217" s="38"/>
      <c r="HL217" s="38"/>
      <c r="HM217" s="38"/>
      <c r="HN217" s="38"/>
      <c r="HO217" s="38"/>
      <c r="HP217" s="38"/>
      <c r="HQ217" s="38"/>
      <c r="HR217" s="38"/>
      <c r="HS217" s="38"/>
      <c r="HT217" s="38"/>
      <c r="HU217" s="38"/>
      <c r="HV217" s="38"/>
      <c r="HW217" s="38"/>
      <c r="HX217" s="38"/>
      <c r="HY217" s="38"/>
      <c r="HZ217" s="38"/>
      <c r="IA217" s="38"/>
      <c r="IB217" s="38"/>
      <c r="IC217" s="38"/>
      <c r="ID217" s="38"/>
      <c r="IE217" s="38"/>
      <c r="IF217" s="38"/>
      <c r="IG217" s="38"/>
      <c r="IH217" s="38"/>
      <c r="II217" s="38"/>
      <c r="IJ217" s="38"/>
      <c r="IK217" s="38"/>
      <c r="IL217" s="38"/>
      <c r="IM217" s="38"/>
      <c r="IN217" s="38"/>
      <c r="IO217" s="38"/>
      <c r="IP217" s="38"/>
      <c r="IQ217" s="38"/>
      <c r="IR217" s="38"/>
      <c r="IS217" s="38"/>
      <c r="IT217" s="38"/>
      <c r="IU217" s="38"/>
    </row>
    <row r="218" spans="1:255" s="39" customFormat="1" ht="14.25">
      <c r="A218" s="36"/>
      <c r="B218" s="37"/>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3"/>
      <c r="AA218" s="63"/>
      <c r="AB218" s="63"/>
      <c r="AC218" s="63"/>
      <c r="AD218" s="63"/>
      <c r="AE218" s="143"/>
      <c r="AF218" s="144"/>
      <c r="AG218" s="144"/>
      <c r="AH218" s="144"/>
      <c r="AI218" s="144"/>
      <c r="AJ218" s="144"/>
      <c r="AK218" s="144"/>
      <c r="AL218" s="144"/>
      <c r="AM218" s="145"/>
      <c r="AN218" s="143"/>
      <c r="AO218" s="146"/>
      <c r="AP218" s="146"/>
      <c r="AQ218" s="146"/>
      <c r="AR218" s="146"/>
      <c r="AS218" s="146"/>
      <c r="AT218" s="146"/>
      <c r="AU218" s="146"/>
      <c r="AV218" s="147"/>
      <c r="AW218" s="143"/>
      <c r="AX218" s="146"/>
      <c r="AY218" s="146"/>
      <c r="AZ218" s="146"/>
      <c r="BA218" s="146"/>
      <c r="BB218" s="148"/>
      <c r="BC218" s="38"/>
      <c r="BD218" s="38"/>
      <c r="BE218" s="38"/>
      <c r="BF218" s="38"/>
      <c r="BG218" s="38"/>
      <c r="BH218" s="38"/>
      <c r="BI218" s="38"/>
      <c r="BJ218" s="38"/>
      <c r="BK218" s="38"/>
      <c r="BL218" s="38"/>
      <c r="BM218" s="38"/>
      <c r="BN218" s="38"/>
      <c r="BO218" s="38"/>
      <c r="BP218" s="38"/>
      <c r="BQ218" s="38"/>
      <c r="BR218" s="38"/>
      <c r="BS218" s="38"/>
      <c r="BT218" s="38"/>
      <c r="BU218" s="38"/>
      <c r="BV218" s="38"/>
      <c r="BW218" s="38"/>
      <c r="BX218" s="38"/>
      <c r="BY218" s="38"/>
      <c r="BZ218" s="38"/>
      <c r="CA218" s="38"/>
      <c r="CB218" s="38"/>
      <c r="CC218" s="38"/>
      <c r="CD218" s="38"/>
      <c r="CE218" s="38"/>
      <c r="CF218" s="38"/>
      <c r="CG218" s="38"/>
      <c r="CH218" s="38"/>
      <c r="CI218" s="38"/>
      <c r="CJ218" s="38"/>
      <c r="CK218" s="38"/>
      <c r="CL218" s="38"/>
      <c r="CM218" s="38"/>
      <c r="CN218" s="38"/>
      <c r="CO218" s="38"/>
      <c r="CP218" s="38"/>
      <c r="CQ218" s="38"/>
      <c r="CR218" s="38"/>
      <c r="CS218" s="38"/>
      <c r="CT218" s="38"/>
      <c r="CU218" s="38"/>
      <c r="CV218" s="38"/>
      <c r="CW218" s="38"/>
      <c r="CX218" s="38"/>
      <c r="CY218" s="38"/>
      <c r="CZ218" s="38"/>
      <c r="DA218" s="38"/>
      <c r="DB218" s="38"/>
      <c r="DC218" s="38"/>
      <c r="DD218" s="38"/>
      <c r="DE218" s="38"/>
      <c r="DF218" s="38"/>
      <c r="DG218" s="38"/>
      <c r="DH218" s="38"/>
      <c r="DI218" s="38"/>
      <c r="DJ218" s="38"/>
      <c r="DK218" s="38"/>
      <c r="DL218" s="38"/>
      <c r="DM218" s="38"/>
      <c r="DN218" s="38"/>
      <c r="DO218" s="38"/>
      <c r="DP218" s="38"/>
      <c r="DQ218" s="38"/>
      <c r="DR218" s="38"/>
      <c r="DS218" s="38"/>
      <c r="DT218" s="38"/>
      <c r="DU218" s="38"/>
      <c r="DV218" s="38"/>
      <c r="DW218" s="38"/>
      <c r="DX218" s="38"/>
      <c r="DY218" s="38"/>
      <c r="DZ218" s="38"/>
      <c r="EA218" s="38"/>
      <c r="EB218" s="38"/>
      <c r="EC218" s="38"/>
      <c r="ED218" s="38"/>
      <c r="EE218" s="38"/>
      <c r="EF218" s="38"/>
      <c r="EG218" s="38"/>
      <c r="EH218" s="38"/>
      <c r="EI218" s="38"/>
      <c r="EJ218" s="38"/>
      <c r="EK218" s="38"/>
      <c r="EL218" s="38"/>
      <c r="EM218" s="38"/>
      <c r="EN218" s="38"/>
      <c r="EO218" s="38"/>
      <c r="EP218" s="38"/>
      <c r="EQ218" s="38"/>
      <c r="ER218" s="38"/>
      <c r="ES218" s="38"/>
      <c r="ET218" s="38"/>
      <c r="EU218" s="38"/>
      <c r="EV218" s="38"/>
      <c r="EW218" s="38"/>
      <c r="EX218" s="38"/>
      <c r="EY218" s="38"/>
      <c r="EZ218" s="38"/>
      <c r="FA218" s="38"/>
      <c r="FB218" s="38"/>
      <c r="FC218" s="38"/>
      <c r="FD218" s="38"/>
      <c r="FE218" s="38"/>
      <c r="FF218" s="38"/>
      <c r="FG218" s="38"/>
      <c r="FH218" s="38"/>
      <c r="FI218" s="38"/>
      <c r="FJ218" s="38"/>
      <c r="FK218" s="38"/>
      <c r="FL218" s="38"/>
      <c r="FM218" s="38"/>
      <c r="FN218" s="38"/>
      <c r="FO218" s="38"/>
      <c r="FP218" s="38"/>
      <c r="FQ218" s="38"/>
      <c r="FR218" s="38"/>
      <c r="FS218" s="38"/>
      <c r="FT218" s="38"/>
      <c r="FU218" s="38"/>
      <c r="FV218" s="38"/>
      <c r="FW218" s="38"/>
      <c r="FX218" s="38"/>
      <c r="FY218" s="38"/>
      <c r="FZ218" s="38"/>
      <c r="GA218" s="38"/>
      <c r="GB218" s="38"/>
      <c r="GC218" s="38"/>
      <c r="GD218" s="38"/>
      <c r="GE218" s="38"/>
      <c r="GF218" s="38"/>
      <c r="GG218" s="38"/>
      <c r="GH218" s="38"/>
      <c r="GI218" s="38"/>
      <c r="GJ218" s="38"/>
      <c r="GK218" s="38"/>
      <c r="GL218" s="38"/>
      <c r="GM218" s="38"/>
      <c r="GN218" s="38"/>
      <c r="GO218" s="38"/>
      <c r="GP218" s="38"/>
      <c r="GQ218" s="38"/>
      <c r="GR218" s="38"/>
      <c r="GS218" s="38"/>
      <c r="GT218" s="38"/>
      <c r="GU218" s="38"/>
      <c r="GV218" s="38"/>
      <c r="GW218" s="38"/>
      <c r="GX218" s="38"/>
      <c r="GY218" s="38"/>
      <c r="GZ218" s="38"/>
      <c r="HA218" s="38"/>
      <c r="HB218" s="38"/>
      <c r="HC218" s="38"/>
      <c r="HD218" s="38"/>
      <c r="HE218" s="38"/>
      <c r="HF218" s="38"/>
      <c r="HG218" s="38"/>
      <c r="HH218" s="38"/>
      <c r="HI218" s="38"/>
      <c r="HJ218" s="38"/>
      <c r="HK218" s="38"/>
      <c r="HL218" s="38"/>
      <c r="HM218" s="38"/>
      <c r="HN218" s="38"/>
      <c r="HO218" s="38"/>
      <c r="HP218" s="38"/>
      <c r="HQ218" s="38"/>
      <c r="HR218" s="38"/>
      <c r="HS218" s="38"/>
      <c r="HT218" s="38"/>
      <c r="HU218" s="38"/>
      <c r="HV218" s="38"/>
      <c r="HW218" s="38"/>
      <c r="HX218" s="38"/>
      <c r="HY218" s="38"/>
      <c r="HZ218" s="38"/>
      <c r="IA218" s="38"/>
      <c r="IB218" s="38"/>
      <c r="IC218" s="38"/>
      <c r="ID218" s="38"/>
      <c r="IE218" s="38"/>
      <c r="IF218" s="38"/>
      <c r="IG218" s="38"/>
      <c r="IH218" s="38"/>
      <c r="II218" s="38"/>
      <c r="IJ218" s="38"/>
      <c r="IK218" s="38"/>
      <c r="IL218" s="38"/>
      <c r="IM218" s="38"/>
      <c r="IN218" s="38"/>
      <c r="IO218" s="38"/>
      <c r="IP218" s="38"/>
      <c r="IQ218" s="38"/>
      <c r="IR218" s="38"/>
      <c r="IS218" s="38"/>
      <c r="IT218" s="38"/>
      <c r="IU218" s="38"/>
    </row>
    <row r="219" spans="1:255" s="39" customFormat="1" ht="14.25">
      <c r="A219" s="36"/>
      <c r="B219" s="64"/>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c r="AA219" s="67"/>
      <c r="AB219" s="67"/>
      <c r="AC219" s="67"/>
      <c r="AD219" s="67"/>
      <c r="AE219" s="143"/>
      <c r="AF219" s="144"/>
      <c r="AG219" s="144"/>
      <c r="AH219" s="144"/>
      <c r="AI219" s="144"/>
      <c r="AJ219" s="144"/>
      <c r="AK219" s="144"/>
      <c r="AL219" s="144"/>
      <c r="AM219" s="145"/>
      <c r="AN219" s="143"/>
      <c r="AO219" s="149"/>
      <c r="AP219" s="149"/>
      <c r="AQ219" s="149"/>
      <c r="AR219" s="149"/>
      <c r="AS219" s="149"/>
      <c r="AT219" s="149"/>
      <c r="AU219" s="149"/>
      <c r="AV219" s="150"/>
      <c r="AW219" s="143"/>
      <c r="AX219" s="146"/>
      <c r="AY219" s="146"/>
      <c r="AZ219" s="146"/>
      <c r="BA219" s="146"/>
      <c r="BB219" s="148"/>
      <c r="BC219" s="38"/>
      <c r="BD219" s="38"/>
      <c r="BE219" s="38"/>
      <c r="BF219" s="38"/>
      <c r="BG219" s="38"/>
      <c r="BH219" s="38"/>
      <c r="BI219" s="38"/>
      <c r="BJ219" s="38"/>
      <c r="BK219" s="38"/>
      <c r="BL219" s="38"/>
      <c r="BM219" s="38"/>
      <c r="BN219" s="38"/>
      <c r="BO219" s="38"/>
      <c r="BP219" s="38"/>
      <c r="BQ219" s="38"/>
      <c r="BR219" s="38"/>
      <c r="BS219" s="38"/>
      <c r="BT219" s="38"/>
      <c r="BU219" s="38"/>
      <c r="BV219" s="38"/>
      <c r="BW219" s="38"/>
      <c r="BX219" s="38"/>
      <c r="BY219" s="38"/>
      <c r="BZ219" s="38"/>
      <c r="CA219" s="38"/>
      <c r="CB219" s="38"/>
      <c r="CC219" s="38"/>
      <c r="CD219" s="38"/>
      <c r="CE219" s="38"/>
      <c r="CF219" s="38"/>
      <c r="CG219" s="38"/>
      <c r="CH219" s="38"/>
      <c r="CI219" s="38"/>
      <c r="CJ219" s="38"/>
      <c r="CK219" s="38"/>
      <c r="CL219" s="38"/>
      <c r="CM219" s="38"/>
      <c r="CN219" s="38"/>
      <c r="CO219" s="38"/>
      <c r="CP219" s="38"/>
      <c r="CQ219" s="38"/>
      <c r="CR219" s="38"/>
      <c r="CS219" s="38"/>
      <c r="CT219" s="38"/>
      <c r="CU219" s="38"/>
      <c r="CV219" s="38"/>
      <c r="CW219" s="38"/>
      <c r="CX219" s="38"/>
      <c r="CY219" s="38"/>
      <c r="CZ219" s="38"/>
      <c r="DA219" s="38"/>
      <c r="DB219" s="38"/>
      <c r="DC219" s="38"/>
      <c r="DD219" s="38"/>
      <c r="DE219" s="38"/>
      <c r="DF219" s="38"/>
      <c r="DG219" s="38"/>
      <c r="DH219" s="38"/>
      <c r="DI219" s="38"/>
      <c r="DJ219" s="38"/>
      <c r="DK219" s="38"/>
      <c r="DL219" s="38"/>
      <c r="DM219" s="38"/>
      <c r="DN219" s="38"/>
      <c r="DO219" s="38"/>
      <c r="DP219" s="38"/>
      <c r="DQ219" s="38"/>
      <c r="DR219" s="38"/>
      <c r="DS219" s="38"/>
      <c r="DT219" s="38"/>
      <c r="DU219" s="38"/>
      <c r="DV219" s="38"/>
      <c r="DW219" s="38"/>
      <c r="DX219" s="38"/>
      <c r="DY219" s="38"/>
      <c r="DZ219" s="38"/>
      <c r="EA219" s="38"/>
      <c r="EB219" s="38"/>
      <c r="EC219" s="38"/>
      <c r="ED219" s="38"/>
      <c r="EE219" s="38"/>
      <c r="EF219" s="38"/>
      <c r="EG219" s="38"/>
      <c r="EH219" s="38"/>
      <c r="EI219" s="38"/>
      <c r="EJ219" s="38"/>
      <c r="EK219" s="38"/>
      <c r="EL219" s="38"/>
      <c r="EM219" s="38"/>
      <c r="EN219" s="38"/>
      <c r="EO219" s="38"/>
      <c r="EP219" s="38"/>
      <c r="EQ219" s="38"/>
      <c r="ER219" s="38"/>
      <c r="ES219" s="38"/>
      <c r="ET219" s="38"/>
      <c r="EU219" s="38"/>
      <c r="EV219" s="38"/>
      <c r="EW219" s="38"/>
      <c r="EX219" s="38"/>
      <c r="EY219" s="38"/>
      <c r="EZ219" s="38"/>
      <c r="FA219" s="38"/>
      <c r="FB219" s="38"/>
      <c r="FC219" s="38"/>
      <c r="FD219" s="38"/>
      <c r="FE219" s="38"/>
      <c r="FF219" s="38"/>
      <c r="FG219" s="38"/>
      <c r="FH219" s="38"/>
      <c r="FI219" s="38"/>
      <c r="FJ219" s="38"/>
      <c r="FK219" s="38"/>
      <c r="FL219" s="38"/>
      <c r="FM219" s="38"/>
      <c r="FN219" s="38"/>
      <c r="FO219" s="38"/>
      <c r="FP219" s="38"/>
      <c r="FQ219" s="38"/>
      <c r="FR219" s="38"/>
      <c r="FS219" s="38"/>
      <c r="FT219" s="38"/>
      <c r="FU219" s="38"/>
      <c r="FV219" s="38"/>
      <c r="FW219" s="38"/>
      <c r="FX219" s="38"/>
      <c r="FY219" s="38"/>
      <c r="FZ219" s="38"/>
      <c r="GA219" s="38"/>
      <c r="GB219" s="38"/>
      <c r="GC219" s="38"/>
      <c r="GD219" s="38"/>
      <c r="GE219" s="38"/>
      <c r="GF219" s="38"/>
      <c r="GG219" s="38"/>
      <c r="GH219" s="38"/>
      <c r="GI219" s="38"/>
      <c r="GJ219" s="38"/>
      <c r="GK219" s="38"/>
      <c r="GL219" s="38"/>
      <c r="GM219" s="38"/>
      <c r="GN219" s="38"/>
      <c r="GO219" s="38"/>
      <c r="GP219" s="38"/>
      <c r="GQ219" s="38"/>
      <c r="GR219" s="38"/>
      <c r="GS219" s="38"/>
      <c r="GT219" s="38"/>
      <c r="GU219" s="38"/>
      <c r="GV219" s="38"/>
      <c r="GW219" s="38"/>
      <c r="GX219" s="38"/>
      <c r="GY219" s="38"/>
      <c r="GZ219" s="38"/>
      <c r="HA219" s="38"/>
      <c r="HB219" s="38"/>
      <c r="HC219" s="38"/>
      <c r="HD219" s="38"/>
      <c r="HE219" s="38"/>
      <c r="HF219" s="38"/>
      <c r="HG219" s="38"/>
      <c r="HH219" s="38"/>
      <c r="HI219" s="38"/>
      <c r="HJ219" s="38"/>
      <c r="HK219" s="38"/>
      <c r="HL219" s="38"/>
      <c r="HM219" s="38"/>
      <c r="HN219" s="38"/>
      <c r="HO219" s="38"/>
      <c r="HP219" s="38"/>
      <c r="HQ219" s="38"/>
      <c r="HR219" s="38"/>
      <c r="HS219" s="38"/>
      <c r="HT219" s="38"/>
      <c r="HU219" s="38"/>
      <c r="HV219" s="38"/>
      <c r="HW219" s="38"/>
      <c r="HX219" s="38"/>
      <c r="HY219" s="38"/>
      <c r="HZ219" s="38"/>
      <c r="IA219" s="38"/>
      <c r="IB219" s="38"/>
      <c r="IC219" s="38"/>
      <c r="ID219" s="38"/>
      <c r="IE219" s="38"/>
      <c r="IF219" s="38"/>
      <c r="IG219" s="38"/>
      <c r="IH219" s="38"/>
      <c r="II219" s="38"/>
      <c r="IJ219" s="38"/>
      <c r="IK219" s="38"/>
      <c r="IL219" s="38"/>
      <c r="IM219" s="38"/>
      <c r="IN219" s="38"/>
      <c r="IO219" s="38"/>
      <c r="IP219" s="38"/>
      <c r="IQ219" s="38"/>
      <c r="IR219" s="38"/>
      <c r="IS219" s="38"/>
      <c r="IT219" s="38"/>
      <c r="IU219" s="38"/>
    </row>
    <row r="220" spans="1:255" s="39" customFormat="1" ht="15" thickBot="1">
      <c r="A220" s="36"/>
      <c r="B220" s="68"/>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c r="AA220" s="69"/>
      <c r="AB220" s="69"/>
      <c r="AC220" s="69"/>
      <c r="AD220" s="69"/>
      <c r="AE220" s="128"/>
      <c r="AF220" s="129"/>
      <c r="AG220" s="129"/>
      <c r="AH220" s="129"/>
      <c r="AI220" s="129"/>
      <c r="AJ220" s="129"/>
      <c r="AK220" s="129"/>
      <c r="AL220" s="129"/>
      <c r="AM220" s="130"/>
      <c r="AN220" s="128"/>
      <c r="AO220" s="131"/>
      <c r="AP220" s="131"/>
      <c r="AQ220" s="131"/>
      <c r="AR220" s="131"/>
      <c r="AS220" s="131"/>
      <c r="AT220" s="131"/>
      <c r="AU220" s="131"/>
      <c r="AV220" s="132"/>
      <c r="AW220" s="133"/>
      <c r="AX220" s="134"/>
      <c r="AY220" s="134"/>
      <c r="AZ220" s="134"/>
      <c r="BA220" s="134"/>
      <c r="BB220" s="135"/>
      <c r="BC220" s="38"/>
      <c r="BD220" s="38"/>
      <c r="BE220" s="38"/>
      <c r="BF220" s="38"/>
      <c r="BG220" s="38"/>
      <c r="BH220" s="38"/>
      <c r="BI220" s="38"/>
      <c r="BJ220" s="38"/>
      <c r="BK220" s="38"/>
      <c r="BL220" s="38"/>
      <c r="BM220" s="38"/>
      <c r="BN220" s="38"/>
      <c r="BO220" s="38"/>
      <c r="BP220" s="38"/>
      <c r="BQ220" s="38"/>
      <c r="BR220" s="38"/>
      <c r="BS220" s="38"/>
      <c r="BT220" s="38"/>
      <c r="BU220" s="38"/>
      <c r="BV220" s="38"/>
      <c r="BW220" s="38"/>
      <c r="BX220" s="38"/>
      <c r="BY220" s="38"/>
      <c r="BZ220" s="38"/>
      <c r="CA220" s="38"/>
      <c r="CB220" s="38"/>
      <c r="CC220" s="38"/>
      <c r="CD220" s="38"/>
      <c r="CE220" s="38"/>
      <c r="CF220" s="38"/>
      <c r="CG220" s="38"/>
      <c r="CH220" s="38"/>
      <c r="CI220" s="38"/>
      <c r="CJ220" s="38"/>
      <c r="CK220" s="38"/>
      <c r="CL220" s="38"/>
      <c r="CM220" s="38"/>
      <c r="CN220" s="38"/>
      <c r="CO220" s="38"/>
      <c r="CP220" s="38"/>
      <c r="CQ220" s="38"/>
      <c r="CR220" s="38"/>
      <c r="CS220" s="38"/>
      <c r="CT220" s="38"/>
      <c r="CU220" s="38"/>
      <c r="CV220" s="38"/>
      <c r="CW220" s="38"/>
      <c r="CX220" s="38"/>
      <c r="CY220" s="38"/>
      <c r="CZ220" s="38"/>
      <c r="DA220" s="38"/>
      <c r="DB220" s="38"/>
      <c r="DC220" s="38"/>
      <c r="DD220" s="38"/>
      <c r="DE220" s="38"/>
      <c r="DF220" s="38"/>
      <c r="DG220" s="38"/>
      <c r="DH220" s="38"/>
      <c r="DI220" s="38"/>
      <c r="DJ220" s="38"/>
      <c r="DK220" s="38"/>
      <c r="DL220" s="38"/>
      <c r="DM220" s="38"/>
      <c r="DN220" s="38"/>
      <c r="DO220" s="38"/>
      <c r="DP220" s="38"/>
      <c r="DQ220" s="38"/>
      <c r="DR220" s="38"/>
      <c r="DS220" s="38"/>
      <c r="DT220" s="38"/>
      <c r="DU220" s="38"/>
      <c r="DV220" s="38"/>
      <c r="DW220" s="38"/>
      <c r="DX220" s="38"/>
      <c r="DY220" s="38"/>
      <c r="DZ220" s="38"/>
      <c r="EA220" s="38"/>
      <c r="EB220" s="38"/>
      <c r="EC220" s="38"/>
      <c r="ED220" s="38"/>
      <c r="EE220" s="38"/>
      <c r="EF220" s="38"/>
      <c r="EG220" s="38"/>
      <c r="EH220" s="38"/>
      <c r="EI220" s="38"/>
      <c r="EJ220" s="38"/>
      <c r="EK220" s="38"/>
      <c r="EL220" s="38"/>
      <c r="EM220" s="38"/>
      <c r="EN220" s="38"/>
      <c r="EO220" s="38"/>
      <c r="EP220" s="38"/>
      <c r="EQ220" s="38"/>
      <c r="ER220" s="38"/>
      <c r="ES220" s="38"/>
      <c r="ET220" s="38"/>
      <c r="EU220" s="38"/>
      <c r="EV220" s="38"/>
      <c r="EW220" s="38"/>
      <c r="EX220" s="38"/>
      <c r="EY220" s="38"/>
      <c r="EZ220" s="38"/>
      <c r="FA220" s="38"/>
      <c r="FB220" s="38"/>
      <c r="FC220" s="38"/>
      <c r="FD220" s="38"/>
      <c r="FE220" s="38"/>
      <c r="FF220" s="38"/>
      <c r="FG220" s="38"/>
      <c r="FH220" s="38"/>
      <c r="FI220" s="38"/>
      <c r="FJ220" s="38"/>
      <c r="FK220" s="38"/>
      <c r="FL220" s="38"/>
      <c r="FM220" s="38"/>
      <c r="FN220" s="38"/>
      <c r="FO220" s="38"/>
      <c r="FP220" s="38"/>
      <c r="FQ220" s="38"/>
      <c r="FR220" s="38"/>
      <c r="FS220" s="38"/>
      <c r="FT220" s="38"/>
      <c r="FU220" s="38"/>
      <c r="FV220" s="38"/>
      <c r="FW220" s="38"/>
      <c r="FX220" s="38"/>
      <c r="FY220" s="38"/>
      <c r="FZ220" s="38"/>
      <c r="GA220" s="38"/>
      <c r="GB220" s="38"/>
      <c r="GC220" s="38"/>
      <c r="GD220" s="38"/>
      <c r="GE220" s="38"/>
      <c r="GF220" s="38"/>
      <c r="GG220" s="38"/>
      <c r="GH220" s="38"/>
      <c r="GI220" s="38"/>
      <c r="GJ220" s="38"/>
      <c r="GK220" s="38"/>
      <c r="GL220" s="38"/>
      <c r="GM220" s="38"/>
      <c r="GN220" s="38"/>
      <c r="GO220" s="38"/>
      <c r="GP220" s="38"/>
      <c r="GQ220" s="38"/>
      <c r="GR220" s="38"/>
      <c r="GS220" s="38"/>
      <c r="GT220" s="38"/>
      <c r="GU220" s="38"/>
      <c r="GV220" s="38"/>
      <c r="GW220" s="38"/>
      <c r="GX220" s="38"/>
      <c r="GY220" s="38"/>
      <c r="GZ220" s="38"/>
      <c r="HA220" s="38"/>
      <c r="HB220" s="38"/>
      <c r="HC220" s="38"/>
      <c r="HD220" s="38"/>
      <c r="HE220" s="38"/>
      <c r="HF220" s="38"/>
      <c r="HG220" s="38"/>
      <c r="HH220" s="38"/>
      <c r="HI220" s="38"/>
      <c r="HJ220" s="38"/>
      <c r="HK220" s="38"/>
      <c r="HL220" s="38"/>
      <c r="HM220" s="38"/>
      <c r="HN220" s="38"/>
      <c r="HO220" s="38"/>
      <c r="HP220" s="38"/>
      <c r="HQ220" s="38"/>
      <c r="HR220" s="38"/>
      <c r="HS220" s="38"/>
      <c r="HT220" s="38"/>
      <c r="HU220" s="38"/>
      <c r="HV220" s="38"/>
      <c r="HW220" s="38"/>
      <c r="HX220" s="38"/>
      <c r="HY220" s="38"/>
      <c r="HZ220" s="38"/>
      <c r="IA220" s="38"/>
      <c r="IB220" s="38"/>
      <c r="IC220" s="38"/>
      <c r="ID220" s="38"/>
      <c r="IE220" s="38"/>
      <c r="IF220" s="38"/>
      <c r="IG220" s="38"/>
      <c r="IH220" s="38"/>
      <c r="II220" s="38"/>
      <c r="IJ220" s="38"/>
      <c r="IK220" s="38"/>
      <c r="IL220" s="38"/>
      <c r="IM220" s="38"/>
      <c r="IN220" s="38"/>
      <c r="IO220" s="38"/>
      <c r="IP220" s="38"/>
      <c r="IQ220" s="38"/>
      <c r="IR220" s="38"/>
      <c r="IS220" s="38"/>
      <c r="IT220" s="38"/>
      <c r="IU220" s="38"/>
    </row>
    <row r="221" spans="1:255" s="39" customFormat="1" ht="15.75" thickTop="1" thickBot="1">
      <c r="A221" s="53"/>
      <c r="B221" s="136" t="s">
        <v>80</v>
      </c>
      <c r="C221" s="137"/>
      <c r="D221" s="137"/>
      <c r="E221" s="137"/>
      <c r="F221" s="137"/>
      <c r="G221" s="137"/>
      <c r="H221" s="137"/>
      <c r="I221" s="137"/>
      <c r="J221" s="137"/>
      <c r="K221" s="137"/>
      <c r="L221" s="137"/>
      <c r="M221" s="137"/>
      <c r="N221" s="137"/>
      <c r="O221" s="137"/>
      <c r="P221" s="137"/>
      <c r="Q221" s="137"/>
      <c r="R221" s="137"/>
      <c r="S221" s="137"/>
      <c r="T221" s="137"/>
      <c r="U221" s="137"/>
      <c r="V221" s="137"/>
      <c r="W221" s="137"/>
      <c r="X221" s="137"/>
      <c r="Y221" s="137"/>
      <c r="Z221" s="137"/>
      <c r="AA221" s="137"/>
      <c r="AB221" s="137"/>
      <c r="AC221" s="137"/>
      <c r="AD221" s="138"/>
      <c r="AE221" s="139">
        <f>SUM(AE213:AM220)</f>
        <v>398403</v>
      </c>
      <c r="AF221" s="140"/>
      <c r="AG221" s="140"/>
      <c r="AH221" s="140"/>
      <c r="AI221" s="140"/>
      <c r="AJ221" s="140"/>
      <c r="AK221" s="140"/>
      <c r="AL221" s="140"/>
      <c r="AM221" s="141"/>
      <c r="AN221" s="139">
        <f>SUM(AN213:AW220)</f>
        <v>71091</v>
      </c>
      <c r="AO221" s="140"/>
      <c r="AP221" s="140"/>
      <c r="AQ221" s="140"/>
      <c r="AR221" s="140"/>
      <c r="AS221" s="140"/>
      <c r="AT221" s="140"/>
      <c r="AU221" s="140"/>
      <c r="AV221" s="141"/>
      <c r="AW221" s="139"/>
      <c r="AX221" s="140"/>
      <c r="AY221" s="140"/>
      <c r="AZ221" s="140"/>
      <c r="BA221" s="140"/>
      <c r="BB221" s="142"/>
      <c r="BC221" s="38"/>
      <c r="BD221" s="38"/>
      <c r="BE221" s="38"/>
      <c r="BF221" s="38"/>
      <c r="BG221" s="38"/>
      <c r="BH221" s="38"/>
      <c r="BI221" s="38"/>
      <c r="BJ221" s="38"/>
      <c r="BK221" s="38"/>
      <c r="BL221" s="38"/>
      <c r="BM221" s="38"/>
      <c r="BN221" s="38"/>
      <c r="BO221" s="38"/>
      <c r="BP221" s="38"/>
      <c r="BQ221" s="38"/>
      <c r="BR221" s="38"/>
      <c r="BS221" s="38"/>
      <c r="BT221" s="38"/>
      <c r="BU221" s="38"/>
      <c r="BV221" s="38"/>
      <c r="BW221" s="38"/>
      <c r="BX221" s="38"/>
      <c r="BY221" s="38"/>
      <c r="BZ221" s="38"/>
      <c r="CA221" s="38"/>
      <c r="CB221" s="38"/>
      <c r="CC221" s="38"/>
      <c r="CD221" s="38"/>
      <c r="CE221" s="38"/>
      <c r="CF221" s="38"/>
      <c r="CG221" s="38"/>
      <c r="CH221" s="38"/>
      <c r="CI221" s="38"/>
      <c r="CJ221" s="38"/>
      <c r="CK221" s="38"/>
      <c r="CL221" s="38"/>
      <c r="CM221" s="38"/>
      <c r="CN221" s="38"/>
      <c r="CO221" s="38"/>
      <c r="CP221" s="38"/>
      <c r="CQ221" s="38"/>
      <c r="CR221" s="38"/>
      <c r="CS221" s="38"/>
      <c r="CT221" s="38"/>
      <c r="CU221" s="38"/>
      <c r="CV221" s="38"/>
      <c r="CW221" s="38"/>
      <c r="CX221" s="38"/>
      <c r="CY221" s="38"/>
      <c r="CZ221" s="38"/>
      <c r="DA221" s="38"/>
      <c r="DB221" s="38"/>
      <c r="DC221" s="38"/>
      <c r="DD221" s="38"/>
      <c r="DE221" s="38"/>
      <c r="DF221" s="38"/>
      <c r="DG221" s="38"/>
      <c r="DH221" s="38"/>
      <c r="DI221" s="38"/>
      <c r="DJ221" s="38"/>
      <c r="DK221" s="38"/>
      <c r="DL221" s="38"/>
      <c r="DM221" s="38"/>
      <c r="DN221" s="38"/>
      <c r="DO221" s="38"/>
      <c r="DP221" s="38"/>
      <c r="DQ221" s="38"/>
      <c r="DR221" s="38"/>
      <c r="DS221" s="38"/>
      <c r="DT221" s="38"/>
      <c r="DU221" s="38"/>
      <c r="DV221" s="38"/>
      <c r="DW221" s="38"/>
      <c r="DX221" s="38"/>
      <c r="DY221" s="38"/>
      <c r="DZ221" s="38"/>
      <c r="EA221" s="38"/>
      <c r="EB221" s="38"/>
      <c r="EC221" s="38"/>
      <c r="ED221" s="38"/>
      <c r="EE221" s="38"/>
      <c r="EF221" s="38"/>
      <c r="EG221" s="38"/>
      <c r="EH221" s="38"/>
      <c r="EI221" s="38"/>
      <c r="EJ221" s="38"/>
      <c r="EK221" s="38"/>
      <c r="EL221" s="38"/>
      <c r="EM221" s="38"/>
      <c r="EN221" s="38"/>
      <c r="EO221" s="38"/>
      <c r="EP221" s="38"/>
      <c r="EQ221" s="38"/>
      <c r="ER221" s="38"/>
      <c r="ES221" s="38"/>
      <c r="ET221" s="38"/>
      <c r="EU221" s="38"/>
      <c r="EV221" s="38"/>
      <c r="EW221" s="38"/>
      <c r="EX221" s="38"/>
      <c r="EY221" s="38"/>
      <c r="EZ221" s="38"/>
      <c r="FA221" s="38"/>
      <c r="FB221" s="38"/>
      <c r="FC221" s="38"/>
      <c r="FD221" s="38"/>
      <c r="FE221" s="38"/>
      <c r="FF221" s="38"/>
      <c r="FG221" s="38"/>
      <c r="FH221" s="38"/>
      <c r="FI221" s="38"/>
      <c r="FJ221" s="38"/>
      <c r="FK221" s="38"/>
      <c r="FL221" s="38"/>
      <c r="FM221" s="38"/>
      <c r="FN221" s="38"/>
      <c r="FO221" s="38"/>
      <c r="FP221" s="38"/>
      <c r="FQ221" s="38"/>
      <c r="FR221" s="38"/>
      <c r="FS221" s="38"/>
      <c r="FT221" s="38"/>
      <c r="FU221" s="38"/>
      <c r="FV221" s="38"/>
      <c r="FW221" s="38"/>
      <c r="FX221" s="38"/>
      <c r="FY221" s="38"/>
      <c r="FZ221" s="38"/>
      <c r="GA221" s="38"/>
      <c r="GB221" s="38"/>
      <c r="GC221" s="38"/>
      <c r="GD221" s="38"/>
      <c r="GE221" s="38"/>
      <c r="GF221" s="38"/>
      <c r="GG221" s="38"/>
      <c r="GH221" s="38"/>
      <c r="GI221" s="38"/>
      <c r="GJ221" s="38"/>
      <c r="GK221" s="38"/>
      <c r="GL221" s="38"/>
      <c r="GM221" s="38"/>
      <c r="GN221" s="38"/>
      <c r="GO221" s="38"/>
      <c r="GP221" s="38"/>
      <c r="GQ221" s="38"/>
      <c r="GR221" s="38"/>
      <c r="GS221" s="38"/>
      <c r="GT221" s="38"/>
      <c r="GU221" s="38"/>
      <c r="GV221" s="38"/>
      <c r="GW221" s="38"/>
      <c r="GX221" s="38"/>
      <c r="GY221" s="38"/>
      <c r="GZ221" s="38"/>
      <c r="HA221" s="38"/>
      <c r="HB221" s="38"/>
      <c r="HC221" s="38"/>
      <c r="HD221" s="38"/>
      <c r="HE221" s="38"/>
      <c r="HF221" s="38"/>
      <c r="HG221" s="38"/>
      <c r="HH221" s="38"/>
      <c r="HI221" s="38"/>
      <c r="HJ221" s="38"/>
      <c r="HK221" s="38"/>
      <c r="HL221" s="38"/>
      <c r="HM221" s="38"/>
      <c r="HN221" s="38"/>
      <c r="HO221" s="38"/>
      <c r="HP221" s="38"/>
      <c r="HQ221" s="38"/>
      <c r="HR221" s="38"/>
      <c r="HS221" s="38"/>
      <c r="HT221" s="38"/>
      <c r="HU221" s="38"/>
      <c r="HV221" s="38"/>
      <c r="HW221" s="38"/>
      <c r="HX221" s="38"/>
      <c r="HY221" s="38"/>
      <c r="HZ221" s="38"/>
      <c r="IA221" s="38"/>
      <c r="IB221" s="38"/>
      <c r="IC221" s="38"/>
      <c r="ID221" s="38"/>
      <c r="IE221" s="38"/>
      <c r="IF221" s="38"/>
      <c r="IG221" s="38"/>
      <c r="IH221" s="38"/>
      <c r="II221" s="38"/>
      <c r="IJ221" s="38"/>
      <c r="IK221" s="38"/>
      <c r="IL221" s="38"/>
      <c r="IM221" s="38"/>
      <c r="IN221" s="38"/>
      <c r="IO221" s="38"/>
      <c r="IP221" s="38"/>
      <c r="IQ221" s="38"/>
      <c r="IR221" s="38"/>
      <c r="IS221" s="38"/>
      <c r="IT221" s="38"/>
      <c r="IU221" s="38"/>
    </row>
    <row r="222" spans="1:255" ht="13.5">
      <c r="E222" s="70"/>
      <c r="F222" s="70"/>
      <c r="G222" s="70"/>
      <c r="H222" s="70"/>
      <c r="I222" s="70"/>
      <c r="J222" s="70"/>
      <c r="K222" s="70"/>
      <c r="L222" s="70"/>
      <c r="M222" s="70"/>
      <c r="N222" s="70"/>
      <c r="O222" s="70"/>
      <c r="P222" s="70"/>
      <c r="Q222" s="70"/>
      <c r="R222" s="70"/>
      <c r="S222" s="70"/>
      <c r="T222" s="70"/>
      <c r="U222" s="70"/>
      <c r="V222" s="70"/>
      <c r="W222" s="70"/>
      <c r="X222" s="70"/>
      <c r="Y222" s="70"/>
      <c r="Z222" s="70"/>
      <c r="AA222" s="70"/>
      <c r="AB222" s="70"/>
      <c r="AC222" s="70"/>
      <c r="AD222" s="70"/>
      <c r="AE222" s="70"/>
      <c r="AF222" s="70"/>
      <c r="AG222" s="70"/>
      <c r="AH222" s="70"/>
      <c r="AI222" s="70"/>
      <c r="AJ222" s="70"/>
      <c r="AK222" s="70"/>
      <c r="AL222" s="70"/>
      <c r="AM222" s="70"/>
      <c r="AN222" s="70"/>
      <c r="AO222" s="70"/>
      <c r="AP222" s="70"/>
      <c r="AQ222" s="70"/>
      <c r="AR222" s="70"/>
      <c r="AS222" s="70"/>
      <c r="AT222" s="70"/>
      <c r="AU222" s="70"/>
      <c r="AV222" s="70"/>
      <c r="AW222" s="70"/>
      <c r="AX222" s="70"/>
      <c r="AY222" s="70"/>
      <c r="AZ222" s="70"/>
      <c r="BA222" s="70"/>
      <c r="BB222" s="70"/>
    </row>
    <row r="223" spans="1:255" ht="14.25">
      <c r="A223" s="40" t="s">
        <v>66</v>
      </c>
      <c r="BA223" s="41"/>
      <c r="BB223" s="42" t="s">
        <v>67</v>
      </c>
      <c r="BC223" s="41"/>
    </row>
    <row r="225" spans="1:117">
      <c r="AD225" s="43"/>
      <c r="AH225" s="43"/>
      <c r="AI225" s="43"/>
      <c r="AJ225" s="43"/>
      <c r="AK225" s="43"/>
      <c r="AL225" s="43"/>
      <c r="AM225" s="43"/>
      <c r="AS225" s="43"/>
      <c r="BB225" s="44" t="s">
        <v>91</v>
      </c>
    </row>
    <row r="226" spans="1:117">
      <c r="AD226" s="43"/>
      <c r="AH226" s="43"/>
      <c r="AI226" s="43"/>
      <c r="AJ226" s="43"/>
      <c r="AK226" s="43"/>
      <c r="AL226" s="43"/>
      <c r="AM226" s="43"/>
      <c r="AS226" s="43"/>
    </row>
    <row r="227" spans="1:117" ht="13.5" thickBot="1">
      <c r="AD227" s="43"/>
      <c r="AH227" s="43"/>
      <c r="AI227" s="43"/>
      <c r="AJ227" s="43"/>
      <c r="AK227" s="43"/>
      <c r="AL227" s="43"/>
      <c r="AM227" s="43"/>
      <c r="AS227" s="43"/>
      <c r="DM227" s="79"/>
    </row>
    <row r="228" spans="1:117" ht="15" thickBot="1">
      <c r="A228" s="167" t="s">
        <v>69</v>
      </c>
      <c r="B228" s="168"/>
      <c r="C228" s="168"/>
      <c r="D228" s="168"/>
      <c r="E228" s="168"/>
      <c r="F228" s="168"/>
      <c r="G228" s="168"/>
      <c r="H228" s="168"/>
      <c r="I228" s="168"/>
      <c r="J228" s="168"/>
      <c r="K228" s="169"/>
      <c r="L228" s="170">
        <v>7</v>
      </c>
      <c r="M228" s="171"/>
      <c r="N228" s="171"/>
      <c r="O228" s="172"/>
      <c r="P228" s="167" t="s">
        <v>70</v>
      </c>
      <c r="Q228" s="168"/>
      <c r="R228" s="168"/>
      <c r="S228" s="168"/>
      <c r="T228" s="168"/>
      <c r="U228" s="169"/>
      <c r="V228" s="173" t="s">
        <v>101</v>
      </c>
      <c r="W228" s="173"/>
      <c r="X228" s="173"/>
      <c r="Y228" s="173"/>
      <c r="Z228" s="173"/>
      <c r="AA228" s="173"/>
      <c r="AB228" s="173"/>
      <c r="AC228" s="173"/>
      <c r="AD228" s="173"/>
      <c r="AE228" s="173"/>
      <c r="AF228" s="173"/>
      <c r="AG228" s="173"/>
      <c r="AH228" s="173"/>
      <c r="AI228" s="173"/>
      <c r="AJ228" s="173"/>
      <c r="AK228" s="173"/>
      <c r="AL228" s="173"/>
      <c r="AM228" s="173"/>
      <c r="AN228" s="173"/>
      <c r="AO228" s="173"/>
      <c r="AP228" s="173"/>
      <c r="AQ228" s="173"/>
      <c r="AR228" s="173"/>
      <c r="AS228" s="173"/>
      <c r="AT228" s="173"/>
      <c r="AU228" s="173"/>
      <c r="AV228" s="173"/>
      <c r="AW228" s="173"/>
      <c r="AX228" s="173"/>
      <c r="AY228" s="173"/>
      <c r="AZ228" s="173"/>
      <c r="BA228" s="173"/>
      <c r="BB228" s="174"/>
      <c r="DM228" s="79"/>
    </row>
    <row r="229" spans="1:117" ht="14.25">
      <c r="A229" s="45"/>
      <c r="B229" s="45"/>
      <c r="C229" s="45"/>
      <c r="D229" s="45"/>
      <c r="E229" s="45"/>
      <c r="F229" s="45"/>
      <c r="G229" s="45"/>
      <c r="H229" s="45"/>
      <c r="I229" s="45"/>
      <c r="J229" s="45"/>
      <c r="K229" s="45"/>
      <c r="L229" s="46"/>
      <c r="M229" s="46"/>
      <c r="N229" s="46"/>
      <c r="O229" s="46"/>
      <c r="P229" s="45"/>
      <c r="Q229" s="45"/>
      <c r="R229" s="45"/>
      <c r="S229" s="45"/>
      <c r="T229" s="45"/>
      <c r="U229" s="45"/>
      <c r="V229" s="47"/>
      <c r="W229" s="47"/>
      <c r="X229" s="47"/>
      <c r="Y229" s="47"/>
      <c r="Z229" s="47"/>
      <c r="AA229" s="47"/>
      <c r="AB229" s="47"/>
      <c r="AC229" s="47"/>
      <c r="AD229" s="47"/>
      <c r="AE229" s="47"/>
      <c r="AF229" s="47"/>
      <c r="AG229" s="47"/>
      <c r="AH229" s="47"/>
      <c r="AI229" s="47"/>
      <c r="AJ229" s="47"/>
      <c r="AK229" s="47"/>
      <c r="AL229" s="47"/>
      <c r="AM229" s="47"/>
      <c r="AN229" s="47"/>
      <c r="AO229" s="47"/>
      <c r="AP229" s="47"/>
      <c r="AQ229" s="47"/>
      <c r="AR229" s="47"/>
      <c r="AS229" s="47"/>
      <c r="AT229" s="47"/>
      <c r="AU229" s="47"/>
      <c r="AV229" s="47"/>
      <c r="AW229" s="47"/>
      <c r="AX229" s="47"/>
      <c r="AY229" s="47"/>
      <c r="AZ229" s="47"/>
      <c r="BA229" s="47"/>
      <c r="BB229" s="47"/>
      <c r="DM229" s="79"/>
    </row>
    <row r="230" spans="1:117" ht="14.25">
      <c r="A230" s="48"/>
      <c r="B230" s="49" t="s">
        <v>72</v>
      </c>
      <c r="C230" s="36"/>
      <c r="D230" s="36"/>
      <c r="E230" s="36"/>
      <c r="F230" s="36"/>
      <c r="G230" s="36"/>
      <c r="H230" s="36"/>
      <c r="I230" s="36"/>
      <c r="J230" s="36"/>
      <c r="K230" s="36"/>
      <c r="L230" s="50"/>
      <c r="M230" s="50"/>
      <c r="N230" s="50"/>
      <c r="O230" s="50"/>
      <c r="P230" s="36"/>
      <c r="Q230" s="36"/>
      <c r="R230" s="36"/>
      <c r="S230" s="36"/>
      <c r="T230" s="36"/>
      <c r="U230" s="36"/>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DM230" s="79"/>
    </row>
    <row r="231" spans="1:117" ht="15" thickBot="1">
      <c r="A231" s="36"/>
      <c r="B231" s="36"/>
      <c r="C231" s="36"/>
      <c r="D231" s="36"/>
      <c r="E231" s="36"/>
      <c r="F231" s="36"/>
      <c r="G231" s="36"/>
      <c r="H231" s="36"/>
      <c r="I231" s="36"/>
      <c r="J231" s="36"/>
      <c r="K231" s="36"/>
      <c r="L231" s="50"/>
      <c r="M231" s="50"/>
      <c r="N231" s="50"/>
      <c r="O231" s="50"/>
      <c r="P231" s="36"/>
      <c r="Q231" s="36"/>
      <c r="R231" s="36"/>
      <c r="S231" s="36"/>
      <c r="T231" s="36"/>
      <c r="U231" s="36"/>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DM231" s="79"/>
    </row>
    <row r="232" spans="1:117" ht="14.25">
      <c r="A232" s="36"/>
      <c r="B232" s="51"/>
      <c r="C232" s="45"/>
      <c r="D232" s="45"/>
      <c r="E232" s="45"/>
      <c r="F232" s="45"/>
      <c r="G232" s="45"/>
      <c r="H232" s="45"/>
      <c r="I232" s="45"/>
      <c r="J232" s="45"/>
      <c r="K232" s="45"/>
      <c r="L232" s="46"/>
      <c r="M232" s="46"/>
      <c r="N232" s="46"/>
      <c r="O232" s="46"/>
      <c r="P232" s="45"/>
      <c r="Q232" s="45"/>
      <c r="R232" s="45"/>
      <c r="S232" s="45"/>
      <c r="T232" s="45"/>
      <c r="U232" s="45"/>
      <c r="V232" s="47"/>
      <c r="W232" s="47"/>
      <c r="X232" s="47"/>
      <c r="Y232" s="47"/>
      <c r="Z232" s="47"/>
      <c r="AA232" s="47"/>
      <c r="AB232" s="47"/>
      <c r="AC232" s="47"/>
      <c r="AD232" s="47"/>
      <c r="AE232" s="47"/>
      <c r="AF232" s="47"/>
      <c r="AG232" s="47"/>
      <c r="AH232" s="47"/>
      <c r="AI232" s="47"/>
      <c r="AJ232" s="47"/>
      <c r="AK232" s="47"/>
      <c r="AL232" s="47"/>
      <c r="AM232" s="47"/>
      <c r="AN232" s="47"/>
      <c r="AO232" s="47"/>
      <c r="AP232" s="47"/>
      <c r="AQ232" s="47"/>
      <c r="AR232" s="47"/>
      <c r="AS232" s="47"/>
      <c r="AT232" s="47"/>
      <c r="AU232" s="47"/>
      <c r="AV232" s="47"/>
      <c r="AW232" s="47"/>
      <c r="AX232" s="47"/>
      <c r="AY232" s="47"/>
      <c r="AZ232" s="47"/>
      <c r="BA232" s="47"/>
      <c r="BB232" s="52"/>
    </row>
    <row r="233" spans="1:117" ht="12.75" customHeight="1">
      <c r="A233" s="36"/>
      <c r="B233" s="154" t="s">
        <v>102</v>
      </c>
      <c r="C233" s="155"/>
      <c r="D233" s="155"/>
      <c r="E233" s="155"/>
      <c r="F233" s="155"/>
      <c r="G233" s="155"/>
      <c r="H233" s="155"/>
      <c r="I233" s="155"/>
      <c r="J233" s="155"/>
      <c r="K233" s="155"/>
      <c r="L233" s="155"/>
      <c r="M233" s="155"/>
      <c r="N233" s="155"/>
      <c r="O233" s="155"/>
      <c r="P233" s="155"/>
      <c r="Q233" s="155"/>
      <c r="R233" s="155"/>
      <c r="S233" s="155"/>
      <c r="T233" s="155"/>
      <c r="U233" s="155"/>
      <c r="V233" s="155"/>
      <c r="W233" s="155"/>
      <c r="X233" s="155"/>
      <c r="Y233" s="155"/>
      <c r="Z233" s="155"/>
      <c r="AA233" s="155"/>
      <c r="AB233" s="155"/>
      <c r="AC233" s="155"/>
      <c r="AD233" s="155"/>
      <c r="AE233" s="155"/>
      <c r="AF233" s="155"/>
      <c r="AG233" s="155"/>
      <c r="AH233" s="155"/>
      <c r="AI233" s="155"/>
      <c r="AJ233" s="155"/>
      <c r="AK233" s="155"/>
      <c r="AL233" s="155"/>
      <c r="AM233" s="155"/>
      <c r="AN233" s="155"/>
      <c r="AO233" s="155"/>
      <c r="AP233" s="155"/>
      <c r="AQ233" s="155"/>
      <c r="AR233" s="155"/>
      <c r="AS233" s="155"/>
      <c r="AT233" s="155"/>
      <c r="AU233" s="155"/>
      <c r="AV233" s="155"/>
      <c r="AW233" s="155"/>
      <c r="AX233" s="155"/>
      <c r="AY233" s="155"/>
      <c r="AZ233" s="155"/>
      <c r="BA233" s="155"/>
      <c r="BB233" s="156"/>
    </row>
    <row r="234" spans="1:117" ht="13.5" customHeight="1">
      <c r="A234" s="36"/>
      <c r="B234" s="154"/>
      <c r="C234" s="155"/>
      <c r="D234" s="155"/>
      <c r="E234" s="155"/>
      <c r="F234" s="155"/>
      <c r="G234" s="155"/>
      <c r="H234" s="155"/>
      <c r="I234" s="155"/>
      <c r="J234" s="155"/>
      <c r="K234" s="155"/>
      <c r="L234" s="155"/>
      <c r="M234" s="155"/>
      <c r="N234" s="155"/>
      <c r="O234" s="155"/>
      <c r="P234" s="155"/>
      <c r="Q234" s="155"/>
      <c r="R234" s="155"/>
      <c r="S234" s="155"/>
      <c r="T234" s="155"/>
      <c r="U234" s="155"/>
      <c r="V234" s="155"/>
      <c r="W234" s="155"/>
      <c r="X234" s="155"/>
      <c r="Y234" s="155"/>
      <c r="Z234" s="155"/>
      <c r="AA234" s="155"/>
      <c r="AB234" s="155"/>
      <c r="AC234" s="155"/>
      <c r="AD234" s="155"/>
      <c r="AE234" s="155"/>
      <c r="AF234" s="155"/>
      <c r="AG234" s="155"/>
      <c r="AH234" s="155"/>
      <c r="AI234" s="155"/>
      <c r="AJ234" s="155"/>
      <c r="AK234" s="155"/>
      <c r="AL234" s="155"/>
      <c r="AM234" s="155"/>
      <c r="AN234" s="155"/>
      <c r="AO234" s="155"/>
      <c r="AP234" s="155"/>
      <c r="AQ234" s="155"/>
      <c r="AR234" s="155"/>
      <c r="AS234" s="155"/>
      <c r="AT234" s="155"/>
      <c r="AU234" s="155"/>
      <c r="AV234" s="155"/>
      <c r="AW234" s="155"/>
      <c r="AX234" s="155"/>
      <c r="AY234" s="155"/>
      <c r="AZ234" s="155"/>
      <c r="BA234" s="155"/>
      <c r="BB234" s="156"/>
      <c r="BG234" s="39"/>
    </row>
    <row r="235" spans="1:117" ht="12.75" customHeight="1">
      <c r="A235" s="36"/>
      <c r="B235" s="154"/>
      <c r="C235" s="155"/>
      <c r="D235" s="155"/>
      <c r="E235" s="155"/>
      <c r="F235" s="155"/>
      <c r="G235" s="155"/>
      <c r="H235" s="155"/>
      <c r="I235" s="155"/>
      <c r="J235" s="155"/>
      <c r="K235" s="155"/>
      <c r="L235" s="155"/>
      <c r="M235" s="155"/>
      <c r="N235" s="155"/>
      <c r="O235" s="155"/>
      <c r="P235" s="155"/>
      <c r="Q235" s="155"/>
      <c r="R235" s="155"/>
      <c r="S235" s="155"/>
      <c r="T235" s="155"/>
      <c r="U235" s="155"/>
      <c r="V235" s="155"/>
      <c r="W235" s="155"/>
      <c r="X235" s="155"/>
      <c r="Y235" s="155"/>
      <c r="Z235" s="155"/>
      <c r="AA235" s="155"/>
      <c r="AB235" s="155"/>
      <c r="AC235" s="155"/>
      <c r="AD235" s="155"/>
      <c r="AE235" s="155"/>
      <c r="AF235" s="155"/>
      <c r="AG235" s="155"/>
      <c r="AH235" s="155"/>
      <c r="AI235" s="155"/>
      <c r="AJ235" s="155"/>
      <c r="AK235" s="155"/>
      <c r="AL235" s="155"/>
      <c r="AM235" s="155"/>
      <c r="AN235" s="155"/>
      <c r="AO235" s="155"/>
      <c r="AP235" s="155"/>
      <c r="AQ235" s="155"/>
      <c r="AR235" s="155"/>
      <c r="AS235" s="155"/>
      <c r="AT235" s="155"/>
      <c r="AU235" s="155"/>
      <c r="AV235" s="155"/>
      <c r="AW235" s="155"/>
      <c r="AX235" s="155"/>
      <c r="AY235" s="155"/>
      <c r="AZ235" s="155"/>
      <c r="BA235" s="155"/>
      <c r="BB235" s="156"/>
    </row>
    <row r="236" spans="1:117" ht="12.75" customHeight="1">
      <c r="A236" s="36"/>
      <c r="B236" s="154"/>
      <c r="C236" s="155"/>
      <c r="D236" s="155"/>
      <c r="E236" s="155"/>
      <c r="F236" s="155"/>
      <c r="G236" s="155"/>
      <c r="H236" s="155"/>
      <c r="I236" s="155"/>
      <c r="J236" s="155"/>
      <c r="K236" s="155"/>
      <c r="L236" s="155"/>
      <c r="M236" s="155"/>
      <c r="N236" s="155"/>
      <c r="O236" s="155"/>
      <c r="P236" s="155"/>
      <c r="Q236" s="155"/>
      <c r="R236" s="155"/>
      <c r="S236" s="155"/>
      <c r="T236" s="155"/>
      <c r="U236" s="155"/>
      <c r="V236" s="155"/>
      <c r="W236" s="155"/>
      <c r="X236" s="155"/>
      <c r="Y236" s="155"/>
      <c r="Z236" s="155"/>
      <c r="AA236" s="155"/>
      <c r="AB236" s="155"/>
      <c r="AC236" s="155"/>
      <c r="AD236" s="155"/>
      <c r="AE236" s="155"/>
      <c r="AF236" s="155"/>
      <c r="AG236" s="155"/>
      <c r="AH236" s="155"/>
      <c r="AI236" s="155"/>
      <c r="AJ236" s="155"/>
      <c r="AK236" s="155"/>
      <c r="AL236" s="155"/>
      <c r="AM236" s="155"/>
      <c r="AN236" s="155"/>
      <c r="AO236" s="155"/>
      <c r="AP236" s="155"/>
      <c r="AQ236" s="155"/>
      <c r="AR236" s="155"/>
      <c r="AS236" s="155"/>
      <c r="AT236" s="155"/>
      <c r="AU236" s="155"/>
      <c r="AV236" s="155"/>
      <c r="AW236" s="155"/>
      <c r="AX236" s="155"/>
      <c r="AY236" s="155"/>
      <c r="AZ236" s="155"/>
      <c r="BA236" s="155"/>
      <c r="BB236" s="156"/>
    </row>
    <row r="237" spans="1:117" ht="12.75" customHeight="1">
      <c r="A237" s="36"/>
      <c r="B237" s="154"/>
      <c r="C237" s="155"/>
      <c r="D237" s="155"/>
      <c r="E237" s="155"/>
      <c r="F237" s="155"/>
      <c r="G237" s="155"/>
      <c r="H237" s="155"/>
      <c r="I237" s="155"/>
      <c r="J237" s="155"/>
      <c r="K237" s="155"/>
      <c r="L237" s="155"/>
      <c r="M237" s="155"/>
      <c r="N237" s="155"/>
      <c r="O237" s="155"/>
      <c r="P237" s="155"/>
      <c r="Q237" s="155"/>
      <c r="R237" s="155"/>
      <c r="S237" s="155"/>
      <c r="T237" s="155"/>
      <c r="U237" s="155"/>
      <c r="V237" s="155"/>
      <c r="W237" s="155"/>
      <c r="X237" s="155"/>
      <c r="Y237" s="155"/>
      <c r="Z237" s="155"/>
      <c r="AA237" s="155"/>
      <c r="AB237" s="155"/>
      <c r="AC237" s="155"/>
      <c r="AD237" s="155"/>
      <c r="AE237" s="155"/>
      <c r="AF237" s="155"/>
      <c r="AG237" s="155"/>
      <c r="AH237" s="155"/>
      <c r="AI237" s="155"/>
      <c r="AJ237" s="155"/>
      <c r="AK237" s="155"/>
      <c r="AL237" s="155"/>
      <c r="AM237" s="155"/>
      <c r="AN237" s="155"/>
      <c r="AO237" s="155"/>
      <c r="AP237" s="155"/>
      <c r="AQ237" s="155"/>
      <c r="AR237" s="155"/>
      <c r="AS237" s="155"/>
      <c r="AT237" s="155"/>
      <c r="AU237" s="155"/>
      <c r="AV237" s="155"/>
      <c r="AW237" s="155"/>
      <c r="AX237" s="155"/>
      <c r="AY237" s="155"/>
      <c r="AZ237" s="155"/>
      <c r="BA237" s="155"/>
      <c r="BB237" s="156"/>
    </row>
    <row r="238" spans="1:117" ht="12.75" customHeight="1">
      <c r="A238" s="36"/>
      <c r="B238" s="154"/>
      <c r="C238" s="155"/>
      <c r="D238" s="155"/>
      <c r="E238" s="155"/>
      <c r="F238" s="155"/>
      <c r="G238" s="155"/>
      <c r="H238" s="155"/>
      <c r="I238" s="155"/>
      <c r="J238" s="155"/>
      <c r="K238" s="155"/>
      <c r="L238" s="155"/>
      <c r="M238" s="155"/>
      <c r="N238" s="155"/>
      <c r="O238" s="155"/>
      <c r="P238" s="155"/>
      <c r="Q238" s="155"/>
      <c r="R238" s="155"/>
      <c r="S238" s="155"/>
      <c r="T238" s="155"/>
      <c r="U238" s="155"/>
      <c r="V238" s="155"/>
      <c r="W238" s="155"/>
      <c r="X238" s="155"/>
      <c r="Y238" s="155"/>
      <c r="Z238" s="155"/>
      <c r="AA238" s="155"/>
      <c r="AB238" s="155"/>
      <c r="AC238" s="155"/>
      <c r="AD238" s="155"/>
      <c r="AE238" s="155"/>
      <c r="AF238" s="155"/>
      <c r="AG238" s="155"/>
      <c r="AH238" s="155"/>
      <c r="AI238" s="155"/>
      <c r="AJ238" s="155"/>
      <c r="AK238" s="155"/>
      <c r="AL238" s="155"/>
      <c r="AM238" s="155"/>
      <c r="AN238" s="155"/>
      <c r="AO238" s="155"/>
      <c r="AP238" s="155"/>
      <c r="AQ238" s="155"/>
      <c r="AR238" s="155"/>
      <c r="AS238" s="155"/>
      <c r="AT238" s="155"/>
      <c r="AU238" s="155"/>
      <c r="AV238" s="155"/>
      <c r="AW238" s="155"/>
      <c r="AX238" s="155"/>
      <c r="AY238" s="155"/>
      <c r="AZ238" s="155"/>
      <c r="BA238" s="155"/>
      <c r="BB238" s="156"/>
    </row>
    <row r="239" spans="1:117" ht="12.75" customHeight="1">
      <c r="A239" s="36"/>
      <c r="B239" s="154"/>
      <c r="C239" s="155"/>
      <c r="D239" s="155"/>
      <c r="E239" s="155"/>
      <c r="F239" s="155"/>
      <c r="G239" s="155"/>
      <c r="H239" s="155"/>
      <c r="I239" s="155"/>
      <c r="J239" s="155"/>
      <c r="K239" s="155"/>
      <c r="L239" s="155"/>
      <c r="M239" s="155"/>
      <c r="N239" s="155"/>
      <c r="O239" s="155"/>
      <c r="P239" s="155"/>
      <c r="Q239" s="155"/>
      <c r="R239" s="155"/>
      <c r="S239" s="155"/>
      <c r="T239" s="155"/>
      <c r="U239" s="155"/>
      <c r="V239" s="155"/>
      <c r="W239" s="155"/>
      <c r="X239" s="155"/>
      <c r="Y239" s="155"/>
      <c r="Z239" s="155"/>
      <c r="AA239" s="155"/>
      <c r="AB239" s="155"/>
      <c r="AC239" s="155"/>
      <c r="AD239" s="155"/>
      <c r="AE239" s="155"/>
      <c r="AF239" s="155"/>
      <c r="AG239" s="155"/>
      <c r="AH239" s="155"/>
      <c r="AI239" s="155"/>
      <c r="AJ239" s="155"/>
      <c r="AK239" s="155"/>
      <c r="AL239" s="155"/>
      <c r="AM239" s="155"/>
      <c r="AN239" s="155"/>
      <c r="AO239" s="155"/>
      <c r="AP239" s="155"/>
      <c r="AQ239" s="155"/>
      <c r="AR239" s="155"/>
      <c r="AS239" s="155"/>
      <c r="AT239" s="155"/>
      <c r="AU239" s="155"/>
      <c r="AV239" s="155"/>
      <c r="AW239" s="155"/>
      <c r="AX239" s="155"/>
      <c r="AY239" s="155"/>
      <c r="AZ239" s="155"/>
      <c r="BA239" s="155"/>
      <c r="BB239" s="156"/>
    </row>
    <row r="240" spans="1:117" ht="12.75" customHeight="1">
      <c r="A240" s="36"/>
      <c r="B240" s="154"/>
      <c r="C240" s="155"/>
      <c r="D240" s="155"/>
      <c r="E240" s="155"/>
      <c r="F240" s="155"/>
      <c r="G240" s="155"/>
      <c r="H240" s="155"/>
      <c r="I240" s="155"/>
      <c r="J240" s="155"/>
      <c r="K240" s="155"/>
      <c r="L240" s="155"/>
      <c r="M240" s="155"/>
      <c r="N240" s="155"/>
      <c r="O240" s="155"/>
      <c r="P240" s="155"/>
      <c r="Q240" s="155"/>
      <c r="R240" s="155"/>
      <c r="S240" s="155"/>
      <c r="T240" s="155"/>
      <c r="U240" s="155"/>
      <c r="V240" s="155"/>
      <c r="W240" s="155"/>
      <c r="X240" s="155"/>
      <c r="Y240" s="155"/>
      <c r="Z240" s="155"/>
      <c r="AA240" s="155"/>
      <c r="AB240" s="155"/>
      <c r="AC240" s="155"/>
      <c r="AD240" s="155"/>
      <c r="AE240" s="155"/>
      <c r="AF240" s="155"/>
      <c r="AG240" s="155"/>
      <c r="AH240" s="155"/>
      <c r="AI240" s="155"/>
      <c r="AJ240" s="155"/>
      <c r="AK240" s="155"/>
      <c r="AL240" s="155"/>
      <c r="AM240" s="155"/>
      <c r="AN240" s="155"/>
      <c r="AO240" s="155"/>
      <c r="AP240" s="155"/>
      <c r="AQ240" s="155"/>
      <c r="AR240" s="155"/>
      <c r="AS240" s="155"/>
      <c r="AT240" s="155"/>
      <c r="AU240" s="155"/>
      <c r="AV240" s="155"/>
      <c r="AW240" s="155"/>
      <c r="AX240" s="155"/>
      <c r="AY240" s="155"/>
      <c r="AZ240" s="155"/>
      <c r="BA240" s="155"/>
      <c r="BB240" s="156"/>
    </row>
    <row r="241" spans="1:255" ht="12.75" customHeight="1">
      <c r="A241" s="36"/>
      <c r="B241" s="154"/>
      <c r="C241" s="155"/>
      <c r="D241" s="155"/>
      <c r="E241" s="155"/>
      <c r="F241" s="155"/>
      <c r="G241" s="155"/>
      <c r="H241" s="155"/>
      <c r="I241" s="155"/>
      <c r="J241" s="155"/>
      <c r="K241" s="155"/>
      <c r="L241" s="155"/>
      <c r="M241" s="155"/>
      <c r="N241" s="155"/>
      <c r="O241" s="155"/>
      <c r="P241" s="155"/>
      <c r="Q241" s="155"/>
      <c r="R241" s="155"/>
      <c r="S241" s="155"/>
      <c r="T241" s="155"/>
      <c r="U241" s="155"/>
      <c r="V241" s="155"/>
      <c r="W241" s="155"/>
      <c r="X241" s="155"/>
      <c r="Y241" s="155"/>
      <c r="Z241" s="155"/>
      <c r="AA241" s="155"/>
      <c r="AB241" s="155"/>
      <c r="AC241" s="155"/>
      <c r="AD241" s="155"/>
      <c r="AE241" s="155"/>
      <c r="AF241" s="155"/>
      <c r="AG241" s="155"/>
      <c r="AH241" s="155"/>
      <c r="AI241" s="155"/>
      <c r="AJ241" s="155"/>
      <c r="AK241" s="155"/>
      <c r="AL241" s="155"/>
      <c r="AM241" s="155"/>
      <c r="AN241" s="155"/>
      <c r="AO241" s="155"/>
      <c r="AP241" s="155"/>
      <c r="AQ241" s="155"/>
      <c r="AR241" s="155"/>
      <c r="AS241" s="155"/>
      <c r="AT241" s="155"/>
      <c r="AU241" s="155"/>
      <c r="AV241" s="155"/>
      <c r="AW241" s="155"/>
      <c r="AX241" s="155"/>
      <c r="AY241" s="155"/>
      <c r="AZ241" s="155"/>
      <c r="BA241" s="155"/>
      <c r="BB241" s="156"/>
    </row>
    <row r="242" spans="1:255" ht="12.75" customHeight="1">
      <c r="A242" s="36"/>
      <c r="B242" s="154"/>
      <c r="C242" s="155"/>
      <c r="D242" s="155"/>
      <c r="E242" s="155"/>
      <c r="F242" s="155"/>
      <c r="G242" s="155"/>
      <c r="H242" s="155"/>
      <c r="I242" s="155"/>
      <c r="J242" s="155"/>
      <c r="K242" s="155"/>
      <c r="L242" s="155"/>
      <c r="M242" s="155"/>
      <c r="N242" s="155"/>
      <c r="O242" s="155"/>
      <c r="P242" s="155"/>
      <c r="Q242" s="155"/>
      <c r="R242" s="155"/>
      <c r="S242" s="155"/>
      <c r="T242" s="155"/>
      <c r="U242" s="155"/>
      <c r="V242" s="155"/>
      <c r="W242" s="155"/>
      <c r="X242" s="155"/>
      <c r="Y242" s="155"/>
      <c r="Z242" s="155"/>
      <c r="AA242" s="155"/>
      <c r="AB242" s="155"/>
      <c r="AC242" s="155"/>
      <c r="AD242" s="155"/>
      <c r="AE242" s="155"/>
      <c r="AF242" s="155"/>
      <c r="AG242" s="155"/>
      <c r="AH242" s="155"/>
      <c r="AI242" s="155"/>
      <c r="AJ242" s="155"/>
      <c r="AK242" s="155"/>
      <c r="AL242" s="155"/>
      <c r="AM242" s="155"/>
      <c r="AN242" s="155"/>
      <c r="AO242" s="155"/>
      <c r="AP242" s="155"/>
      <c r="AQ242" s="155"/>
      <c r="AR242" s="155"/>
      <c r="AS242" s="155"/>
      <c r="AT242" s="155"/>
      <c r="AU242" s="155"/>
      <c r="AV242" s="155"/>
      <c r="AW242" s="155"/>
      <c r="AX242" s="155"/>
      <c r="AY242" s="155"/>
      <c r="AZ242" s="155"/>
      <c r="BA242" s="155"/>
      <c r="BB242" s="156"/>
    </row>
    <row r="243" spans="1:255" ht="15" thickBot="1">
      <c r="A243" s="53"/>
      <c r="B243" s="54"/>
      <c r="C243" s="55"/>
      <c r="D243" s="55"/>
      <c r="E243" s="55"/>
      <c r="F243" s="55"/>
      <c r="G243" s="55"/>
      <c r="H243" s="55"/>
      <c r="I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6"/>
    </row>
    <row r="244" spans="1:255">
      <c r="B244" s="57"/>
    </row>
    <row r="245" spans="1:255">
      <c r="B245" s="57"/>
    </row>
    <row r="246" spans="1:255" ht="14.25">
      <c r="B246" s="49" t="s">
        <v>74</v>
      </c>
      <c r="C246" s="36"/>
      <c r="D246" s="36"/>
      <c r="E246" s="36"/>
      <c r="F246" s="36"/>
      <c r="G246" s="36"/>
      <c r="H246" s="36"/>
      <c r="I246" s="36"/>
      <c r="J246" s="36"/>
      <c r="K246" s="36"/>
      <c r="L246" s="50"/>
      <c r="M246" s="50"/>
      <c r="N246" s="50"/>
      <c r="O246" s="50"/>
      <c r="P246" s="36"/>
      <c r="Q246" s="36"/>
      <c r="R246" s="36"/>
      <c r="S246" s="36"/>
      <c r="T246" s="36"/>
      <c r="U246" s="36"/>
      <c r="V246" s="49"/>
      <c r="W246" s="49"/>
      <c r="X246" s="49"/>
      <c r="Y246" s="49"/>
      <c r="Z246" s="49"/>
      <c r="AA246" s="49"/>
      <c r="AB246" s="49"/>
      <c r="AC246" s="49"/>
      <c r="AD246" s="49"/>
      <c r="AE246" s="49"/>
      <c r="AF246" s="49"/>
      <c r="AG246" s="49"/>
      <c r="AH246" s="49"/>
      <c r="AI246" s="49"/>
      <c r="AJ246" s="49"/>
      <c r="AK246" s="49"/>
      <c r="AL246" s="49"/>
      <c r="AM246" s="49"/>
      <c r="AN246" s="49"/>
      <c r="AO246" s="49"/>
      <c r="AP246" s="49"/>
      <c r="AQ246" s="49"/>
      <c r="AR246" s="49"/>
      <c r="AS246" s="49"/>
      <c r="AT246" s="49"/>
      <c r="AU246" s="49"/>
      <c r="AV246" s="49"/>
      <c r="AW246" s="49"/>
      <c r="AX246" s="49"/>
      <c r="AY246" s="49"/>
      <c r="AZ246" s="49"/>
      <c r="BA246" s="49"/>
      <c r="BB246" s="49"/>
    </row>
    <row r="247" spans="1:255" ht="15" thickBot="1">
      <c r="B247" s="36"/>
      <c r="C247" s="36"/>
      <c r="D247" s="36"/>
      <c r="E247" s="36"/>
      <c r="F247" s="36"/>
      <c r="G247" s="36"/>
      <c r="H247" s="36"/>
      <c r="I247" s="36"/>
      <c r="J247" s="36"/>
      <c r="K247" s="36"/>
      <c r="L247" s="50"/>
      <c r="M247" s="50"/>
      <c r="N247" s="50"/>
      <c r="O247" s="50"/>
      <c r="P247" s="36"/>
      <c r="Q247" s="36"/>
      <c r="R247" s="36"/>
      <c r="S247" s="36"/>
      <c r="T247" s="36"/>
      <c r="U247" s="36"/>
      <c r="V247" s="49"/>
      <c r="W247" s="49"/>
      <c r="X247" s="49"/>
      <c r="Y247" s="49"/>
      <c r="Z247" s="49"/>
      <c r="AA247" s="49"/>
      <c r="AB247" s="49"/>
      <c r="AC247" s="49"/>
      <c r="AD247" s="49"/>
      <c r="AE247" s="49"/>
      <c r="AF247" s="49"/>
      <c r="AG247" s="49"/>
      <c r="AH247" s="49"/>
      <c r="AI247" s="49"/>
      <c r="AJ247" s="49"/>
      <c r="AK247" s="49"/>
      <c r="AL247" s="49"/>
      <c r="AM247" s="49"/>
      <c r="AN247" s="49"/>
      <c r="AO247" s="49"/>
      <c r="AP247" s="49"/>
      <c r="AQ247" s="49"/>
      <c r="AR247" s="49"/>
      <c r="AS247" s="49"/>
      <c r="AT247" s="49"/>
      <c r="AU247" s="197" t="s">
        <v>75</v>
      </c>
      <c r="AV247" s="197"/>
      <c r="AW247" s="197"/>
      <c r="AX247" s="197"/>
      <c r="AY247" s="197"/>
      <c r="AZ247" s="197"/>
      <c r="BA247" s="197"/>
      <c r="BB247" s="197"/>
    </row>
    <row r="248" spans="1:255" s="39" customFormat="1" ht="13.5" customHeight="1">
      <c r="A248" s="36"/>
      <c r="B248" s="157" t="s">
        <v>76</v>
      </c>
      <c r="C248" s="158"/>
      <c r="D248" s="158"/>
      <c r="E248" s="158"/>
      <c r="F248" s="158"/>
      <c r="G248" s="158"/>
      <c r="H248" s="158"/>
      <c r="I248" s="158"/>
      <c r="J248" s="158"/>
      <c r="K248" s="158"/>
      <c r="L248" s="158"/>
      <c r="M248" s="158"/>
      <c r="N248" s="158"/>
      <c r="O248" s="158"/>
      <c r="P248" s="158"/>
      <c r="Q248" s="158"/>
      <c r="R248" s="158"/>
      <c r="S248" s="158"/>
      <c r="T248" s="158"/>
      <c r="U248" s="158"/>
      <c r="V248" s="158"/>
      <c r="W248" s="158"/>
      <c r="X248" s="158"/>
      <c r="Y248" s="158"/>
      <c r="Z248" s="158"/>
      <c r="AA248" s="158"/>
      <c r="AB248" s="158"/>
      <c r="AC248" s="158"/>
      <c r="AD248" s="159"/>
      <c r="AE248" s="163" t="s">
        <v>170</v>
      </c>
      <c r="AF248" s="158"/>
      <c r="AG248" s="158"/>
      <c r="AH248" s="158"/>
      <c r="AI248" s="158"/>
      <c r="AJ248" s="158"/>
      <c r="AK248" s="158"/>
      <c r="AL248" s="158"/>
      <c r="AM248" s="159"/>
      <c r="AN248" s="163" t="s">
        <v>171</v>
      </c>
      <c r="AO248" s="158"/>
      <c r="AP248" s="158"/>
      <c r="AQ248" s="158"/>
      <c r="AR248" s="158"/>
      <c r="AS248" s="158"/>
      <c r="AT248" s="158"/>
      <c r="AU248" s="158"/>
      <c r="AV248" s="159"/>
      <c r="AW248" s="163" t="s">
        <v>78</v>
      </c>
      <c r="AX248" s="158"/>
      <c r="AY248" s="158"/>
      <c r="AZ248" s="158"/>
      <c r="BA248" s="158"/>
      <c r="BB248" s="165"/>
      <c r="BC248" s="38"/>
      <c r="BD248" s="38"/>
      <c r="BE248" s="38"/>
      <c r="BF248" s="38"/>
      <c r="BG248" s="38"/>
      <c r="BH248" s="38"/>
      <c r="BI248" s="38"/>
      <c r="BJ248" s="38"/>
      <c r="BK248" s="38"/>
      <c r="BL248" s="38"/>
      <c r="BM248" s="38"/>
      <c r="BN248" s="38"/>
      <c r="BO248" s="38"/>
      <c r="BP248" s="38"/>
      <c r="BQ248" s="38"/>
      <c r="BR248" s="38"/>
      <c r="BS248" s="38"/>
      <c r="BT248" s="38"/>
      <c r="BU248" s="38"/>
      <c r="BV248" s="38"/>
      <c r="BW248" s="38"/>
      <c r="BX248" s="38"/>
      <c r="BY248" s="38"/>
      <c r="BZ248" s="38"/>
      <c r="CA248" s="38"/>
      <c r="CB248" s="38"/>
      <c r="CC248" s="38"/>
      <c r="CD248" s="38"/>
      <c r="CE248" s="38"/>
      <c r="CF248" s="38"/>
      <c r="CG248" s="38"/>
      <c r="CH248" s="38"/>
      <c r="CI248" s="38"/>
      <c r="CJ248" s="38"/>
      <c r="CK248" s="38"/>
      <c r="CL248" s="38"/>
      <c r="CM248" s="38"/>
      <c r="CN248" s="38"/>
      <c r="CO248" s="38"/>
      <c r="CP248" s="38"/>
      <c r="CQ248" s="38"/>
      <c r="CR248" s="38"/>
      <c r="CS248" s="38"/>
      <c r="CT248" s="38"/>
      <c r="CU248" s="38"/>
      <c r="CV248" s="38"/>
      <c r="CW248" s="38"/>
      <c r="CX248" s="38"/>
      <c r="CY248" s="38"/>
      <c r="CZ248" s="38"/>
      <c r="DA248" s="38"/>
      <c r="DB248" s="38"/>
      <c r="DC248" s="38"/>
      <c r="DD248" s="38"/>
      <c r="DE248" s="38"/>
      <c r="DF248" s="38"/>
      <c r="DG248" s="38"/>
      <c r="DH248" s="38"/>
      <c r="DI248" s="38"/>
      <c r="DJ248" s="38"/>
      <c r="DK248" s="38"/>
      <c r="DL248" s="38"/>
      <c r="DM248" s="38"/>
      <c r="DN248" s="38"/>
      <c r="DO248" s="38"/>
      <c r="DP248" s="38"/>
      <c r="DQ248" s="38"/>
      <c r="DR248" s="38"/>
      <c r="DS248" s="38"/>
      <c r="DT248" s="38"/>
      <c r="DU248" s="38"/>
      <c r="DV248" s="38"/>
      <c r="DW248" s="38"/>
      <c r="DX248" s="38"/>
      <c r="DY248" s="38"/>
      <c r="DZ248" s="38"/>
      <c r="EA248" s="38"/>
      <c r="EB248" s="38"/>
      <c r="EC248" s="38"/>
      <c r="ED248" s="38"/>
      <c r="EE248" s="38"/>
      <c r="EF248" s="38"/>
      <c r="EG248" s="38"/>
      <c r="EH248" s="38"/>
      <c r="EI248" s="38"/>
      <c r="EJ248" s="38"/>
      <c r="EK248" s="38"/>
      <c r="EL248" s="38"/>
      <c r="EM248" s="38"/>
      <c r="EN248" s="38"/>
      <c r="EO248" s="38"/>
      <c r="EP248" s="38"/>
      <c r="EQ248" s="38"/>
      <c r="ER248" s="38"/>
      <c r="ES248" s="38"/>
      <c r="ET248" s="38"/>
      <c r="EU248" s="38"/>
      <c r="EV248" s="38"/>
      <c r="EW248" s="38"/>
      <c r="EX248" s="38"/>
      <c r="EY248" s="38"/>
      <c r="EZ248" s="38"/>
      <c r="FA248" s="38"/>
      <c r="FB248" s="38"/>
      <c r="FC248" s="38"/>
      <c r="FD248" s="38"/>
      <c r="FE248" s="38"/>
      <c r="FF248" s="38"/>
      <c r="FG248" s="38"/>
      <c r="FH248" s="38"/>
      <c r="FI248" s="38"/>
      <c r="FJ248" s="38"/>
      <c r="FK248" s="38"/>
      <c r="FL248" s="38"/>
      <c r="FM248" s="38"/>
      <c r="FN248" s="38"/>
      <c r="FO248" s="38"/>
      <c r="FP248" s="38"/>
      <c r="FQ248" s="38"/>
      <c r="FR248" s="38"/>
      <c r="FS248" s="38"/>
      <c r="FT248" s="38"/>
      <c r="FU248" s="38"/>
      <c r="FV248" s="38"/>
      <c r="FW248" s="38"/>
      <c r="FX248" s="38"/>
      <c r="FY248" s="38"/>
      <c r="FZ248" s="38"/>
      <c r="GA248" s="38"/>
      <c r="GB248" s="38"/>
      <c r="GC248" s="38"/>
      <c r="GD248" s="38"/>
      <c r="GE248" s="38"/>
      <c r="GF248" s="38"/>
      <c r="GG248" s="38"/>
      <c r="GH248" s="38"/>
      <c r="GI248" s="38"/>
      <c r="GJ248" s="38"/>
      <c r="GK248" s="38"/>
      <c r="GL248" s="38"/>
      <c r="GM248" s="38"/>
      <c r="GN248" s="38"/>
      <c r="GO248" s="38"/>
      <c r="GP248" s="38"/>
      <c r="GQ248" s="38"/>
      <c r="GR248" s="38"/>
      <c r="GS248" s="38"/>
      <c r="GT248" s="38"/>
      <c r="GU248" s="38"/>
      <c r="GV248" s="38"/>
      <c r="GW248" s="38"/>
      <c r="GX248" s="38"/>
      <c r="GY248" s="38"/>
      <c r="GZ248" s="38"/>
      <c r="HA248" s="38"/>
      <c r="HB248" s="38"/>
      <c r="HC248" s="38"/>
      <c r="HD248" s="38"/>
      <c r="HE248" s="38"/>
      <c r="HF248" s="38"/>
      <c r="HG248" s="38"/>
      <c r="HH248" s="38"/>
      <c r="HI248" s="38"/>
      <c r="HJ248" s="38"/>
      <c r="HK248" s="38"/>
      <c r="HL248" s="38"/>
      <c r="HM248" s="38"/>
      <c r="HN248" s="38"/>
      <c r="HO248" s="38"/>
      <c r="HP248" s="38"/>
      <c r="HQ248" s="38"/>
      <c r="HR248" s="38"/>
      <c r="HS248" s="38"/>
      <c r="HT248" s="38"/>
      <c r="HU248" s="38"/>
      <c r="HV248" s="38"/>
      <c r="HW248" s="38"/>
      <c r="HX248" s="38"/>
      <c r="HY248" s="38"/>
      <c r="HZ248" s="38"/>
      <c r="IA248" s="38"/>
      <c r="IB248" s="38"/>
      <c r="IC248" s="38"/>
      <c r="ID248" s="38"/>
      <c r="IE248" s="38"/>
      <c r="IF248" s="38"/>
      <c r="IG248" s="38"/>
      <c r="IH248" s="38"/>
      <c r="II248" s="38"/>
      <c r="IJ248" s="38"/>
      <c r="IK248" s="38"/>
      <c r="IL248" s="38"/>
      <c r="IM248" s="38"/>
      <c r="IN248" s="38"/>
      <c r="IO248" s="38"/>
      <c r="IP248" s="38"/>
      <c r="IQ248" s="38"/>
      <c r="IR248" s="38"/>
      <c r="IS248" s="38"/>
      <c r="IT248" s="38"/>
      <c r="IU248" s="38"/>
    </row>
    <row r="249" spans="1:255" s="39" customFormat="1" ht="13.5">
      <c r="A249" s="36"/>
      <c r="B249" s="160"/>
      <c r="C249" s="161"/>
      <c r="D249" s="161"/>
      <c r="E249" s="161"/>
      <c r="F249" s="161"/>
      <c r="G249" s="161"/>
      <c r="H249" s="161"/>
      <c r="I249" s="161"/>
      <c r="J249" s="161"/>
      <c r="K249" s="161"/>
      <c r="L249" s="161"/>
      <c r="M249" s="161"/>
      <c r="N249" s="161"/>
      <c r="O249" s="161"/>
      <c r="P249" s="161"/>
      <c r="Q249" s="161"/>
      <c r="R249" s="161"/>
      <c r="S249" s="161"/>
      <c r="T249" s="161"/>
      <c r="U249" s="161"/>
      <c r="V249" s="161"/>
      <c r="W249" s="161"/>
      <c r="X249" s="161"/>
      <c r="Y249" s="161"/>
      <c r="Z249" s="161"/>
      <c r="AA249" s="161"/>
      <c r="AB249" s="161"/>
      <c r="AC249" s="161"/>
      <c r="AD249" s="162"/>
      <c r="AE249" s="164"/>
      <c r="AF249" s="161"/>
      <c r="AG249" s="161"/>
      <c r="AH249" s="161"/>
      <c r="AI249" s="161"/>
      <c r="AJ249" s="161"/>
      <c r="AK249" s="161"/>
      <c r="AL249" s="161"/>
      <c r="AM249" s="162"/>
      <c r="AN249" s="164"/>
      <c r="AO249" s="161"/>
      <c r="AP249" s="161"/>
      <c r="AQ249" s="161"/>
      <c r="AR249" s="161"/>
      <c r="AS249" s="161"/>
      <c r="AT249" s="161"/>
      <c r="AU249" s="161"/>
      <c r="AV249" s="162"/>
      <c r="AW249" s="164"/>
      <c r="AX249" s="161"/>
      <c r="AY249" s="161"/>
      <c r="AZ249" s="161"/>
      <c r="BA249" s="161"/>
      <c r="BB249" s="166"/>
      <c r="BC249" s="38"/>
      <c r="BD249" s="38"/>
      <c r="BE249" s="38"/>
      <c r="BF249" s="80"/>
      <c r="BG249" s="81"/>
      <c r="BI249" s="38"/>
      <c r="BJ249" s="38"/>
      <c r="BK249" s="38"/>
      <c r="BL249" s="38"/>
      <c r="BM249" s="38"/>
      <c r="BN249" s="38"/>
      <c r="BO249" s="38"/>
      <c r="BP249" s="38"/>
      <c r="BQ249" s="38"/>
      <c r="BR249" s="38"/>
      <c r="BS249" s="38"/>
      <c r="BT249" s="38"/>
      <c r="BU249" s="38"/>
      <c r="BV249" s="38"/>
      <c r="BW249" s="38"/>
      <c r="BX249" s="38"/>
      <c r="BY249" s="38"/>
      <c r="BZ249" s="38"/>
      <c r="CA249" s="38"/>
      <c r="CB249" s="38"/>
      <c r="CC249" s="38"/>
      <c r="CD249" s="38"/>
      <c r="CE249" s="38"/>
      <c r="CF249" s="38"/>
      <c r="CG249" s="38"/>
      <c r="CH249" s="38"/>
      <c r="CI249" s="38"/>
      <c r="CJ249" s="38"/>
      <c r="CK249" s="38"/>
      <c r="CL249" s="38"/>
      <c r="CM249" s="38"/>
      <c r="CN249" s="38"/>
      <c r="CO249" s="38"/>
      <c r="CP249" s="38"/>
      <c r="CQ249" s="38"/>
      <c r="CR249" s="38"/>
      <c r="CS249" s="38"/>
      <c r="CT249" s="38"/>
      <c r="CU249" s="38"/>
      <c r="CV249" s="38"/>
      <c r="CW249" s="38"/>
      <c r="CX249" s="38"/>
      <c r="CY249" s="38"/>
      <c r="CZ249" s="38"/>
      <c r="DA249" s="38"/>
      <c r="DB249" s="38"/>
      <c r="DC249" s="38"/>
      <c r="DD249" s="38"/>
      <c r="DE249" s="38"/>
      <c r="DF249" s="38"/>
      <c r="DG249" s="38"/>
      <c r="DH249" s="38"/>
      <c r="DI249" s="38"/>
      <c r="DJ249" s="38"/>
      <c r="DK249" s="38"/>
      <c r="DL249" s="38"/>
      <c r="DM249" s="38"/>
      <c r="DN249" s="38"/>
      <c r="DO249" s="38"/>
      <c r="DP249" s="38"/>
      <c r="DQ249" s="38"/>
      <c r="DR249" s="38"/>
      <c r="DS249" s="38"/>
      <c r="DT249" s="38"/>
      <c r="DU249" s="38"/>
      <c r="DV249" s="38"/>
      <c r="DW249" s="38"/>
      <c r="DX249" s="38"/>
      <c r="DY249" s="38"/>
      <c r="DZ249" s="38"/>
      <c r="EA249" s="38"/>
      <c r="EB249" s="38"/>
      <c r="EC249" s="38"/>
      <c r="ED249" s="38"/>
      <c r="EE249" s="38"/>
      <c r="EF249" s="38"/>
      <c r="EG249" s="38"/>
      <c r="EH249" s="38"/>
      <c r="EI249" s="38"/>
      <c r="EJ249" s="38"/>
      <c r="EK249" s="38"/>
      <c r="EL249" s="38"/>
      <c r="EM249" s="38"/>
      <c r="EN249" s="38"/>
      <c r="EO249" s="38"/>
      <c r="EP249" s="38"/>
      <c r="EQ249" s="38"/>
      <c r="ER249" s="38"/>
      <c r="ES249" s="38"/>
      <c r="ET249" s="38"/>
      <c r="EU249" s="38"/>
      <c r="EV249" s="38"/>
      <c r="EW249" s="38"/>
      <c r="EX249" s="38"/>
      <c r="EY249" s="38"/>
      <c r="EZ249" s="38"/>
      <c r="FA249" s="38"/>
      <c r="FB249" s="38"/>
      <c r="FC249" s="38"/>
      <c r="FD249" s="38"/>
      <c r="FE249" s="38"/>
      <c r="FF249" s="38"/>
      <c r="FG249" s="38"/>
      <c r="FH249" s="38"/>
      <c r="FI249" s="38"/>
      <c r="FJ249" s="38"/>
      <c r="FK249" s="38"/>
      <c r="FL249" s="38"/>
      <c r="FM249" s="38"/>
      <c r="FN249" s="38"/>
      <c r="FO249" s="38"/>
      <c r="FP249" s="38"/>
      <c r="FQ249" s="38"/>
      <c r="FR249" s="38"/>
      <c r="FS249" s="38"/>
      <c r="FT249" s="38"/>
      <c r="FU249" s="38"/>
      <c r="FV249" s="38"/>
      <c r="FW249" s="38"/>
      <c r="FX249" s="38"/>
      <c r="FY249" s="38"/>
      <c r="FZ249" s="38"/>
      <c r="GA249" s="38"/>
      <c r="GB249" s="38"/>
      <c r="GC249" s="38"/>
      <c r="GD249" s="38"/>
      <c r="GE249" s="38"/>
      <c r="GF249" s="38"/>
      <c r="GG249" s="38"/>
      <c r="GH249" s="38"/>
      <c r="GI249" s="38"/>
      <c r="GJ249" s="38"/>
      <c r="GK249" s="38"/>
      <c r="GL249" s="38"/>
      <c r="GM249" s="38"/>
      <c r="GN249" s="38"/>
      <c r="GO249" s="38"/>
      <c r="GP249" s="38"/>
      <c r="GQ249" s="38"/>
      <c r="GR249" s="38"/>
      <c r="GS249" s="38"/>
      <c r="GT249" s="38"/>
      <c r="GU249" s="38"/>
      <c r="GV249" s="38"/>
      <c r="GW249" s="38"/>
      <c r="GX249" s="38"/>
      <c r="GY249" s="38"/>
      <c r="GZ249" s="38"/>
      <c r="HA249" s="38"/>
      <c r="HB249" s="38"/>
      <c r="HC249" s="38"/>
      <c r="HD249" s="38"/>
      <c r="HE249" s="38"/>
      <c r="HF249" s="38"/>
      <c r="HG249" s="38"/>
      <c r="HH249" s="38"/>
      <c r="HI249" s="38"/>
      <c r="HJ249" s="38"/>
      <c r="HK249" s="38"/>
      <c r="HL249" s="38"/>
      <c r="HM249" s="38"/>
      <c r="HN249" s="38"/>
      <c r="HO249" s="38"/>
      <c r="HP249" s="38"/>
      <c r="HQ249" s="38"/>
      <c r="HR249" s="38"/>
      <c r="HS249" s="38"/>
      <c r="HT249" s="38"/>
      <c r="HU249" s="38"/>
      <c r="HV249" s="38"/>
      <c r="HW249" s="38"/>
      <c r="HX249" s="38"/>
      <c r="HY249" s="38"/>
      <c r="HZ249" s="38"/>
      <c r="IA249" s="38"/>
      <c r="IB249" s="38"/>
      <c r="IC249" s="38"/>
      <c r="ID249" s="38"/>
      <c r="IE249" s="38"/>
      <c r="IF249" s="38"/>
      <c r="IG249" s="38"/>
      <c r="IH249" s="38"/>
      <c r="II249" s="38"/>
      <c r="IJ249" s="38"/>
      <c r="IK249" s="38"/>
      <c r="IL249" s="38"/>
      <c r="IM249" s="38"/>
      <c r="IN249" s="38"/>
      <c r="IO249" s="38"/>
      <c r="IP249" s="38"/>
      <c r="IQ249" s="38"/>
      <c r="IR249" s="38"/>
      <c r="IS249" s="38"/>
      <c r="IT249" s="38"/>
      <c r="IU249" s="38"/>
    </row>
    <row r="250" spans="1:255" s="39" customFormat="1" ht="18.75" customHeight="1">
      <c r="A250" s="36"/>
      <c r="B250" s="75" t="s">
        <v>79</v>
      </c>
      <c r="C250" s="62" t="s">
        <v>103</v>
      </c>
      <c r="D250" s="59"/>
      <c r="E250" s="59"/>
      <c r="F250" s="72"/>
      <c r="G250" s="72"/>
      <c r="H250" s="72"/>
      <c r="I250" s="72"/>
      <c r="J250" s="72"/>
      <c r="K250" s="72"/>
      <c r="L250" s="72"/>
      <c r="M250" s="72"/>
      <c r="N250" s="72"/>
      <c r="O250" s="72"/>
      <c r="P250" s="72"/>
      <c r="Q250" s="72"/>
      <c r="R250" s="72"/>
      <c r="S250" s="72"/>
      <c r="T250" s="72"/>
      <c r="U250" s="72"/>
      <c r="V250" s="72"/>
      <c r="W250" s="72"/>
      <c r="X250" s="72"/>
      <c r="Y250" s="72"/>
      <c r="Z250" s="72"/>
      <c r="AA250" s="72"/>
      <c r="AB250" s="72"/>
      <c r="AC250" s="72"/>
      <c r="AD250" s="73"/>
      <c r="AE250" s="143">
        <v>3484</v>
      </c>
      <c r="AF250" s="149"/>
      <c r="AG250" s="149"/>
      <c r="AH250" s="149"/>
      <c r="AI250" s="149"/>
      <c r="AJ250" s="149"/>
      <c r="AK250" s="149"/>
      <c r="AL250" s="149"/>
      <c r="AM250" s="150"/>
      <c r="AN250" s="143">
        <v>3610</v>
      </c>
      <c r="AO250" s="149"/>
      <c r="AP250" s="149"/>
      <c r="AQ250" s="149"/>
      <c r="AR250" s="149"/>
      <c r="AS250" s="149"/>
      <c r="AT250" s="149"/>
      <c r="AU250" s="149"/>
      <c r="AV250" s="150"/>
      <c r="AW250" s="143"/>
      <c r="AX250" s="146"/>
      <c r="AY250" s="146"/>
      <c r="AZ250" s="146"/>
      <c r="BA250" s="146"/>
      <c r="BB250" s="148"/>
      <c r="BC250" s="38"/>
      <c r="BD250" s="38"/>
      <c r="BE250" s="38"/>
      <c r="BF250" s="38"/>
      <c r="BG250" s="38"/>
      <c r="BH250" s="38"/>
      <c r="BI250" s="38"/>
      <c r="BJ250" s="38"/>
      <c r="BK250" s="38"/>
      <c r="BL250" s="38"/>
      <c r="BM250" s="38"/>
      <c r="BN250" s="38"/>
      <c r="BO250" s="38"/>
      <c r="BP250" s="38"/>
      <c r="BQ250" s="38"/>
      <c r="BR250" s="38"/>
      <c r="BS250" s="38"/>
      <c r="BT250" s="38"/>
      <c r="BU250" s="38"/>
      <c r="BV250" s="38"/>
      <c r="BW250" s="38"/>
      <c r="BX250" s="38"/>
      <c r="BY250" s="38"/>
      <c r="BZ250" s="38"/>
      <c r="CA250" s="38"/>
      <c r="CB250" s="38"/>
      <c r="CC250" s="38"/>
      <c r="CD250" s="38"/>
      <c r="CE250" s="38"/>
      <c r="CF250" s="38"/>
      <c r="CG250" s="38"/>
      <c r="CH250" s="38"/>
      <c r="CI250" s="38"/>
      <c r="CJ250" s="38"/>
      <c r="CK250" s="38"/>
      <c r="CL250" s="38"/>
      <c r="CM250" s="38"/>
      <c r="CN250" s="38"/>
      <c r="CO250" s="38"/>
      <c r="CP250" s="38"/>
      <c r="CQ250" s="38"/>
      <c r="CR250" s="38"/>
      <c r="CS250" s="38"/>
      <c r="CT250" s="38"/>
      <c r="CU250" s="38"/>
      <c r="CV250" s="38"/>
      <c r="CW250" s="38"/>
      <c r="CX250" s="38"/>
      <c r="CY250" s="38"/>
      <c r="CZ250" s="38"/>
      <c r="DA250" s="38"/>
      <c r="DB250" s="38"/>
      <c r="DC250" s="38"/>
      <c r="DD250" s="38"/>
      <c r="DE250" s="38"/>
      <c r="DF250" s="38"/>
      <c r="DG250" s="38"/>
      <c r="DH250" s="38"/>
      <c r="DI250" s="38"/>
      <c r="DJ250" s="38"/>
      <c r="DK250" s="38"/>
      <c r="DL250" s="38"/>
      <c r="DM250" s="38"/>
      <c r="DN250" s="38"/>
      <c r="DO250" s="38"/>
      <c r="DP250" s="38"/>
      <c r="DQ250" s="38"/>
      <c r="DR250" s="38"/>
      <c r="DS250" s="38"/>
      <c r="DT250" s="38"/>
      <c r="DU250" s="38"/>
      <c r="DV250" s="38"/>
      <c r="DW250" s="38"/>
      <c r="DX250" s="38"/>
      <c r="DY250" s="38"/>
      <c r="DZ250" s="38"/>
      <c r="EA250" s="38"/>
      <c r="EB250" s="38"/>
      <c r="EC250" s="38"/>
      <c r="ED250" s="38"/>
      <c r="EE250" s="38"/>
      <c r="EF250" s="38"/>
      <c r="EG250" s="38"/>
      <c r="EH250" s="38"/>
      <c r="EI250" s="38"/>
      <c r="EJ250" s="38"/>
      <c r="EK250" s="38"/>
      <c r="EL250" s="38"/>
      <c r="EM250" s="38"/>
      <c r="EN250" s="38"/>
      <c r="EO250" s="38"/>
      <c r="EP250" s="38"/>
      <c r="EQ250" s="38"/>
      <c r="ER250" s="38"/>
      <c r="ES250" s="38"/>
      <c r="ET250" s="38"/>
      <c r="EU250" s="38"/>
      <c r="EV250" s="38"/>
      <c r="EW250" s="38"/>
      <c r="EX250" s="38"/>
      <c r="EY250" s="38"/>
      <c r="EZ250" s="38"/>
      <c r="FA250" s="38"/>
      <c r="FB250" s="38"/>
      <c r="FC250" s="38"/>
      <c r="FD250" s="38"/>
      <c r="FE250" s="38"/>
      <c r="FF250" s="38"/>
      <c r="FG250" s="38"/>
      <c r="FH250" s="38"/>
      <c r="FI250" s="38"/>
      <c r="FJ250" s="38"/>
      <c r="FK250" s="38"/>
      <c r="FL250" s="38"/>
      <c r="FM250" s="38"/>
      <c r="FN250" s="38"/>
      <c r="FO250" s="38"/>
      <c r="FP250" s="38"/>
      <c r="FQ250" s="38"/>
      <c r="FR250" s="38"/>
      <c r="FS250" s="38"/>
      <c r="FT250" s="38"/>
      <c r="FU250" s="38"/>
      <c r="FV250" s="38"/>
      <c r="FW250" s="38"/>
      <c r="FX250" s="38"/>
      <c r="FY250" s="38"/>
      <c r="FZ250" s="38"/>
      <c r="GA250" s="38"/>
      <c r="GB250" s="38"/>
      <c r="GC250" s="38"/>
      <c r="GD250" s="38"/>
      <c r="GE250" s="38"/>
      <c r="GF250" s="38"/>
      <c r="GG250" s="38"/>
      <c r="GH250" s="38"/>
      <c r="GI250" s="38"/>
      <c r="GJ250" s="38"/>
      <c r="GK250" s="38"/>
      <c r="GL250" s="38"/>
      <c r="GM250" s="38"/>
      <c r="GN250" s="38"/>
      <c r="GO250" s="38"/>
      <c r="GP250" s="38"/>
      <c r="GQ250" s="38"/>
      <c r="GR250" s="38"/>
      <c r="GS250" s="38"/>
      <c r="GT250" s="38"/>
      <c r="GU250" s="38"/>
      <c r="GV250" s="38"/>
      <c r="GW250" s="38"/>
      <c r="GX250" s="38"/>
      <c r="GY250" s="38"/>
      <c r="GZ250" s="38"/>
      <c r="HA250" s="38"/>
      <c r="HB250" s="38"/>
      <c r="HC250" s="38"/>
      <c r="HD250" s="38"/>
      <c r="HE250" s="38"/>
      <c r="HF250" s="38"/>
      <c r="HG250" s="38"/>
      <c r="HH250" s="38"/>
      <c r="HI250" s="38"/>
      <c r="HJ250" s="38"/>
      <c r="HK250" s="38"/>
      <c r="HL250" s="38"/>
      <c r="HM250" s="38"/>
      <c r="HN250" s="38"/>
      <c r="HO250" s="38"/>
      <c r="HP250" s="38"/>
      <c r="HQ250" s="38"/>
      <c r="HR250" s="38"/>
      <c r="HS250" s="38"/>
      <c r="HT250" s="38"/>
      <c r="HU250" s="38"/>
      <c r="HV250" s="38"/>
      <c r="HW250" s="38"/>
      <c r="HX250" s="38"/>
      <c r="HY250" s="38"/>
      <c r="HZ250" s="38"/>
      <c r="IA250" s="38"/>
      <c r="IB250" s="38"/>
      <c r="IC250" s="38"/>
      <c r="ID250" s="38"/>
      <c r="IE250" s="38"/>
      <c r="IF250" s="38"/>
      <c r="IG250" s="38"/>
      <c r="IH250" s="38"/>
      <c r="II250" s="38"/>
      <c r="IJ250" s="38"/>
      <c r="IK250" s="38"/>
      <c r="IL250" s="38"/>
      <c r="IM250" s="38"/>
      <c r="IN250" s="38"/>
      <c r="IO250" s="38"/>
      <c r="IP250" s="38"/>
      <c r="IQ250" s="38"/>
      <c r="IR250" s="38"/>
      <c r="IS250" s="38"/>
      <c r="IT250" s="38"/>
      <c r="IU250" s="38"/>
    </row>
    <row r="251" spans="1:255" s="39" customFormat="1" ht="18.75" customHeight="1">
      <c r="A251" s="36"/>
      <c r="B251" s="76" t="s">
        <v>79</v>
      </c>
      <c r="C251" s="50" t="s">
        <v>104</v>
      </c>
      <c r="D251" s="62"/>
      <c r="E251" s="62"/>
      <c r="F251" s="62"/>
      <c r="G251" s="62"/>
      <c r="H251" s="62"/>
      <c r="I251" s="62"/>
      <c r="J251" s="62"/>
      <c r="K251" s="62"/>
      <c r="L251" s="62"/>
      <c r="M251" s="62"/>
      <c r="N251" s="62"/>
      <c r="O251" s="62"/>
      <c r="P251" s="62"/>
      <c r="Q251" s="62"/>
      <c r="R251" s="62"/>
      <c r="S251" s="62"/>
      <c r="T251" s="62"/>
      <c r="U251" s="62"/>
      <c r="V251" s="62"/>
      <c r="W251" s="62"/>
      <c r="X251" s="62"/>
      <c r="Y251" s="62"/>
      <c r="Z251" s="63"/>
      <c r="AA251" s="63"/>
      <c r="AB251" s="63"/>
      <c r="AC251" s="63"/>
      <c r="AD251" s="63"/>
      <c r="AE251" s="143">
        <v>68993</v>
      </c>
      <c r="AF251" s="149"/>
      <c r="AG251" s="149"/>
      <c r="AH251" s="149"/>
      <c r="AI251" s="149"/>
      <c r="AJ251" s="149"/>
      <c r="AK251" s="149"/>
      <c r="AL251" s="149"/>
      <c r="AM251" s="150"/>
      <c r="AN251" s="143">
        <v>66748</v>
      </c>
      <c r="AO251" s="149"/>
      <c r="AP251" s="149"/>
      <c r="AQ251" s="149"/>
      <c r="AR251" s="149"/>
      <c r="AS251" s="149"/>
      <c r="AT251" s="149"/>
      <c r="AU251" s="149"/>
      <c r="AV251" s="150"/>
      <c r="AW251" s="143"/>
      <c r="AX251" s="146"/>
      <c r="AY251" s="146"/>
      <c r="AZ251" s="146"/>
      <c r="BA251" s="146"/>
      <c r="BB251" s="148"/>
      <c r="BC251" s="38"/>
      <c r="BD251" s="38"/>
      <c r="BE251" s="38"/>
      <c r="BF251" s="38"/>
      <c r="BG251" s="38"/>
      <c r="BH251" s="38"/>
      <c r="BI251" s="38"/>
      <c r="BJ251" s="38"/>
      <c r="BK251" s="38"/>
      <c r="BL251" s="38"/>
      <c r="BM251" s="38"/>
      <c r="BN251" s="38"/>
      <c r="BO251" s="38"/>
      <c r="BP251" s="38"/>
      <c r="BQ251" s="38"/>
      <c r="BR251" s="38"/>
      <c r="BS251" s="38"/>
      <c r="BT251" s="38"/>
      <c r="BU251" s="38"/>
      <c r="BV251" s="38"/>
      <c r="BW251" s="38"/>
      <c r="BX251" s="38"/>
      <c r="BY251" s="38"/>
      <c r="BZ251" s="38"/>
      <c r="CA251" s="38"/>
      <c r="CB251" s="38"/>
      <c r="CC251" s="38"/>
      <c r="CD251" s="38"/>
      <c r="CE251" s="38"/>
      <c r="CF251" s="38"/>
      <c r="CG251" s="38"/>
      <c r="CH251" s="38"/>
      <c r="CI251" s="38"/>
      <c r="CJ251" s="38"/>
      <c r="CK251" s="38"/>
      <c r="CL251" s="38"/>
      <c r="CM251" s="38"/>
      <c r="CN251" s="38"/>
      <c r="CO251" s="38"/>
      <c r="CP251" s="38"/>
      <c r="CQ251" s="38"/>
      <c r="CR251" s="38"/>
      <c r="CS251" s="38"/>
      <c r="CT251" s="38"/>
      <c r="CU251" s="38"/>
      <c r="CV251" s="38"/>
      <c r="CW251" s="38"/>
      <c r="CX251" s="38"/>
      <c r="CY251" s="38"/>
      <c r="CZ251" s="38"/>
      <c r="DA251" s="38"/>
      <c r="DB251" s="38"/>
      <c r="DC251" s="38"/>
      <c r="DD251" s="38"/>
      <c r="DE251" s="38"/>
      <c r="DF251" s="38"/>
      <c r="DG251" s="38"/>
      <c r="DH251" s="38"/>
      <c r="DI251" s="38"/>
      <c r="DJ251" s="38"/>
      <c r="DK251" s="38"/>
      <c r="DL251" s="38"/>
      <c r="DM251" s="38"/>
      <c r="DN251" s="38"/>
      <c r="DO251" s="38"/>
      <c r="DP251" s="38"/>
      <c r="DQ251" s="38"/>
      <c r="DR251" s="38"/>
      <c r="DS251" s="38"/>
      <c r="DT251" s="38"/>
      <c r="DU251" s="38"/>
      <c r="DV251" s="38"/>
      <c r="DW251" s="38"/>
      <c r="DX251" s="38"/>
      <c r="DY251" s="38"/>
      <c r="DZ251" s="38"/>
      <c r="EA251" s="38"/>
      <c r="EB251" s="38"/>
      <c r="EC251" s="38"/>
      <c r="ED251" s="38"/>
      <c r="EE251" s="38"/>
      <c r="EF251" s="38"/>
      <c r="EG251" s="38"/>
      <c r="EH251" s="38"/>
      <c r="EI251" s="38"/>
      <c r="EJ251" s="38"/>
      <c r="EK251" s="38"/>
      <c r="EL251" s="38"/>
      <c r="EM251" s="38"/>
      <c r="EN251" s="38"/>
      <c r="EO251" s="38"/>
      <c r="EP251" s="38"/>
      <c r="EQ251" s="38"/>
      <c r="ER251" s="38"/>
      <c r="ES251" s="38"/>
      <c r="ET251" s="38"/>
      <c r="EU251" s="38"/>
      <c r="EV251" s="38"/>
      <c r="EW251" s="38"/>
      <c r="EX251" s="38"/>
      <c r="EY251" s="38"/>
      <c r="EZ251" s="38"/>
      <c r="FA251" s="38"/>
      <c r="FB251" s="38"/>
      <c r="FC251" s="38"/>
      <c r="FD251" s="38"/>
      <c r="FE251" s="38"/>
      <c r="FF251" s="38"/>
      <c r="FG251" s="38"/>
      <c r="FH251" s="38"/>
      <c r="FI251" s="38"/>
      <c r="FJ251" s="38"/>
      <c r="FK251" s="38"/>
      <c r="FL251" s="38"/>
      <c r="FM251" s="38"/>
      <c r="FN251" s="38"/>
      <c r="FO251" s="38"/>
      <c r="FP251" s="38"/>
      <c r="FQ251" s="38"/>
      <c r="FR251" s="38"/>
      <c r="FS251" s="38"/>
      <c r="FT251" s="38"/>
      <c r="FU251" s="38"/>
      <c r="FV251" s="38"/>
      <c r="FW251" s="38"/>
      <c r="FX251" s="38"/>
      <c r="FY251" s="38"/>
      <c r="FZ251" s="38"/>
      <c r="GA251" s="38"/>
      <c r="GB251" s="38"/>
      <c r="GC251" s="38"/>
      <c r="GD251" s="38"/>
      <c r="GE251" s="38"/>
      <c r="GF251" s="38"/>
      <c r="GG251" s="38"/>
      <c r="GH251" s="38"/>
      <c r="GI251" s="38"/>
      <c r="GJ251" s="38"/>
      <c r="GK251" s="38"/>
      <c r="GL251" s="38"/>
      <c r="GM251" s="38"/>
      <c r="GN251" s="38"/>
      <c r="GO251" s="38"/>
      <c r="GP251" s="38"/>
      <c r="GQ251" s="38"/>
      <c r="GR251" s="38"/>
      <c r="GS251" s="38"/>
      <c r="GT251" s="38"/>
      <c r="GU251" s="38"/>
      <c r="GV251" s="38"/>
      <c r="GW251" s="38"/>
      <c r="GX251" s="38"/>
      <c r="GY251" s="38"/>
      <c r="GZ251" s="38"/>
      <c r="HA251" s="38"/>
      <c r="HB251" s="38"/>
      <c r="HC251" s="38"/>
      <c r="HD251" s="38"/>
      <c r="HE251" s="38"/>
      <c r="HF251" s="38"/>
      <c r="HG251" s="38"/>
      <c r="HH251" s="38"/>
      <c r="HI251" s="38"/>
      <c r="HJ251" s="38"/>
      <c r="HK251" s="38"/>
      <c r="HL251" s="38"/>
      <c r="HM251" s="38"/>
      <c r="HN251" s="38"/>
      <c r="HO251" s="38"/>
      <c r="HP251" s="38"/>
      <c r="HQ251" s="38"/>
      <c r="HR251" s="38"/>
      <c r="HS251" s="38"/>
      <c r="HT251" s="38"/>
      <c r="HU251" s="38"/>
      <c r="HV251" s="38"/>
      <c r="HW251" s="38"/>
      <c r="HX251" s="38"/>
      <c r="HY251" s="38"/>
      <c r="HZ251" s="38"/>
      <c r="IA251" s="38"/>
      <c r="IB251" s="38"/>
      <c r="IC251" s="38"/>
      <c r="ID251" s="38"/>
      <c r="IE251" s="38"/>
      <c r="IF251" s="38"/>
      <c r="IG251" s="38"/>
      <c r="IH251" s="38"/>
      <c r="II251" s="38"/>
      <c r="IJ251" s="38"/>
      <c r="IK251" s="38"/>
      <c r="IL251" s="38"/>
      <c r="IM251" s="38"/>
      <c r="IN251" s="38"/>
      <c r="IO251" s="38"/>
      <c r="IP251" s="38"/>
      <c r="IQ251" s="38"/>
      <c r="IR251" s="38"/>
      <c r="IS251" s="38"/>
      <c r="IT251" s="38"/>
      <c r="IU251" s="38"/>
    </row>
    <row r="252" spans="1:255" s="39" customFormat="1" ht="18.75" customHeight="1">
      <c r="A252" s="36"/>
      <c r="B252" s="37" t="s">
        <v>79</v>
      </c>
      <c r="C252" s="59" t="s">
        <v>105</v>
      </c>
      <c r="D252" s="62"/>
      <c r="E252" s="62"/>
      <c r="F252" s="62"/>
      <c r="G252" s="62"/>
      <c r="H252" s="62"/>
      <c r="I252" s="62"/>
      <c r="J252" s="62"/>
      <c r="K252" s="62"/>
      <c r="L252" s="62"/>
      <c r="M252" s="62"/>
      <c r="N252" s="62"/>
      <c r="O252" s="62"/>
      <c r="P252" s="62"/>
      <c r="Q252" s="62"/>
      <c r="R252" s="62"/>
      <c r="S252" s="62"/>
      <c r="T252" s="62"/>
      <c r="U252" s="62"/>
      <c r="V252" s="62"/>
      <c r="W252" s="62"/>
      <c r="X252" s="62"/>
      <c r="Y252" s="62"/>
      <c r="Z252" s="63"/>
      <c r="AA252" s="63"/>
      <c r="AB252" s="63"/>
      <c r="AC252" s="63"/>
      <c r="AD252" s="63"/>
      <c r="AE252" s="143">
        <v>46035</v>
      </c>
      <c r="AF252" s="149"/>
      <c r="AG252" s="149"/>
      <c r="AH252" s="149"/>
      <c r="AI252" s="149"/>
      <c r="AJ252" s="149"/>
      <c r="AK252" s="149"/>
      <c r="AL252" s="149"/>
      <c r="AM252" s="150"/>
      <c r="AN252" s="143">
        <v>46018</v>
      </c>
      <c r="AO252" s="149"/>
      <c r="AP252" s="149"/>
      <c r="AQ252" s="149"/>
      <c r="AR252" s="149"/>
      <c r="AS252" s="149"/>
      <c r="AT252" s="149"/>
      <c r="AU252" s="149"/>
      <c r="AV252" s="150"/>
      <c r="AW252" s="143"/>
      <c r="AX252" s="146"/>
      <c r="AY252" s="146"/>
      <c r="AZ252" s="146"/>
      <c r="BA252" s="146"/>
      <c r="BB252" s="148"/>
      <c r="BC252" s="38"/>
      <c r="BD252" s="38"/>
      <c r="BE252" s="38"/>
      <c r="BF252" s="38"/>
      <c r="BG252" s="38"/>
      <c r="BH252" s="38"/>
      <c r="BI252" s="38"/>
      <c r="BJ252" s="38"/>
      <c r="BK252" s="38"/>
      <c r="BL252" s="38"/>
      <c r="BM252" s="38"/>
      <c r="BN252" s="38"/>
      <c r="BO252" s="38"/>
      <c r="BP252" s="38"/>
      <c r="BQ252" s="38"/>
      <c r="BR252" s="38"/>
      <c r="BS252" s="38"/>
      <c r="BT252" s="38"/>
      <c r="BU252" s="38"/>
      <c r="BV252" s="38"/>
      <c r="BW252" s="38"/>
      <c r="BX252" s="38"/>
      <c r="BY252" s="38"/>
      <c r="BZ252" s="38"/>
      <c r="CA252" s="38"/>
      <c r="CB252" s="38"/>
      <c r="CC252" s="38"/>
      <c r="CD252" s="38"/>
      <c r="CE252" s="38"/>
      <c r="CF252" s="38"/>
      <c r="CG252" s="38"/>
      <c r="CH252" s="38"/>
      <c r="CI252" s="38"/>
      <c r="CJ252" s="38"/>
      <c r="CK252" s="38"/>
      <c r="CL252" s="38"/>
      <c r="CM252" s="38"/>
      <c r="CN252" s="38"/>
      <c r="CO252" s="38"/>
      <c r="CP252" s="38"/>
      <c r="CQ252" s="38"/>
      <c r="CR252" s="38"/>
      <c r="CS252" s="38"/>
      <c r="CT252" s="38"/>
      <c r="CU252" s="38"/>
      <c r="CV252" s="38"/>
      <c r="CW252" s="38"/>
      <c r="CX252" s="38"/>
      <c r="CY252" s="38"/>
      <c r="CZ252" s="38"/>
      <c r="DA252" s="38"/>
      <c r="DB252" s="38"/>
      <c r="DC252" s="38"/>
      <c r="DD252" s="38"/>
      <c r="DE252" s="38"/>
      <c r="DF252" s="38"/>
      <c r="DG252" s="38"/>
      <c r="DH252" s="38"/>
      <c r="DI252" s="38"/>
      <c r="DJ252" s="38"/>
      <c r="DK252" s="38"/>
      <c r="DL252" s="38"/>
      <c r="DM252" s="38"/>
      <c r="DN252" s="38"/>
      <c r="DO252" s="38"/>
      <c r="DP252" s="38"/>
      <c r="DQ252" s="38"/>
      <c r="DR252" s="38"/>
      <c r="DS252" s="38"/>
      <c r="DT252" s="38"/>
      <c r="DU252" s="38"/>
      <c r="DV252" s="38"/>
      <c r="DW252" s="38"/>
      <c r="DX252" s="38"/>
      <c r="DY252" s="38"/>
      <c r="DZ252" s="38"/>
      <c r="EA252" s="38"/>
      <c r="EB252" s="38"/>
      <c r="EC252" s="38"/>
      <c r="ED252" s="38"/>
      <c r="EE252" s="38"/>
      <c r="EF252" s="38"/>
      <c r="EG252" s="38"/>
      <c r="EH252" s="38"/>
      <c r="EI252" s="38"/>
      <c r="EJ252" s="38"/>
      <c r="EK252" s="38"/>
      <c r="EL252" s="38"/>
      <c r="EM252" s="38"/>
      <c r="EN252" s="38"/>
      <c r="EO252" s="38"/>
      <c r="EP252" s="38"/>
      <c r="EQ252" s="38"/>
      <c r="ER252" s="38"/>
      <c r="ES252" s="38"/>
      <c r="ET252" s="38"/>
      <c r="EU252" s="38"/>
      <c r="EV252" s="38"/>
      <c r="EW252" s="38"/>
      <c r="EX252" s="38"/>
      <c r="EY252" s="38"/>
      <c r="EZ252" s="38"/>
      <c r="FA252" s="38"/>
      <c r="FB252" s="38"/>
      <c r="FC252" s="38"/>
      <c r="FD252" s="38"/>
      <c r="FE252" s="38"/>
      <c r="FF252" s="38"/>
      <c r="FG252" s="38"/>
      <c r="FH252" s="38"/>
      <c r="FI252" s="38"/>
      <c r="FJ252" s="38"/>
      <c r="FK252" s="38"/>
      <c r="FL252" s="38"/>
      <c r="FM252" s="38"/>
      <c r="FN252" s="38"/>
      <c r="FO252" s="38"/>
      <c r="FP252" s="38"/>
      <c r="FQ252" s="38"/>
      <c r="FR252" s="38"/>
      <c r="FS252" s="38"/>
      <c r="FT252" s="38"/>
      <c r="FU252" s="38"/>
      <c r="FV252" s="38"/>
      <c r="FW252" s="38"/>
      <c r="FX252" s="38"/>
      <c r="FY252" s="38"/>
      <c r="FZ252" s="38"/>
      <c r="GA252" s="38"/>
      <c r="GB252" s="38"/>
      <c r="GC252" s="38"/>
      <c r="GD252" s="38"/>
      <c r="GE252" s="38"/>
      <c r="GF252" s="38"/>
      <c r="GG252" s="38"/>
      <c r="GH252" s="38"/>
      <c r="GI252" s="38"/>
      <c r="GJ252" s="38"/>
      <c r="GK252" s="38"/>
      <c r="GL252" s="38"/>
      <c r="GM252" s="38"/>
      <c r="GN252" s="38"/>
      <c r="GO252" s="38"/>
      <c r="GP252" s="38"/>
      <c r="GQ252" s="38"/>
      <c r="GR252" s="38"/>
      <c r="GS252" s="38"/>
      <c r="GT252" s="38"/>
      <c r="GU252" s="38"/>
      <c r="GV252" s="38"/>
      <c r="GW252" s="38"/>
      <c r="GX252" s="38"/>
      <c r="GY252" s="38"/>
      <c r="GZ252" s="38"/>
      <c r="HA252" s="38"/>
      <c r="HB252" s="38"/>
      <c r="HC252" s="38"/>
      <c r="HD252" s="38"/>
      <c r="HE252" s="38"/>
      <c r="HF252" s="38"/>
      <c r="HG252" s="38"/>
      <c r="HH252" s="38"/>
      <c r="HI252" s="38"/>
      <c r="HJ252" s="38"/>
      <c r="HK252" s="38"/>
      <c r="HL252" s="38"/>
      <c r="HM252" s="38"/>
      <c r="HN252" s="38"/>
      <c r="HO252" s="38"/>
      <c r="HP252" s="38"/>
      <c r="HQ252" s="38"/>
      <c r="HR252" s="38"/>
      <c r="HS252" s="38"/>
      <c r="HT252" s="38"/>
      <c r="HU252" s="38"/>
      <c r="HV252" s="38"/>
      <c r="HW252" s="38"/>
      <c r="HX252" s="38"/>
      <c r="HY252" s="38"/>
      <c r="HZ252" s="38"/>
      <c r="IA252" s="38"/>
      <c r="IB252" s="38"/>
      <c r="IC252" s="38"/>
      <c r="ID252" s="38"/>
      <c r="IE252" s="38"/>
      <c r="IF252" s="38"/>
      <c r="IG252" s="38"/>
      <c r="IH252" s="38"/>
      <c r="II252" s="38"/>
      <c r="IJ252" s="38"/>
      <c r="IK252" s="38"/>
      <c r="IL252" s="38"/>
      <c r="IM252" s="38"/>
      <c r="IN252" s="38"/>
      <c r="IO252" s="38"/>
      <c r="IP252" s="38"/>
      <c r="IQ252" s="38"/>
      <c r="IR252" s="38"/>
      <c r="IS252" s="38"/>
      <c r="IT252" s="38"/>
      <c r="IU252" s="38"/>
    </row>
    <row r="253" spans="1:255" s="39" customFormat="1" ht="18.75" customHeight="1">
      <c r="A253" s="36"/>
      <c r="B253" s="58" t="s">
        <v>79</v>
      </c>
      <c r="C253" s="59" t="s">
        <v>106</v>
      </c>
      <c r="D253" s="62"/>
      <c r="E253" s="62"/>
      <c r="F253" s="62"/>
      <c r="G253" s="62"/>
      <c r="H253" s="62"/>
      <c r="I253" s="62"/>
      <c r="J253" s="62"/>
      <c r="K253" s="62"/>
      <c r="L253" s="62"/>
      <c r="M253" s="62"/>
      <c r="N253" s="62"/>
      <c r="O253" s="62"/>
      <c r="P253" s="62"/>
      <c r="Q253" s="62"/>
      <c r="R253" s="62"/>
      <c r="S253" s="62"/>
      <c r="T253" s="62"/>
      <c r="U253" s="62"/>
      <c r="V253" s="62"/>
      <c r="W253" s="62"/>
      <c r="X253" s="62"/>
      <c r="Y253" s="62"/>
      <c r="Z253" s="63"/>
      <c r="AA253" s="63"/>
      <c r="AB253" s="63"/>
      <c r="AC253" s="63"/>
      <c r="AD253" s="63"/>
      <c r="AE253" s="143">
        <v>65175</v>
      </c>
      <c r="AF253" s="149"/>
      <c r="AG253" s="149"/>
      <c r="AH253" s="149"/>
      <c r="AI253" s="149"/>
      <c r="AJ253" s="149"/>
      <c r="AK253" s="149"/>
      <c r="AL253" s="149"/>
      <c r="AM253" s="150"/>
      <c r="AN253" s="143">
        <v>72078</v>
      </c>
      <c r="AO253" s="149"/>
      <c r="AP253" s="149"/>
      <c r="AQ253" s="149"/>
      <c r="AR253" s="149"/>
      <c r="AS253" s="149"/>
      <c r="AT253" s="149"/>
      <c r="AU253" s="149"/>
      <c r="AV253" s="150"/>
      <c r="AW253" s="143"/>
      <c r="AX253" s="146"/>
      <c r="AY253" s="146"/>
      <c r="AZ253" s="146"/>
      <c r="BA253" s="146"/>
      <c r="BB253" s="148"/>
      <c r="BC253" s="38"/>
      <c r="BD253" s="38"/>
      <c r="BE253" s="38"/>
      <c r="BF253" s="38"/>
      <c r="BG253" s="38"/>
      <c r="BH253" s="38"/>
      <c r="BI253" s="38"/>
      <c r="BJ253" s="38"/>
      <c r="BK253" s="38"/>
      <c r="BL253" s="38"/>
      <c r="BM253" s="38"/>
      <c r="BN253" s="38"/>
      <c r="BO253" s="38"/>
      <c r="BP253" s="38"/>
      <c r="BQ253" s="38"/>
      <c r="BR253" s="38"/>
      <c r="BS253" s="38"/>
      <c r="BT253" s="38"/>
      <c r="BU253" s="38"/>
      <c r="BV253" s="38"/>
      <c r="BW253" s="38"/>
      <c r="BX253" s="38"/>
      <c r="BY253" s="38"/>
      <c r="BZ253" s="38"/>
      <c r="CA253" s="38"/>
      <c r="CB253" s="38"/>
      <c r="CC253" s="38"/>
      <c r="CD253" s="38"/>
      <c r="CE253" s="38"/>
      <c r="CF253" s="38"/>
      <c r="CG253" s="38"/>
      <c r="CH253" s="38"/>
      <c r="CI253" s="38"/>
      <c r="CJ253" s="38"/>
      <c r="CK253" s="38"/>
      <c r="CL253" s="38"/>
      <c r="CM253" s="38"/>
      <c r="CN253" s="38"/>
      <c r="CO253" s="38"/>
      <c r="CP253" s="38"/>
      <c r="CQ253" s="38"/>
      <c r="CR253" s="38"/>
      <c r="CS253" s="38"/>
      <c r="CT253" s="38"/>
      <c r="CU253" s="38"/>
      <c r="CV253" s="38"/>
      <c r="CW253" s="38"/>
      <c r="CX253" s="38"/>
      <c r="CY253" s="38"/>
      <c r="CZ253" s="38"/>
      <c r="DA253" s="38"/>
      <c r="DB253" s="38"/>
      <c r="DC253" s="38"/>
      <c r="DD253" s="38"/>
      <c r="DE253" s="38"/>
      <c r="DF253" s="38"/>
      <c r="DG253" s="38"/>
      <c r="DH253" s="38"/>
      <c r="DI253" s="38"/>
      <c r="DJ253" s="38"/>
      <c r="DK253" s="38"/>
      <c r="DL253" s="38"/>
      <c r="DM253" s="38"/>
      <c r="DN253" s="38"/>
      <c r="DO253" s="38"/>
      <c r="DP253" s="38"/>
      <c r="DQ253" s="38"/>
      <c r="DR253" s="38"/>
      <c r="DS253" s="38"/>
      <c r="DT253" s="38"/>
      <c r="DU253" s="38"/>
      <c r="DV253" s="38"/>
      <c r="DW253" s="38"/>
      <c r="DX253" s="38"/>
      <c r="DY253" s="38"/>
      <c r="DZ253" s="38"/>
      <c r="EA253" s="38"/>
      <c r="EB253" s="38"/>
      <c r="EC253" s="38"/>
      <c r="ED253" s="38"/>
      <c r="EE253" s="38"/>
      <c r="EF253" s="38"/>
      <c r="EG253" s="38"/>
      <c r="EH253" s="38"/>
      <c r="EI253" s="38"/>
      <c r="EJ253" s="38"/>
      <c r="EK253" s="38"/>
      <c r="EL253" s="38"/>
      <c r="EM253" s="38"/>
      <c r="EN253" s="38"/>
      <c r="EO253" s="38"/>
      <c r="EP253" s="38"/>
      <c r="EQ253" s="38"/>
      <c r="ER253" s="38"/>
      <c r="ES253" s="38"/>
      <c r="ET253" s="38"/>
      <c r="EU253" s="38"/>
      <c r="EV253" s="38"/>
      <c r="EW253" s="38"/>
      <c r="EX253" s="38"/>
      <c r="EY253" s="38"/>
      <c r="EZ253" s="38"/>
      <c r="FA253" s="38"/>
      <c r="FB253" s="38"/>
      <c r="FC253" s="38"/>
      <c r="FD253" s="38"/>
      <c r="FE253" s="38"/>
      <c r="FF253" s="38"/>
      <c r="FG253" s="38"/>
      <c r="FH253" s="38"/>
      <c r="FI253" s="38"/>
      <c r="FJ253" s="38"/>
      <c r="FK253" s="38"/>
      <c r="FL253" s="38"/>
      <c r="FM253" s="38"/>
      <c r="FN253" s="38"/>
      <c r="FO253" s="38"/>
      <c r="FP253" s="38"/>
      <c r="FQ253" s="38"/>
      <c r="FR253" s="38"/>
      <c r="FS253" s="38"/>
      <c r="FT253" s="38"/>
      <c r="FU253" s="38"/>
      <c r="FV253" s="38"/>
      <c r="FW253" s="38"/>
      <c r="FX253" s="38"/>
      <c r="FY253" s="38"/>
      <c r="FZ253" s="38"/>
      <c r="GA253" s="38"/>
      <c r="GB253" s="38"/>
      <c r="GC253" s="38"/>
      <c r="GD253" s="38"/>
      <c r="GE253" s="38"/>
      <c r="GF253" s="38"/>
      <c r="GG253" s="38"/>
      <c r="GH253" s="38"/>
      <c r="GI253" s="38"/>
      <c r="GJ253" s="38"/>
      <c r="GK253" s="38"/>
      <c r="GL253" s="38"/>
      <c r="GM253" s="38"/>
      <c r="GN253" s="38"/>
      <c r="GO253" s="38"/>
      <c r="GP253" s="38"/>
      <c r="GQ253" s="38"/>
      <c r="GR253" s="38"/>
      <c r="GS253" s="38"/>
      <c r="GT253" s="38"/>
      <c r="GU253" s="38"/>
      <c r="GV253" s="38"/>
      <c r="GW253" s="38"/>
      <c r="GX253" s="38"/>
      <c r="GY253" s="38"/>
      <c r="GZ253" s="38"/>
      <c r="HA253" s="38"/>
      <c r="HB253" s="38"/>
      <c r="HC253" s="38"/>
      <c r="HD253" s="38"/>
      <c r="HE253" s="38"/>
      <c r="HF253" s="38"/>
      <c r="HG253" s="38"/>
      <c r="HH253" s="38"/>
      <c r="HI253" s="38"/>
      <c r="HJ253" s="38"/>
      <c r="HK253" s="38"/>
      <c r="HL253" s="38"/>
      <c r="HM253" s="38"/>
      <c r="HN253" s="38"/>
      <c r="HO253" s="38"/>
      <c r="HP253" s="38"/>
      <c r="HQ253" s="38"/>
      <c r="HR253" s="38"/>
      <c r="HS253" s="38"/>
      <c r="HT253" s="38"/>
      <c r="HU253" s="38"/>
      <c r="HV253" s="38"/>
      <c r="HW253" s="38"/>
      <c r="HX253" s="38"/>
      <c r="HY253" s="38"/>
      <c r="HZ253" s="38"/>
      <c r="IA253" s="38"/>
      <c r="IB253" s="38"/>
      <c r="IC253" s="38"/>
      <c r="ID253" s="38"/>
      <c r="IE253" s="38"/>
      <c r="IF253" s="38"/>
      <c r="IG253" s="38"/>
      <c r="IH253" s="38"/>
      <c r="II253" s="38"/>
      <c r="IJ253" s="38"/>
      <c r="IK253" s="38"/>
      <c r="IL253" s="38"/>
      <c r="IM253" s="38"/>
      <c r="IN253" s="38"/>
      <c r="IO253" s="38"/>
      <c r="IP253" s="38"/>
      <c r="IQ253" s="38"/>
      <c r="IR253" s="38"/>
      <c r="IS253" s="38"/>
      <c r="IT253" s="38"/>
      <c r="IU253" s="38"/>
    </row>
    <row r="254" spans="1:255" s="39" customFormat="1" ht="18.75" customHeight="1">
      <c r="A254" s="36"/>
      <c r="B254" s="37" t="s">
        <v>79</v>
      </c>
      <c r="C254" s="62" t="s">
        <v>107</v>
      </c>
      <c r="D254" s="67"/>
      <c r="E254" s="67"/>
      <c r="F254" s="65"/>
      <c r="G254" s="65"/>
      <c r="H254" s="65"/>
      <c r="I254" s="65"/>
      <c r="J254" s="65"/>
      <c r="K254" s="65"/>
      <c r="L254" s="65"/>
      <c r="M254" s="65"/>
      <c r="N254" s="65"/>
      <c r="O254" s="65"/>
      <c r="P254" s="65"/>
      <c r="Q254" s="65"/>
      <c r="R254" s="65"/>
      <c r="S254" s="65"/>
      <c r="T254" s="65"/>
      <c r="U254" s="65"/>
      <c r="V254" s="65"/>
      <c r="W254" s="65"/>
      <c r="X254" s="65"/>
      <c r="Y254" s="65"/>
      <c r="Z254" s="66"/>
      <c r="AA254" s="66"/>
      <c r="AB254" s="66"/>
      <c r="AC254" s="66"/>
      <c r="AD254" s="66"/>
      <c r="AE254" s="143">
        <v>60</v>
      </c>
      <c r="AF254" s="149"/>
      <c r="AG254" s="149"/>
      <c r="AH254" s="149"/>
      <c r="AI254" s="149"/>
      <c r="AJ254" s="149"/>
      <c r="AK254" s="149"/>
      <c r="AL254" s="149"/>
      <c r="AM254" s="150"/>
      <c r="AN254" s="143">
        <v>74</v>
      </c>
      <c r="AO254" s="149"/>
      <c r="AP254" s="149"/>
      <c r="AQ254" s="149"/>
      <c r="AR254" s="149"/>
      <c r="AS254" s="149"/>
      <c r="AT254" s="149"/>
      <c r="AU254" s="149"/>
      <c r="AV254" s="150"/>
      <c r="AW254" s="151"/>
      <c r="AX254" s="152"/>
      <c r="AY254" s="152"/>
      <c r="AZ254" s="152"/>
      <c r="BA254" s="152"/>
      <c r="BB254" s="153"/>
      <c r="BC254" s="38"/>
      <c r="BD254" s="38"/>
      <c r="BE254" s="38"/>
      <c r="BF254" s="38"/>
      <c r="BG254" s="38"/>
      <c r="BH254" s="38"/>
      <c r="BI254" s="38"/>
      <c r="BJ254" s="38"/>
      <c r="BK254" s="38"/>
      <c r="BL254" s="38"/>
      <c r="BM254" s="38"/>
      <c r="BN254" s="38"/>
      <c r="BO254" s="38"/>
      <c r="BP254" s="38"/>
      <c r="BQ254" s="38"/>
      <c r="BR254" s="38"/>
      <c r="BS254" s="38"/>
      <c r="BT254" s="38"/>
      <c r="BU254" s="38"/>
      <c r="BV254" s="38"/>
      <c r="BW254" s="38"/>
      <c r="BX254" s="38"/>
      <c r="BY254" s="38"/>
      <c r="BZ254" s="38"/>
      <c r="CA254" s="38"/>
      <c r="CB254" s="38"/>
      <c r="CC254" s="38"/>
      <c r="CD254" s="38"/>
      <c r="CE254" s="38"/>
      <c r="CF254" s="38"/>
      <c r="CG254" s="38"/>
      <c r="CH254" s="38"/>
      <c r="CI254" s="38"/>
      <c r="CJ254" s="38"/>
      <c r="CK254" s="38"/>
      <c r="CL254" s="38"/>
      <c r="CM254" s="38"/>
      <c r="CN254" s="38"/>
      <c r="CO254" s="38"/>
      <c r="CP254" s="38"/>
      <c r="CQ254" s="38"/>
      <c r="CR254" s="38"/>
      <c r="CS254" s="38"/>
      <c r="CT254" s="38"/>
      <c r="CU254" s="38"/>
      <c r="CV254" s="38"/>
      <c r="CW254" s="38"/>
      <c r="CX254" s="38"/>
      <c r="CY254" s="38"/>
      <c r="CZ254" s="38"/>
      <c r="DA254" s="38"/>
      <c r="DB254" s="38"/>
      <c r="DC254" s="38"/>
      <c r="DD254" s="38"/>
      <c r="DE254" s="38"/>
      <c r="DF254" s="38"/>
      <c r="DG254" s="38"/>
      <c r="DH254" s="38"/>
      <c r="DI254" s="38"/>
      <c r="DJ254" s="38"/>
      <c r="DK254" s="38"/>
      <c r="DL254" s="38"/>
      <c r="DM254" s="38"/>
      <c r="DN254" s="38"/>
      <c r="DO254" s="38"/>
      <c r="DP254" s="38"/>
      <c r="DQ254" s="38"/>
      <c r="DR254" s="38"/>
      <c r="DS254" s="38"/>
      <c r="DT254" s="38"/>
      <c r="DU254" s="38"/>
      <c r="DV254" s="38"/>
      <c r="DW254" s="38"/>
      <c r="DX254" s="38"/>
      <c r="DY254" s="38"/>
      <c r="DZ254" s="38"/>
      <c r="EA254" s="38"/>
      <c r="EB254" s="38"/>
      <c r="EC254" s="38"/>
      <c r="ED254" s="38"/>
      <c r="EE254" s="38"/>
      <c r="EF254" s="38"/>
      <c r="EG254" s="38"/>
      <c r="EH254" s="38"/>
      <c r="EI254" s="38"/>
      <c r="EJ254" s="38"/>
      <c r="EK254" s="38"/>
      <c r="EL254" s="38"/>
      <c r="EM254" s="38"/>
      <c r="EN254" s="38"/>
      <c r="EO254" s="38"/>
      <c r="EP254" s="38"/>
      <c r="EQ254" s="38"/>
      <c r="ER254" s="38"/>
      <c r="ES254" s="38"/>
      <c r="ET254" s="38"/>
      <c r="EU254" s="38"/>
      <c r="EV254" s="38"/>
      <c r="EW254" s="38"/>
      <c r="EX254" s="38"/>
      <c r="EY254" s="38"/>
      <c r="EZ254" s="38"/>
      <c r="FA254" s="38"/>
      <c r="FB254" s="38"/>
      <c r="FC254" s="38"/>
      <c r="FD254" s="38"/>
      <c r="FE254" s="38"/>
      <c r="FF254" s="38"/>
      <c r="FG254" s="38"/>
      <c r="FH254" s="38"/>
      <c r="FI254" s="38"/>
      <c r="FJ254" s="38"/>
      <c r="FK254" s="38"/>
      <c r="FL254" s="38"/>
      <c r="FM254" s="38"/>
      <c r="FN254" s="38"/>
      <c r="FO254" s="38"/>
      <c r="FP254" s="38"/>
      <c r="FQ254" s="38"/>
      <c r="FR254" s="38"/>
      <c r="FS254" s="38"/>
      <c r="FT254" s="38"/>
      <c r="FU254" s="38"/>
      <c r="FV254" s="38"/>
      <c r="FW254" s="38"/>
      <c r="FX254" s="38"/>
      <c r="FY254" s="38"/>
      <c r="FZ254" s="38"/>
      <c r="GA254" s="38"/>
      <c r="GB254" s="38"/>
      <c r="GC254" s="38"/>
      <c r="GD254" s="38"/>
      <c r="GE254" s="38"/>
      <c r="GF254" s="38"/>
      <c r="GG254" s="38"/>
      <c r="GH254" s="38"/>
      <c r="GI254" s="38"/>
      <c r="GJ254" s="38"/>
      <c r="GK254" s="38"/>
      <c r="GL254" s="38"/>
      <c r="GM254" s="38"/>
      <c r="GN254" s="38"/>
      <c r="GO254" s="38"/>
      <c r="GP254" s="38"/>
      <c r="GQ254" s="38"/>
      <c r="GR254" s="38"/>
      <c r="GS254" s="38"/>
      <c r="GT254" s="38"/>
      <c r="GU254" s="38"/>
      <c r="GV254" s="38"/>
      <c r="GW254" s="38"/>
      <c r="GX254" s="38"/>
      <c r="GY254" s="38"/>
      <c r="GZ254" s="38"/>
      <c r="HA254" s="38"/>
      <c r="HB254" s="38"/>
      <c r="HC254" s="38"/>
      <c r="HD254" s="38"/>
      <c r="HE254" s="38"/>
      <c r="HF254" s="38"/>
      <c r="HG254" s="38"/>
      <c r="HH254" s="38"/>
      <c r="HI254" s="38"/>
      <c r="HJ254" s="38"/>
      <c r="HK254" s="38"/>
      <c r="HL254" s="38"/>
      <c r="HM254" s="38"/>
      <c r="HN254" s="38"/>
      <c r="HO254" s="38"/>
      <c r="HP254" s="38"/>
      <c r="HQ254" s="38"/>
      <c r="HR254" s="38"/>
      <c r="HS254" s="38"/>
      <c r="HT254" s="38"/>
      <c r="HU254" s="38"/>
      <c r="HV254" s="38"/>
      <c r="HW254" s="38"/>
      <c r="HX254" s="38"/>
      <c r="HY254" s="38"/>
      <c r="HZ254" s="38"/>
      <c r="IA254" s="38"/>
      <c r="IB254" s="38"/>
      <c r="IC254" s="38"/>
      <c r="ID254" s="38"/>
      <c r="IE254" s="38"/>
      <c r="IF254" s="38"/>
      <c r="IG254" s="38"/>
      <c r="IH254" s="38"/>
      <c r="II254" s="38"/>
      <c r="IJ254" s="38"/>
      <c r="IK254" s="38"/>
      <c r="IL254" s="38"/>
      <c r="IM254" s="38"/>
      <c r="IN254" s="38"/>
      <c r="IO254" s="38"/>
      <c r="IP254" s="38"/>
      <c r="IQ254" s="38"/>
      <c r="IR254" s="38"/>
      <c r="IS254" s="38"/>
      <c r="IT254" s="38"/>
      <c r="IU254" s="38"/>
    </row>
    <row r="255" spans="1:255" s="39" customFormat="1" ht="18.75" customHeight="1">
      <c r="A255" s="36"/>
      <c r="B255" s="37" t="s">
        <v>79</v>
      </c>
      <c r="C255" s="62" t="s">
        <v>108</v>
      </c>
      <c r="D255" s="62"/>
      <c r="E255" s="62"/>
      <c r="F255" s="62"/>
      <c r="G255" s="62"/>
      <c r="H255" s="62"/>
      <c r="I255" s="62"/>
      <c r="J255" s="62"/>
      <c r="K255" s="62"/>
      <c r="L255" s="62"/>
      <c r="M255" s="62"/>
      <c r="N255" s="62"/>
      <c r="O255" s="62"/>
      <c r="P255" s="62"/>
      <c r="Q255" s="62"/>
      <c r="R255" s="62"/>
      <c r="S255" s="62"/>
      <c r="T255" s="62"/>
      <c r="U255" s="62"/>
      <c r="V255" s="62"/>
      <c r="W255" s="62"/>
      <c r="X255" s="62"/>
      <c r="Y255" s="62"/>
      <c r="Z255" s="63"/>
      <c r="AA255" s="63"/>
      <c r="AB255" s="63"/>
      <c r="AC255" s="63"/>
      <c r="AD255" s="63"/>
      <c r="AE255" s="143">
        <v>24082</v>
      </c>
      <c r="AF255" s="149"/>
      <c r="AG255" s="149"/>
      <c r="AH255" s="149"/>
      <c r="AI255" s="149"/>
      <c r="AJ255" s="149"/>
      <c r="AK255" s="149"/>
      <c r="AL255" s="149"/>
      <c r="AM255" s="150"/>
      <c r="AN255" s="143">
        <v>23506</v>
      </c>
      <c r="AO255" s="149"/>
      <c r="AP255" s="149"/>
      <c r="AQ255" s="149"/>
      <c r="AR255" s="149"/>
      <c r="AS255" s="149"/>
      <c r="AT255" s="149"/>
      <c r="AU255" s="149"/>
      <c r="AV255" s="150"/>
      <c r="AW255" s="143"/>
      <c r="AX255" s="146"/>
      <c r="AY255" s="146"/>
      <c r="AZ255" s="146"/>
      <c r="BA255" s="146"/>
      <c r="BB255" s="148"/>
      <c r="BC255" s="38"/>
      <c r="BD255" s="38"/>
      <c r="BE255" s="38"/>
      <c r="BF255" s="38"/>
      <c r="BG255" s="38"/>
      <c r="BH255" s="38"/>
      <c r="BI255" s="38"/>
      <c r="BJ255" s="38"/>
      <c r="BK255" s="38"/>
      <c r="BL255" s="38"/>
      <c r="BM255" s="38"/>
      <c r="BN255" s="38"/>
      <c r="BO255" s="38"/>
      <c r="BP255" s="38"/>
      <c r="BQ255" s="38"/>
      <c r="BR255" s="38"/>
      <c r="BS255" s="38"/>
      <c r="BT255" s="38"/>
      <c r="BU255" s="38"/>
      <c r="BV255" s="38"/>
      <c r="BW255" s="38"/>
      <c r="BX255" s="38"/>
      <c r="BY255" s="38"/>
      <c r="BZ255" s="38"/>
      <c r="CA255" s="38"/>
      <c r="CB255" s="38"/>
      <c r="CC255" s="38"/>
      <c r="CD255" s="38"/>
      <c r="CE255" s="38"/>
      <c r="CF255" s="38"/>
      <c r="CG255" s="38"/>
      <c r="CH255" s="38"/>
      <c r="CI255" s="38"/>
      <c r="CJ255" s="38"/>
      <c r="CK255" s="38"/>
      <c r="CL255" s="38"/>
      <c r="CM255" s="38"/>
      <c r="CN255" s="38"/>
      <c r="CO255" s="38"/>
      <c r="CP255" s="38"/>
      <c r="CQ255" s="38"/>
      <c r="CR255" s="38"/>
      <c r="CS255" s="38"/>
      <c r="CT255" s="38"/>
      <c r="CU255" s="38"/>
      <c r="CV255" s="38"/>
      <c r="CW255" s="38"/>
      <c r="CX255" s="38"/>
      <c r="CY255" s="38"/>
      <c r="CZ255" s="38"/>
      <c r="DA255" s="38"/>
      <c r="DB255" s="38"/>
      <c r="DC255" s="38"/>
      <c r="DD255" s="38"/>
      <c r="DE255" s="38"/>
      <c r="DF255" s="38"/>
      <c r="DG255" s="38"/>
      <c r="DH255" s="38"/>
      <c r="DI255" s="38"/>
      <c r="DJ255" s="38"/>
      <c r="DK255" s="38"/>
      <c r="DL255" s="38"/>
      <c r="DM255" s="38"/>
      <c r="DN255" s="38"/>
      <c r="DO255" s="38"/>
      <c r="DP255" s="38"/>
      <c r="DQ255" s="38"/>
      <c r="DR255" s="38"/>
      <c r="DS255" s="38"/>
      <c r="DT255" s="38"/>
      <c r="DU255" s="38"/>
      <c r="DV255" s="38"/>
      <c r="DW255" s="38"/>
      <c r="DX255" s="38"/>
      <c r="DY255" s="38"/>
      <c r="DZ255" s="38"/>
      <c r="EA255" s="38"/>
      <c r="EB255" s="38"/>
      <c r="EC255" s="38"/>
      <c r="ED255" s="38"/>
      <c r="EE255" s="38"/>
      <c r="EF255" s="38"/>
      <c r="EG255" s="38"/>
      <c r="EH255" s="38"/>
      <c r="EI255" s="38"/>
      <c r="EJ255" s="38"/>
      <c r="EK255" s="38"/>
      <c r="EL255" s="38"/>
      <c r="EM255" s="38"/>
      <c r="EN255" s="38"/>
      <c r="EO255" s="38"/>
      <c r="EP255" s="38"/>
      <c r="EQ255" s="38"/>
      <c r="ER255" s="38"/>
      <c r="ES255" s="38"/>
      <c r="ET255" s="38"/>
      <c r="EU255" s="38"/>
      <c r="EV255" s="38"/>
      <c r="EW255" s="38"/>
      <c r="EX255" s="38"/>
      <c r="EY255" s="38"/>
      <c r="EZ255" s="38"/>
      <c r="FA255" s="38"/>
      <c r="FB255" s="38"/>
      <c r="FC255" s="38"/>
      <c r="FD255" s="38"/>
      <c r="FE255" s="38"/>
      <c r="FF255" s="38"/>
      <c r="FG255" s="38"/>
      <c r="FH255" s="38"/>
      <c r="FI255" s="38"/>
      <c r="FJ255" s="38"/>
      <c r="FK255" s="38"/>
      <c r="FL255" s="38"/>
      <c r="FM255" s="38"/>
      <c r="FN255" s="38"/>
      <c r="FO255" s="38"/>
      <c r="FP255" s="38"/>
      <c r="FQ255" s="38"/>
      <c r="FR255" s="38"/>
      <c r="FS255" s="38"/>
      <c r="FT255" s="38"/>
      <c r="FU255" s="38"/>
      <c r="FV255" s="38"/>
      <c r="FW255" s="38"/>
      <c r="FX255" s="38"/>
      <c r="FY255" s="38"/>
      <c r="FZ255" s="38"/>
      <c r="GA255" s="38"/>
      <c r="GB255" s="38"/>
      <c r="GC255" s="38"/>
      <c r="GD255" s="38"/>
      <c r="GE255" s="38"/>
      <c r="GF255" s="38"/>
      <c r="GG255" s="38"/>
      <c r="GH255" s="38"/>
      <c r="GI255" s="38"/>
      <c r="GJ255" s="38"/>
      <c r="GK255" s="38"/>
      <c r="GL255" s="38"/>
      <c r="GM255" s="38"/>
      <c r="GN255" s="38"/>
      <c r="GO255" s="38"/>
      <c r="GP255" s="38"/>
      <c r="GQ255" s="38"/>
      <c r="GR255" s="38"/>
      <c r="GS255" s="38"/>
      <c r="GT255" s="38"/>
      <c r="GU255" s="38"/>
      <c r="GV255" s="38"/>
      <c r="GW255" s="38"/>
      <c r="GX255" s="38"/>
      <c r="GY255" s="38"/>
      <c r="GZ255" s="38"/>
      <c r="HA255" s="38"/>
      <c r="HB255" s="38"/>
      <c r="HC255" s="38"/>
      <c r="HD255" s="38"/>
      <c r="HE255" s="38"/>
      <c r="HF255" s="38"/>
      <c r="HG255" s="38"/>
      <c r="HH255" s="38"/>
      <c r="HI255" s="38"/>
      <c r="HJ255" s="38"/>
      <c r="HK255" s="38"/>
      <c r="HL255" s="38"/>
      <c r="HM255" s="38"/>
      <c r="HN255" s="38"/>
      <c r="HO255" s="38"/>
      <c r="HP255" s="38"/>
      <c r="HQ255" s="38"/>
      <c r="HR255" s="38"/>
      <c r="HS255" s="38"/>
      <c r="HT255" s="38"/>
      <c r="HU255" s="38"/>
      <c r="HV255" s="38"/>
      <c r="HW255" s="38"/>
      <c r="HX255" s="38"/>
      <c r="HY255" s="38"/>
      <c r="HZ255" s="38"/>
      <c r="IA255" s="38"/>
      <c r="IB255" s="38"/>
      <c r="IC255" s="38"/>
      <c r="ID255" s="38"/>
      <c r="IE255" s="38"/>
      <c r="IF255" s="38"/>
      <c r="IG255" s="38"/>
      <c r="IH255" s="38"/>
      <c r="II255" s="38"/>
      <c r="IJ255" s="38"/>
      <c r="IK255" s="38"/>
      <c r="IL255" s="38"/>
      <c r="IM255" s="38"/>
      <c r="IN255" s="38"/>
      <c r="IO255" s="38"/>
      <c r="IP255" s="38"/>
      <c r="IQ255" s="38"/>
      <c r="IR255" s="38"/>
      <c r="IS255" s="38"/>
      <c r="IT255" s="38"/>
      <c r="IU255" s="38"/>
    </row>
    <row r="256" spans="1:255" s="39" customFormat="1" ht="18.75" customHeight="1">
      <c r="A256" s="36"/>
      <c r="B256" s="64"/>
      <c r="C256" s="67"/>
      <c r="D256" s="67"/>
      <c r="E256" s="67"/>
      <c r="F256" s="67"/>
      <c r="G256" s="67"/>
      <c r="H256" s="67"/>
      <c r="I256" s="67"/>
      <c r="J256" s="67"/>
      <c r="K256" s="67"/>
      <c r="L256" s="67"/>
      <c r="M256" s="67"/>
      <c r="N256" s="67"/>
      <c r="O256" s="67"/>
      <c r="P256" s="67"/>
      <c r="Q256" s="67"/>
      <c r="R256" s="67"/>
      <c r="S256" s="67"/>
      <c r="T256" s="67"/>
      <c r="U256" s="67"/>
      <c r="V256" s="67"/>
      <c r="W256" s="67"/>
      <c r="X256" s="67"/>
      <c r="Y256" s="67"/>
      <c r="Z256" s="67"/>
      <c r="AA256" s="67"/>
      <c r="AB256" s="67"/>
      <c r="AC256" s="67"/>
      <c r="AD256" s="67"/>
      <c r="AE256" s="143"/>
      <c r="AF256" s="144"/>
      <c r="AG256" s="144"/>
      <c r="AH256" s="144"/>
      <c r="AI256" s="144"/>
      <c r="AJ256" s="144"/>
      <c r="AK256" s="144"/>
      <c r="AL256" s="144"/>
      <c r="AM256" s="145"/>
      <c r="AN256" s="143"/>
      <c r="AO256" s="149"/>
      <c r="AP256" s="149"/>
      <c r="AQ256" s="149"/>
      <c r="AR256" s="149"/>
      <c r="AS256" s="149"/>
      <c r="AT256" s="149"/>
      <c r="AU256" s="149"/>
      <c r="AV256" s="150"/>
      <c r="AW256" s="143"/>
      <c r="AX256" s="146"/>
      <c r="AY256" s="146"/>
      <c r="AZ256" s="146"/>
      <c r="BA256" s="146"/>
      <c r="BB256" s="148"/>
      <c r="BC256" s="38"/>
      <c r="BD256" s="38"/>
      <c r="BE256" s="38"/>
      <c r="BF256" s="38"/>
      <c r="BG256" s="38"/>
      <c r="BH256" s="38"/>
      <c r="BI256" s="38"/>
      <c r="BJ256" s="38"/>
      <c r="BK256" s="38"/>
      <c r="BL256" s="38"/>
      <c r="BM256" s="38"/>
      <c r="BN256" s="38"/>
      <c r="BO256" s="38"/>
      <c r="BP256" s="38"/>
      <c r="BQ256" s="38"/>
      <c r="BR256" s="38"/>
      <c r="BS256" s="38"/>
      <c r="BT256" s="38"/>
      <c r="BU256" s="38"/>
      <c r="BV256" s="38"/>
      <c r="BW256" s="38"/>
      <c r="BX256" s="38"/>
      <c r="BY256" s="38"/>
      <c r="BZ256" s="38"/>
      <c r="CA256" s="38"/>
      <c r="CB256" s="38"/>
      <c r="CC256" s="38"/>
      <c r="CD256" s="38"/>
      <c r="CE256" s="38"/>
      <c r="CF256" s="38"/>
      <c r="CG256" s="38"/>
      <c r="CH256" s="38"/>
      <c r="CI256" s="38"/>
      <c r="CJ256" s="38"/>
      <c r="CK256" s="38"/>
      <c r="CL256" s="38"/>
      <c r="CM256" s="38"/>
      <c r="CN256" s="38"/>
      <c r="CO256" s="38"/>
      <c r="CP256" s="38"/>
      <c r="CQ256" s="38"/>
      <c r="CR256" s="38"/>
      <c r="CS256" s="38"/>
      <c r="CT256" s="38"/>
      <c r="CU256" s="38"/>
      <c r="CV256" s="38"/>
      <c r="CW256" s="38"/>
      <c r="CX256" s="38"/>
      <c r="CY256" s="38"/>
      <c r="CZ256" s="38"/>
      <c r="DA256" s="38"/>
      <c r="DB256" s="38"/>
      <c r="DC256" s="38"/>
      <c r="DD256" s="38"/>
      <c r="DE256" s="38"/>
      <c r="DF256" s="38"/>
      <c r="DG256" s="38"/>
      <c r="DH256" s="38"/>
      <c r="DI256" s="38"/>
      <c r="DJ256" s="38"/>
      <c r="DK256" s="38"/>
      <c r="DL256" s="38"/>
      <c r="DM256" s="38"/>
      <c r="DN256" s="38"/>
      <c r="DO256" s="38"/>
      <c r="DP256" s="38"/>
      <c r="DQ256" s="38"/>
      <c r="DR256" s="38"/>
      <c r="DS256" s="38"/>
      <c r="DT256" s="38"/>
      <c r="DU256" s="38"/>
      <c r="DV256" s="38"/>
      <c r="DW256" s="38"/>
      <c r="DX256" s="38"/>
      <c r="DY256" s="38"/>
      <c r="DZ256" s="38"/>
      <c r="EA256" s="38"/>
      <c r="EB256" s="38"/>
      <c r="EC256" s="38"/>
      <c r="ED256" s="38"/>
      <c r="EE256" s="38"/>
      <c r="EF256" s="38"/>
      <c r="EG256" s="38"/>
      <c r="EH256" s="38"/>
      <c r="EI256" s="38"/>
      <c r="EJ256" s="38"/>
      <c r="EK256" s="38"/>
      <c r="EL256" s="38"/>
      <c r="EM256" s="38"/>
      <c r="EN256" s="38"/>
      <c r="EO256" s="38"/>
      <c r="EP256" s="38"/>
      <c r="EQ256" s="38"/>
      <c r="ER256" s="38"/>
      <c r="ES256" s="38"/>
      <c r="ET256" s="38"/>
      <c r="EU256" s="38"/>
      <c r="EV256" s="38"/>
      <c r="EW256" s="38"/>
      <c r="EX256" s="38"/>
      <c r="EY256" s="38"/>
      <c r="EZ256" s="38"/>
      <c r="FA256" s="38"/>
      <c r="FB256" s="38"/>
      <c r="FC256" s="38"/>
      <c r="FD256" s="38"/>
      <c r="FE256" s="38"/>
      <c r="FF256" s="38"/>
      <c r="FG256" s="38"/>
      <c r="FH256" s="38"/>
      <c r="FI256" s="38"/>
      <c r="FJ256" s="38"/>
      <c r="FK256" s="38"/>
      <c r="FL256" s="38"/>
      <c r="FM256" s="38"/>
      <c r="FN256" s="38"/>
      <c r="FO256" s="38"/>
      <c r="FP256" s="38"/>
      <c r="FQ256" s="38"/>
      <c r="FR256" s="38"/>
      <c r="FS256" s="38"/>
      <c r="FT256" s="38"/>
      <c r="FU256" s="38"/>
      <c r="FV256" s="38"/>
      <c r="FW256" s="38"/>
      <c r="FX256" s="38"/>
      <c r="FY256" s="38"/>
      <c r="FZ256" s="38"/>
      <c r="GA256" s="38"/>
      <c r="GB256" s="38"/>
      <c r="GC256" s="38"/>
      <c r="GD256" s="38"/>
      <c r="GE256" s="38"/>
      <c r="GF256" s="38"/>
      <c r="GG256" s="38"/>
      <c r="GH256" s="38"/>
      <c r="GI256" s="38"/>
      <c r="GJ256" s="38"/>
      <c r="GK256" s="38"/>
      <c r="GL256" s="38"/>
      <c r="GM256" s="38"/>
      <c r="GN256" s="38"/>
      <c r="GO256" s="38"/>
      <c r="GP256" s="38"/>
      <c r="GQ256" s="38"/>
      <c r="GR256" s="38"/>
      <c r="GS256" s="38"/>
      <c r="GT256" s="38"/>
      <c r="GU256" s="38"/>
      <c r="GV256" s="38"/>
      <c r="GW256" s="38"/>
      <c r="GX256" s="38"/>
      <c r="GY256" s="38"/>
      <c r="GZ256" s="38"/>
      <c r="HA256" s="38"/>
      <c r="HB256" s="38"/>
      <c r="HC256" s="38"/>
      <c r="HD256" s="38"/>
      <c r="HE256" s="38"/>
      <c r="HF256" s="38"/>
      <c r="HG256" s="38"/>
      <c r="HH256" s="38"/>
      <c r="HI256" s="38"/>
      <c r="HJ256" s="38"/>
      <c r="HK256" s="38"/>
      <c r="HL256" s="38"/>
      <c r="HM256" s="38"/>
      <c r="HN256" s="38"/>
      <c r="HO256" s="38"/>
      <c r="HP256" s="38"/>
      <c r="HQ256" s="38"/>
      <c r="HR256" s="38"/>
      <c r="HS256" s="38"/>
      <c r="HT256" s="38"/>
      <c r="HU256" s="38"/>
      <c r="HV256" s="38"/>
      <c r="HW256" s="38"/>
      <c r="HX256" s="38"/>
      <c r="HY256" s="38"/>
      <c r="HZ256" s="38"/>
      <c r="IA256" s="38"/>
      <c r="IB256" s="38"/>
      <c r="IC256" s="38"/>
      <c r="ID256" s="38"/>
      <c r="IE256" s="38"/>
      <c r="IF256" s="38"/>
      <c r="IG256" s="38"/>
      <c r="IH256" s="38"/>
      <c r="II256" s="38"/>
      <c r="IJ256" s="38"/>
      <c r="IK256" s="38"/>
      <c r="IL256" s="38"/>
      <c r="IM256" s="38"/>
      <c r="IN256" s="38"/>
      <c r="IO256" s="38"/>
      <c r="IP256" s="38"/>
      <c r="IQ256" s="38"/>
      <c r="IR256" s="38"/>
      <c r="IS256" s="38"/>
      <c r="IT256" s="38"/>
      <c r="IU256" s="38"/>
    </row>
    <row r="257" spans="1:255" s="39" customFormat="1" ht="18.75" customHeight="1" thickBot="1">
      <c r="A257" s="36"/>
      <c r="B257" s="68"/>
      <c r="C257" s="69"/>
      <c r="D257" s="69"/>
      <c r="E257" s="69"/>
      <c r="F257" s="69"/>
      <c r="G257" s="69"/>
      <c r="H257" s="69"/>
      <c r="I257" s="69"/>
      <c r="J257" s="69"/>
      <c r="K257" s="69"/>
      <c r="L257" s="69"/>
      <c r="M257" s="69"/>
      <c r="N257" s="69"/>
      <c r="O257" s="69"/>
      <c r="P257" s="69"/>
      <c r="Q257" s="69"/>
      <c r="R257" s="69"/>
      <c r="S257" s="69"/>
      <c r="T257" s="69"/>
      <c r="U257" s="69"/>
      <c r="V257" s="69"/>
      <c r="W257" s="69"/>
      <c r="X257" s="69"/>
      <c r="Y257" s="69"/>
      <c r="Z257" s="69"/>
      <c r="AA257" s="69"/>
      <c r="AB257" s="69"/>
      <c r="AC257" s="69"/>
      <c r="AD257" s="69"/>
      <c r="AE257" s="128"/>
      <c r="AF257" s="129"/>
      <c r="AG257" s="129"/>
      <c r="AH257" s="129"/>
      <c r="AI257" s="129"/>
      <c r="AJ257" s="129"/>
      <c r="AK257" s="129"/>
      <c r="AL257" s="129"/>
      <c r="AM257" s="130"/>
      <c r="AN257" s="128"/>
      <c r="AO257" s="131"/>
      <c r="AP257" s="131"/>
      <c r="AQ257" s="131"/>
      <c r="AR257" s="131"/>
      <c r="AS257" s="131"/>
      <c r="AT257" s="131"/>
      <c r="AU257" s="131"/>
      <c r="AV257" s="132"/>
      <c r="AW257" s="133"/>
      <c r="AX257" s="134"/>
      <c r="AY257" s="134"/>
      <c r="AZ257" s="134"/>
      <c r="BA257" s="134"/>
      <c r="BB257" s="135"/>
      <c r="BC257" s="38"/>
      <c r="BD257" s="38"/>
      <c r="BE257" s="38"/>
      <c r="BF257" s="38"/>
      <c r="BG257" s="38"/>
      <c r="BH257" s="38"/>
      <c r="BI257" s="38"/>
      <c r="BJ257" s="38"/>
      <c r="BK257" s="38"/>
      <c r="BL257" s="38"/>
      <c r="BM257" s="38"/>
      <c r="BN257" s="38"/>
      <c r="BO257" s="38"/>
      <c r="BP257" s="38"/>
      <c r="BQ257" s="38"/>
      <c r="BR257" s="38"/>
      <c r="BS257" s="38"/>
      <c r="BT257" s="38"/>
      <c r="BU257" s="38"/>
      <c r="BV257" s="38"/>
      <c r="BW257" s="38"/>
      <c r="BX257" s="38"/>
      <c r="BY257" s="38"/>
      <c r="BZ257" s="38"/>
      <c r="CA257" s="38"/>
      <c r="CB257" s="38"/>
      <c r="CC257" s="38"/>
      <c r="CD257" s="38"/>
      <c r="CE257" s="38"/>
      <c r="CF257" s="38"/>
      <c r="CG257" s="38"/>
      <c r="CH257" s="38"/>
      <c r="CI257" s="38"/>
      <c r="CJ257" s="38"/>
      <c r="CK257" s="38"/>
      <c r="CL257" s="38"/>
      <c r="CM257" s="38"/>
      <c r="CN257" s="38"/>
      <c r="CO257" s="38"/>
      <c r="CP257" s="38"/>
      <c r="CQ257" s="38"/>
      <c r="CR257" s="38"/>
      <c r="CS257" s="38"/>
      <c r="CT257" s="38"/>
      <c r="CU257" s="38"/>
      <c r="CV257" s="38"/>
      <c r="CW257" s="38"/>
      <c r="CX257" s="38"/>
      <c r="CY257" s="38"/>
      <c r="CZ257" s="38"/>
      <c r="DA257" s="38"/>
      <c r="DB257" s="38"/>
      <c r="DC257" s="38"/>
      <c r="DD257" s="38"/>
      <c r="DE257" s="38"/>
      <c r="DF257" s="38"/>
      <c r="DG257" s="38"/>
      <c r="DH257" s="38"/>
      <c r="DI257" s="38"/>
      <c r="DJ257" s="38"/>
      <c r="DK257" s="38"/>
      <c r="DL257" s="38"/>
      <c r="DM257" s="38"/>
      <c r="DN257" s="38"/>
      <c r="DO257" s="38"/>
      <c r="DP257" s="38"/>
      <c r="DQ257" s="38"/>
      <c r="DR257" s="38"/>
      <c r="DS257" s="38"/>
      <c r="DT257" s="38"/>
      <c r="DU257" s="38"/>
      <c r="DV257" s="38"/>
      <c r="DW257" s="38"/>
      <c r="DX257" s="38"/>
      <c r="DY257" s="38"/>
      <c r="DZ257" s="38"/>
      <c r="EA257" s="38"/>
      <c r="EB257" s="38"/>
      <c r="EC257" s="38"/>
      <c r="ED257" s="38"/>
      <c r="EE257" s="38"/>
      <c r="EF257" s="38"/>
      <c r="EG257" s="38"/>
      <c r="EH257" s="38"/>
      <c r="EI257" s="38"/>
      <c r="EJ257" s="38"/>
      <c r="EK257" s="38"/>
      <c r="EL257" s="38"/>
      <c r="EM257" s="38"/>
      <c r="EN257" s="38"/>
      <c r="EO257" s="38"/>
      <c r="EP257" s="38"/>
      <c r="EQ257" s="38"/>
      <c r="ER257" s="38"/>
      <c r="ES257" s="38"/>
      <c r="ET257" s="38"/>
      <c r="EU257" s="38"/>
      <c r="EV257" s="38"/>
      <c r="EW257" s="38"/>
      <c r="EX257" s="38"/>
      <c r="EY257" s="38"/>
      <c r="EZ257" s="38"/>
      <c r="FA257" s="38"/>
      <c r="FB257" s="38"/>
      <c r="FC257" s="38"/>
      <c r="FD257" s="38"/>
      <c r="FE257" s="38"/>
      <c r="FF257" s="38"/>
      <c r="FG257" s="38"/>
      <c r="FH257" s="38"/>
      <c r="FI257" s="38"/>
      <c r="FJ257" s="38"/>
      <c r="FK257" s="38"/>
      <c r="FL257" s="38"/>
      <c r="FM257" s="38"/>
      <c r="FN257" s="38"/>
      <c r="FO257" s="38"/>
      <c r="FP257" s="38"/>
      <c r="FQ257" s="38"/>
      <c r="FR257" s="38"/>
      <c r="FS257" s="38"/>
      <c r="FT257" s="38"/>
      <c r="FU257" s="38"/>
      <c r="FV257" s="38"/>
      <c r="FW257" s="38"/>
      <c r="FX257" s="38"/>
      <c r="FY257" s="38"/>
      <c r="FZ257" s="38"/>
      <c r="GA257" s="38"/>
      <c r="GB257" s="38"/>
      <c r="GC257" s="38"/>
      <c r="GD257" s="38"/>
      <c r="GE257" s="38"/>
      <c r="GF257" s="38"/>
      <c r="GG257" s="38"/>
      <c r="GH257" s="38"/>
      <c r="GI257" s="38"/>
      <c r="GJ257" s="38"/>
      <c r="GK257" s="38"/>
      <c r="GL257" s="38"/>
      <c r="GM257" s="38"/>
      <c r="GN257" s="38"/>
      <c r="GO257" s="38"/>
      <c r="GP257" s="38"/>
      <c r="GQ257" s="38"/>
      <c r="GR257" s="38"/>
      <c r="GS257" s="38"/>
      <c r="GT257" s="38"/>
      <c r="GU257" s="38"/>
      <c r="GV257" s="38"/>
      <c r="GW257" s="38"/>
      <c r="GX257" s="38"/>
      <c r="GY257" s="38"/>
      <c r="GZ257" s="38"/>
      <c r="HA257" s="38"/>
      <c r="HB257" s="38"/>
      <c r="HC257" s="38"/>
      <c r="HD257" s="38"/>
      <c r="HE257" s="38"/>
      <c r="HF257" s="38"/>
      <c r="HG257" s="38"/>
      <c r="HH257" s="38"/>
      <c r="HI257" s="38"/>
      <c r="HJ257" s="38"/>
      <c r="HK257" s="38"/>
      <c r="HL257" s="38"/>
      <c r="HM257" s="38"/>
      <c r="HN257" s="38"/>
      <c r="HO257" s="38"/>
      <c r="HP257" s="38"/>
      <c r="HQ257" s="38"/>
      <c r="HR257" s="38"/>
      <c r="HS257" s="38"/>
      <c r="HT257" s="38"/>
      <c r="HU257" s="38"/>
      <c r="HV257" s="38"/>
      <c r="HW257" s="38"/>
      <c r="HX257" s="38"/>
      <c r="HY257" s="38"/>
      <c r="HZ257" s="38"/>
      <c r="IA257" s="38"/>
      <c r="IB257" s="38"/>
      <c r="IC257" s="38"/>
      <c r="ID257" s="38"/>
      <c r="IE257" s="38"/>
      <c r="IF257" s="38"/>
      <c r="IG257" s="38"/>
      <c r="IH257" s="38"/>
      <c r="II257" s="38"/>
      <c r="IJ257" s="38"/>
      <c r="IK257" s="38"/>
      <c r="IL257" s="38"/>
      <c r="IM257" s="38"/>
      <c r="IN257" s="38"/>
      <c r="IO257" s="38"/>
      <c r="IP257" s="38"/>
      <c r="IQ257" s="38"/>
      <c r="IR257" s="38"/>
      <c r="IS257" s="38"/>
      <c r="IT257" s="38"/>
      <c r="IU257" s="38"/>
    </row>
    <row r="258" spans="1:255" s="39" customFormat="1" ht="18.75" customHeight="1" thickTop="1" thickBot="1">
      <c r="A258" s="53"/>
      <c r="B258" s="136" t="s">
        <v>80</v>
      </c>
      <c r="C258" s="137"/>
      <c r="D258" s="137"/>
      <c r="E258" s="137"/>
      <c r="F258" s="137"/>
      <c r="G258" s="137"/>
      <c r="H258" s="137"/>
      <c r="I258" s="137"/>
      <c r="J258" s="137"/>
      <c r="K258" s="137"/>
      <c r="L258" s="137"/>
      <c r="M258" s="137"/>
      <c r="N258" s="137"/>
      <c r="O258" s="137"/>
      <c r="P258" s="137"/>
      <c r="Q258" s="137"/>
      <c r="R258" s="137"/>
      <c r="S258" s="137"/>
      <c r="T258" s="137"/>
      <c r="U258" s="137"/>
      <c r="V258" s="137"/>
      <c r="W258" s="137"/>
      <c r="X258" s="137"/>
      <c r="Y258" s="137"/>
      <c r="Z258" s="137"/>
      <c r="AA258" s="137"/>
      <c r="AB258" s="137"/>
      <c r="AC258" s="137"/>
      <c r="AD258" s="138"/>
      <c r="AE258" s="139">
        <f>SUM(AE250:AM257)</f>
        <v>207829</v>
      </c>
      <c r="AF258" s="140"/>
      <c r="AG258" s="140"/>
      <c r="AH258" s="140"/>
      <c r="AI258" s="140"/>
      <c r="AJ258" s="140"/>
      <c r="AK258" s="140"/>
      <c r="AL258" s="140"/>
      <c r="AM258" s="141"/>
      <c r="AN258" s="139">
        <f>SUM(AN250:AW257)</f>
        <v>212034</v>
      </c>
      <c r="AO258" s="140"/>
      <c r="AP258" s="140"/>
      <c r="AQ258" s="140"/>
      <c r="AR258" s="140"/>
      <c r="AS258" s="140"/>
      <c r="AT258" s="140"/>
      <c r="AU258" s="140"/>
      <c r="AV258" s="141"/>
      <c r="AW258" s="139"/>
      <c r="AX258" s="140"/>
      <c r="AY258" s="140"/>
      <c r="AZ258" s="140"/>
      <c r="BA258" s="140"/>
      <c r="BB258" s="142"/>
      <c r="BC258" s="38"/>
      <c r="BD258" s="38"/>
      <c r="BE258" s="38"/>
      <c r="BF258" s="38"/>
      <c r="BG258" s="38"/>
      <c r="BH258" s="38"/>
      <c r="BI258" s="38"/>
      <c r="BJ258" s="38"/>
      <c r="BK258" s="38"/>
      <c r="BL258" s="38"/>
      <c r="BM258" s="38"/>
      <c r="BN258" s="38"/>
      <c r="BO258" s="38"/>
      <c r="BP258" s="38"/>
      <c r="BQ258" s="38"/>
      <c r="BR258" s="38"/>
      <c r="BS258" s="38"/>
      <c r="BT258" s="38"/>
      <c r="BU258" s="38"/>
      <c r="BV258" s="38"/>
      <c r="BW258" s="38"/>
      <c r="BX258" s="38"/>
      <c r="BY258" s="38"/>
      <c r="BZ258" s="38"/>
      <c r="CA258" s="38"/>
      <c r="CB258" s="38"/>
      <c r="CC258" s="38"/>
      <c r="CD258" s="38"/>
      <c r="CE258" s="38"/>
      <c r="CF258" s="38"/>
      <c r="CG258" s="38"/>
      <c r="CH258" s="38"/>
      <c r="CI258" s="38"/>
      <c r="CJ258" s="38"/>
      <c r="CK258" s="38"/>
      <c r="CL258" s="38"/>
      <c r="CM258" s="38"/>
      <c r="CN258" s="38"/>
      <c r="CO258" s="38"/>
      <c r="CP258" s="38"/>
      <c r="CQ258" s="38"/>
      <c r="CR258" s="38"/>
      <c r="CS258" s="38"/>
      <c r="CT258" s="38"/>
      <c r="CU258" s="38"/>
      <c r="CV258" s="38"/>
      <c r="CW258" s="38"/>
      <c r="CX258" s="38"/>
      <c r="CY258" s="38"/>
      <c r="CZ258" s="38"/>
      <c r="DA258" s="38"/>
      <c r="DB258" s="38"/>
      <c r="DC258" s="38"/>
      <c r="DD258" s="38"/>
      <c r="DE258" s="38"/>
      <c r="DF258" s="38"/>
      <c r="DG258" s="38"/>
      <c r="DH258" s="38"/>
      <c r="DI258" s="38"/>
      <c r="DJ258" s="38"/>
      <c r="DK258" s="38"/>
      <c r="DL258" s="38"/>
      <c r="DM258" s="38"/>
      <c r="DN258" s="38"/>
      <c r="DO258" s="38"/>
      <c r="DP258" s="38"/>
      <c r="DQ258" s="38"/>
      <c r="DR258" s="38"/>
      <c r="DS258" s="38"/>
      <c r="DT258" s="38"/>
      <c r="DU258" s="38"/>
      <c r="DV258" s="38"/>
      <c r="DW258" s="38"/>
      <c r="DX258" s="38"/>
      <c r="DY258" s="38"/>
      <c r="DZ258" s="38"/>
      <c r="EA258" s="38"/>
      <c r="EB258" s="38"/>
      <c r="EC258" s="38"/>
      <c r="ED258" s="38"/>
      <c r="EE258" s="38"/>
      <c r="EF258" s="38"/>
      <c r="EG258" s="38"/>
      <c r="EH258" s="38"/>
      <c r="EI258" s="38"/>
      <c r="EJ258" s="38"/>
      <c r="EK258" s="38"/>
      <c r="EL258" s="38"/>
      <c r="EM258" s="38"/>
      <c r="EN258" s="38"/>
      <c r="EO258" s="38"/>
      <c r="EP258" s="38"/>
      <c r="EQ258" s="38"/>
      <c r="ER258" s="38"/>
      <c r="ES258" s="38"/>
      <c r="ET258" s="38"/>
      <c r="EU258" s="38"/>
      <c r="EV258" s="38"/>
      <c r="EW258" s="38"/>
      <c r="EX258" s="38"/>
      <c r="EY258" s="38"/>
      <c r="EZ258" s="38"/>
      <c r="FA258" s="38"/>
      <c r="FB258" s="38"/>
      <c r="FC258" s="38"/>
      <c r="FD258" s="38"/>
      <c r="FE258" s="38"/>
      <c r="FF258" s="38"/>
      <c r="FG258" s="38"/>
      <c r="FH258" s="38"/>
      <c r="FI258" s="38"/>
      <c r="FJ258" s="38"/>
      <c r="FK258" s="38"/>
      <c r="FL258" s="38"/>
      <c r="FM258" s="38"/>
      <c r="FN258" s="38"/>
      <c r="FO258" s="38"/>
      <c r="FP258" s="38"/>
      <c r="FQ258" s="38"/>
      <c r="FR258" s="38"/>
      <c r="FS258" s="38"/>
      <c r="FT258" s="38"/>
      <c r="FU258" s="38"/>
      <c r="FV258" s="38"/>
      <c r="FW258" s="38"/>
      <c r="FX258" s="38"/>
      <c r="FY258" s="38"/>
      <c r="FZ258" s="38"/>
      <c r="GA258" s="38"/>
      <c r="GB258" s="38"/>
      <c r="GC258" s="38"/>
      <c r="GD258" s="38"/>
      <c r="GE258" s="38"/>
      <c r="GF258" s="38"/>
      <c r="GG258" s="38"/>
      <c r="GH258" s="38"/>
      <c r="GI258" s="38"/>
      <c r="GJ258" s="38"/>
      <c r="GK258" s="38"/>
      <c r="GL258" s="38"/>
      <c r="GM258" s="38"/>
      <c r="GN258" s="38"/>
      <c r="GO258" s="38"/>
      <c r="GP258" s="38"/>
      <c r="GQ258" s="38"/>
      <c r="GR258" s="38"/>
      <c r="GS258" s="38"/>
      <c r="GT258" s="38"/>
      <c r="GU258" s="38"/>
      <c r="GV258" s="38"/>
      <c r="GW258" s="38"/>
      <c r="GX258" s="38"/>
      <c r="GY258" s="38"/>
      <c r="GZ258" s="38"/>
      <c r="HA258" s="38"/>
      <c r="HB258" s="38"/>
      <c r="HC258" s="38"/>
      <c r="HD258" s="38"/>
      <c r="HE258" s="38"/>
      <c r="HF258" s="38"/>
      <c r="HG258" s="38"/>
      <c r="HH258" s="38"/>
      <c r="HI258" s="38"/>
      <c r="HJ258" s="38"/>
      <c r="HK258" s="38"/>
      <c r="HL258" s="38"/>
      <c r="HM258" s="38"/>
      <c r="HN258" s="38"/>
      <c r="HO258" s="38"/>
      <c r="HP258" s="38"/>
      <c r="HQ258" s="38"/>
      <c r="HR258" s="38"/>
      <c r="HS258" s="38"/>
      <c r="HT258" s="38"/>
      <c r="HU258" s="38"/>
      <c r="HV258" s="38"/>
      <c r="HW258" s="38"/>
      <c r="HX258" s="38"/>
      <c r="HY258" s="38"/>
      <c r="HZ258" s="38"/>
      <c r="IA258" s="38"/>
      <c r="IB258" s="38"/>
      <c r="IC258" s="38"/>
      <c r="ID258" s="38"/>
      <c r="IE258" s="38"/>
      <c r="IF258" s="38"/>
      <c r="IG258" s="38"/>
      <c r="IH258" s="38"/>
      <c r="II258" s="38"/>
      <c r="IJ258" s="38"/>
      <c r="IK258" s="38"/>
      <c r="IL258" s="38"/>
      <c r="IM258" s="38"/>
      <c r="IN258" s="38"/>
      <c r="IO258" s="38"/>
      <c r="IP258" s="38"/>
      <c r="IQ258" s="38"/>
      <c r="IR258" s="38"/>
      <c r="IS258" s="38"/>
      <c r="IT258" s="38"/>
      <c r="IU258" s="38"/>
    </row>
    <row r="259" spans="1:255" ht="13.5">
      <c r="E259" s="70"/>
      <c r="F259" s="70"/>
      <c r="G259" s="70"/>
      <c r="H259" s="70"/>
      <c r="I259" s="70"/>
      <c r="J259" s="70"/>
      <c r="K259" s="70"/>
      <c r="L259" s="70"/>
      <c r="M259" s="70"/>
      <c r="N259" s="70"/>
      <c r="O259" s="70"/>
      <c r="P259" s="70"/>
      <c r="Q259" s="70"/>
      <c r="R259" s="70"/>
      <c r="S259" s="70"/>
      <c r="T259" s="70"/>
      <c r="U259" s="70"/>
      <c r="V259" s="70"/>
      <c r="W259" s="70"/>
      <c r="X259" s="70"/>
      <c r="Y259" s="70"/>
      <c r="Z259" s="70"/>
      <c r="AA259" s="70"/>
      <c r="AB259" s="70"/>
      <c r="AC259" s="70"/>
      <c r="AD259" s="70"/>
      <c r="AE259" s="70"/>
      <c r="AF259" s="70"/>
      <c r="AG259" s="70"/>
      <c r="AH259" s="70"/>
      <c r="AI259" s="70"/>
      <c r="AJ259" s="70"/>
      <c r="AK259" s="70"/>
      <c r="AL259" s="70"/>
      <c r="AM259" s="70"/>
      <c r="AN259" s="70"/>
      <c r="AO259" s="70"/>
      <c r="AP259" s="70"/>
      <c r="AQ259" s="70"/>
      <c r="AR259" s="70"/>
      <c r="AS259" s="70"/>
      <c r="AT259" s="70"/>
      <c r="AU259" s="70"/>
      <c r="AV259" s="70"/>
      <c r="AW259" s="70"/>
      <c r="AX259" s="70"/>
      <c r="AY259" s="70"/>
      <c r="AZ259" s="70"/>
      <c r="BA259" s="70"/>
      <c r="BB259" s="70"/>
    </row>
    <row r="260" spans="1:255" ht="14.25">
      <c r="A260" s="40" t="s">
        <v>66</v>
      </c>
      <c r="BA260" s="41"/>
      <c r="BB260" s="42"/>
      <c r="BC260" s="41" t="s">
        <v>67</v>
      </c>
    </row>
    <row r="262" spans="1:255">
      <c r="AD262" s="43"/>
      <c r="AH262" s="43"/>
      <c r="AI262" s="43"/>
      <c r="AJ262" s="43"/>
      <c r="AK262" s="43"/>
      <c r="AL262" s="43"/>
      <c r="AM262" s="43"/>
      <c r="AS262" s="43"/>
      <c r="BB262" s="44" t="s">
        <v>68</v>
      </c>
    </row>
    <row r="263" spans="1:255">
      <c r="AD263" s="43"/>
      <c r="AH263" s="43"/>
      <c r="AI263" s="43"/>
      <c r="AJ263" s="43"/>
      <c r="AK263" s="43"/>
      <c r="AL263" s="43"/>
      <c r="AM263" s="43"/>
      <c r="AS263" s="43"/>
    </row>
    <row r="264" spans="1:255" ht="13.5" thickBot="1">
      <c r="AD264" s="43"/>
      <c r="AH264" s="43"/>
      <c r="AI264" s="43"/>
      <c r="AJ264" s="43"/>
      <c r="AK264" s="43"/>
      <c r="AL264" s="43"/>
      <c r="AM264" s="43"/>
      <c r="AS264" s="43"/>
    </row>
    <row r="265" spans="1:255" ht="15" thickBot="1">
      <c r="A265" s="167" t="s">
        <v>69</v>
      </c>
      <c r="B265" s="168"/>
      <c r="C265" s="168"/>
      <c r="D265" s="168"/>
      <c r="E265" s="168"/>
      <c r="F265" s="168"/>
      <c r="G265" s="168"/>
      <c r="H265" s="168"/>
      <c r="I265" s="168"/>
      <c r="J265" s="168"/>
      <c r="K265" s="169"/>
      <c r="L265" s="170">
        <v>8</v>
      </c>
      <c r="M265" s="171"/>
      <c r="N265" s="171"/>
      <c r="O265" s="172"/>
      <c r="P265" s="167" t="s">
        <v>70</v>
      </c>
      <c r="Q265" s="168"/>
      <c r="R265" s="168"/>
      <c r="S265" s="168"/>
      <c r="T265" s="168"/>
      <c r="U265" s="169"/>
      <c r="V265" s="173" t="s">
        <v>109</v>
      </c>
      <c r="W265" s="173"/>
      <c r="X265" s="173"/>
      <c r="Y265" s="173"/>
      <c r="Z265" s="173"/>
      <c r="AA265" s="173"/>
      <c r="AB265" s="173"/>
      <c r="AC265" s="173"/>
      <c r="AD265" s="173"/>
      <c r="AE265" s="173"/>
      <c r="AF265" s="173"/>
      <c r="AG265" s="173"/>
      <c r="AH265" s="173"/>
      <c r="AI265" s="173"/>
      <c r="AJ265" s="173"/>
      <c r="AK265" s="173"/>
      <c r="AL265" s="173"/>
      <c r="AM265" s="173"/>
      <c r="AN265" s="173"/>
      <c r="AO265" s="173"/>
      <c r="AP265" s="173"/>
      <c r="AQ265" s="173"/>
      <c r="AR265" s="173"/>
      <c r="AS265" s="173"/>
      <c r="AT265" s="173"/>
      <c r="AU265" s="173"/>
      <c r="AV265" s="173"/>
      <c r="AW265" s="173"/>
      <c r="AX265" s="173"/>
      <c r="AY265" s="173"/>
      <c r="AZ265" s="173"/>
      <c r="BA265" s="173"/>
      <c r="BB265" s="174"/>
    </row>
    <row r="266" spans="1:255" ht="14.25">
      <c r="A266" s="45"/>
      <c r="B266" s="45"/>
      <c r="C266" s="45"/>
      <c r="D266" s="45"/>
      <c r="E266" s="45"/>
      <c r="F266" s="45"/>
      <c r="G266" s="45"/>
      <c r="H266" s="45"/>
      <c r="I266" s="45"/>
      <c r="J266" s="45"/>
      <c r="K266" s="45"/>
      <c r="L266" s="46"/>
      <c r="M266" s="46"/>
      <c r="N266" s="46"/>
      <c r="O266" s="46"/>
      <c r="P266" s="45"/>
      <c r="Q266" s="45"/>
      <c r="R266" s="45"/>
      <c r="S266" s="45"/>
      <c r="T266" s="45"/>
      <c r="U266" s="45"/>
      <c r="V266" s="47"/>
      <c r="W266" s="47"/>
      <c r="X266" s="47"/>
      <c r="Y266" s="47"/>
      <c r="Z266" s="47"/>
      <c r="AA266" s="47"/>
      <c r="AB266" s="47"/>
      <c r="AC266" s="47"/>
      <c r="AD266" s="47"/>
      <c r="AE266" s="47"/>
      <c r="AF266" s="47"/>
      <c r="AG266" s="47"/>
      <c r="AH266" s="47"/>
      <c r="AI266" s="47"/>
      <c r="AJ266" s="47"/>
      <c r="AK266" s="47"/>
      <c r="AL266" s="47"/>
      <c r="AM266" s="47"/>
      <c r="AN266" s="47"/>
      <c r="AO266" s="47"/>
      <c r="AP266" s="47"/>
      <c r="AQ266" s="47"/>
      <c r="AR266" s="47"/>
      <c r="AS266" s="47"/>
      <c r="AT266" s="47"/>
      <c r="AU266" s="47"/>
      <c r="AV266" s="47"/>
      <c r="AW266" s="47"/>
      <c r="AX266" s="47"/>
      <c r="AY266" s="47"/>
      <c r="AZ266" s="47"/>
      <c r="BA266" s="47"/>
      <c r="BB266" s="47"/>
    </row>
    <row r="267" spans="1:255" ht="14.25">
      <c r="A267" s="48"/>
      <c r="B267" s="49" t="s">
        <v>72</v>
      </c>
      <c r="C267" s="36"/>
      <c r="D267" s="36"/>
      <c r="E267" s="36"/>
      <c r="F267" s="36"/>
      <c r="G267" s="36"/>
      <c r="H267" s="36"/>
      <c r="I267" s="36"/>
      <c r="J267" s="36"/>
      <c r="K267" s="36"/>
      <c r="L267" s="50"/>
      <c r="M267" s="50"/>
      <c r="N267" s="50"/>
      <c r="O267" s="50"/>
      <c r="P267" s="36"/>
      <c r="Q267" s="36"/>
      <c r="R267" s="36"/>
      <c r="S267" s="36"/>
      <c r="T267" s="36"/>
      <c r="U267" s="36"/>
      <c r="V267" s="49"/>
      <c r="W267" s="49"/>
      <c r="X267" s="49"/>
      <c r="Y267" s="49"/>
      <c r="Z267" s="49"/>
      <c r="AA267" s="49"/>
      <c r="AB267" s="49"/>
      <c r="AC267" s="49"/>
      <c r="AD267" s="49"/>
      <c r="AE267" s="49"/>
      <c r="AF267" s="49"/>
      <c r="AG267" s="49"/>
      <c r="AH267" s="49"/>
      <c r="AI267" s="49"/>
      <c r="AJ267" s="49"/>
      <c r="AK267" s="49"/>
      <c r="AL267" s="49"/>
      <c r="AM267" s="49"/>
      <c r="AN267" s="49"/>
      <c r="AO267" s="49"/>
      <c r="AP267" s="49"/>
      <c r="AQ267" s="49"/>
      <c r="AR267" s="49"/>
      <c r="AS267" s="49"/>
      <c r="AT267" s="49"/>
      <c r="AU267" s="49"/>
      <c r="AV267" s="49"/>
      <c r="AW267" s="49"/>
      <c r="AX267" s="49"/>
      <c r="AY267" s="49"/>
      <c r="AZ267" s="49"/>
      <c r="BA267" s="49"/>
      <c r="BB267" s="49"/>
    </row>
    <row r="268" spans="1:255" ht="15" thickBot="1">
      <c r="A268" s="36"/>
      <c r="B268" s="36"/>
      <c r="C268" s="36"/>
      <c r="D268" s="36"/>
      <c r="E268" s="36"/>
      <c r="F268" s="36"/>
      <c r="G268" s="36"/>
      <c r="H268" s="36"/>
      <c r="I268" s="36"/>
      <c r="J268" s="36"/>
      <c r="K268" s="36"/>
      <c r="L268" s="50"/>
      <c r="M268" s="50"/>
      <c r="N268" s="50"/>
      <c r="O268" s="50"/>
      <c r="P268" s="36"/>
      <c r="Q268" s="36"/>
      <c r="R268" s="36"/>
      <c r="S268" s="36"/>
      <c r="T268" s="36"/>
      <c r="U268" s="36"/>
      <c r="V268" s="49"/>
      <c r="W268" s="49"/>
      <c r="X268" s="49"/>
      <c r="Y268" s="49"/>
      <c r="Z268" s="49"/>
      <c r="AA268" s="49"/>
      <c r="AB268" s="49"/>
      <c r="AC268" s="49"/>
      <c r="AD268" s="49"/>
      <c r="AE268" s="49"/>
      <c r="AF268" s="49"/>
      <c r="AG268" s="49"/>
      <c r="AH268" s="49"/>
      <c r="AI268" s="49"/>
      <c r="AJ268" s="49"/>
      <c r="AK268" s="49"/>
      <c r="AL268" s="49"/>
      <c r="AM268" s="49"/>
      <c r="AN268" s="49"/>
      <c r="AO268" s="49"/>
      <c r="AP268" s="49"/>
      <c r="AQ268" s="49"/>
      <c r="AR268" s="49"/>
      <c r="AS268" s="49"/>
      <c r="AT268" s="49"/>
      <c r="AU268" s="49"/>
      <c r="AV268" s="49"/>
      <c r="AW268" s="49"/>
      <c r="AX268" s="49"/>
      <c r="AY268" s="49"/>
      <c r="AZ268" s="49"/>
      <c r="BA268" s="49"/>
      <c r="BB268" s="49"/>
    </row>
    <row r="269" spans="1:255" ht="14.25">
      <c r="A269" s="36"/>
      <c r="B269" s="51"/>
      <c r="C269" s="45"/>
      <c r="D269" s="45"/>
      <c r="E269" s="45"/>
      <c r="F269" s="45"/>
      <c r="G269" s="45"/>
      <c r="H269" s="45"/>
      <c r="I269" s="45"/>
      <c r="J269" s="45"/>
      <c r="K269" s="45"/>
      <c r="L269" s="46"/>
      <c r="M269" s="46"/>
      <c r="N269" s="46"/>
      <c r="O269" s="46"/>
      <c r="P269" s="45"/>
      <c r="Q269" s="45"/>
      <c r="R269" s="45"/>
      <c r="S269" s="45"/>
      <c r="T269" s="45"/>
      <c r="U269" s="45"/>
      <c r="V269" s="47"/>
      <c r="W269" s="47"/>
      <c r="X269" s="47"/>
      <c r="Y269" s="47"/>
      <c r="Z269" s="47"/>
      <c r="AA269" s="47"/>
      <c r="AB269" s="47"/>
      <c r="AC269" s="47"/>
      <c r="AD269" s="47"/>
      <c r="AE269" s="47"/>
      <c r="AF269" s="47"/>
      <c r="AG269" s="47"/>
      <c r="AH269" s="47"/>
      <c r="AI269" s="47"/>
      <c r="AJ269" s="47"/>
      <c r="AK269" s="47"/>
      <c r="AL269" s="47"/>
      <c r="AM269" s="47"/>
      <c r="AN269" s="47"/>
      <c r="AO269" s="47"/>
      <c r="AP269" s="47"/>
      <c r="AQ269" s="47"/>
      <c r="AR269" s="47"/>
      <c r="AS269" s="47"/>
      <c r="AT269" s="47"/>
      <c r="AU269" s="47"/>
      <c r="AV269" s="47"/>
      <c r="AW269" s="47"/>
      <c r="AX269" s="47"/>
      <c r="AY269" s="47"/>
      <c r="AZ269" s="47"/>
      <c r="BA269" s="47"/>
      <c r="BB269" s="52"/>
    </row>
    <row r="270" spans="1:255">
      <c r="A270" s="36"/>
      <c r="B270" s="154" t="s">
        <v>110</v>
      </c>
      <c r="C270" s="155"/>
      <c r="D270" s="155"/>
      <c r="E270" s="155"/>
      <c r="F270" s="155"/>
      <c r="G270" s="155"/>
      <c r="H270" s="155"/>
      <c r="I270" s="155"/>
      <c r="J270" s="155"/>
      <c r="K270" s="155"/>
      <c r="L270" s="155"/>
      <c r="M270" s="155"/>
      <c r="N270" s="155"/>
      <c r="O270" s="155"/>
      <c r="P270" s="155"/>
      <c r="Q270" s="155"/>
      <c r="R270" s="155"/>
      <c r="S270" s="155"/>
      <c r="T270" s="155"/>
      <c r="U270" s="155"/>
      <c r="V270" s="155"/>
      <c r="W270" s="155"/>
      <c r="X270" s="155"/>
      <c r="Y270" s="155"/>
      <c r="Z270" s="155"/>
      <c r="AA270" s="155"/>
      <c r="AB270" s="155"/>
      <c r="AC270" s="155"/>
      <c r="AD270" s="155"/>
      <c r="AE270" s="155"/>
      <c r="AF270" s="155"/>
      <c r="AG270" s="155"/>
      <c r="AH270" s="155"/>
      <c r="AI270" s="155"/>
      <c r="AJ270" s="155"/>
      <c r="AK270" s="155"/>
      <c r="AL270" s="155"/>
      <c r="AM270" s="155"/>
      <c r="AN270" s="155"/>
      <c r="AO270" s="155"/>
      <c r="AP270" s="155"/>
      <c r="AQ270" s="155"/>
      <c r="AR270" s="155"/>
      <c r="AS270" s="155"/>
      <c r="AT270" s="155"/>
      <c r="AU270" s="155"/>
      <c r="AV270" s="155"/>
      <c r="AW270" s="155"/>
      <c r="AX270" s="155"/>
      <c r="AY270" s="155"/>
      <c r="AZ270" s="155"/>
      <c r="BA270" s="155"/>
      <c r="BB270" s="156"/>
    </row>
    <row r="271" spans="1:255" ht="13.5">
      <c r="A271" s="36"/>
      <c r="B271" s="154"/>
      <c r="C271" s="155"/>
      <c r="D271" s="155"/>
      <c r="E271" s="155"/>
      <c r="F271" s="155"/>
      <c r="G271" s="155"/>
      <c r="H271" s="155"/>
      <c r="I271" s="155"/>
      <c r="J271" s="155"/>
      <c r="K271" s="155"/>
      <c r="L271" s="155"/>
      <c r="M271" s="155"/>
      <c r="N271" s="155"/>
      <c r="O271" s="155"/>
      <c r="P271" s="155"/>
      <c r="Q271" s="155"/>
      <c r="R271" s="155"/>
      <c r="S271" s="155"/>
      <c r="T271" s="155"/>
      <c r="U271" s="155"/>
      <c r="V271" s="155"/>
      <c r="W271" s="155"/>
      <c r="X271" s="155"/>
      <c r="Y271" s="155"/>
      <c r="Z271" s="155"/>
      <c r="AA271" s="155"/>
      <c r="AB271" s="155"/>
      <c r="AC271" s="155"/>
      <c r="AD271" s="155"/>
      <c r="AE271" s="155"/>
      <c r="AF271" s="155"/>
      <c r="AG271" s="155"/>
      <c r="AH271" s="155"/>
      <c r="AI271" s="155"/>
      <c r="AJ271" s="155"/>
      <c r="AK271" s="155"/>
      <c r="AL271" s="155"/>
      <c r="AM271" s="155"/>
      <c r="AN271" s="155"/>
      <c r="AO271" s="155"/>
      <c r="AP271" s="155"/>
      <c r="AQ271" s="155"/>
      <c r="AR271" s="155"/>
      <c r="AS271" s="155"/>
      <c r="AT271" s="155"/>
      <c r="AU271" s="155"/>
      <c r="AV271" s="155"/>
      <c r="AW271" s="155"/>
      <c r="AX271" s="155"/>
      <c r="AY271" s="155"/>
      <c r="AZ271" s="155"/>
      <c r="BA271" s="155"/>
      <c r="BB271" s="156"/>
      <c r="BG271" s="39"/>
    </row>
    <row r="272" spans="1:255">
      <c r="A272" s="36"/>
      <c r="B272" s="154"/>
      <c r="C272" s="155"/>
      <c r="D272" s="155"/>
      <c r="E272" s="155"/>
      <c r="F272" s="155"/>
      <c r="G272" s="155"/>
      <c r="H272" s="155"/>
      <c r="I272" s="155"/>
      <c r="J272" s="155"/>
      <c r="K272" s="155"/>
      <c r="L272" s="155"/>
      <c r="M272" s="155"/>
      <c r="N272" s="155"/>
      <c r="O272" s="155"/>
      <c r="P272" s="155"/>
      <c r="Q272" s="155"/>
      <c r="R272" s="155"/>
      <c r="S272" s="155"/>
      <c r="T272" s="155"/>
      <c r="U272" s="155"/>
      <c r="V272" s="155"/>
      <c r="W272" s="155"/>
      <c r="X272" s="155"/>
      <c r="Y272" s="155"/>
      <c r="Z272" s="155"/>
      <c r="AA272" s="155"/>
      <c r="AB272" s="155"/>
      <c r="AC272" s="155"/>
      <c r="AD272" s="155"/>
      <c r="AE272" s="155"/>
      <c r="AF272" s="155"/>
      <c r="AG272" s="155"/>
      <c r="AH272" s="155"/>
      <c r="AI272" s="155"/>
      <c r="AJ272" s="155"/>
      <c r="AK272" s="155"/>
      <c r="AL272" s="155"/>
      <c r="AM272" s="155"/>
      <c r="AN272" s="155"/>
      <c r="AO272" s="155"/>
      <c r="AP272" s="155"/>
      <c r="AQ272" s="155"/>
      <c r="AR272" s="155"/>
      <c r="AS272" s="155"/>
      <c r="AT272" s="155"/>
      <c r="AU272" s="155"/>
      <c r="AV272" s="155"/>
      <c r="AW272" s="155"/>
      <c r="AX272" s="155"/>
      <c r="AY272" s="155"/>
      <c r="AZ272" s="155"/>
      <c r="BA272" s="155"/>
      <c r="BB272" s="156"/>
    </row>
    <row r="273" spans="1:255">
      <c r="A273" s="36"/>
      <c r="B273" s="154"/>
      <c r="C273" s="155"/>
      <c r="D273" s="155"/>
      <c r="E273" s="155"/>
      <c r="F273" s="155"/>
      <c r="G273" s="155"/>
      <c r="H273" s="155"/>
      <c r="I273" s="155"/>
      <c r="J273" s="155"/>
      <c r="K273" s="155"/>
      <c r="L273" s="155"/>
      <c r="M273" s="155"/>
      <c r="N273" s="155"/>
      <c r="O273" s="155"/>
      <c r="P273" s="155"/>
      <c r="Q273" s="155"/>
      <c r="R273" s="155"/>
      <c r="S273" s="155"/>
      <c r="T273" s="155"/>
      <c r="U273" s="155"/>
      <c r="V273" s="155"/>
      <c r="W273" s="155"/>
      <c r="X273" s="155"/>
      <c r="Y273" s="155"/>
      <c r="Z273" s="155"/>
      <c r="AA273" s="155"/>
      <c r="AB273" s="155"/>
      <c r="AC273" s="155"/>
      <c r="AD273" s="155"/>
      <c r="AE273" s="155"/>
      <c r="AF273" s="155"/>
      <c r="AG273" s="155"/>
      <c r="AH273" s="155"/>
      <c r="AI273" s="155"/>
      <c r="AJ273" s="155"/>
      <c r="AK273" s="155"/>
      <c r="AL273" s="155"/>
      <c r="AM273" s="155"/>
      <c r="AN273" s="155"/>
      <c r="AO273" s="155"/>
      <c r="AP273" s="155"/>
      <c r="AQ273" s="155"/>
      <c r="AR273" s="155"/>
      <c r="AS273" s="155"/>
      <c r="AT273" s="155"/>
      <c r="AU273" s="155"/>
      <c r="AV273" s="155"/>
      <c r="AW273" s="155"/>
      <c r="AX273" s="155"/>
      <c r="AY273" s="155"/>
      <c r="AZ273" s="155"/>
      <c r="BA273" s="155"/>
      <c r="BB273" s="156"/>
    </row>
    <row r="274" spans="1:255">
      <c r="A274" s="36"/>
      <c r="B274" s="154"/>
      <c r="C274" s="155"/>
      <c r="D274" s="155"/>
      <c r="E274" s="155"/>
      <c r="F274" s="155"/>
      <c r="G274" s="155"/>
      <c r="H274" s="155"/>
      <c r="I274" s="155"/>
      <c r="J274" s="155"/>
      <c r="K274" s="155"/>
      <c r="L274" s="155"/>
      <c r="M274" s="155"/>
      <c r="N274" s="155"/>
      <c r="O274" s="155"/>
      <c r="P274" s="155"/>
      <c r="Q274" s="155"/>
      <c r="R274" s="155"/>
      <c r="S274" s="155"/>
      <c r="T274" s="155"/>
      <c r="U274" s="155"/>
      <c r="V274" s="155"/>
      <c r="W274" s="155"/>
      <c r="X274" s="155"/>
      <c r="Y274" s="155"/>
      <c r="Z274" s="155"/>
      <c r="AA274" s="155"/>
      <c r="AB274" s="155"/>
      <c r="AC274" s="155"/>
      <c r="AD274" s="155"/>
      <c r="AE274" s="155"/>
      <c r="AF274" s="155"/>
      <c r="AG274" s="155"/>
      <c r="AH274" s="155"/>
      <c r="AI274" s="155"/>
      <c r="AJ274" s="155"/>
      <c r="AK274" s="155"/>
      <c r="AL274" s="155"/>
      <c r="AM274" s="155"/>
      <c r="AN274" s="155"/>
      <c r="AO274" s="155"/>
      <c r="AP274" s="155"/>
      <c r="AQ274" s="155"/>
      <c r="AR274" s="155"/>
      <c r="AS274" s="155"/>
      <c r="AT274" s="155"/>
      <c r="AU274" s="155"/>
      <c r="AV274" s="155"/>
      <c r="AW274" s="155"/>
      <c r="AX274" s="155"/>
      <c r="AY274" s="155"/>
      <c r="AZ274" s="155"/>
      <c r="BA274" s="155"/>
      <c r="BB274" s="156"/>
    </row>
    <row r="275" spans="1:255">
      <c r="A275" s="36"/>
      <c r="B275" s="154"/>
      <c r="C275" s="155"/>
      <c r="D275" s="155"/>
      <c r="E275" s="155"/>
      <c r="F275" s="155"/>
      <c r="G275" s="155"/>
      <c r="H275" s="155"/>
      <c r="I275" s="155"/>
      <c r="J275" s="155"/>
      <c r="K275" s="155"/>
      <c r="L275" s="155"/>
      <c r="M275" s="155"/>
      <c r="N275" s="155"/>
      <c r="O275" s="155"/>
      <c r="P275" s="155"/>
      <c r="Q275" s="155"/>
      <c r="R275" s="155"/>
      <c r="S275" s="155"/>
      <c r="T275" s="155"/>
      <c r="U275" s="155"/>
      <c r="V275" s="155"/>
      <c r="W275" s="155"/>
      <c r="X275" s="155"/>
      <c r="Y275" s="155"/>
      <c r="Z275" s="155"/>
      <c r="AA275" s="155"/>
      <c r="AB275" s="155"/>
      <c r="AC275" s="155"/>
      <c r="AD275" s="155"/>
      <c r="AE275" s="155"/>
      <c r="AF275" s="155"/>
      <c r="AG275" s="155"/>
      <c r="AH275" s="155"/>
      <c r="AI275" s="155"/>
      <c r="AJ275" s="155"/>
      <c r="AK275" s="155"/>
      <c r="AL275" s="155"/>
      <c r="AM275" s="155"/>
      <c r="AN275" s="155"/>
      <c r="AO275" s="155"/>
      <c r="AP275" s="155"/>
      <c r="AQ275" s="155"/>
      <c r="AR275" s="155"/>
      <c r="AS275" s="155"/>
      <c r="AT275" s="155"/>
      <c r="AU275" s="155"/>
      <c r="AV275" s="155"/>
      <c r="AW275" s="155"/>
      <c r="AX275" s="155"/>
      <c r="AY275" s="155"/>
      <c r="AZ275" s="155"/>
      <c r="BA275" s="155"/>
      <c r="BB275" s="156"/>
    </row>
    <row r="276" spans="1:255">
      <c r="A276" s="36"/>
      <c r="B276" s="154"/>
      <c r="C276" s="155"/>
      <c r="D276" s="155"/>
      <c r="E276" s="155"/>
      <c r="F276" s="155"/>
      <c r="G276" s="155"/>
      <c r="H276" s="155"/>
      <c r="I276" s="155"/>
      <c r="J276" s="155"/>
      <c r="K276" s="155"/>
      <c r="L276" s="155"/>
      <c r="M276" s="155"/>
      <c r="N276" s="155"/>
      <c r="O276" s="155"/>
      <c r="P276" s="155"/>
      <c r="Q276" s="155"/>
      <c r="R276" s="155"/>
      <c r="S276" s="155"/>
      <c r="T276" s="155"/>
      <c r="U276" s="155"/>
      <c r="V276" s="155"/>
      <c r="W276" s="155"/>
      <c r="X276" s="155"/>
      <c r="Y276" s="155"/>
      <c r="Z276" s="155"/>
      <c r="AA276" s="155"/>
      <c r="AB276" s="155"/>
      <c r="AC276" s="155"/>
      <c r="AD276" s="155"/>
      <c r="AE276" s="155"/>
      <c r="AF276" s="155"/>
      <c r="AG276" s="155"/>
      <c r="AH276" s="155"/>
      <c r="AI276" s="155"/>
      <c r="AJ276" s="155"/>
      <c r="AK276" s="155"/>
      <c r="AL276" s="155"/>
      <c r="AM276" s="155"/>
      <c r="AN276" s="155"/>
      <c r="AO276" s="155"/>
      <c r="AP276" s="155"/>
      <c r="AQ276" s="155"/>
      <c r="AR276" s="155"/>
      <c r="AS276" s="155"/>
      <c r="AT276" s="155"/>
      <c r="AU276" s="155"/>
      <c r="AV276" s="155"/>
      <c r="AW276" s="155"/>
      <c r="AX276" s="155"/>
      <c r="AY276" s="155"/>
      <c r="AZ276" s="155"/>
      <c r="BA276" s="155"/>
      <c r="BB276" s="156"/>
    </row>
    <row r="277" spans="1:255">
      <c r="A277" s="36"/>
      <c r="B277" s="154"/>
      <c r="C277" s="155"/>
      <c r="D277" s="155"/>
      <c r="E277" s="155"/>
      <c r="F277" s="155"/>
      <c r="G277" s="155"/>
      <c r="H277" s="155"/>
      <c r="I277" s="155"/>
      <c r="J277" s="155"/>
      <c r="K277" s="155"/>
      <c r="L277" s="155"/>
      <c r="M277" s="155"/>
      <c r="N277" s="155"/>
      <c r="O277" s="155"/>
      <c r="P277" s="155"/>
      <c r="Q277" s="155"/>
      <c r="R277" s="155"/>
      <c r="S277" s="155"/>
      <c r="T277" s="155"/>
      <c r="U277" s="155"/>
      <c r="V277" s="155"/>
      <c r="W277" s="155"/>
      <c r="X277" s="155"/>
      <c r="Y277" s="155"/>
      <c r="Z277" s="155"/>
      <c r="AA277" s="155"/>
      <c r="AB277" s="155"/>
      <c r="AC277" s="155"/>
      <c r="AD277" s="155"/>
      <c r="AE277" s="155"/>
      <c r="AF277" s="155"/>
      <c r="AG277" s="155"/>
      <c r="AH277" s="155"/>
      <c r="AI277" s="155"/>
      <c r="AJ277" s="155"/>
      <c r="AK277" s="155"/>
      <c r="AL277" s="155"/>
      <c r="AM277" s="155"/>
      <c r="AN277" s="155"/>
      <c r="AO277" s="155"/>
      <c r="AP277" s="155"/>
      <c r="AQ277" s="155"/>
      <c r="AR277" s="155"/>
      <c r="AS277" s="155"/>
      <c r="AT277" s="155"/>
      <c r="AU277" s="155"/>
      <c r="AV277" s="155"/>
      <c r="AW277" s="155"/>
      <c r="AX277" s="155"/>
      <c r="AY277" s="155"/>
      <c r="AZ277" s="155"/>
      <c r="BA277" s="155"/>
      <c r="BB277" s="156"/>
    </row>
    <row r="278" spans="1:255">
      <c r="A278" s="36"/>
      <c r="B278" s="154"/>
      <c r="C278" s="155"/>
      <c r="D278" s="155"/>
      <c r="E278" s="155"/>
      <c r="F278" s="155"/>
      <c r="G278" s="155"/>
      <c r="H278" s="155"/>
      <c r="I278" s="155"/>
      <c r="J278" s="155"/>
      <c r="K278" s="155"/>
      <c r="L278" s="155"/>
      <c r="M278" s="155"/>
      <c r="N278" s="155"/>
      <c r="O278" s="155"/>
      <c r="P278" s="155"/>
      <c r="Q278" s="155"/>
      <c r="R278" s="155"/>
      <c r="S278" s="155"/>
      <c r="T278" s="155"/>
      <c r="U278" s="155"/>
      <c r="V278" s="155"/>
      <c r="W278" s="155"/>
      <c r="X278" s="155"/>
      <c r="Y278" s="155"/>
      <c r="Z278" s="155"/>
      <c r="AA278" s="155"/>
      <c r="AB278" s="155"/>
      <c r="AC278" s="155"/>
      <c r="AD278" s="155"/>
      <c r="AE278" s="155"/>
      <c r="AF278" s="155"/>
      <c r="AG278" s="155"/>
      <c r="AH278" s="155"/>
      <c r="AI278" s="155"/>
      <c r="AJ278" s="155"/>
      <c r="AK278" s="155"/>
      <c r="AL278" s="155"/>
      <c r="AM278" s="155"/>
      <c r="AN278" s="155"/>
      <c r="AO278" s="155"/>
      <c r="AP278" s="155"/>
      <c r="AQ278" s="155"/>
      <c r="AR278" s="155"/>
      <c r="AS278" s="155"/>
      <c r="AT278" s="155"/>
      <c r="AU278" s="155"/>
      <c r="AV278" s="155"/>
      <c r="AW278" s="155"/>
      <c r="AX278" s="155"/>
      <c r="AY278" s="155"/>
      <c r="AZ278" s="155"/>
      <c r="BA278" s="155"/>
      <c r="BB278" s="156"/>
    </row>
    <row r="279" spans="1:255">
      <c r="A279" s="36"/>
      <c r="B279" s="154"/>
      <c r="C279" s="155"/>
      <c r="D279" s="155"/>
      <c r="E279" s="155"/>
      <c r="F279" s="155"/>
      <c r="G279" s="155"/>
      <c r="H279" s="155"/>
      <c r="I279" s="155"/>
      <c r="J279" s="155"/>
      <c r="K279" s="155"/>
      <c r="L279" s="155"/>
      <c r="M279" s="155"/>
      <c r="N279" s="155"/>
      <c r="O279" s="155"/>
      <c r="P279" s="155"/>
      <c r="Q279" s="155"/>
      <c r="R279" s="155"/>
      <c r="S279" s="155"/>
      <c r="T279" s="155"/>
      <c r="U279" s="155"/>
      <c r="V279" s="155"/>
      <c r="W279" s="155"/>
      <c r="X279" s="155"/>
      <c r="Y279" s="155"/>
      <c r="Z279" s="155"/>
      <c r="AA279" s="155"/>
      <c r="AB279" s="155"/>
      <c r="AC279" s="155"/>
      <c r="AD279" s="155"/>
      <c r="AE279" s="155"/>
      <c r="AF279" s="155"/>
      <c r="AG279" s="155"/>
      <c r="AH279" s="155"/>
      <c r="AI279" s="155"/>
      <c r="AJ279" s="155"/>
      <c r="AK279" s="155"/>
      <c r="AL279" s="155"/>
      <c r="AM279" s="155"/>
      <c r="AN279" s="155"/>
      <c r="AO279" s="155"/>
      <c r="AP279" s="155"/>
      <c r="AQ279" s="155"/>
      <c r="AR279" s="155"/>
      <c r="AS279" s="155"/>
      <c r="AT279" s="155"/>
      <c r="AU279" s="155"/>
      <c r="AV279" s="155"/>
      <c r="AW279" s="155"/>
      <c r="AX279" s="155"/>
      <c r="AY279" s="155"/>
      <c r="AZ279" s="155"/>
      <c r="BA279" s="155"/>
      <c r="BB279" s="156"/>
    </row>
    <row r="280" spans="1:255" ht="15" thickBot="1">
      <c r="A280" s="53"/>
      <c r="B280" s="54"/>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c r="AA280" s="55"/>
      <c r="AB280" s="55"/>
      <c r="AC280" s="55"/>
      <c r="AD280" s="55"/>
      <c r="AE280" s="55"/>
      <c r="AF280" s="55"/>
      <c r="AG280" s="55"/>
      <c r="AH280" s="55"/>
      <c r="AI280" s="55"/>
      <c r="AJ280" s="55"/>
      <c r="AK280" s="55"/>
      <c r="AL280" s="55"/>
      <c r="AM280" s="55"/>
      <c r="AN280" s="55"/>
      <c r="AO280" s="55"/>
      <c r="AP280" s="55"/>
      <c r="AQ280" s="55"/>
      <c r="AR280" s="55"/>
      <c r="AS280" s="55"/>
      <c r="AT280" s="55"/>
      <c r="AU280" s="55"/>
      <c r="AV280" s="55"/>
      <c r="AW280" s="55"/>
      <c r="AX280" s="55"/>
      <c r="AY280" s="55"/>
      <c r="AZ280" s="55"/>
      <c r="BA280" s="55"/>
      <c r="BB280" s="56"/>
    </row>
    <row r="281" spans="1:255">
      <c r="B281" s="57"/>
    </row>
    <row r="282" spans="1:255">
      <c r="B282" s="57"/>
    </row>
    <row r="283" spans="1:255" ht="14.25">
      <c r="B283" s="49" t="s">
        <v>74</v>
      </c>
      <c r="C283" s="36"/>
      <c r="D283" s="36"/>
      <c r="E283" s="36"/>
      <c r="F283" s="36"/>
      <c r="G283" s="36"/>
      <c r="H283" s="36"/>
      <c r="I283" s="36"/>
      <c r="J283" s="36"/>
      <c r="K283" s="36"/>
      <c r="L283" s="50"/>
      <c r="M283" s="50"/>
      <c r="N283" s="50"/>
      <c r="O283" s="50"/>
      <c r="P283" s="36"/>
      <c r="Q283" s="36"/>
      <c r="R283" s="36"/>
      <c r="S283" s="36"/>
      <c r="T283" s="36"/>
      <c r="U283" s="36"/>
      <c r="V283" s="49"/>
      <c r="W283" s="49"/>
      <c r="X283" s="49"/>
      <c r="Y283" s="49"/>
      <c r="Z283" s="49"/>
      <c r="AA283" s="49"/>
      <c r="AB283" s="49"/>
      <c r="AC283" s="49"/>
      <c r="AD283" s="49"/>
      <c r="AE283" s="49"/>
      <c r="AF283" s="49"/>
      <c r="AG283" s="49"/>
      <c r="AH283" s="49"/>
      <c r="AI283" s="49"/>
      <c r="AJ283" s="49"/>
      <c r="AK283" s="49"/>
      <c r="AL283" s="49"/>
      <c r="AM283" s="49"/>
      <c r="AN283" s="49"/>
      <c r="AO283" s="49"/>
      <c r="AP283" s="49"/>
      <c r="AQ283" s="49"/>
      <c r="AR283" s="49"/>
      <c r="AS283" s="49"/>
      <c r="AT283" s="49"/>
      <c r="AU283" s="49"/>
      <c r="AV283" s="49"/>
      <c r="AW283" s="49"/>
      <c r="AX283" s="49"/>
      <c r="AY283" s="49"/>
      <c r="AZ283" s="49"/>
      <c r="BA283" s="49"/>
      <c r="BB283" s="49"/>
    </row>
    <row r="284" spans="1:255" ht="15" thickBot="1">
      <c r="B284" s="36"/>
      <c r="C284" s="36"/>
      <c r="D284" s="36"/>
      <c r="E284" s="36"/>
      <c r="F284" s="36"/>
      <c r="G284" s="36"/>
      <c r="H284" s="36"/>
      <c r="I284" s="36"/>
      <c r="J284" s="36"/>
      <c r="K284" s="36"/>
      <c r="L284" s="50"/>
      <c r="M284" s="50"/>
      <c r="N284" s="50"/>
      <c r="O284" s="50"/>
      <c r="P284" s="36"/>
      <c r="Q284" s="36"/>
      <c r="R284" s="36"/>
      <c r="S284" s="36"/>
      <c r="T284" s="36"/>
      <c r="U284" s="36"/>
      <c r="V284" s="49"/>
      <c r="W284" s="49"/>
      <c r="X284" s="49"/>
      <c r="Y284" s="49"/>
      <c r="Z284" s="49"/>
      <c r="AA284" s="49"/>
      <c r="AB284" s="49"/>
      <c r="AC284" s="49"/>
      <c r="AD284" s="49"/>
      <c r="AE284" s="49"/>
      <c r="AF284" s="49"/>
      <c r="AG284" s="49"/>
      <c r="AH284" s="49"/>
      <c r="AI284" s="49"/>
      <c r="AJ284" s="49"/>
      <c r="AK284" s="49"/>
      <c r="AL284" s="49"/>
      <c r="AM284" s="49"/>
      <c r="AN284" s="49"/>
      <c r="AO284" s="49"/>
      <c r="AP284" s="49"/>
      <c r="AQ284" s="49"/>
      <c r="AR284" s="49"/>
      <c r="AS284" s="49"/>
      <c r="AT284" s="49"/>
      <c r="AU284" s="49"/>
      <c r="AV284" s="49" t="s">
        <v>75</v>
      </c>
      <c r="AW284" s="49"/>
      <c r="AX284" s="49"/>
      <c r="AY284" s="49"/>
      <c r="AZ284" s="49"/>
      <c r="BA284" s="49"/>
      <c r="BB284" s="49"/>
    </row>
    <row r="285" spans="1:255" s="39" customFormat="1" ht="13.5" customHeight="1">
      <c r="A285" s="36"/>
      <c r="B285" s="157" t="s">
        <v>76</v>
      </c>
      <c r="C285" s="158"/>
      <c r="D285" s="158"/>
      <c r="E285" s="158"/>
      <c r="F285" s="158"/>
      <c r="G285" s="158"/>
      <c r="H285" s="158"/>
      <c r="I285" s="158"/>
      <c r="J285" s="158"/>
      <c r="K285" s="158"/>
      <c r="L285" s="158"/>
      <c r="M285" s="158"/>
      <c r="N285" s="158"/>
      <c r="O285" s="158"/>
      <c r="P285" s="158"/>
      <c r="Q285" s="158"/>
      <c r="R285" s="158"/>
      <c r="S285" s="158"/>
      <c r="T285" s="158"/>
      <c r="U285" s="158"/>
      <c r="V285" s="158"/>
      <c r="W285" s="158"/>
      <c r="X285" s="158"/>
      <c r="Y285" s="158"/>
      <c r="Z285" s="158"/>
      <c r="AA285" s="158"/>
      <c r="AB285" s="158"/>
      <c r="AC285" s="158"/>
      <c r="AD285" s="159"/>
      <c r="AE285" s="163" t="s">
        <v>170</v>
      </c>
      <c r="AF285" s="158"/>
      <c r="AG285" s="158"/>
      <c r="AH285" s="158"/>
      <c r="AI285" s="158"/>
      <c r="AJ285" s="158"/>
      <c r="AK285" s="158"/>
      <c r="AL285" s="158"/>
      <c r="AM285" s="159"/>
      <c r="AN285" s="163" t="s">
        <v>169</v>
      </c>
      <c r="AO285" s="158"/>
      <c r="AP285" s="158"/>
      <c r="AQ285" s="158"/>
      <c r="AR285" s="158"/>
      <c r="AS285" s="158"/>
      <c r="AT285" s="158"/>
      <c r="AU285" s="158"/>
      <c r="AV285" s="159"/>
      <c r="AW285" s="163" t="s">
        <v>78</v>
      </c>
      <c r="AX285" s="158"/>
      <c r="AY285" s="158"/>
      <c r="AZ285" s="158"/>
      <c r="BA285" s="158"/>
      <c r="BB285" s="165"/>
      <c r="BC285" s="38"/>
      <c r="BD285" s="38"/>
      <c r="BE285" s="38"/>
      <c r="BF285" s="38"/>
      <c r="BG285" s="38"/>
      <c r="BH285" s="38"/>
      <c r="BI285" s="38"/>
      <c r="BJ285" s="38"/>
      <c r="BK285" s="38"/>
      <c r="BL285" s="38"/>
      <c r="BM285" s="38"/>
      <c r="BN285" s="38"/>
      <c r="BO285" s="38"/>
      <c r="BP285" s="38"/>
      <c r="BQ285" s="38"/>
      <c r="BR285" s="38"/>
      <c r="BS285" s="38"/>
      <c r="BT285" s="38"/>
      <c r="BU285" s="38"/>
      <c r="BV285" s="38"/>
      <c r="BW285" s="38"/>
      <c r="BX285" s="38"/>
      <c r="BY285" s="38"/>
      <c r="BZ285" s="38"/>
      <c r="CA285" s="38"/>
      <c r="CB285" s="38"/>
      <c r="CC285" s="38"/>
      <c r="CD285" s="38"/>
      <c r="CE285" s="38"/>
      <c r="CF285" s="38"/>
      <c r="CG285" s="38"/>
      <c r="CH285" s="38"/>
      <c r="CI285" s="38"/>
      <c r="CJ285" s="38"/>
      <c r="CK285" s="38"/>
      <c r="CL285" s="38"/>
      <c r="CM285" s="38"/>
      <c r="CN285" s="38"/>
      <c r="CO285" s="38"/>
      <c r="CP285" s="38"/>
      <c r="CQ285" s="38"/>
      <c r="CR285" s="38"/>
      <c r="CS285" s="38"/>
      <c r="CT285" s="38"/>
      <c r="CU285" s="38"/>
      <c r="CV285" s="38"/>
      <c r="CW285" s="38"/>
      <c r="CX285" s="38"/>
      <c r="CY285" s="38"/>
      <c r="CZ285" s="38"/>
      <c r="DA285" s="38"/>
      <c r="DB285" s="38"/>
      <c r="DC285" s="38"/>
      <c r="DD285" s="38"/>
      <c r="DE285" s="38"/>
      <c r="DF285" s="38"/>
      <c r="DG285" s="38"/>
      <c r="DH285" s="38"/>
      <c r="DI285" s="38"/>
      <c r="DJ285" s="38"/>
      <c r="DK285" s="38"/>
      <c r="DL285" s="38"/>
      <c r="DM285" s="38"/>
      <c r="DN285" s="38"/>
      <c r="DO285" s="38"/>
      <c r="DP285" s="38"/>
      <c r="DQ285" s="38"/>
      <c r="DR285" s="38"/>
      <c r="DS285" s="38"/>
      <c r="DT285" s="38"/>
      <c r="DU285" s="38"/>
      <c r="DV285" s="38"/>
      <c r="DW285" s="38"/>
      <c r="DX285" s="38"/>
      <c r="DY285" s="38"/>
      <c r="DZ285" s="38"/>
      <c r="EA285" s="38"/>
      <c r="EB285" s="38"/>
      <c r="EC285" s="38"/>
      <c r="ED285" s="38"/>
      <c r="EE285" s="38"/>
      <c r="EF285" s="38"/>
      <c r="EG285" s="38"/>
      <c r="EH285" s="38"/>
      <c r="EI285" s="38"/>
      <c r="EJ285" s="38"/>
      <c r="EK285" s="38"/>
      <c r="EL285" s="38"/>
      <c r="EM285" s="38"/>
      <c r="EN285" s="38"/>
      <c r="EO285" s="38"/>
      <c r="EP285" s="38"/>
      <c r="EQ285" s="38"/>
      <c r="ER285" s="38"/>
      <c r="ES285" s="38"/>
      <c r="ET285" s="38"/>
      <c r="EU285" s="38"/>
      <c r="EV285" s="38"/>
      <c r="EW285" s="38"/>
      <c r="EX285" s="38"/>
      <c r="EY285" s="38"/>
      <c r="EZ285" s="38"/>
      <c r="FA285" s="38"/>
      <c r="FB285" s="38"/>
      <c r="FC285" s="38"/>
      <c r="FD285" s="38"/>
      <c r="FE285" s="38"/>
      <c r="FF285" s="38"/>
      <c r="FG285" s="38"/>
      <c r="FH285" s="38"/>
      <c r="FI285" s="38"/>
      <c r="FJ285" s="38"/>
      <c r="FK285" s="38"/>
      <c r="FL285" s="38"/>
      <c r="FM285" s="38"/>
      <c r="FN285" s="38"/>
      <c r="FO285" s="38"/>
      <c r="FP285" s="38"/>
      <c r="FQ285" s="38"/>
      <c r="FR285" s="38"/>
      <c r="FS285" s="38"/>
      <c r="FT285" s="38"/>
      <c r="FU285" s="38"/>
      <c r="FV285" s="38"/>
      <c r="FW285" s="38"/>
      <c r="FX285" s="38"/>
      <c r="FY285" s="38"/>
      <c r="FZ285" s="38"/>
      <c r="GA285" s="38"/>
      <c r="GB285" s="38"/>
      <c r="GC285" s="38"/>
      <c r="GD285" s="38"/>
      <c r="GE285" s="38"/>
      <c r="GF285" s="38"/>
      <c r="GG285" s="38"/>
      <c r="GH285" s="38"/>
      <c r="GI285" s="38"/>
      <c r="GJ285" s="38"/>
      <c r="GK285" s="38"/>
      <c r="GL285" s="38"/>
      <c r="GM285" s="38"/>
      <c r="GN285" s="38"/>
      <c r="GO285" s="38"/>
      <c r="GP285" s="38"/>
      <c r="GQ285" s="38"/>
      <c r="GR285" s="38"/>
      <c r="GS285" s="38"/>
      <c r="GT285" s="38"/>
      <c r="GU285" s="38"/>
      <c r="GV285" s="38"/>
      <c r="GW285" s="38"/>
      <c r="GX285" s="38"/>
      <c r="GY285" s="38"/>
      <c r="GZ285" s="38"/>
      <c r="HA285" s="38"/>
      <c r="HB285" s="38"/>
      <c r="HC285" s="38"/>
      <c r="HD285" s="38"/>
      <c r="HE285" s="38"/>
      <c r="HF285" s="38"/>
      <c r="HG285" s="38"/>
      <c r="HH285" s="38"/>
      <c r="HI285" s="38"/>
      <c r="HJ285" s="38"/>
      <c r="HK285" s="38"/>
      <c r="HL285" s="38"/>
      <c r="HM285" s="38"/>
      <c r="HN285" s="38"/>
      <c r="HO285" s="38"/>
      <c r="HP285" s="38"/>
      <c r="HQ285" s="38"/>
      <c r="HR285" s="38"/>
      <c r="HS285" s="38"/>
      <c r="HT285" s="38"/>
      <c r="HU285" s="38"/>
      <c r="HV285" s="38"/>
      <c r="HW285" s="38"/>
      <c r="HX285" s="38"/>
      <c r="HY285" s="38"/>
      <c r="HZ285" s="38"/>
      <c r="IA285" s="38"/>
      <c r="IB285" s="38"/>
      <c r="IC285" s="38"/>
      <c r="ID285" s="38"/>
      <c r="IE285" s="38"/>
      <c r="IF285" s="38"/>
      <c r="IG285" s="38"/>
      <c r="IH285" s="38"/>
      <c r="II285" s="38"/>
      <c r="IJ285" s="38"/>
      <c r="IK285" s="38"/>
      <c r="IL285" s="38"/>
      <c r="IM285" s="38"/>
      <c r="IN285" s="38"/>
      <c r="IO285" s="38"/>
      <c r="IP285" s="38"/>
      <c r="IQ285" s="38"/>
      <c r="IR285" s="38"/>
      <c r="IS285" s="38"/>
      <c r="IT285" s="38"/>
      <c r="IU285" s="38"/>
    </row>
    <row r="286" spans="1:255" s="39" customFormat="1" ht="13.5">
      <c r="A286" s="36"/>
      <c r="B286" s="160"/>
      <c r="C286" s="161"/>
      <c r="D286" s="161"/>
      <c r="E286" s="161"/>
      <c r="F286" s="161"/>
      <c r="G286" s="161"/>
      <c r="H286" s="161"/>
      <c r="I286" s="161"/>
      <c r="J286" s="161"/>
      <c r="K286" s="161"/>
      <c r="L286" s="161"/>
      <c r="M286" s="161"/>
      <c r="N286" s="161"/>
      <c r="O286" s="161"/>
      <c r="P286" s="161"/>
      <c r="Q286" s="161"/>
      <c r="R286" s="161"/>
      <c r="S286" s="161"/>
      <c r="T286" s="161"/>
      <c r="U286" s="161"/>
      <c r="V286" s="161"/>
      <c r="W286" s="161"/>
      <c r="X286" s="161"/>
      <c r="Y286" s="161"/>
      <c r="Z286" s="161"/>
      <c r="AA286" s="161"/>
      <c r="AB286" s="161"/>
      <c r="AC286" s="161"/>
      <c r="AD286" s="162"/>
      <c r="AE286" s="164"/>
      <c r="AF286" s="161"/>
      <c r="AG286" s="161"/>
      <c r="AH286" s="161"/>
      <c r="AI286" s="161"/>
      <c r="AJ286" s="161"/>
      <c r="AK286" s="161"/>
      <c r="AL286" s="161"/>
      <c r="AM286" s="162"/>
      <c r="AN286" s="164"/>
      <c r="AO286" s="161"/>
      <c r="AP286" s="161"/>
      <c r="AQ286" s="161"/>
      <c r="AR286" s="161"/>
      <c r="AS286" s="161"/>
      <c r="AT286" s="161"/>
      <c r="AU286" s="161"/>
      <c r="AV286" s="162"/>
      <c r="AW286" s="164"/>
      <c r="AX286" s="161"/>
      <c r="AY286" s="161"/>
      <c r="AZ286" s="161"/>
      <c r="BA286" s="161"/>
      <c r="BB286" s="166"/>
      <c r="BC286" s="38"/>
      <c r="BD286" s="38"/>
      <c r="BE286" s="38"/>
      <c r="BF286" s="38"/>
      <c r="BG286" s="38"/>
      <c r="BH286" s="38"/>
      <c r="BI286" s="38"/>
      <c r="BJ286" s="38"/>
      <c r="BK286" s="38"/>
      <c r="BL286" s="38"/>
      <c r="BM286" s="38"/>
      <c r="BN286" s="38"/>
      <c r="BO286" s="38"/>
      <c r="BP286" s="38"/>
      <c r="BQ286" s="38"/>
      <c r="BR286" s="38"/>
      <c r="BS286" s="38"/>
      <c r="BT286" s="38"/>
      <c r="BU286" s="38"/>
      <c r="BV286" s="38"/>
      <c r="BW286" s="38"/>
      <c r="BX286" s="38"/>
      <c r="BY286" s="38"/>
      <c r="BZ286" s="38"/>
      <c r="CA286" s="38"/>
      <c r="CB286" s="38"/>
      <c r="CC286" s="38"/>
      <c r="CD286" s="38"/>
      <c r="CE286" s="38"/>
      <c r="CF286" s="38"/>
      <c r="CG286" s="38"/>
      <c r="CH286" s="38"/>
      <c r="CI286" s="38"/>
      <c r="CJ286" s="38"/>
      <c r="CK286" s="38"/>
      <c r="CL286" s="38"/>
      <c r="CM286" s="38"/>
      <c r="CN286" s="38"/>
      <c r="CO286" s="38"/>
      <c r="CP286" s="38"/>
      <c r="CQ286" s="38"/>
      <c r="CR286" s="38"/>
      <c r="CS286" s="38"/>
      <c r="CT286" s="38"/>
      <c r="CU286" s="38"/>
      <c r="CV286" s="38"/>
      <c r="CW286" s="38"/>
      <c r="CX286" s="38"/>
      <c r="CY286" s="38"/>
      <c r="CZ286" s="38"/>
      <c r="DA286" s="38"/>
      <c r="DB286" s="38"/>
      <c r="DC286" s="38"/>
      <c r="DD286" s="38"/>
      <c r="DE286" s="38"/>
      <c r="DF286" s="38"/>
      <c r="DG286" s="38"/>
      <c r="DH286" s="38"/>
      <c r="DI286" s="38"/>
      <c r="DJ286" s="38"/>
      <c r="DK286" s="38"/>
      <c r="DL286" s="38"/>
      <c r="DM286" s="38"/>
      <c r="DN286" s="38"/>
      <c r="DO286" s="38"/>
      <c r="DP286" s="38"/>
      <c r="DQ286" s="38"/>
      <c r="DR286" s="38"/>
      <c r="DS286" s="38"/>
      <c r="DT286" s="38"/>
      <c r="DU286" s="38"/>
      <c r="DV286" s="38"/>
      <c r="DW286" s="38"/>
      <c r="DX286" s="38"/>
      <c r="DY286" s="38"/>
      <c r="DZ286" s="38"/>
      <c r="EA286" s="38"/>
      <c r="EB286" s="38"/>
      <c r="EC286" s="38"/>
      <c r="ED286" s="38"/>
      <c r="EE286" s="38"/>
      <c r="EF286" s="38"/>
      <c r="EG286" s="38"/>
      <c r="EH286" s="38"/>
      <c r="EI286" s="38"/>
      <c r="EJ286" s="38"/>
      <c r="EK286" s="38"/>
      <c r="EL286" s="38"/>
      <c r="EM286" s="38"/>
      <c r="EN286" s="38"/>
      <c r="EO286" s="38"/>
      <c r="EP286" s="38"/>
      <c r="EQ286" s="38"/>
      <c r="ER286" s="38"/>
      <c r="ES286" s="38"/>
      <c r="ET286" s="38"/>
      <c r="EU286" s="38"/>
      <c r="EV286" s="38"/>
      <c r="EW286" s="38"/>
      <c r="EX286" s="38"/>
      <c r="EY286" s="38"/>
      <c r="EZ286" s="38"/>
      <c r="FA286" s="38"/>
      <c r="FB286" s="38"/>
      <c r="FC286" s="38"/>
      <c r="FD286" s="38"/>
      <c r="FE286" s="38"/>
      <c r="FF286" s="38"/>
      <c r="FG286" s="38"/>
      <c r="FH286" s="38"/>
      <c r="FI286" s="38"/>
      <c r="FJ286" s="38"/>
      <c r="FK286" s="38"/>
      <c r="FL286" s="38"/>
      <c r="FM286" s="38"/>
      <c r="FN286" s="38"/>
      <c r="FO286" s="38"/>
      <c r="FP286" s="38"/>
      <c r="FQ286" s="38"/>
      <c r="FR286" s="38"/>
      <c r="FS286" s="38"/>
      <c r="FT286" s="38"/>
      <c r="FU286" s="38"/>
      <c r="FV286" s="38"/>
      <c r="FW286" s="38"/>
      <c r="FX286" s="38"/>
      <c r="FY286" s="38"/>
      <c r="FZ286" s="38"/>
      <c r="GA286" s="38"/>
      <c r="GB286" s="38"/>
      <c r="GC286" s="38"/>
      <c r="GD286" s="38"/>
      <c r="GE286" s="38"/>
      <c r="GF286" s="38"/>
      <c r="GG286" s="38"/>
      <c r="GH286" s="38"/>
      <c r="GI286" s="38"/>
      <c r="GJ286" s="38"/>
      <c r="GK286" s="38"/>
      <c r="GL286" s="38"/>
      <c r="GM286" s="38"/>
      <c r="GN286" s="38"/>
      <c r="GO286" s="38"/>
      <c r="GP286" s="38"/>
      <c r="GQ286" s="38"/>
      <c r="GR286" s="38"/>
      <c r="GS286" s="38"/>
      <c r="GT286" s="38"/>
      <c r="GU286" s="38"/>
      <c r="GV286" s="38"/>
      <c r="GW286" s="38"/>
      <c r="GX286" s="38"/>
      <c r="GY286" s="38"/>
      <c r="GZ286" s="38"/>
      <c r="HA286" s="38"/>
      <c r="HB286" s="38"/>
      <c r="HC286" s="38"/>
      <c r="HD286" s="38"/>
      <c r="HE286" s="38"/>
      <c r="HF286" s="38"/>
      <c r="HG286" s="38"/>
      <c r="HH286" s="38"/>
      <c r="HI286" s="38"/>
      <c r="HJ286" s="38"/>
      <c r="HK286" s="38"/>
      <c r="HL286" s="38"/>
      <c r="HM286" s="38"/>
      <c r="HN286" s="38"/>
      <c r="HO286" s="38"/>
      <c r="HP286" s="38"/>
      <c r="HQ286" s="38"/>
      <c r="HR286" s="38"/>
      <c r="HS286" s="38"/>
      <c r="HT286" s="38"/>
      <c r="HU286" s="38"/>
      <c r="HV286" s="38"/>
      <c r="HW286" s="38"/>
      <c r="HX286" s="38"/>
      <c r="HY286" s="38"/>
      <c r="HZ286" s="38"/>
      <c r="IA286" s="38"/>
      <c r="IB286" s="38"/>
      <c r="IC286" s="38"/>
      <c r="ID286" s="38"/>
      <c r="IE286" s="38"/>
      <c r="IF286" s="38"/>
      <c r="IG286" s="38"/>
      <c r="IH286" s="38"/>
      <c r="II286" s="38"/>
      <c r="IJ286" s="38"/>
      <c r="IK286" s="38"/>
      <c r="IL286" s="38"/>
      <c r="IM286" s="38"/>
      <c r="IN286" s="38"/>
      <c r="IO286" s="38"/>
      <c r="IP286" s="38"/>
      <c r="IQ286" s="38"/>
      <c r="IR286" s="38"/>
      <c r="IS286" s="38"/>
      <c r="IT286" s="38"/>
      <c r="IU286" s="38"/>
    </row>
    <row r="287" spans="1:255" s="39" customFormat="1" ht="18.75" customHeight="1">
      <c r="A287" s="36"/>
      <c r="B287" s="37" t="s">
        <v>79</v>
      </c>
      <c r="C287" s="62" t="s">
        <v>111</v>
      </c>
      <c r="D287" s="59"/>
      <c r="E287" s="59"/>
      <c r="F287" s="59"/>
      <c r="G287" s="59"/>
      <c r="H287" s="59"/>
      <c r="I287" s="59"/>
      <c r="J287" s="59"/>
      <c r="K287" s="59"/>
      <c r="L287" s="59"/>
      <c r="M287" s="59"/>
      <c r="N287" s="59"/>
      <c r="O287" s="59"/>
      <c r="P287" s="59"/>
      <c r="Q287" s="59"/>
      <c r="R287" s="59"/>
      <c r="S287" s="59"/>
      <c r="T287" s="59"/>
      <c r="U287" s="59"/>
      <c r="V287" s="59"/>
      <c r="W287" s="59"/>
      <c r="X287" s="59"/>
      <c r="Y287" s="59"/>
      <c r="Z287" s="60"/>
      <c r="AA287" s="60"/>
      <c r="AB287" s="60"/>
      <c r="AC287" s="60"/>
      <c r="AD287" s="60"/>
      <c r="AE287" s="143">
        <v>1370</v>
      </c>
      <c r="AF287" s="146"/>
      <c r="AG287" s="146"/>
      <c r="AH287" s="146"/>
      <c r="AI287" s="146"/>
      <c r="AJ287" s="146"/>
      <c r="AK287" s="146"/>
      <c r="AL287" s="146"/>
      <c r="AM287" s="147"/>
      <c r="AN287" s="143">
        <v>1092</v>
      </c>
      <c r="AO287" s="146"/>
      <c r="AP287" s="146"/>
      <c r="AQ287" s="146"/>
      <c r="AR287" s="146"/>
      <c r="AS287" s="146"/>
      <c r="AT287" s="146"/>
      <c r="AU287" s="146"/>
      <c r="AV287" s="147"/>
      <c r="AW287" s="143"/>
      <c r="AX287" s="146"/>
      <c r="AY287" s="146"/>
      <c r="AZ287" s="146"/>
      <c r="BA287" s="146"/>
      <c r="BB287" s="148"/>
      <c r="BC287" s="38"/>
      <c r="BD287" s="38"/>
      <c r="BE287" s="38"/>
      <c r="BF287" s="38"/>
      <c r="BG287" s="38"/>
      <c r="BH287" s="38"/>
      <c r="BI287" s="38"/>
      <c r="BJ287" s="38"/>
      <c r="BK287" s="38"/>
      <c r="BL287" s="38"/>
      <c r="BM287" s="38"/>
      <c r="BN287" s="38"/>
      <c r="BO287" s="38"/>
      <c r="BP287" s="38"/>
      <c r="BQ287" s="38"/>
      <c r="BR287" s="38"/>
      <c r="BS287" s="38"/>
      <c r="BT287" s="38"/>
      <c r="BU287" s="38"/>
      <c r="BV287" s="38"/>
      <c r="BW287" s="38"/>
      <c r="BX287" s="38"/>
      <c r="BY287" s="38"/>
      <c r="BZ287" s="38"/>
      <c r="CA287" s="38"/>
      <c r="CB287" s="38"/>
      <c r="CC287" s="38"/>
      <c r="CD287" s="38"/>
      <c r="CE287" s="38"/>
      <c r="CF287" s="38"/>
      <c r="CG287" s="38"/>
      <c r="CH287" s="38"/>
      <c r="CI287" s="38"/>
      <c r="CJ287" s="38"/>
      <c r="CK287" s="38"/>
      <c r="CL287" s="38"/>
      <c r="CM287" s="38"/>
      <c r="CN287" s="38"/>
      <c r="CO287" s="38"/>
      <c r="CP287" s="38"/>
      <c r="CQ287" s="38"/>
      <c r="CR287" s="38"/>
      <c r="CS287" s="38"/>
      <c r="CT287" s="38"/>
      <c r="CU287" s="38"/>
      <c r="CV287" s="38"/>
      <c r="CW287" s="38"/>
      <c r="CX287" s="38"/>
      <c r="CY287" s="38"/>
      <c r="CZ287" s="38"/>
      <c r="DA287" s="38"/>
      <c r="DB287" s="38"/>
      <c r="DC287" s="38"/>
      <c r="DD287" s="38"/>
      <c r="DE287" s="38"/>
      <c r="DF287" s="38"/>
      <c r="DG287" s="38"/>
      <c r="DH287" s="38"/>
      <c r="DI287" s="38"/>
      <c r="DJ287" s="38"/>
      <c r="DK287" s="38"/>
      <c r="DL287" s="38"/>
      <c r="DM287" s="38"/>
      <c r="DN287" s="38"/>
      <c r="DO287" s="38"/>
      <c r="DP287" s="38"/>
      <c r="DQ287" s="38"/>
      <c r="DR287" s="38"/>
      <c r="DS287" s="38"/>
      <c r="DT287" s="38"/>
      <c r="DU287" s="38"/>
      <c r="DV287" s="38"/>
      <c r="DW287" s="38"/>
      <c r="DX287" s="38"/>
      <c r="DY287" s="38"/>
      <c r="DZ287" s="38"/>
      <c r="EA287" s="38"/>
      <c r="EB287" s="38"/>
      <c r="EC287" s="38"/>
      <c r="ED287" s="38"/>
      <c r="EE287" s="38"/>
      <c r="EF287" s="38"/>
      <c r="EG287" s="38"/>
      <c r="EH287" s="38"/>
      <c r="EI287" s="38"/>
      <c r="EJ287" s="38"/>
      <c r="EK287" s="38"/>
      <c r="EL287" s="38"/>
      <c r="EM287" s="38"/>
      <c r="EN287" s="38"/>
      <c r="EO287" s="38"/>
      <c r="EP287" s="38"/>
      <c r="EQ287" s="38"/>
      <c r="ER287" s="38"/>
      <c r="ES287" s="38"/>
      <c r="ET287" s="38"/>
      <c r="EU287" s="38"/>
      <c r="EV287" s="38"/>
      <c r="EW287" s="38"/>
      <c r="EX287" s="38"/>
      <c r="EY287" s="38"/>
      <c r="EZ287" s="38"/>
      <c r="FA287" s="38"/>
      <c r="FB287" s="38"/>
      <c r="FC287" s="38"/>
      <c r="FD287" s="38"/>
      <c r="FE287" s="38"/>
      <c r="FF287" s="38"/>
      <c r="FG287" s="38"/>
      <c r="FH287" s="38"/>
      <c r="FI287" s="38"/>
      <c r="FJ287" s="38"/>
      <c r="FK287" s="38"/>
      <c r="FL287" s="38"/>
      <c r="FM287" s="38"/>
      <c r="FN287" s="38"/>
      <c r="FO287" s="38"/>
      <c r="FP287" s="38"/>
      <c r="FQ287" s="38"/>
      <c r="FR287" s="38"/>
      <c r="FS287" s="38"/>
      <c r="FT287" s="38"/>
      <c r="FU287" s="38"/>
      <c r="FV287" s="38"/>
      <c r="FW287" s="38"/>
      <c r="FX287" s="38"/>
      <c r="FY287" s="38"/>
      <c r="FZ287" s="38"/>
      <c r="GA287" s="38"/>
      <c r="GB287" s="38"/>
      <c r="GC287" s="38"/>
      <c r="GD287" s="38"/>
      <c r="GE287" s="38"/>
      <c r="GF287" s="38"/>
      <c r="GG287" s="38"/>
      <c r="GH287" s="38"/>
      <c r="GI287" s="38"/>
      <c r="GJ287" s="38"/>
      <c r="GK287" s="38"/>
      <c r="GL287" s="38"/>
      <c r="GM287" s="38"/>
      <c r="GN287" s="38"/>
      <c r="GO287" s="38"/>
      <c r="GP287" s="38"/>
      <c r="GQ287" s="38"/>
      <c r="GR287" s="38"/>
      <c r="GS287" s="38"/>
      <c r="GT287" s="38"/>
      <c r="GU287" s="38"/>
      <c r="GV287" s="38"/>
      <c r="GW287" s="38"/>
      <c r="GX287" s="38"/>
      <c r="GY287" s="38"/>
      <c r="GZ287" s="38"/>
      <c r="HA287" s="38"/>
      <c r="HB287" s="38"/>
      <c r="HC287" s="38"/>
      <c r="HD287" s="38"/>
      <c r="HE287" s="38"/>
      <c r="HF287" s="38"/>
      <c r="HG287" s="38"/>
      <c r="HH287" s="38"/>
      <c r="HI287" s="38"/>
      <c r="HJ287" s="38"/>
      <c r="HK287" s="38"/>
      <c r="HL287" s="38"/>
      <c r="HM287" s="38"/>
      <c r="HN287" s="38"/>
      <c r="HO287" s="38"/>
      <c r="HP287" s="38"/>
      <c r="HQ287" s="38"/>
      <c r="HR287" s="38"/>
      <c r="HS287" s="38"/>
      <c r="HT287" s="38"/>
      <c r="HU287" s="38"/>
      <c r="HV287" s="38"/>
      <c r="HW287" s="38"/>
      <c r="HX287" s="38"/>
      <c r="HY287" s="38"/>
      <c r="HZ287" s="38"/>
      <c r="IA287" s="38"/>
      <c r="IB287" s="38"/>
      <c r="IC287" s="38"/>
      <c r="ID287" s="38"/>
      <c r="IE287" s="38"/>
      <c r="IF287" s="38"/>
      <c r="IG287" s="38"/>
      <c r="IH287" s="38"/>
      <c r="II287" s="38"/>
      <c r="IJ287" s="38"/>
      <c r="IK287" s="38"/>
      <c r="IL287" s="38"/>
      <c r="IM287" s="38"/>
      <c r="IN287" s="38"/>
      <c r="IO287" s="38"/>
      <c r="IP287" s="38"/>
      <c r="IQ287" s="38"/>
      <c r="IR287" s="38"/>
      <c r="IS287" s="38"/>
      <c r="IT287" s="38"/>
      <c r="IU287" s="38"/>
    </row>
    <row r="288" spans="1:255" s="39" customFormat="1" ht="18.75" customHeight="1">
      <c r="A288" s="36"/>
      <c r="B288" s="76"/>
      <c r="C288" s="50"/>
      <c r="D288" s="62"/>
      <c r="E288" s="62"/>
      <c r="F288" s="62"/>
      <c r="G288" s="62"/>
      <c r="H288" s="62"/>
      <c r="I288" s="62"/>
      <c r="J288" s="62"/>
      <c r="K288" s="62"/>
      <c r="L288" s="62"/>
      <c r="M288" s="62"/>
      <c r="N288" s="62"/>
      <c r="O288" s="62"/>
      <c r="P288" s="62"/>
      <c r="Q288" s="62"/>
      <c r="R288" s="62"/>
      <c r="S288" s="62"/>
      <c r="T288" s="62"/>
      <c r="U288" s="62"/>
      <c r="V288" s="62"/>
      <c r="W288" s="62"/>
      <c r="X288" s="62"/>
      <c r="Y288" s="62"/>
      <c r="Z288" s="63"/>
      <c r="AA288" s="63"/>
      <c r="AB288" s="63"/>
      <c r="AC288" s="63"/>
      <c r="AD288" s="63"/>
      <c r="AE288" s="143"/>
      <c r="AF288" s="144"/>
      <c r="AG288" s="144"/>
      <c r="AH288" s="144"/>
      <c r="AI288" s="144"/>
      <c r="AJ288" s="144"/>
      <c r="AK288" s="144"/>
      <c r="AL288" s="144"/>
      <c r="AM288" s="145"/>
      <c r="AN288" s="143"/>
      <c r="AO288" s="146"/>
      <c r="AP288" s="146"/>
      <c r="AQ288" s="146"/>
      <c r="AR288" s="146"/>
      <c r="AS288" s="146"/>
      <c r="AT288" s="146"/>
      <c r="AU288" s="146"/>
      <c r="AV288" s="147"/>
      <c r="AW288" s="143"/>
      <c r="AX288" s="146"/>
      <c r="AY288" s="146"/>
      <c r="AZ288" s="146"/>
      <c r="BA288" s="146"/>
      <c r="BB288" s="148"/>
      <c r="BC288" s="38"/>
      <c r="BD288" s="38"/>
      <c r="BE288" s="38"/>
      <c r="BF288" s="38"/>
      <c r="BG288" s="38"/>
      <c r="BH288" s="38"/>
      <c r="BI288" s="38"/>
      <c r="BJ288" s="38"/>
      <c r="BK288" s="38"/>
      <c r="BL288" s="38"/>
      <c r="BM288" s="38"/>
      <c r="BN288" s="38"/>
      <c r="BO288" s="38"/>
      <c r="BP288" s="38"/>
      <c r="BQ288" s="38"/>
      <c r="BR288" s="38"/>
      <c r="BS288" s="38"/>
      <c r="BT288" s="38"/>
      <c r="BU288" s="38"/>
      <c r="BV288" s="38"/>
      <c r="BW288" s="38"/>
      <c r="BX288" s="38"/>
      <c r="BY288" s="38"/>
      <c r="BZ288" s="38"/>
      <c r="CA288" s="38"/>
      <c r="CB288" s="38"/>
      <c r="CC288" s="38"/>
      <c r="CD288" s="38"/>
      <c r="CE288" s="38"/>
      <c r="CF288" s="38"/>
      <c r="CG288" s="38"/>
      <c r="CH288" s="38"/>
      <c r="CI288" s="38"/>
      <c r="CJ288" s="38"/>
      <c r="CK288" s="38"/>
      <c r="CL288" s="38"/>
      <c r="CM288" s="38"/>
      <c r="CN288" s="38"/>
      <c r="CO288" s="38"/>
      <c r="CP288" s="38"/>
      <c r="CQ288" s="38"/>
      <c r="CR288" s="38"/>
      <c r="CS288" s="38"/>
      <c r="CT288" s="38"/>
      <c r="CU288" s="38"/>
      <c r="CV288" s="38"/>
      <c r="CW288" s="38"/>
      <c r="CX288" s="38"/>
      <c r="CY288" s="38"/>
      <c r="CZ288" s="38"/>
      <c r="DA288" s="38"/>
      <c r="DB288" s="38"/>
      <c r="DC288" s="38"/>
      <c r="DD288" s="38"/>
      <c r="DE288" s="38"/>
      <c r="DF288" s="38"/>
      <c r="DG288" s="38"/>
      <c r="DH288" s="38"/>
      <c r="DI288" s="38"/>
      <c r="DJ288" s="38"/>
      <c r="DK288" s="38"/>
      <c r="DL288" s="38"/>
      <c r="DM288" s="38"/>
      <c r="DN288" s="38"/>
      <c r="DO288" s="38"/>
      <c r="DP288" s="38"/>
      <c r="DQ288" s="38"/>
      <c r="DR288" s="38"/>
      <c r="DS288" s="38"/>
      <c r="DT288" s="38"/>
      <c r="DU288" s="38"/>
      <c r="DV288" s="38"/>
      <c r="DW288" s="38"/>
      <c r="DX288" s="38"/>
      <c r="DY288" s="38"/>
      <c r="DZ288" s="38"/>
      <c r="EA288" s="38"/>
      <c r="EB288" s="38"/>
      <c r="EC288" s="38"/>
      <c r="ED288" s="38"/>
      <c r="EE288" s="38"/>
      <c r="EF288" s="38"/>
      <c r="EG288" s="38"/>
      <c r="EH288" s="38"/>
      <c r="EI288" s="38"/>
      <c r="EJ288" s="38"/>
      <c r="EK288" s="38"/>
      <c r="EL288" s="38"/>
      <c r="EM288" s="38"/>
      <c r="EN288" s="38"/>
      <c r="EO288" s="38"/>
      <c r="EP288" s="38"/>
      <c r="EQ288" s="38"/>
      <c r="ER288" s="38"/>
      <c r="ES288" s="38"/>
      <c r="ET288" s="38"/>
      <c r="EU288" s="38"/>
      <c r="EV288" s="38"/>
      <c r="EW288" s="38"/>
      <c r="EX288" s="38"/>
      <c r="EY288" s="38"/>
      <c r="EZ288" s="38"/>
      <c r="FA288" s="38"/>
      <c r="FB288" s="38"/>
      <c r="FC288" s="38"/>
      <c r="FD288" s="38"/>
      <c r="FE288" s="38"/>
      <c r="FF288" s="38"/>
      <c r="FG288" s="38"/>
      <c r="FH288" s="38"/>
      <c r="FI288" s="38"/>
      <c r="FJ288" s="38"/>
      <c r="FK288" s="38"/>
      <c r="FL288" s="38"/>
      <c r="FM288" s="38"/>
      <c r="FN288" s="38"/>
      <c r="FO288" s="38"/>
      <c r="FP288" s="38"/>
      <c r="FQ288" s="38"/>
      <c r="FR288" s="38"/>
      <c r="FS288" s="38"/>
      <c r="FT288" s="38"/>
      <c r="FU288" s="38"/>
      <c r="FV288" s="38"/>
      <c r="FW288" s="38"/>
      <c r="FX288" s="38"/>
      <c r="FY288" s="38"/>
      <c r="FZ288" s="38"/>
      <c r="GA288" s="38"/>
      <c r="GB288" s="38"/>
      <c r="GC288" s="38"/>
      <c r="GD288" s="38"/>
      <c r="GE288" s="38"/>
      <c r="GF288" s="38"/>
      <c r="GG288" s="38"/>
      <c r="GH288" s="38"/>
      <c r="GI288" s="38"/>
      <c r="GJ288" s="38"/>
      <c r="GK288" s="38"/>
      <c r="GL288" s="38"/>
      <c r="GM288" s="38"/>
      <c r="GN288" s="38"/>
      <c r="GO288" s="38"/>
      <c r="GP288" s="38"/>
      <c r="GQ288" s="38"/>
      <c r="GR288" s="38"/>
      <c r="GS288" s="38"/>
      <c r="GT288" s="38"/>
      <c r="GU288" s="38"/>
      <c r="GV288" s="38"/>
      <c r="GW288" s="38"/>
      <c r="GX288" s="38"/>
      <c r="GY288" s="38"/>
      <c r="GZ288" s="38"/>
      <c r="HA288" s="38"/>
      <c r="HB288" s="38"/>
      <c r="HC288" s="38"/>
      <c r="HD288" s="38"/>
      <c r="HE288" s="38"/>
      <c r="HF288" s="38"/>
      <c r="HG288" s="38"/>
      <c r="HH288" s="38"/>
      <c r="HI288" s="38"/>
      <c r="HJ288" s="38"/>
      <c r="HK288" s="38"/>
      <c r="HL288" s="38"/>
      <c r="HM288" s="38"/>
      <c r="HN288" s="38"/>
      <c r="HO288" s="38"/>
      <c r="HP288" s="38"/>
      <c r="HQ288" s="38"/>
      <c r="HR288" s="38"/>
      <c r="HS288" s="38"/>
      <c r="HT288" s="38"/>
      <c r="HU288" s="38"/>
      <c r="HV288" s="38"/>
      <c r="HW288" s="38"/>
      <c r="HX288" s="38"/>
      <c r="HY288" s="38"/>
      <c r="HZ288" s="38"/>
      <c r="IA288" s="38"/>
      <c r="IB288" s="38"/>
      <c r="IC288" s="38"/>
      <c r="ID288" s="38"/>
      <c r="IE288" s="38"/>
      <c r="IF288" s="38"/>
      <c r="IG288" s="38"/>
      <c r="IH288" s="38"/>
      <c r="II288" s="38"/>
      <c r="IJ288" s="38"/>
      <c r="IK288" s="38"/>
      <c r="IL288" s="38"/>
      <c r="IM288" s="38"/>
      <c r="IN288" s="38"/>
      <c r="IO288" s="38"/>
      <c r="IP288" s="38"/>
      <c r="IQ288" s="38"/>
      <c r="IR288" s="38"/>
      <c r="IS288" s="38"/>
      <c r="IT288" s="38"/>
      <c r="IU288" s="38"/>
    </row>
    <row r="289" spans="1:255" s="39" customFormat="1" ht="18.75" customHeight="1">
      <c r="A289" s="36"/>
      <c r="B289" s="37"/>
      <c r="C289" s="59"/>
      <c r="D289" s="62"/>
      <c r="E289" s="62"/>
      <c r="F289" s="62"/>
      <c r="G289" s="62"/>
      <c r="H289" s="62"/>
      <c r="I289" s="62"/>
      <c r="J289" s="62"/>
      <c r="K289" s="62"/>
      <c r="L289" s="62"/>
      <c r="M289" s="62"/>
      <c r="N289" s="62"/>
      <c r="O289" s="62"/>
      <c r="P289" s="62"/>
      <c r="Q289" s="62"/>
      <c r="R289" s="62"/>
      <c r="S289" s="62"/>
      <c r="T289" s="62"/>
      <c r="U289" s="62"/>
      <c r="V289" s="62"/>
      <c r="W289" s="62"/>
      <c r="X289" s="62"/>
      <c r="Y289" s="62"/>
      <c r="Z289" s="63"/>
      <c r="AA289" s="63"/>
      <c r="AB289" s="63"/>
      <c r="AC289" s="63"/>
      <c r="AD289" s="63"/>
      <c r="AE289" s="143"/>
      <c r="AF289" s="144"/>
      <c r="AG289" s="144"/>
      <c r="AH289" s="144"/>
      <c r="AI289" s="144"/>
      <c r="AJ289" s="144"/>
      <c r="AK289" s="144"/>
      <c r="AL289" s="144"/>
      <c r="AM289" s="145"/>
      <c r="AN289" s="143"/>
      <c r="AO289" s="146"/>
      <c r="AP289" s="146"/>
      <c r="AQ289" s="146"/>
      <c r="AR289" s="146"/>
      <c r="AS289" s="146"/>
      <c r="AT289" s="146"/>
      <c r="AU289" s="146"/>
      <c r="AV289" s="147"/>
      <c r="AW289" s="143"/>
      <c r="AX289" s="146"/>
      <c r="AY289" s="146"/>
      <c r="AZ289" s="146"/>
      <c r="BA289" s="146"/>
      <c r="BB289" s="148"/>
      <c r="BC289" s="38"/>
      <c r="BD289" s="38"/>
      <c r="BE289" s="38"/>
      <c r="BF289" s="38"/>
      <c r="BG289" s="38"/>
      <c r="BH289" s="38"/>
      <c r="BI289" s="38"/>
      <c r="BJ289" s="38"/>
      <c r="BK289" s="38"/>
      <c r="BL289" s="38"/>
      <c r="BM289" s="38"/>
      <c r="BN289" s="38"/>
      <c r="BO289" s="38"/>
      <c r="BP289" s="38"/>
      <c r="BQ289" s="38"/>
      <c r="BR289" s="38"/>
      <c r="BS289" s="38"/>
      <c r="BT289" s="38"/>
      <c r="BU289" s="38"/>
      <c r="BV289" s="38"/>
      <c r="BW289" s="38"/>
      <c r="BX289" s="38"/>
      <c r="BY289" s="38"/>
      <c r="BZ289" s="38"/>
      <c r="CA289" s="38"/>
      <c r="CB289" s="38"/>
      <c r="CC289" s="38"/>
      <c r="CD289" s="38"/>
      <c r="CE289" s="38"/>
      <c r="CF289" s="38"/>
      <c r="CG289" s="38"/>
      <c r="CH289" s="38"/>
      <c r="CI289" s="38"/>
      <c r="CJ289" s="38"/>
      <c r="CK289" s="38"/>
      <c r="CL289" s="38"/>
      <c r="CM289" s="38"/>
      <c r="CN289" s="38"/>
      <c r="CO289" s="38"/>
      <c r="CP289" s="38"/>
      <c r="CQ289" s="38"/>
      <c r="CR289" s="38"/>
      <c r="CS289" s="38"/>
      <c r="CT289" s="38"/>
      <c r="CU289" s="38"/>
      <c r="CV289" s="38"/>
      <c r="CW289" s="38"/>
      <c r="CX289" s="38"/>
      <c r="CY289" s="38"/>
      <c r="CZ289" s="38"/>
      <c r="DA289" s="38"/>
      <c r="DB289" s="38"/>
      <c r="DC289" s="38"/>
      <c r="DD289" s="38"/>
      <c r="DE289" s="38"/>
      <c r="DF289" s="38"/>
      <c r="DG289" s="38"/>
      <c r="DH289" s="38"/>
      <c r="DI289" s="38"/>
      <c r="DJ289" s="38"/>
      <c r="DK289" s="38"/>
      <c r="DL289" s="38"/>
      <c r="DM289" s="38"/>
      <c r="DN289" s="38"/>
      <c r="DO289" s="38"/>
      <c r="DP289" s="38"/>
      <c r="DQ289" s="38"/>
      <c r="DR289" s="38"/>
      <c r="DS289" s="38"/>
      <c r="DT289" s="38"/>
      <c r="DU289" s="38"/>
      <c r="DV289" s="38"/>
      <c r="DW289" s="38"/>
      <c r="DX289" s="38"/>
      <c r="DY289" s="38"/>
      <c r="DZ289" s="38"/>
      <c r="EA289" s="38"/>
      <c r="EB289" s="38"/>
      <c r="EC289" s="38"/>
      <c r="ED289" s="38"/>
      <c r="EE289" s="38"/>
      <c r="EF289" s="38"/>
      <c r="EG289" s="38"/>
      <c r="EH289" s="38"/>
      <c r="EI289" s="38"/>
      <c r="EJ289" s="38"/>
      <c r="EK289" s="38"/>
      <c r="EL289" s="38"/>
      <c r="EM289" s="38"/>
      <c r="EN289" s="38"/>
      <c r="EO289" s="38"/>
      <c r="EP289" s="38"/>
      <c r="EQ289" s="38"/>
      <c r="ER289" s="38"/>
      <c r="ES289" s="38"/>
      <c r="ET289" s="38"/>
      <c r="EU289" s="38"/>
      <c r="EV289" s="38"/>
      <c r="EW289" s="38"/>
      <c r="EX289" s="38"/>
      <c r="EY289" s="38"/>
      <c r="EZ289" s="38"/>
      <c r="FA289" s="38"/>
      <c r="FB289" s="38"/>
      <c r="FC289" s="38"/>
      <c r="FD289" s="38"/>
      <c r="FE289" s="38"/>
      <c r="FF289" s="38"/>
      <c r="FG289" s="38"/>
      <c r="FH289" s="38"/>
      <c r="FI289" s="38"/>
      <c r="FJ289" s="38"/>
      <c r="FK289" s="38"/>
      <c r="FL289" s="38"/>
      <c r="FM289" s="38"/>
      <c r="FN289" s="38"/>
      <c r="FO289" s="38"/>
      <c r="FP289" s="38"/>
      <c r="FQ289" s="38"/>
      <c r="FR289" s="38"/>
      <c r="FS289" s="38"/>
      <c r="FT289" s="38"/>
      <c r="FU289" s="38"/>
      <c r="FV289" s="38"/>
      <c r="FW289" s="38"/>
      <c r="FX289" s="38"/>
      <c r="FY289" s="38"/>
      <c r="FZ289" s="38"/>
      <c r="GA289" s="38"/>
      <c r="GB289" s="38"/>
      <c r="GC289" s="38"/>
      <c r="GD289" s="38"/>
      <c r="GE289" s="38"/>
      <c r="GF289" s="38"/>
      <c r="GG289" s="38"/>
      <c r="GH289" s="38"/>
      <c r="GI289" s="38"/>
      <c r="GJ289" s="38"/>
      <c r="GK289" s="38"/>
      <c r="GL289" s="38"/>
      <c r="GM289" s="38"/>
      <c r="GN289" s="38"/>
      <c r="GO289" s="38"/>
      <c r="GP289" s="38"/>
      <c r="GQ289" s="38"/>
      <c r="GR289" s="38"/>
      <c r="GS289" s="38"/>
      <c r="GT289" s="38"/>
      <c r="GU289" s="38"/>
      <c r="GV289" s="38"/>
      <c r="GW289" s="38"/>
      <c r="GX289" s="38"/>
      <c r="GY289" s="38"/>
      <c r="GZ289" s="38"/>
      <c r="HA289" s="38"/>
      <c r="HB289" s="38"/>
      <c r="HC289" s="38"/>
      <c r="HD289" s="38"/>
      <c r="HE289" s="38"/>
      <c r="HF289" s="38"/>
      <c r="HG289" s="38"/>
      <c r="HH289" s="38"/>
      <c r="HI289" s="38"/>
      <c r="HJ289" s="38"/>
      <c r="HK289" s="38"/>
      <c r="HL289" s="38"/>
      <c r="HM289" s="38"/>
      <c r="HN289" s="38"/>
      <c r="HO289" s="38"/>
      <c r="HP289" s="38"/>
      <c r="HQ289" s="38"/>
      <c r="HR289" s="38"/>
      <c r="HS289" s="38"/>
      <c r="HT289" s="38"/>
      <c r="HU289" s="38"/>
      <c r="HV289" s="38"/>
      <c r="HW289" s="38"/>
      <c r="HX289" s="38"/>
      <c r="HY289" s="38"/>
      <c r="HZ289" s="38"/>
      <c r="IA289" s="38"/>
      <c r="IB289" s="38"/>
      <c r="IC289" s="38"/>
      <c r="ID289" s="38"/>
      <c r="IE289" s="38"/>
      <c r="IF289" s="38"/>
      <c r="IG289" s="38"/>
      <c r="IH289" s="38"/>
      <c r="II289" s="38"/>
      <c r="IJ289" s="38"/>
      <c r="IK289" s="38"/>
      <c r="IL289" s="38"/>
      <c r="IM289" s="38"/>
      <c r="IN289" s="38"/>
      <c r="IO289" s="38"/>
      <c r="IP289" s="38"/>
      <c r="IQ289" s="38"/>
      <c r="IR289" s="38"/>
      <c r="IS289" s="38"/>
      <c r="IT289" s="38"/>
      <c r="IU289" s="38"/>
    </row>
    <row r="290" spans="1:255" s="39" customFormat="1" ht="18.75" customHeight="1">
      <c r="A290" s="36"/>
      <c r="B290" s="58"/>
      <c r="C290" s="59"/>
      <c r="D290" s="62"/>
      <c r="E290" s="62"/>
      <c r="F290" s="62"/>
      <c r="G290" s="62"/>
      <c r="H290" s="62"/>
      <c r="I290" s="62"/>
      <c r="J290" s="62"/>
      <c r="K290" s="62"/>
      <c r="L290" s="62"/>
      <c r="M290" s="62"/>
      <c r="N290" s="62"/>
      <c r="O290" s="62"/>
      <c r="P290" s="62"/>
      <c r="Q290" s="62"/>
      <c r="R290" s="62"/>
      <c r="S290" s="62"/>
      <c r="T290" s="62"/>
      <c r="U290" s="62"/>
      <c r="V290" s="62"/>
      <c r="W290" s="62"/>
      <c r="X290" s="62"/>
      <c r="Y290" s="62"/>
      <c r="Z290" s="63"/>
      <c r="AA290" s="63"/>
      <c r="AB290" s="63"/>
      <c r="AC290" s="63"/>
      <c r="AD290" s="63"/>
      <c r="AE290" s="143"/>
      <c r="AF290" s="144"/>
      <c r="AG290" s="144"/>
      <c r="AH290" s="144"/>
      <c r="AI290" s="144"/>
      <c r="AJ290" s="144"/>
      <c r="AK290" s="144"/>
      <c r="AL290" s="144"/>
      <c r="AM290" s="145"/>
      <c r="AN290" s="143"/>
      <c r="AO290" s="146"/>
      <c r="AP290" s="146"/>
      <c r="AQ290" s="146"/>
      <c r="AR290" s="146"/>
      <c r="AS290" s="146"/>
      <c r="AT290" s="146"/>
      <c r="AU290" s="146"/>
      <c r="AV290" s="147"/>
      <c r="AW290" s="143"/>
      <c r="AX290" s="146"/>
      <c r="AY290" s="146"/>
      <c r="AZ290" s="146"/>
      <c r="BA290" s="146"/>
      <c r="BB290" s="148"/>
      <c r="BC290" s="38"/>
      <c r="BD290" s="38"/>
      <c r="BE290" s="38"/>
      <c r="BF290" s="38"/>
      <c r="BG290" s="38"/>
      <c r="BH290" s="38"/>
      <c r="BI290" s="38"/>
      <c r="BJ290" s="38"/>
      <c r="BK290" s="38"/>
      <c r="BL290" s="38"/>
      <c r="BM290" s="38"/>
      <c r="BN290" s="38"/>
      <c r="BO290" s="38"/>
      <c r="BP290" s="38"/>
      <c r="BQ290" s="38"/>
      <c r="BR290" s="38"/>
      <c r="BS290" s="38"/>
      <c r="BT290" s="38"/>
      <c r="BU290" s="38"/>
      <c r="BV290" s="38"/>
      <c r="BW290" s="38"/>
      <c r="BX290" s="38"/>
      <c r="BY290" s="38"/>
      <c r="BZ290" s="38"/>
      <c r="CA290" s="38"/>
      <c r="CB290" s="38"/>
      <c r="CC290" s="38"/>
      <c r="CD290" s="38"/>
      <c r="CE290" s="38"/>
      <c r="CF290" s="38"/>
      <c r="CG290" s="38"/>
      <c r="CH290" s="38"/>
      <c r="CI290" s="38"/>
      <c r="CJ290" s="38"/>
      <c r="CK290" s="38"/>
      <c r="CL290" s="38"/>
      <c r="CM290" s="38"/>
      <c r="CN290" s="38"/>
      <c r="CO290" s="38"/>
      <c r="CP290" s="38"/>
      <c r="CQ290" s="38"/>
      <c r="CR290" s="38"/>
      <c r="CS290" s="38"/>
      <c r="CT290" s="38"/>
      <c r="CU290" s="38"/>
      <c r="CV290" s="38"/>
      <c r="CW290" s="38"/>
      <c r="CX290" s="38"/>
      <c r="CY290" s="38"/>
      <c r="CZ290" s="38"/>
      <c r="DA290" s="38"/>
      <c r="DB290" s="38"/>
      <c r="DC290" s="38"/>
      <c r="DD290" s="38"/>
      <c r="DE290" s="38"/>
      <c r="DF290" s="38"/>
      <c r="DG290" s="38"/>
      <c r="DH290" s="38"/>
      <c r="DI290" s="38"/>
      <c r="DJ290" s="38"/>
      <c r="DK290" s="38"/>
      <c r="DL290" s="38"/>
      <c r="DM290" s="38"/>
      <c r="DN290" s="38"/>
      <c r="DO290" s="38"/>
      <c r="DP290" s="38"/>
      <c r="DQ290" s="38"/>
      <c r="DR290" s="38"/>
      <c r="DS290" s="38"/>
      <c r="DT290" s="38"/>
      <c r="DU290" s="38"/>
      <c r="DV290" s="38"/>
      <c r="DW290" s="38"/>
      <c r="DX290" s="38"/>
      <c r="DY290" s="38"/>
      <c r="DZ290" s="38"/>
      <c r="EA290" s="38"/>
      <c r="EB290" s="38"/>
      <c r="EC290" s="38"/>
      <c r="ED290" s="38"/>
      <c r="EE290" s="38"/>
      <c r="EF290" s="38"/>
      <c r="EG290" s="38"/>
      <c r="EH290" s="38"/>
      <c r="EI290" s="38"/>
      <c r="EJ290" s="38"/>
      <c r="EK290" s="38"/>
      <c r="EL290" s="38"/>
      <c r="EM290" s="38"/>
      <c r="EN290" s="38"/>
      <c r="EO290" s="38"/>
      <c r="EP290" s="38"/>
      <c r="EQ290" s="38"/>
      <c r="ER290" s="38"/>
      <c r="ES290" s="38"/>
      <c r="ET290" s="38"/>
      <c r="EU290" s="38"/>
      <c r="EV290" s="38"/>
      <c r="EW290" s="38"/>
      <c r="EX290" s="38"/>
      <c r="EY290" s="38"/>
      <c r="EZ290" s="38"/>
      <c r="FA290" s="38"/>
      <c r="FB290" s="38"/>
      <c r="FC290" s="38"/>
      <c r="FD290" s="38"/>
      <c r="FE290" s="38"/>
      <c r="FF290" s="38"/>
      <c r="FG290" s="38"/>
      <c r="FH290" s="38"/>
      <c r="FI290" s="38"/>
      <c r="FJ290" s="38"/>
      <c r="FK290" s="38"/>
      <c r="FL290" s="38"/>
      <c r="FM290" s="38"/>
      <c r="FN290" s="38"/>
      <c r="FO290" s="38"/>
      <c r="FP290" s="38"/>
      <c r="FQ290" s="38"/>
      <c r="FR290" s="38"/>
      <c r="FS290" s="38"/>
      <c r="FT290" s="38"/>
      <c r="FU290" s="38"/>
      <c r="FV290" s="38"/>
      <c r="FW290" s="38"/>
      <c r="FX290" s="38"/>
      <c r="FY290" s="38"/>
      <c r="FZ290" s="38"/>
      <c r="GA290" s="38"/>
      <c r="GB290" s="38"/>
      <c r="GC290" s="38"/>
      <c r="GD290" s="38"/>
      <c r="GE290" s="38"/>
      <c r="GF290" s="38"/>
      <c r="GG290" s="38"/>
      <c r="GH290" s="38"/>
      <c r="GI290" s="38"/>
      <c r="GJ290" s="38"/>
      <c r="GK290" s="38"/>
      <c r="GL290" s="38"/>
      <c r="GM290" s="38"/>
      <c r="GN290" s="38"/>
      <c r="GO290" s="38"/>
      <c r="GP290" s="38"/>
      <c r="GQ290" s="38"/>
      <c r="GR290" s="38"/>
      <c r="GS290" s="38"/>
      <c r="GT290" s="38"/>
      <c r="GU290" s="38"/>
      <c r="GV290" s="38"/>
      <c r="GW290" s="38"/>
      <c r="GX290" s="38"/>
      <c r="GY290" s="38"/>
      <c r="GZ290" s="38"/>
      <c r="HA290" s="38"/>
      <c r="HB290" s="38"/>
      <c r="HC290" s="38"/>
      <c r="HD290" s="38"/>
      <c r="HE290" s="38"/>
      <c r="HF290" s="38"/>
      <c r="HG290" s="38"/>
      <c r="HH290" s="38"/>
      <c r="HI290" s="38"/>
      <c r="HJ290" s="38"/>
      <c r="HK290" s="38"/>
      <c r="HL290" s="38"/>
      <c r="HM290" s="38"/>
      <c r="HN290" s="38"/>
      <c r="HO290" s="38"/>
      <c r="HP290" s="38"/>
      <c r="HQ290" s="38"/>
      <c r="HR290" s="38"/>
      <c r="HS290" s="38"/>
      <c r="HT290" s="38"/>
      <c r="HU290" s="38"/>
      <c r="HV290" s="38"/>
      <c r="HW290" s="38"/>
      <c r="HX290" s="38"/>
      <c r="HY290" s="38"/>
      <c r="HZ290" s="38"/>
      <c r="IA290" s="38"/>
      <c r="IB290" s="38"/>
      <c r="IC290" s="38"/>
      <c r="ID290" s="38"/>
      <c r="IE290" s="38"/>
      <c r="IF290" s="38"/>
      <c r="IG290" s="38"/>
      <c r="IH290" s="38"/>
      <c r="II290" s="38"/>
      <c r="IJ290" s="38"/>
      <c r="IK290" s="38"/>
      <c r="IL290" s="38"/>
      <c r="IM290" s="38"/>
      <c r="IN290" s="38"/>
      <c r="IO290" s="38"/>
      <c r="IP290" s="38"/>
      <c r="IQ290" s="38"/>
      <c r="IR290" s="38"/>
      <c r="IS290" s="38"/>
      <c r="IT290" s="38"/>
      <c r="IU290" s="38"/>
    </row>
    <row r="291" spans="1:255" s="39" customFormat="1" ht="18.75" customHeight="1">
      <c r="A291" s="36"/>
      <c r="B291" s="75"/>
      <c r="C291" s="62"/>
      <c r="D291" s="65"/>
      <c r="E291" s="65"/>
      <c r="F291" s="65"/>
      <c r="G291" s="65"/>
      <c r="H291" s="65"/>
      <c r="I291" s="65"/>
      <c r="J291" s="65"/>
      <c r="K291" s="65"/>
      <c r="L291" s="65"/>
      <c r="M291" s="65"/>
      <c r="N291" s="65"/>
      <c r="O291" s="65"/>
      <c r="P291" s="65"/>
      <c r="Q291" s="65"/>
      <c r="R291" s="65"/>
      <c r="S291" s="65"/>
      <c r="T291" s="65"/>
      <c r="U291" s="65"/>
      <c r="V291" s="65"/>
      <c r="W291" s="65"/>
      <c r="X291" s="65"/>
      <c r="Y291" s="65"/>
      <c r="Z291" s="66"/>
      <c r="AA291" s="66"/>
      <c r="AB291" s="66"/>
      <c r="AC291" s="66"/>
      <c r="AD291" s="66"/>
      <c r="AE291" s="143"/>
      <c r="AF291" s="144"/>
      <c r="AG291" s="144"/>
      <c r="AH291" s="144"/>
      <c r="AI291" s="144"/>
      <c r="AJ291" s="144"/>
      <c r="AK291" s="144"/>
      <c r="AL291" s="144"/>
      <c r="AM291" s="145"/>
      <c r="AN291" s="143"/>
      <c r="AO291" s="146"/>
      <c r="AP291" s="146"/>
      <c r="AQ291" s="146"/>
      <c r="AR291" s="146"/>
      <c r="AS291" s="146"/>
      <c r="AT291" s="146"/>
      <c r="AU291" s="146"/>
      <c r="AV291" s="147"/>
      <c r="AW291" s="151"/>
      <c r="AX291" s="152"/>
      <c r="AY291" s="152"/>
      <c r="AZ291" s="152"/>
      <c r="BA291" s="152"/>
      <c r="BB291" s="153"/>
      <c r="BC291" s="38"/>
      <c r="BD291" s="38"/>
      <c r="BE291" s="38"/>
      <c r="BF291" s="38"/>
      <c r="BG291" s="38"/>
      <c r="BH291" s="38"/>
      <c r="BI291" s="38"/>
      <c r="BJ291" s="38"/>
      <c r="BK291" s="38"/>
      <c r="BL291" s="38"/>
      <c r="BM291" s="38"/>
      <c r="BN291" s="38"/>
      <c r="BO291" s="38"/>
      <c r="BP291" s="38"/>
      <c r="BQ291" s="38"/>
      <c r="BR291" s="38"/>
      <c r="BS291" s="38"/>
      <c r="BT291" s="38"/>
      <c r="BU291" s="38"/>
      <c r="BV291" s="38"/>
      <c r="BW291" s="38"/>
      <c r="BX291" s="38"/>
      <c r="BY291" s="38"/>
      <c r="BZ291" s="38"/>
      <c r="CA291" s="38"/>
      <c r="CB291" s="38"/>
      <c r="CC291" s="38"/>
      <c r="CD291" s="38"/>
      <c r="CE291" s="38"/>
      <c r="CF291" s="38"/>
      <c r="CG291" s="38"/>
      <c r="CH291" s="38"/>
      <c r="CI291" s="38"/>
      <c r="CJ291" s="38"/>
      <c r="CK291" s="38"/>
      <c r="CL291" s="38"/>
      <c r="CM291" s="38"/>
      <c r="CN291" s="38"/>
      <c r="CO291" s="38"/>
      <c r="CP291" s="38"/>
      <c r="CQ291" s="38"/>
      <c r="CR291" s="38"/>
      <c r="CS291" s="38"/>
      <c r="CT291" s="38"/>
      <c r="CU291" s="38"/>
      <c r="CV291" s="38"/>
      <c r="CW291" s="38"/>
      <c r="CX291" s="38"/>
      <c r="CY291" s="38"/>
      <c r="CZ291" s="38"/>
      <c r="DA291" s="38"/>
      <c r="DB291" s="38"/>
      <c r="DC291" s="38"/>
      <c r="DD291" s="38"/>
      <c r="DE291" s="38"/>
      <c r="DF291" s="38"/>
      <c r="DG291" s="38"/>
      <c r="DH291" s="38"/>
      <c r="DI291" s="38"/>
      <c r="DJ291" s="38"/>
      <c r="DK291" s="38"/>
      <c r="DL291" s="38"/>
      <c r="DM291" s="38"/>
      <c r="DN291" s="38"/>
      <c r="DO291" s="38"/>
      <c r="DP291" s="38"/>
      <c r="DQ291" s="38"/>
      <c r="DR291" s="38"/>
      <c r="DS291" s="38"/>
      <c r="DT291" s="38"/>
      <c r="DU291" s="38"/>
      <c r="DV291" s="38"/>
      <c r="DW291" s="38"/>
      <c r="DX291" s="38"/>
      <c r="DY291" s="38"/>
      <c r="DZ291" s="38"/>
      <c r="EA291" s="38"/>
      <c r="EB291" s="38"/>
      <c r="EC291" s="38"/>
      <c r="ED291" s="38"/>
      <c r="EE291" s="38"/>
      <c r="EF291" s="38"/>
      <c r="EG291" s="38"/>
      <c r="EH291" s="38"/>
      <c r="EI291" s="38"/>
      <c r="EJ291" s="38"/>
      <c r="EK291" s="38"/>
      <c r="EL291" s="38"/>
      <c r="EM291" s="38"/>
      <c r="EN291" s="38"/>
      <c r="EO291" s="38"/>
      <c r="EP291" s="38"/>
      <c r="EQ291" s="38"/>
      <c r="ER291" s="38"/>
      <c r="ES291" s="38"/>
      <c r="ET291" s="38"/>
      <c r="EU291" s="38"/>
      <c r="EV291" s="38"/>
      <c r="EW291" s="38"/>
      <c r="EX291" s="38"/>
      <c r="EY291" s="38"/>
      <c r="EZ291" s="38"/>
      <c r="FA291" s="38"/>
      <c r="FB291" s="38"/>
      <c r="FC291" s="38"/>
      <c r="FD291" s="38"/>
      <c r="FE291" s="38"/>
      <c r="FF291" s="38"/>
      <c r="FG291" s="38"/>
      <c r="FH291" s="38"/>
      <c r="FI291" s="38"/>
      <c r="FJ291" s="38"/>
      <c r="FK291" s="38"/>
      <c r="FL291" s="38"/>
      <c r="FM291" s="38"/>
      <c r="FN291" s="38"/>
      <c r="FO291" s="38"/>
      <c r="FP291" s="38"/>
      <c r="FQ291" s="38"/>
      <c r="FR291" s="38"/>
      <c r="FS291" s="38"/>
      <c r="FT291" s="38"/>
      <c r="FU291" s="38"/>
      <c r="FV291" s="38"/>
      <c r="FW291" s="38"/>
      <c r="FX291" s="38"/>
      <c r="FY291" s="38"/>
      <c r="FZ291" s="38"/>
      <c r="GA291" s="38"/>
      <c r="GB291" s="38"/>
      <c r="GC291" s="38"/>
      <c r="GD291" s="38"/>
      <c r="GE291" s="38"/>
      <c r="GF291" s="38"/>
      <c r="GG291" s="38"/>
      <c r="GH291" s="38"/>
      <c r="GI291" s="38"/>
      <c r="GJ291" s="38"/>
      <c r="GK291" s="38"/>
      <c r="GL291" s="38"/>
      <c r="GM291" s="38"/>
      <c r="GN291" s="38"/>
      <c r="GO291" s="38"/>
      <c r="GP291" s="38"/>
      <c r="GQ291" s="38"/>
      <c r="GR291" s="38"/>
      <c r="GS291" s="38"/>
      <c r="GT291" s="38"/>
      <c r="GU291" s="38"/>
      <c r="GV291" s="38"/>
      <c r="GW291" s="38"/>
      <c r="GX291" s="38"/>
      <c r="GY291" s="38"/>
      <c r="GZ291" s="38"/>
      <c r="HA291" s="38"/>
      <c r="HB291" s="38"/>
      <c r="HC291" s="38"/>
      <c r="HD291" s="38"/>
      <c r="HE291" s="38"/>
      <c r="HF291" s="38"/>
      <c r="HG291" s="38"/>
      <c r="HH291" s="38"/>
      <c r="HI291" s="38"/>
      <c r="HJ291" s="38"/>
      <c r="HK291" s="38"/>
      <c r="HL291" s="38"/>
      <c r="HM291" s="38"/>
      <c r="HN291" s="38"/>
      <c r="HO291" s="38"/>
      <c r="HP291" s="38"/>
      <c r="HQ291" s="38"/>
      <c r="HR291" s="38"/>
      <c r="HS291" s="38"/>
      <c r="HT291" s="38"/>
      <c r="HU291" s="38"/>
      <c r="HV291" s="38"/>
      <c r="HW291" s="38"/>
      <c r="HX291" s="38"/>
      <c r="HY291" s="38"/>
      <c r="HZ291" s="38"/>
      <c r="IA291" s="38"/>
      <c r="IB291" s="38"/>
      <c r="IC291" s="38"/>
      <c r="ID291" s="38"/>
      <c r="IE291" s="38"/>
      <c r="IF291" s="38"/>
      <c r="IG291" s="38"/>
      <c r="IH291" s="38"/>
      <c r="II291" s="38"/>
      <c r="IJ291" s="38"/>
      <c r="IK291" s="38"/>
      <c r="IL291" s="38"/>
      <c r="IM291" s="38"/>
      <c r="IN291" s="38"/>
      <c r="IO291" s="38"/>
      <c r="IP291" s="38"/>
      <c r="IQ291" s="38"/>
      <c r="IR291" s="38"/>
      <c r="IS291" s="38"/>
      <c r="IT291" s="38"/>
      <c r="IU291" s="38"/>
    </row>
    <row r="292" spans="1:255" s="39" customFormat="1" ht="18.75" customHeight="1">
      <c r="A292" s="36"/>
      <c r="B292" s="75"/>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3"/>
      <c r="AA292" s="63"/>
      <c r="AB292" s="63"/>
      <c r="AC292" s="63"/>
      <c r="AD292" s="63"/>
      <c r="AE292" s="143"/>
      <c r="AF292" s="144"/>
      <c r="AG292" s="144"/>
      <c r="AH292" s="144"/>
      <c r="AI292" s="144"/>
      <c r="AJ292" s="144"/>
      <c r="AK292" s="144"/>
      <c r="AL292" s="144"/>
      <c r="AM292" s="145"/>
      <c r="AN292" s="143"/>
      <c r="AO292" s="146"/>
      <c r="AP292" s="146"/>
      <c r="AQ292" s="146"/>
      <c r="AR292" s="146"/>
      <c r="AS292" s="146"/>
      <c r="AT292" s="146"/>
      <c r="AU292" s="146"/>
      <c r="AV292" s="147"/>
      <c r="AW292" s="143"/>
      <c r="AX292" s="146"/>
      <c r="AY292" s="146"/>
      <c r="AZ292" s="146"/>
      <c r="BA292" s="146"/>
      <c r="BB292" s="148"/>
      <c r="BC292" s="38"/>
      <c r="BD292" s="38"/>
      <c r="BE292" s="38"/>
      <c r="BF292" s="38"/>
      <c r="BG292" s="38"/>
      <c r="BH292" s="38"/>
      <c r="BI292" s="38"/>
      <c r="BJ292" s="38"/>
      <c r="BK292" s="38"/>
      <c r="BL292" s="38"/>
      <c r="BM292" s="38"/>
      <c r="BN292" s="38"/>
      <c r="BO292" s="38"/>
      <c r="BP292" s="38"/>
      <c r="BQ292" s="38"/>
      <c r="BR292" s="38"/>
      <c r="BS292" s="38"/>
      <c r="BT292" s="38"/>
      <c r="BU292" s="38"/>
      <c r="BV292" s="38"/>
      <c r="BW292" s="38"/>
      <c r="BX292" s="38"/>
      <c r="BY292" s="38"/>
      <c r="BZ292" s="38"/>
      <c r="CA292" s="38"/>
      <c r="CB292" s="38"/>
      <c r="CC292" s="38"/>
      <c r="CD292" s="38"/>
      <c r="CE292" s="38"/>
      <c r="CF292" s="38"/>
      <c r="CG292" s="38"/>
      <c r="CH292" s="38"/>
      <c r="CI292" s="38"/>
      <c r="CJ292" s="38"/>
      <c r="CK292" s="38"/>
      <c r="CL292" s="38"/>
      <c r="CM292" s="38"/>
      <c r="CN292" s="38"/>
      <c r="CO292" s="38"/>
      <c r="CP292" s="38"/>
      <c r="CQ292" s="38"/>
      <c r="CR292" s="38"/>
      <c r="CS292" s="38"/>
      <c r="CT292" s="38"/>
      <c r="CU292" s="38"/>
      <c r="CV292" s="38"/>
      <c r="CW292" s="38"/>
      <c r="CX292" s="38"/>
      <c r="CY292" s="38"/>
      <c r="CZ292" s="38"/>
      <c r="DA292" s="38"/>
      <c r="DB292" s="38"/>
      <c r="DC292" s="38"/>
      <c r="DD292" s="38"/>
      <c r="DE292" s="38"/>
      <c r="DF292" s="38"/>
      <c r="DG292" s="38"/>
      <c r="DH292" s="38"/>
      <c r="DI292" s="38"/>
      <c r="DJ292" s="38"/>
      <c r="DK292" s="38"/>
      <c r="DL292" s="38"/>
      <c r="DM292" s="38"/>
      <c r="DN292" s="38"/>
      <c r="DO292" s="38"/>
      <c r="DP292" s="38"/>
      <c r="DQ292" s="38"/>
      <c r="DR292" s="38"/>
      <c r="DS292" s="38"/>
      <c r="DT292" s="38"/>
      <c r="DU292" s="38"/>
      <c r="DV292" s="38"/>
      <c r="DW292" s="38"/>
      <c r="DX292" s="38"/>
      <c r="DY292" s="38"/>
      <c r="DZ292" s="38"/>
      <c r="EA292" s="38"/>
      <c r="EB292" s="38"/>
      <c r="EC292" s="38"/>
      <c r="ED292" s="38"/>
      <c r="EE292" s="38"/>
      <c r="EF292" s="38"/>
      <c r="EG292" s="38"/>
      <c r="EH292" s="38"/>
      <c r="EI292" s="38"/>
      <c r="EJ292" s="38"/>
      <c r="EK292" s="38"/>
      <c r="EL292" s="38"/>
      <c r="EM292" s="38"/>
      <c r="EN292" s="38"/>
      <c r="EO292" s="38"/>
      <c r="EP292" s="38"/>
      <c r="EQ292" s="38"/>
      <c r="ER292" s="38"/>
      <c r="ES292" s="38"/>
      <c r="ET292" s="38"/>
      <c r="EU292" s="38"/>
      <c r="EV292" s="38"/>
      <c r="EW292" s="38"/>
      <c r="EX292" s="38"/>
      <c r="EY292" s="38"/>
      <c r="EZ292" s="38"/>
      <c r="FA292" s="38"/>
      <c r="FB292" s="38"/>
      <c r="FC292" s="38"/>
      <c r="FD292" s="38"/>
      <c r="FE292" s="38"/>
      <c r="FF292" s="38"/>
      <c r="FG292" s="38"/>
      <c r="FH292" s="38"/>
      <c r="FI292" s="38"/>
      <c r="FJ292" s="38"/>
      <c r="FK292" s="38"/>
      <c r="FL292" s="38"/>
      <c r="FM292" s="38"/>
      <c r="FN292" s="38"/>
      <c r="FO292" s="38"/>
      <c r="FP292" s="38"/>
      <c r="FQ292" s="38"/>
      <c r="FR292" s="38"/>
      <c r="FS292" s="38"/>
      <c r="FT292" s="38"/>
      <c r="FU292" s="38"/>
      <c r="FV292" s="38"/>
      <c r="FW292" s="38"/>
      <c r="FX292" s="38"/>
      <c r="FY292" s="38"/>
      <c r="FZ292" s="38"/>
      <c r="GA292" s="38"/>
      <c r="GB292" s="38"/>
      <c r="GC292" s="38"/>
      <c r="GD292" s="38"/>
      <c r="GE292" s="38"/>
      <c r="GF292" s="38"/>
      <c r="GG292" s="38"/>
      <c r="GH292" s="38"/>
      <c r="GI292" s="38"/>
      <c r="GJ292" s="38"/>
      <c r="GK292" s="38"/>
      <c r="GL292" s="38"/>
      <c r="GM292" s="38"/>
      <c r="GN292" s="38"/>
      <c r="GO292" s="38"/>
      <c r="GP292" s="38"/>
      <c r="GQ292" s="38"/>
      <c r="GR292" s="38"/>
      <c r="GS292" s="38"/>
      <c r="GT292" s="38"/>
      <c r="GU292" s="38"/>
      <c r="GV292" s="38"/>
      <c r="GW292" s="38"/>
      <c r="GX292" s="38"/>
      <c r="GY292" s="38"/>
      <c r="GZ292" s="38"/>
      <c r="HA292" s="38"/>
      <c r="HB292" s="38"/>
      <c r="HC292" s="38"/>
      <c r="HD292" s="38"/>
      <c r="HE292" s="38"/>
      <c r="HF292" s="38"/>
      <c r="HG292" s="38"/>
      <c r="HH292" s="38"/>
      <c r="HI292" s="38"/>
      <c r="HJ292" s="38"/>
      <c r="HK292" s="38"/>
      <c r="HL292" s="38"/>
      <c r="HM292" s="38"/>
      <c r="HN292" s="38"/>
      <c r="HO292" s="38"/>
      <c r="HP292" s="38"/>
      <c r="HQ292" s="38"/>
      <c r="HR292" s="38"/>
      <c r="HS292" s="38"/>
      <c r="HT292" s="38"/>
      <c r="HU292" s="38"/>
      <c r="HV292" s="38"/>
      <c r="HW292" s="38"/>
      <c r="HX292" s="38"/>
      <c r="HY292" s="38"/>
      <c r="HZ292" s="38"/>
      <c r="IA292" s="38"/>
      <c r="IB292" s="38"/>
      <c r="IC292" s="38"/>
      <c r="ID292" s="38"/>
      <c r="IE292" s="38"/>
      <c r="IF292" s="38"/>
      <c r="IG292" s="38"/>
      <c r="IH292" s="38"/>
      <c r="II292" s="38"/>
      <c r="IJ292" s="38"/>
      <c r="IK292" s="38"/>
      <c r="IL292" s="38"/>
      <c r="IM292" s="38"/>
      <c r="IN292" s="38"/>
      <c r="IO292" s="38"/>
      <c r="IP292" s="38"/>
      <c r="IQ292" s="38"/>
      <c r="IR292" s="38"/>
      <c r="IS292" s="38"/>
      <c r="IT292" s="38"/>
      <c r="IU292" s="38"/>
    </row>
    <row r="293" spans="1:255" s="39" customFormat="1" ht="18.75" customHeight="1">
      <c r="A293" s="36"/>
      <c r="B293" s="64"/>
      <c r="C293" s="65"/>
      <c r="D293" s="67"/>
      <c r="E293" s="67"/>
      <c r="F293" s="67"/>
      <c r="G293" s="67"/>
      <c r="H293" s="67"/>
      <c r="I293" s="67"/>
      <c r="J293" s="67"/>
      <c r="K293" s="67"/>
      <c r="L293" s="67"/>
      <c r="M293" s="67"/>
      <c r="N293" s="67"/>
      <c r="O293" s="67"/>
      <c r="P293" s="67"/>
      <c r="Q293" s="67"/>
      <c r="R293" s="67"/>
      <c r="S293" s="67"/>
      <c r="T293" s="67"/>
      <c r="U293" s="67"/>
      <c r="V293" s="67"/>
      <c r="W293" s="67"/>
      <c r="X293" s="67"/>
      <c r="Y293" s="67"/>
      <c r="Z293" s="67"/>
      <c r="AA293" s="67"/>
      <c r="AB293" s="67"/>
      <c r="AC293" s="67"/>
      <c r="AD293" s="67"/>
      <c r="AE293" s="143"/>
      <c r="AF293" s="144"/>
      <c r="AG293" s="144"/>
      <c r="AH293" s="144"/>
      <c r="AI293" s="144"/>
      <c r="AJ293" s="144"/>
      <c r="AK293" s="144"/>
      <c r="AL293" s="144"/>
      <c r="AM293" s="145"/>
      <c r="AN293" s="143"/>
      <c r="AO293" s="149"/>
      <c r="AP293" s="149"/>
      <c r="AQ293" s="149"/>
      <c r="AR293" s="149"/>
      <c r="AS293" s="149"/>
      <c r="AT293" s="149"/>
      <c r="AU293" s="149"/>
      <c r="AV293" s="150"/>
      <c r="AW293" s="143"/>
      <c r="AX293" s="146"/>
      <c r="AY293" s="146"/>
      <c r="AZ293" s="146"/>
      <c r="BA293" s="146"/>
      <c r="BB293" s="148"/>
      <c r="BC293" s="38"/>
      <c r="BD293" s="38"/>
      <c r="BE293" s="38"/>
      <c r="BF293" s="38"/>
      <c r="BG293" s="38"/>
      <c r="BH293" s="38"/>
      <c r="BI293" s="38"/>
      <c r="BJ293" s="38"/>
      <c r="BK293" s="38"/>
      <c r="BL293" s="38"/>
      <c r="BM293" s="38"/>
      <c r="BN293" s="38"/>
      <c r="BO293" s="38"/>
      <c r="BP293" s="38"/>
      <c r="BQ293" s="38"/>
      <c r="BR293" s="38"/>
      <c r="BS293" s="38"/>
      <c r="BT293" s="38"/>
      <c r="BU293" s="38"/>
      <c r="BV293" s="38"/>
      <c r="BW293" s="38"/>
      <c r="BX293" s="38"/>
      <c r="BY293" s="38"/>
      <c r="BZ293" s="38"/>
      <c r="CA293" s="38"/>
      <c r="CB293" s="38"/>
      <c r="CC293" s="38"/>
      <c r="CD293" s="38"/>
      <c r="CE293" s="38"/>
      <c r="CF293" s="38"/>
      <c r="CG293" s="38"/>
      <c r="CH293" s="38"/>
      <c r="CI293" s="38"/>
      <c r="CJ293" s="38"/>
      <c r="CK293" s="38"/>
      <c r="CL293" s="38"/>
      <c r="CM293" s="38"/>
      <c r="CN293" s="38"/>
      <c r="CO293" s="38"/>
      <c r="CP293" s="38"/>
      <c r="CQ293" s="38"/>
      <c r="CR293" s="38"/>
      <c r="CS293" s="38"/>
      <c r="CT293" s="38"/>
      <c r="CU293" s="38"/>
      <c r="CV293" s="38"/>
      <c r="CW293" s="38"/>
      <c r="CX293" s="38"/>
      <c r="CY293" s="38"/>
      <c r="CZ293" s="38"/>
      <c r="DA293" s="38"/>
      <c r="DB293" s="38"/>
      <c r="DC293" s="38"/>
      <c r="DD293" s="38"/>
      <c r="DE293" s="38"/>
      <c r="DF293" s="38"/>
      <c r="DG293" s="38"/>
      <c r="DH293" s="38"/>
      <c r="DI293" s="38"/>
      <c r="DJ293" s="38"/>
      <c r="DK293" s="38"/>
      <c r="DL293" s="38"/>
      <c r="DM293" s="38"/>
      <c r="DN293" s="38"/>
      <c r="DO293" s="38"/>
      <c r="DP293" s="38"/>
      <c r="DQ293" s="38"/>
      <c r="DR293" s="38"/>
      <c r="DS293" s="38"/>
      <c r="DT293" s="38"/>
      <c r="DU293" s="38"/>
      <c r="DV293" s="38"/>
      <c r="DW293" s="38"/>
      <c r="DX293" s="38"/>
      <c r="DY293" s="38"/>
      <c r="DZ293" s="38"/>
      <c r="EA293" s="38"/>
      <c r="EB293" s="38"/>
      <c r="EC293" s="38"/>
      <c r="ED293" s="38"/>
      <c r="EE293" s="38"/>
      <c r="EF293" s="38"/>
      <c r="EG293" s="38"/>
      <c r="EH293" s="38"/>
      <c r="EI293" s="38"/>
      <c r="EJ293" s="38"/>
      <c r="EK293" s="38"/>
      <c r="EL293" s="38"/>
      <c r="EM293" s="38"/>
      <c r="EN293" s="38"/>
      <c r="EO293" s="38"/>
      <c r="EP293" s="38"/>
      <c r="EQ293" s="38"/>
      <c r="ER293" s="38"/>
      <c r="ES293" s="38"/>
      <c r="ET293" s="38"/>
      <c r="EU293" s="38"/>
      <c r="EV293" s="38"/>
      <c r="EW293" s="38"/>
      <c r="EX293" s="38"/>
      <c r="EY293" s="38"/>
      <c r="EZ293" s="38"/>
      <c r="FA293" s="38"/>
      <c r="FB293" s="38"/>
      <c r="FC293" s="38"/>
      <c r="FD293" s="38"/>
      <c r="FE293" s="38"/>
      <c r="FF293" s="38"/>
      <c r="FG293" s="38"/>
      <c r="FH293" s="38"/>
      <c r="FI293" s="38"/>
      <c r="FJ293" s="38"/>
      <c r="FK293" s="38"/>
      <c r="FL293" s="38"/>
      <c r="FM293" s="38"/>
      <c r="FN293" s="38"/>
      <c r="FO293" s="38"/>
      <c r="FP293" s="38"/>
      <c r="FQ293" s="38"/>
      <c r="FR293" s="38"/>
      <c r="FS293" s="38"/>
      <c r="FT293" s="38"/>
      <c r="FU293" s="38"/>
      <c r="FV293" s="38"/>
      <c r="FW293" s="38"/>
      <c r="FX293" s="38"/>
      <c r="FY293" s="38"/>
      <c r="FZ293" s="38"/>
      <c r="GA293" s="38"/>
      <c r="GB293" s="38"/>
      <c r="GC293" s="38"/>
      <c r="GD293" s="38"/>
      <c r="GE293" s="38"/>
      <c r="GF293" s="38"/>
      <c r="GG293" s="38"/>
      <c r="GH293" s="38"/>
      <c r="GI293" s="38"/>
      <c r="GJ293" s="38"/>
      <c r="GK293" s="38"/>
      <c r="GL293" s="38"/>
      <c r="GM293" s="38"/>
      <c r="GN293" s="38"/>
      <c r="GO293" s="38"/>
      <c r="GP293" s="38"/>
      <c r="GQ293" s="38"/>
      <c r="GR293" s="38"/>
      <c r="GS293" s="38"/>
      <c r="GT293" s="38"/>
      <c r="GU293" s="38"/>
      <c r="GV293" s="38"/>
      <c r="GW293" s="38"/>
      <c r="GX293" s="38"/>
      <c r="GY293" s="38"/>
      <c r="GZ293" s="38"/>
      <c r="HA293" s="38"/>
      <c r="HB293" s="38"/>
      <c r="HC293" s="38"/>
      <c r="HD293" s="38"/>
      <c r="HE293" s="38"/>
      <c r="HF293" s="38"/>
      <c r="HG293" s="38"/>
      <c r="HH293" s="38"/>
      <c r="HI293" s="38"/>
      <c r="HJ293" s="38"/>
      <c r="HK293" s="38"/>
      <c r="HL293" s="38"/>
      <c r="HM293" s="38"/>
      <c r="HN293" s="38"/>
      <c r="HO293" s="38"/>
      <c r="HP293" s="38"/>
      <c r="HQ293" s="38"/>
      <c r="HR293" s="38"/>
      <c r="HS293" s="38"/>
      <c r="HT293" s="38"/>
      <c r="HU293" s="38"/>
      <c r="HV293" s="38"/>
      <c r="HW293" s="38"/>
      <c r="HX293" s="38"/>
      <c r="HY293" s="38"/>
      <c r="HZ293" s="38"/>
      <c r="IA293" s="38"/>
      <c r="IB293" s="38"/>
      <c r="IC293" s="38"/>
      <c r="ID293" s="38"/>
      <c r="IE293" s="38"/>
      <c r="IF293" s="38"/>
      <c r="IG293" s="38"/>
      <c r="IH293" s="38"/>
      <c r="II293" s="38"/>
      <c r="IJ293" s="38"/>
      <c r="IK293" s="38"/>
      <c r="IL293" s="38"/>
      <c r="IM293" s="38"/>
      <c r="IN293" s="38"/>
      <c r="IO293" s="38"/>
      <c r="IP293" s="38"/>
      <c r="IQ293" s="38"/>
      <c r="IR293" s="38"/>
      <c r="IS293" s="38"/>
      <c r="IT293" s="38"/>
      <c r="IU293" s="38"/>
    </row>
    <row r="294" spans="1:255" s="39" customFormat="1" ht="18.75" customHeight="1" thickBot="1">
      <c r="A294" s="36"/>
      <c r="B294" s="77"/>
      <c r="C294" s="78"/>
      <c r="D294" s="69"/>
      <c r="E294" s="69"/>
      <c r="F294" s="69"/>
      <c r="G294" s="69"/>
      <c r="H294" s="69"/>
      <c r="I294" s="69"/>
      <c r="J294" s="69"/>
      <c r="K294" s="69"/>
      <c r="L294" s="69"/>
      <c r="M294" s="69"/>
      <c r="N294" s="69"/>
      <c r="O294" s="69"/>
      <c r="P294" s="69"/>
      <c r="Q294" s="69"/>
      <c r="R294" s="69"/>
      <c r="S294" s="69"/>
      <c r="T294" s="69"/>
      <c r="U294" s="69"/>
      <c r="V294" s="69"/>
      <c r="W294" s="69"/>
      <c r="X294" s="69"/>
      <c r="Y294" s="69"/>
      <c r="Z294" s="69"/>
      <c r="AA294" s="69"/>
      <c r="AB294" s="69"/>
      <c r="AC294" s="69"/>
      <c r="AD294" s="69"/>
      <c r="AE294" s="128"/>
      <c r="AF294" s="129"/>
      <c r="AG294" s="129"/>
      <c r="AH294" s="129"/>
      <c r="AI294" s="129"/>
      <c r="AJ294" s="129"/>
      <c r="AK294" s="129"/>
      <c r="AL294" s="129"/>
      <c r="AM294" s="130"/>
      <c r="AN294" s="128"/>
      <c r="AO294" s="131"/>
      <c r="AP294" s="131"/>
      <c r="AQ294" s="131"/>
      <c r="AR294" s="131"/>
      <c r="AS294" s="131"/>
      <c r="AT294" s="131"/>
      <c r="AU294" s="131"/>
      <c r="AV294" s="132"/>
      <c r="AW294" s="133"/>
      <c r="AX294" s="134"/>
      <c r="AY294" s="134"/>
      <c r="AZ294" s="134"/>
      <c r="BA294" s="134"/>
      <c r="BB294" s="135"/>
      <c r="BC294" s="38"/>
      <c r="BD294" s="38"/>
      <c r="BE294" s="38"/>
      <c r="BF294" s="38"/>
      <c r="BG294" s="38"/>
      <c r="BH294" s="38"/>
      <c r="BI294" s="38"/>
      <c r="BJ294" s="38"/>
      <c r="BK294" s="38"/>
      <c r="BL294" s="38"/>
      <c r="BM294" s="38"/>
      <c r="BN294" s="38"/>
      <c r="BO294" s="38"/>
      <c r="BP294" s="38"/>
      <c r="BQ294" s="38"/>
      <c r="BR294" s="38"/>
      <c r="BS294" s="38"/>
      <c r="BT294" s="38"/>
      <c r="BU294" s="38"/>
      <c r="BV294" s="38"/>
      <c r="BW294" s="38"/>
      <c r="BX294" s="38"/>
      <c r="BY294" s="38"/>
      <c r="BZ294" s="38"/>
      <c r="CA294" s="38"/>
      <c r="CB294" s="38"/>
      <c r="CC294" s="38"/>
      <c r="CD294" s="38"/>
      <c r="CE294" s="38"/>
      <c r="CF294" s="38"/>
      <c r="CG294" s="38"/>
      <c r="CH294" s="38"/>
      <c r="CI294" s="38"/>
      <c r="CJ294" s="38"/>
      <c r="CK294" s="38"/>
      <c r="CL294" s="38"/>
      <c r="CM294" s="38"/>
      <c r="CN294" s="38"/>
      <c r="CO294" s="38"/>
      <c r="CP294" s="38"/>
      <c r="CQ294" s="38"/>
      <c r="CR294" s="38"/>
      <c r="CS294" s="38"/>
      <c r="CT294" s="38"/>
      <c r="CU294" s="38"/>
      <c r="CV294" s="38"/>
      <c r="CW294" s="38"/>
      <c r="CX294" s="38"/>
      <c r="CY294" s="38"/>
      <c r="CZ294" s="38"/>
      <c r="DA294" s="38"/>
      <c r="DB294" s="38"/>
      <c r="DC294" s="38"/>
      <c r="DD294" s="38"/>
      <c r="DE294" s="38"/>
      <c r="DF294" s="38"/>
      <c r="DG294" s="38"/>
      <c r="DH294" s="38"/>
      <c r="DI294" s="38"/>
      <c r="DJ294" s="38"/>
      <c r="DK294" s="38"/>
      <c r="DL294" s="38"/>
      <c r="DM294" s="38"/>
      <c r="DN294" s="38"/>
      <c r="DO294" s="38"/>
      <c r="DP294" s="38"/>
      <c r="DQ294" s="38"/>
      <c r="DR294" s="38"/>
      <c r="DS294" s="38"/>
      <c r="DT294" s="38"/>
      <c r="DU294" s="38"/>
      <c r="DV294" s="38"/>
      <c r="DW294" s="38"/>
      <c r="DX294" s="38"/>
      <c r="DY294" s="38"/>
      <c r="DZ294" s="38"/>
      <c r="EA294" s="38"/>
      <c r="EB294" s="38"/>
      <c r="EC294" s="38"/>
      <c r="ED294" s="38"/>
      <c r="EE294" s="38"/>
      <c r="EF294" s="38"/>
      <c r="EG294" s="38"/>
      <c r="EH294" s="38"/>
      <c r="EI294" s="38"/>
      <c r="EJ294" s="38"/>
      <c r="EK294" s="38"/>
      <c r="EL294" s="38"/>
      <c r="EM294" s="38"/>
      <c r="EN294" s="38"/>
      <c r="EO294" s="38"/>
      <c r="EP294" s="38"/>
      <c r="EQ294" s="38"/>
      <c r="ER294" s="38"/>
      <c r="ES294" s="38"/>
      <c r="ET294" s="38"/>
      <c r="EU294" s="38"/>
      <c r="EV294" s="38"/>
      <c r="EW294" s="38"/>
      <c r="EX294" s="38"/>
      <c r="EY294" s="38"/>
      <c r="EZ294" s="38"/>
      <c r="FA294" s="38"/>
      <c r="FB294" s="38"/>
      <c r="FC294" s="38"/>
      <c r="FD294" s="38"/>
      <c r="FE294" s="38"/>
      <c r="FF294" s="38"/>
      <c r="FG294" s="38"/>
      <c r="FH294" s="38"/>
      <c r="FI294" s="38"/>
      <c r="FJ294" s="38"/>
      <c r="FK294" s="38"/>
      <c r="FL294" s="38"/>
      <c r="FM294" s="38"/>
      <c r="FN294" s="38"/>
      <c r="FO294" s="38"/>
      <c r="FP294" s="38"/>
      <c r="FQ294" s="38"/>
      <c r="FR294" s="38"/>
      <c r="FS294" s="38"/>
      <c r="FT294" s="38"/>
      <c r="FU294" s="38"/>
      <c r="FV294" s="38"/>
      <c r="FW294" s="38"/>
      <c r="FX294" s="38"/>
      <c r="FY294" s="38"/>
      <c r="FZ294" s="38"/>
      <c r="GA294" s="38"/>
      <c r="GB294" s="38"/>
      <c r="GC294" s="38"/>
      <c r="GD294" s="38"/>
      <c r="GE294" s="38"/>
      <c r="GF294" s="38"/>
      <c r="GG294" s="38"/>
      <c r="GH294" s="38"/>
      <c r="GI294" s="38"/>
      <c r="GJ294" s="38"/>
      <c r="GK294" s="38"/>
      <c r="GL294" s="38"/>
      <c r="GM294" s="38"/>
      <c r="GN294" s="38"/>
      <c r="GO294" s="38"/>
      <c r="GP294" s="38"/>
      <c r="GQ294" s="38"/>
      <c r="GR294" s="38"/>
      <c r="GS294" s="38"/>
      <c r="GT294" s="38"/>
      <c r="GU294" s="38"/>
      <c r="GV294" s="38"/>
      <c r="GW294" s="38"/>
      <c r="GX294" s="38"/>
      <c r="GY294" s="38"/>
      <c r="GZ294" s="38"/>
      <c r="HA294" s="38"/>
      <c r="HB294" s="38"/>
      <c r="HC294" s="38"/>
      <c r="HD294" s="38"/>
      <c r="HE294" s="38"/>
      <c r="HF294" s="38"/>
      <c r="HG294" s="38"/>
      <c r="HH294" s="38"/>
      <c r="HI294" s="38"/>
      <c r="HJ294" s="38"/>
      <c r="HK294" s="38"/>
      <c r="HL294" s="38"/>
      <c r="HM294" s="38"/>
      <c r="HN294" s="38"/>
      <c r="HO294" s="38"/>
      <c r="HP294" s="38"/>
      <c r="HQ294" s="38"/>
      <c r="HR294" s="38"/>
      <c r="HS294" s="38"/>
      <c r="HT294" s="38"/>
      <c r="HU294" s="38"/>
      <c r="HV294" s="38"/>
      <c r="HW294" s="38"/>
      <c r="HX294" s="38"/>
      <c r="HY294" s="38"/>
      <c r="HZ294" s="38"/>
      <c r="IA294" s="38"/>
      <c r="IB294" s="38"/>
      <c r="IC294" s="38"/>
      <c r="ID294" s="38"/>
      <c r="IE294" s="38"/>
      <c r="IF294" s="38"/>
      <c r="IG294" s="38"/>
      <c r="IH294" s="38"/>
      <c r="II294" s="38"/>
      <c r="IJ294" s="38"/>
      <c r="IK294" s="38"/>
      <c r="IL294" s="38"/>
      <c r="IM294" s="38"/>
      <c r="IN294" s="38"/>
      <c r="IO294" s="38"/>
      <c r="IP294" s="38"/>
      <c r="IQ294" s="38"/>
      <c r="IR294" s="38"/>
      <c r="IS294" s="38"/>
      <c r="IT294" s="38"/>
      <c r="IU294" s="38"/>
    </row>
    <row r="295" spans="1:255" s="39" customFormat="1" ht="18.75" customHeight="1" thickTop="1" thickBot="1">
      <c r="A295" s="53"/>
      <c r="B295" s="136" t="s">
        <v>80</v>
      </c>
      <c r="C295" s="137"/>
      <c r="D295" s="137"/>
      <c r="E295" s="137"/>
      <c r="F295" s="137"/>
      <c r="G295" s="137"/>
      <c r="H295" s="137"/>
      <c r="I295" s="137"/>
      <c r="J295" s="137"/>
      <c r="K295" s="137"/>
      <c r="L295" s="137"/>
      <c r="M295" s="137"/>
      <c r="N295" s="137"/>
      <c r="O295" s="137"/>
      <c r="P295" s="137"/>
      <c r="Q295" s="137"/>
      <c r="R295" s="137"/>
      <c r="S295" s="137"/>
      <c r="T295" s="137"/>
      <c r="U295" s="137"/>
      <c r="V295" s="137"/>
      <c r="W295" s="137"/>
      <c r="X295" s="137"/>
      <c r="Y295" s="137"/>
      <c r="Z295" s="137"/>
      <c r="AA295" s="137"/>
      <c r="AB295" s="137"/>
      <c r="AC295" s="137"/>
      <c r="AD295" s="138"/>
      <c r="AE295" s="139">
        <f>SUM(AE287:AM294)</f>
        <v>1370</v>
      </c>
      <c r="AF295" s="140"/>
      <c r="AG295" s="140"/>
      <c r="AH295" s="140"/>
      <c r="AI295" s="140"/>
      <c r="AJ295" s="140"/>
      <c r="AK295" s="140"/>
      <c r="AL295" s="140"/>
      <c r="AM295" s="141"/>
      <c r="AN295" s="139">
        <f>SUM(AN287:AW294)</f>
        <v>1092</v>
      </c>
      <c r="AO295" s="140"/>
      <c r="AP295" s="140"/>
      <c r="AQ295" s="140"/>
      <c r="AR295" s="140"/>
      <c r="AS295" s="140"/>
      <c r="AT295" s="140"/>
      <c r="AU295" s="140"/>
      <c r="AV295" s="141"/>
      <c r="AW295" s="139"/>
      <c r="AX295" s="140"/>
      <c r="AY295" s="140"/>
      <c r="AZ295" s="140"/>
      <c r="BA295" s="140"/>
      <c r="BB295" s="142"/>
      <c r="BC295" s="38"/>
      <c r="BD295" s="38"/>
      <c r="BE295" s="38"/>
      <c r="BF295" s="38"/>
      <c r="BG295" s="38"/>
      <c r="BH295" s="38"/>
      <c r="BI295" s="38"/>
      <c r="BJ295" s="38"/>
      <c r="BK295" s="38"/>
      <c r="BL295" s="38"/>
      <c r="BM295" s="38"/>
      <c r="BN295" s="38"/>
      <c r="BO295" s="38"/>
      <c r="BP295" s="38"/>
      <c r="BQ295" s="38"/>
      <c r="BR295" s="38"/>
      <c r="BS295" s="38"/>
      <c r="BT295" s="38"/>
      <c r="BU295" s="38"/>
      <c r="BV295" s="38"/>
      <c r="BW295" s="38"/>
      <c r="BX295" s="38"/>
      <c r="BY295" s="38"/>
      <c r="BZ295" s="38"/>
      <c r="CA295" s="38"/>
      <c r="CB295" s="38"/>
      <c r="CC295" s="38"/>
      <c r="CD295" s="38"/>
      <c r="CE295" s="38"/>
      <c r="CF295" s="38"/>
      <c r="CG295" s="38"/>
      <c r="CH295" s="38"/>
      <c r="CI295" s="38"/>
      <c r="CJ295" s="38"/>
      <c r="CK295" s="38"/>
      <c r="CL295" s="38"/>
      <c r="CM295" s="38"/>
      <c r="CN295" s="38"/>
      <c r="CO295" s="38"/>
      <c r="CP295" s="38"/>
      <c r="CQ295" s="38"/>
      <c r="CR295" s="38"/>
      <c r="CS295" s="38"/>
      <c r="CT295" s="38"/>
      <c r="CU295" s="38"/>
      <c r="CV295" s="38"/>
      <c r="CW295" s="38"/>
      <c r="CX295" s="38"/>
      <c r="CY295" s="38"/>
      <c r="CZ295" s="38"/>
      <c r="DA295" s="38"/>
      <c r="DB295" s="38"/>
      <c r="DC295" s="38"/>
      <c r="DD295" s="38"/>
      <c r="DE295" s="38"/>
      <c r="DF295" s="38"/>
      <c r="DG295" s="38"/>
      <c r="DH295" s="38"/>
      <c r="DI295" s="38"/>
      <c r="DJ295" s="38"/>
      <c r="DK295" s="38"/>
      <c r="DL295" s="38"/>
      <c r="DM295" s="38"/>
      <c r="DN295" s="38"/>
      <c r="DO295" s="38"/>
      <c r="DP295" s="38"/>
      <c r="DQ295" s="38"/>
      <c r="DR295" s="38"/>
      <c r="DS295" s="38"/>
      <c r="DT295" s="38"/>
      <c r="DU295" s="38"/>
      <c r="DV295" s="38"/>
      <c r="DW295" s="38"/>
      <c r="DX295" s="38"/>
      <c r="DY295" s="38"/>
      <c r="DZ295" s="38"/>
      <c r="EA295" s="38"/>
      <c r="EB295" s="38"/>
      <c r="EC295" s="38"/>
      <c r="ED295" s="38"/>
      <c r="EE295" s="38"/>
      <c r="EF295" s="38"/>
      <c r="EG295" s="38"/>
      <c r="EH295" s="38"/>
      <c r="EI295" s="38"/>
      <c r="EJ295" s="38"/>
      <c r="EK295" s="38"/>
      <c r="EL295" s="38"/>
      <c r="EM295" s="38"/>
      <c r="EN295" s="38"/>
      <c r="EO295" s="38"/>
      <c r="EP295" s="38"/>
      <c r="EQ295" s="38"/>
      <c r="ER295" s="38"/>
      <c r="ES295" s="38"/>
      <c r="ET295" s="38"/>
      <c r="EU295" s="38"/>
      <c r="EV295" s="38"/>
      <c r="EW295" s="38"/>
      <c r="EX295" s="38"/>
      <c r="EY295" s="38"/>
      <c r="EZ295" s="38"/>
      <c r="FA295" s="38"/>
      <c r="FB295" s="38"/>
      <c r="FC295" s="38"/>
      <c r="FD295" s="38"/>
      <c r="FE295" s="38"/>
      <c r="FF295" s="38"/>
      <c r="FG295" s="38"/>
      <c r="FH295" s="38"/>
      <c r="FI295" s="38"/>
      <c r="FJ295" s="38"/>
      <c r="FK295" s="38"/>
      <c r="FL295" s="38"/>
      <c r="FM295" s="38"/>
      <c r="FN295" s="38"/>
      <c r="FO295" s="38"/>
      <c r="FP295" s="38"/>
      <c r="FQ295" s="38"/>
      <c r="FR295" s="38"/>
      <c r="FS295" s="38"/>
      <c r="FT295" s="38"/>
      <c r="FU295" s="38"/>
      <c r="FV295" s="38"/>
      <c r="FW295" s="38"/>
      <c r="FX295" s="38"/>
      <c r="FY295" s="38"/>
      <c r="FZ295" s="38"/>
      <c r="GA295" s="38"/>
      <c r="GB295" s="38"/>
      <c r="GC295" s="38"/>
      <c r="GD295" s="38"/>
      <c r="GE295" s="38"/>
      <c r="GF295" s="38"/>
      <c r="GG295" s="38"/>
      <c r="GH295" s="38"/>
      <c r="GI295" s="38"/>
      <c r="GJ295" s="38"/>
      <c r="GK295" s="38"/>
      <c r="GL295" s="38"/>
      <c r="GM295" s="38"/>
      <c r="GN295" s="38"/>
      <c r="GO295" s="38"/>
      <c r="GP295" s="38"/>
      <c r="GQ295" s="38"/>
      <c r="GR295" s="38"/>
      <c r="GS295" s="38"/>
      <c r="GT295" s="38"/>
      <c r="GU295" s="38"/>
      <c r="GV295" s="38"/>
      <c r="GW295" s="38"/>
      <c r="GX295" s="38"/>
      <c r="GY295" s="38"/>
      <c r="GZ295" s="38"/>
      <c r="HA295" s="38"/>
      <c r="HB295" s="38"/>
      <c r="HC295" s="38"/>
      <c r="HD295" s="38"/>
      <c r="HE295" s="38"/>
      <c r="HF295" s="38"/>
      <c r="HG295" s="38"/>
      <c r="HH295" s="38"/>
      <c r="HI295" s="38"/>
      <c r="HJ295" s="38"/>
      <c r="HK295" s="38"/>
      <c r="HL295" s="38"/>
      <c r="HM295" s="38"/>
      <c r="HN295" s="38"/>
      <c r="HO295" s="38"/>
      <c r="HP295" s="38"/>
      <c r="HQ295" s="38"/>
      <c r="HR295" s="38"/>
      <c r="HS295" s="38"/>
      <c r="HT295" s="38"/>
      <c r="HU295" s="38"/>
      <c r="HV295" s="38"/>
      <c r="HW295" s="38"/>
      <c r="HX295" s="38"/>
      <c r="HY295" s="38"/>
      <c r="HZ295" s="38"/>
      <c r="IA295" s="38"/>
      <c r="IB295" s="38"/>
      <c r="IC295" s="38"/>
      <c r="ID295" s="38"/>
      <c r="IE295" s="38"/>
      <c r="IF295" s="38"/>
      <c r="IG295" s="38"/>
      <c r="IH295" s="38"/>
      <c r="II295" s="38"/>
      <c r="IJ295" s="38"/>
      <c r="IK295" s="38"/>
      <c r="IL295" s="38"/>
      <c r="IM295" s="38"/>
      <c r="IN295" s="38"/>
      <c r="IO295" s="38"/>
      <c r="IP295" s="38"/>
      <c r="IQ295" s="38"/>
      <c r="IR295" s="38"/>
      <c r="IS295" s="38"/>
      <c r="IT295" s="38"/>
      <c r="IU295" s="38"/>
    </row>
    <row r="296" spans="1:255" ht="13.5">
      <c r="E296" s="70"/>
      <c r="F296" s="70"/>
      <c r="G296" s="70"/>
      <c r="H296" s="70"/>
      <c r="I296" s="70"/>
      <c r="J296" s="70"/>
      <c r="K296" s="70"/>
      <c r="L296" s="70"/>
      <c r="M296" s="70"/>
      <c r="N296" s="70"/>
      <c r="O296" s="70"/>
      <c r="P296" s="70"/>
      <c r="Q296" s="70"/>
      <c r="R296" s="70"/>
      <c r="S296" s="70"/>
      <c r="T296" s="70"/>
      <c r="U296" s="70"/>
      <c r="V296" s="70"/>
      <c r="W296" s="70"/>
      <c r="X296" s="70"/>
      <c r="Y296" s="70"/>
      <c r="Z296" s="70"/>
      <c r="AA296" s="70"/>
      <c r="AB296" s="70"/>
      <c r="AC296" s="70"/>
      <c r="AD296" s="70"/>
      <c r="AE296" s="70"/>
      <c r="AF296" s="70"/>
      <c r="AG296" s="70"/>
      <c r="AH296" s="70"/>
      <c r="AI296" s="70"/>
      <c r="AJ296" s="70"/>
      <c r="AK296" s="70"/>
      <c r="AL296" s="70"/>
      <c r="AM296" s="70"/>
      <c r="AN296" s="70"/>
      <c r="AO296" s="70"/>
      <c r="AP296" s="70"/>
      <c r="AQ296" s="70"/>
      <c r="AR296" s="70"/>
      <c r="AS296" s="70"/>
      <c r="AT296" s="70"/>
      <c r="AU296" s="70"/>
      <c r="AV296" s="70"/>
      <c r="AW296" s="70"/>
      <c r="AX296" s="70"/>
      <c r="AY296" s="70"/>
      <c r="AZ296" s="70"/>
      <c r="BA296" s="70"/>
      <c r="BB296" s="70"/>
    </row>
    <row r="297" spans="1:255" ht="14.25">
      <c r="A297" s="40" t="s">
        <v>66</v>
      </c>
      <c r="BA297" s="41"/>
      <c r="BB297" s="42" t="s">
        <v>67</v>
      </c>
      <c r="BC297" s="57"/>
    </row>
    <row r="299" spans="1:255">
      <c r="AD299" s="43"/>
      <c r="AH299" s="43"/>
      <c r="AI299" s="43"/>
      <c r="AJ299" s="43"/>
      <c r="AK299" s="43"/>
      <c r="AL299" s="43"/>
      <c r="AM299" s="43"/>
      <c r="AS299" s="43"/>
      <c r="BB299" s="44" t="s">
        <v>81</v>
      </c>
    </row>
    <row r="300" spans="1:255">
      <c r="AD300" s="43"/>
      <c r="AH300" s="43"/>
      <c r="AI300" s="43"/>
      <c r="AJ300" s="43"/>
      <c r="AK300" s="43"/>
      <c r="AL300" s="43"/>
      <c r="AM300" s="43"/>
      <c r="AS300" s="43"/>
    </row>
    <row r="301" spans="1:255" ht="13.5" thickBot="1">
      <c r="AD301" s="43"/>
      <c r="AH301" s="43"/>
      <c r="AI301" s="43"/>
      <c r="AJ301" s="43"/>
      <c r="AK301" s="43"/>
      <c r="AL301" s="43"/>
      <c r="AM301" s="43"/>
      <c r="AS301" s="43"/>
    </row>
    <row r="302" spans="1:255" ht="15" thickBot="1">
      <c r="A302" s="167" t="s">
        <v>69</v>
      </c>
      <c r="B302" s="168"/>
      <c r="C302" s="168"/>
      <c r="D302" s="168"/>
      <c r="E302" s="168"/>
      <c r="F302" s="168"/>
      <c r="G302" s="168"/>
      <c r="H302" s="168"/>
      <c r="I302" s="168"/>
      <c r="J302" s="168"/>
      <c r="K302" s="169"/>
      <c r="L302" s="170">
        <v>9</v>
      </c>
      <c r="M302" s="171"/>
      <c r="N302" s="171"/>
      <c r="O302" s="172"/>
      <c r="P302" s="167" t="s">
        <v>70</v>
      </c>
      <c r="Q302" s="168"/>
      <c r="R302" s="168"/>
      <c r="S302" s="168"/>
      <c r="T302" s="168"/>
      <c r="U302" s="169"/>
      <c r="V302" s="173" t="s">
        <v>112</v>
      </c>
      <c r="W302" s="173"/>
      <c r="X302" s="173"/>
      <c r="Y302" s="173"/>
      <c r="Z302" s="173"/>
      <c r="AA302" s="173"/>
      <c r="AB302" s="173"/>
      <c r="AC302" s="173"/>
      <c r="AD302" s="173"/>
      <c r="AE302" s="173"/>
      <c r="AF302" s="173"/>
      <c r="AG302" s="173"/>
      <c r="AH302" s="173"/>
      <c r="AI302" s="173"/>
      <c r="AJ302" s="173"/>
      <c r="AK302" s="173"/>
      <c r="AL302" s="173"/>
      <c r="AM302" s="173"/>
      <c r="AN302" s="173"/>
      <c r="AO302" s="173"/>
      <c r="AP302" s="173"/>
      <c r="AQ302" s="173"/>
      <c r="AR302" s="173"/>
      <c r="AS302" s="173"/>
      <c r="AT302" s="173"/>
      <c r="AU302" s="173"/>
      <c r="AV302" s="173"/>
      <c r="AW302" s="173"/>
      <c r="AX302" s="173"/>
      <c r="AY302" s="173"/>
      <c r="AZ302" s="173"/>
      <c r="BA302" s="173"/>
      <c r="BB302" s="174"/>
    </row>
    <row r="303" spans="1:255" ht="14.25">
      <c r="A303" s="45"/>
      <c r="B303" s="45"/>
      <c r="C303" s="45"/>
      <c r="D303" s="45"/>
      <c r="E303" s="45"/>
      <c r="F303" s="45"/>
      <c r="G303" s="45"/>
      <c r="H303" s="45"/>
      <c r="I303" s="45"/>
      <c r="J303" s="45"/>
      <c r="K303" s="45"/>
      <c r="L303" s="46"/>
      <c r="M303" s="46"/>
      <c r="N303" s="46"/>
      <c r="O303" s="46"/>
      <c r="P303" s="45"/>
      <c r="Q303" s="45"/>
      <c r="R303" s="45"/>
      <c r="S303" s="45"/>
      <c r="T303" s="45"/>
      <c r="U303" s="45"/>
      <c r="V303" s="47"/>
      <c r="W303" s="47"/>
      <c r="X303" s="47"/>
      <c r="Y303" s="47"/>
      <c r="Z303" s="47"/>
      <c r="AA303" s="47"/>
      <c r="AB303" s="47"/>
      <c r="AC303" s="47"/>
      <c r="AD303" s="47"/>
      <c r="AE303" s="47"/>
      <c r="AF303" s="47"/>
      <c r="AG303" s="47"/>
      <c r="AH303" s="47"/>
      <c r="AI303" s="47"/>
      <c r="AJ303" s="47"/>
      <c r="AK303" s="47"/>
      <c r="AL303" s="47"/>
      <c r="AM303" s="47"/>
      <c r="AN303" s="47"/>
      <c r="AO303" s="47"/>
      <c r="AP303" s="47"/>
      <c r="AQ303" s="47"/>
      <c r="AR303" s="47"/>
      <c r="AS303" s="47"/>
      <c r="AT303" s="47"/>
      <c r="AU303" s="47"/>
      <c r="AV303" s="47"/>
      <c r="AW303" s="47"/>
      <c r="AX303" s="47"/>
      <c r="AY303" s="47"/>
      <c r="AZ303" s="47"/>
      <c r="BA303" s="47"/>
      <c r="BB303" s="47"/>
    </row>
    <row r="304" spans="1:255" ht="14.25">
      <c r="A304" s="48"/>
      <c r="B304" s="49" t="s">
        <v>72</v>
      </c>
      <c r="C304" s="36"/>
      <c r="D304" s="36"/>
      <c r="E304" s="36"/>
      <c r="F304" s="36"/>
      <c r="G304" s="36"/>
      <c r="H304" s="36"/>
      <c r="I304" s="36"/>
      <c r="J304" s="36"/>
      <c r="K304" s="36"/>
      <c r="L304" s="50"/>
      <c r="M304" s="50"/>
      <c r="N304" s="50"/>
      <c r="O304" s="50"/>
      <c r="P304" s="36"/>
      <c r="Q304" s="36"/>
      <c r="R304" s="36"/>
      <c r="S304" s="36"/>
      <c r="T304" s="36"/>
      <c r="U304" s="36"/>
      <c r="V304" s="49"/>
      <c r="W304" s="49"/>
      <c r="X304" s="49"/>
      <c r="Y304" s="49"/>
      <c r="Z304" s="49"/>
      <c r="AA304" s="49"/>
      <c r="AB304" s="49"/>
      <c r="AC304" s="49"/>
      <c r="AD304" s="49"/>
      <c r="AE304" s="49"/>
      <c r="AF304" s="49"/>
      <c r="AG304" s="49"/>
      <c r="AH304" s="49"/>
      <c r="AI304" s="49"/>
      <c r="AJ304" s="49"/>
      <c r="AK304" s="49"/>
      <c r="AL304" s="49"/>
      <c r="AM304" s="49"/>
      <c r="AN304" s="49"/>
      <c r="AO304" s="49"/>
      <c r="AP304" s="49"/>
      <c r="AQ304" s="49"/>
      <c r="AR304" s="49"/>
      <c r="AS304" s="49"/>
      <c r="AT304" s="49"/>
      <c r="AU304" s="49"/>
      <c r="AV304" s="49"/>
      <c r="AW304" s="49"/>
      <c r="AX304" s="49"/>
      <c r="AY304" s="49"/>
      <c r="AZ304" s="49"/>
      <c r="BA304" s="49"/>
      <c r="BB304" s="49"/>
    </row>
    <row r="305" spans="1:59" ht="15" thickBot="1">
      <c r="A305" s="36"/>
      <c r="B305" s="36"/>
      <c r="C305" s="36"/>
      <c r="D305" s="36"/>
      <c r="E305" s="36"/>
      <c r="F305" s="36"/>
      <c r="G305" s="36"/>
      <c r="H305" s="36"/>
      <c r="I305" s="36"/>
      <c r="J305" s="36"/>
      <c r="K305" s="36"/>
      <c r="L305" s="50"/>
      <c r="M305" s="50"/>
      <c r="N305" s="50"/>
      <c r="O305" s="50"/>
      <c r="P305" s="36"/>
      <c r="Q305" s="36"/>
      <c r="R305" s="36"/>
      <c r="S305" s="36"/>
      <c r="T305" s="36"/>
      <c r="U305" s="36"/>
      <c r="V305" s="49"/>
      <c r="W305" s="49"/>
      <c r="X305" s="49"/>
      <c r="Y305" s="49"/>
      <c r="Z305" s="49"/>
      <c r="AA305" s="49"/>
      <c r="AB305" s="49"/>
      <c r="AC305" s="49"/>
      <c r="AD305" s="49"/>
      <c r="AE305" s="49"/>
      <c r="AF305" s="49"/>
      <c r="AG305" s="49"/>
      <c r="AH305" s="49"/>
      <c r="AI305" s="49"/>
      <c r="AJ305" s="49"/>
      <c r="AK305" s="49"/>
      <c r="AL305" s="49"/>
      <c r="AM305" s="49"/>
      <c r="AN305" s="49"/>
      <c r="AO305" s="49"/>
      <c r="AP305" s="49"/>
      <c r="AQ305" s="49"/>
      <c r="AR305" s="49"/>
      <c r="AS305" s="49"/>
      <c r="AT305" s="49"/>
      <c r="AU305" s="49"/>
      <c r="AV305" s="49"/>
      <c r="AW305" s="49"/>
      <c r="AX305" s="49"/>
      <c r="AY305" s="49"/>
      <c r="AZ305" s="49"/>
      <c r="BA305" s="49"/>
      <c r="BB305" s="49"/>
    </row>
    <row r="306" spans="1:59" ht="14.25">
      <c r="A306" s="36"/>
      <c r="B306" s="51"/>
      <c r="C306" s="45"/>
      <c r="D306" s="45"/>
      <c r="E306" s="45"/>
      <c r="F306" s="45"/>
      <c r="G306" s="45"/>
      <c r="H306" s="45"/>
      <c r="I306" s="45"/>
      <c r="J306" s="45"/>
      <c r="K306" s="45"/>
      <c r="L306" s="46"/>
      <c r="M306" s="46"/>
      <c r="N306" s="46"/>
      <c r="O306" s="46"/>
      <c r="P306" s="45"/>
      <c r="Q306" s="45"/>
      <c r="R306" s="45"/>
      <c r="S306" s="45"/>
      <c r="T306" s="45"/>
      <c r="U306" s="45"/>
      <c r="V306" s="47"/>
      <c r="W306" s="47"/>
      <c r="X306" s="47"/>
      <c r="Y306" s="47"/>
      <c r="Z306" s="47"/>
      <c r="AA306" s="47"/>
      <c r="AB306" s="47"/>
      <c r="AC306" s="47"/>
      <c r="AD306" s="47"/>
      <c r="AE306" s="47"/>
      <c r="AF306" s="47"/>
      <c r="AG306" s="47"/>
      <c r="AH306" s="47"/>
      <c r="AI306" s="47"/>
      <c r="AJ306" s="47"/>
      <c r="AK306" s="47"/>
      <c r="AL306" s="47"/>
      <c r="AM306" s="47"/>
      <c r="AN306" s="47"/>
      <c r="AO306" s="47"/>
      <c r="AP306" s="47"/>
      <c r="AQ306" s="47"/>
      <c r="AR306" s="47"/>
      <c r="AS306" s="47"/>
      <c r="AT306" s="47"/>
      <c r="AU306" s="47"/>
      <c r="AV306" s="47"/>
      <c r="AW306" s="47"/>
      <c r="AX306" s="47"/>
      <c r="AY306" s="47"/>
      <c r="AZ306" s="47"/>
      <c r="BA306" s="47"/>
      <c r="BB306" s="52"/>
    </row>
    <row r="307" spans="1:59">
      <c r="A307" s="36"/>
      <c r="B307" s="154" t="s">
        <v>113</v>
      </c>
      <c r="C307" s="155"/>
      <c r="D307" s="155"/>
      <c r="E307" s="155"/>
      <c r="F307" s="155"/>
      <c r="G307" s="155"/>
      <c r="H307" s="155"/>
      <c r="I307" s="155"/>
      <c r="J307" s="155"/>
      <c r="K307" s="155"/>
      <c r="L307" s="155"/>
      <c r="M307" s="155"/>
      <c r="N307" s="155"/>
      <c r="O307" s="155"/>
      <c r="P307" s="155"/>
      <c r="Q307" s="155"/>
      <c r="R307" s="155"/>
      <c r="S307" s="155"/>
      <c r="T307" s="155"/>
      <c r="U307" s="155"/>
      <c r="V307" s="155"/>
      <c r="W307" s="155"/>
      <c r="X307" s="155"/>
      <c r="Y307" s="155"/>
      <c r="Z307" s="155"/>
      <c r="AA307" s="155"/>
      <c r="AB307" s="155"/>
      <c r="AC307" s="155"/>
      <c r="AD307" s="155"/>
      <c r="AE307" s="155"/>
      <c r="AF307" s="155"/>
      <c r="AG307" s="155"/>
      <c r="AH307" s="155"/>
      <c r="AI307" s="155"/>
      <c r="AJ307" s="155"/>
      <c r="AK307" s="155"/>
      <c r="AL307" s="155"/>
      <c r="AM307" s="155"/>
      <c r="AN307" s="155"/>
      <c r="AO307" s="155"/>
      <c r="AP307" s="155"/>
      <c r="AQ307" s="155"/>
      <c r="AR307" s="155"/>
      <c r="AS307" s="155"/>
      <c r="AT307" s="155"/>
      <c r="AU307" s="155"/>
      <c r="AV307" s="155"/>
      <c r="AW307" s="155"/>
      <c r="AX307" s="155"/>
      <c r="AY307" s="155"/>
      <c r="AZ307" s="155"/>
      <c r="BA307" s="155"/>
      <c r="BB307" s="156"/>
    </row>
    <row r="308" spans="1:59" ht="13.5">
      <c r="A308" s="36"/>
      <c r="B308" s="154"/>
      <c r="C308" s="155"/>
      <c r="D308" s="155"/>
      <c r="E308" s="155"/>
      <c r="F308" s="155"/>
      <c r="G308" s="155"/>
      <c r="H308" s="155"/>
      <c r="I308" s="155"/>
      <c r="J308" s="155"/>
      <c r="K308" s="155"/>
      <c r="L308" s="155"/>
      <c r="M308" s="155"/>
      <c r="N308" s="155"/>
      <c r="O308" s="155"/>
      <c r="P308" s="155"/>
      <c r="Q308" s="155"/>
      <c r="R308" s="155"/>
      <c r="S308" s="155"/>
      <c r="T308" s="155"/>
      <c r="U308" s="155"/>
      <c r="V308" s="155"/>
      <c r="W308" s="155"/>
      <c r="X308" s="155"/>
      <c r="Y308" s="155"/>
      <c r="Z308" s="155"/>
      <c r="AA308" s="155"/>
      <c r="AB308" s="155"/>
      <c r="AC308" s="155"/>
      <c r="AD308" s="155"/>
      <c r="AE308" s="155"/>
      <c r="AF308" s="155"/>
      <c r="AG308" s="155"/>
      <c r="AH308" s="155"/>
      <c r="AI308" s="155"/>
      <c r="AJ308" s="155"/>
      <c r="AK308" s="155"/>
      <c r="AL308" s="155"/>
      <c r="AM308" s="155"/>
      <c r="AN308" s="155"/>
      <c r="AO308" s="155"/>
      <c r="AP308" s="155"/>
      <c r="AQ308" s="155"/>
      <c r="AR308" s="155"/>
      <c r="AS308" s="155"/>
      <c r="AT308" s="155"/>
      <c r="AU308" s="155"/>
      <c r="AV308" s="155"/>
      <c r="AW308" s="155"/>
      <c r="AX308" s="155"/>
      <c r="AY308" s="155"/>
      <c r="AZ308" s="155"/>
      <c r="BA308" s="155"/>
      <c r="BB308" s="156"/>
      <c r="BG308" s="39"/>
    </row>
    <row r="309" spans="1:59">
      <c r="A309" s="36"/>
      <c r="B309" s="154"/>
      <c r="C309" s="155"/>
      <c r="D309" s="155"/>
      <c r="E309" s="155"/>
      <c r="F309" s="155"/>
      <c r="G309" s="155"/>
      <c r="H309" s="155"/>
      <c r="I309" s="155"/>
      <c r="J309" s="155"/>
      <c r="K309" s="155"/>
      <c r="L309" s="155"/>
      <c r="M309" s="155"/>
      <c r="N309" s="155"/>
      <c r="O309" s="155"/>
      <c r="P309" s="155"/>
      <c r="Q309" s="155"/>
      <c r="R309" s="155"/>
      <c r="S309" s="155"/>
      <c r="T309" s="155"/>
      <c r="U309" s="155"/>
      <c r="V309" s="155"/>
      <c r="W309" s="155"/>
      <c r="X309" s="155"/>
      <c r="Y309" s="155"/>
      <c r="Z309" s="155"/>
      <c r="AA309" s="155"/>
      <c r="AB309" s="155"/>
      <c r="AC309" s="155"/>
      <c r="AD309" s="155"/>
      <c r="AE309" s="155"/>
      <c r="AF309" s="155"/>
      <c r="AG309" s="155"/>
      <c r="AH309" s="155"/>
      <c r="AI309" s="155"/>
      <c r="AJ309" s="155"/>
      <c r="AK309" s="155"/>
      <c r="AL309" s="155"/>
      <c r="AM309" s="155"/>
      <c r="AN309" s="155"/>
      <c r="AO309" s="155"/>
      <c r="AP309" s="155"/>
      <c r="AQ309" s="155"/>
      <c r="AR309" s="155"/>
      <c r="AS309" s="155"/>
      <c r="AT309" s="155"/>
      <c r="AU309" s="155"/>
      <c r="AV309" s="155"/>
      <c r="AW309" s="155"/>
      <c r="AX309" s="155"/>
      <c r="AY309" s="155"/>
      <c r="AZ309" s="155"/>
      <c r="BA309" s="155"/>
      <c r="BB309" s="156"/>
    </row>
    <row r="310" spans="1:59">
      <c r="A310" s="36"/>
      <c r="B310" s="154"/>
      <c r="C310" s="155"/>
      <c r="D310" s="155"/>
      <c r="E310" s="155"/>
      <c r="F310" s="155"/>
      <c r="G310" s="155"/>
      <c r="H310" s="155"/>
      <c r="I310" s="155"/>
      <c r="J310" s="155"/>
      <c r="K310" s="155"/>
      <c r="L310" s="155"/>
      <c r="M310" s="155"/>
      <c r="N310" s="155"/>
      <c r="O310" s="155"/>
      <c r="P310" s="155"/>
      <c r="Q310" s="155"/>
      <c r="R310" s="155"/>
      <c r="S310" s="155"/>
      <c r="T310" s="155"/>
      <c r="U310" s="155"/>
      <c r="V310" s="155"/>
      <c r="W310" s="155"/>
      <c r="X310" s="155"/>
      <c r="Y310" s="155"/>
      <c r="Z310" s="155"/>
      <c r="AA310" s="155"/>
      <c r="AB310" s="155"/>
      <c r="AC310" s="155"/>
      <c r="AD310" s="155"/>
      <c r="AE310" s="155"/>
      <c r="AF310" s="155"/>
      <c r="AG310" s="155"/>
      <c r="AH310" s="155"/>
      <c r="AI310" s="155"/>
      <c r="AJ310" s="155"/>
      <c r="AK310" s="155"/>
      <c r="AL310" s="155"/>
      <c r="AM310" s="155"/>
      <c r="AN310" s="155"/>
      <c r="AO310" s="155"/>
      <c r="AP310" s="155"/>
      <c r="AQ310" s="155"/>
      <c r="AR310" s="155"/>
      <c r="AS310" s="155"/>
      <c r="AT310" s="155"/>
      <c r="AU310" s="155"/>
      <c r="AV310" s="155"/>
      <c r="AW310" s="155"/>
      <c r="AX310" s="155"/>
      <c r="AY310" s="155"/>
      <c r="AZ310" s="155"/>
      <c r="BA310" s="155"/>
      <c r="BB310" s="156"/>
    </row>
    <row r="311" spans="1:59">
      <c r="A311" s="36"/>
      <c r="B311" s="154"/>
      <c r="C311" s="155"/>
      <c r="D311" s="155"/>
      <c r="E311" s="155"/>
      <c r="F311" s="155"/>
      <c r="G311" s="155"/>
      <c r="H311" s="155"/>
      <c r="I311" s="155"/>
      <c r="J311" s="155"/>
      <c r="K311" s="155"/>
      <c r="L311" s="155"/>
      <c r="M311" s="155"/>
      <c r="N311" s="155"/>
      <c r="O311" s="155"/>
      <c r="P311" s="155"/>
      <c r="Q311" s="155"/>
      <c r="R311" s="155"/>
      <c r="S311" s="155"/>
      <c r="T311" s="155"/>
      <c r="U311" s="155"/>
      <c r="V311" s="155"/>
      <c r="W311" s="155"/>
      <c r="X311" s="155"/>
      <c r="Y311" s="155"/>
      <c r="Z311" s="155"/>
      <c r="AA311" s="155"/>
      <c r="AB311" s="155"/>
      <c r="AC311" s="155"/>
      <c r="AD311" s="155"/>
      <c r="AE311" s="155"/>
      <c r="AF311" s="155"/>
      <c r="AG311" s="155"/>
      <c r="AH311" s="155"/>
      <c r="AI311" s="155"/>
      <c r="AJ311" s="155"/>
      <c r="AK311" s="155"/>
      <c r="AL311" s="155"/>
      <c r="AM311" s="155"/>
      <c r="AN311" s="155"/>
      <c r="AO311" s="155"/>
      <c r="AP311" s="155"/>
      <c r="AQ311" s="155"/>
      <c r="AR311" s="155"/>
      <c r="AS311" s="155"/>
      <c r="AT311" s="155"/>
      <c r="AU311" s="155"/>
      <c r="AV311" s="155"/>
      <c r="AW311" s="155"/>
      <c r="AX311" s="155"/>
      <c r="AY311" s="155"/>
      <c r="AZ311" s="155"/>
      <c r="BA311" s="155"/>
      <c r="BB311" s="156"/>
    </row>
    <row r="312" spans="1:59">
      <c r="A312" s="36"/>
      <c r="B312" s="154"/>
      <c r="C312" s="155"/>
      <c r="D312" s="155"/>
      <c r="E312" s="155"/>
      <c r="F312" s="155"/>
      <c r="G312" s="155"/>
      <c r="H312" s="155"/>
      <c r="I312" s="155"/>
      <c r="J312" s="155"/>
      <c r="K312" s="155"/>
      <c r="L312" s="155"/>
      <c r="M312" s="155"/>
      <c r="N312" s="155"/>
      <c r="O312" s="155"/>
      <c r="P312" s="155"/>
      <c r="Q312" s="155"/>
      <c r="R312" s="155"/>
      <c r="S312" s="155"/>
      <c r="T312" s="155"/>
      <c r="U312" s="155"/>
      <c r="V312" s="155"/>
      <c r="W312" s="155"/>
      <c r="X312" s="155"/>
      <c r="Y312" s="155"/>
      <c r="Z312" s="155"/>
      <c r="AA312" s="155"/>
      <c r="AB312" s="155"/>
      <c r="AC312" s="155"/>
      <c r="AD312" s="155"/>
      <c r="AE312" s="155"/>
      <c r="AF312" s="155"/>
      <c r="AG312" s="155"/>
      <c r="AH312" s="155"/>
      <c r="AI312" s="155"/>
      <c r="AJ312" s="155"/>
      <c r="AK312" s="155"/>
      <c r="AL312" s="155"/>
      <c r="AM312" s="155"/>
      <c r="AN312" s="155"/>
      <c r="AO312" s="155"/>
      <c r="AP312" s="155"/>
      <c r="AQ312" s="155"/>
      <c r="AR312" s="155"/>
      <c r="AS312" s="155"/>
      <c r="AT312" s="155"/>
      <c r="AU312" s="155"/>
      <c r="AV312" s="155"/>
      <c r="AW312" s="155"/>
      <c r="AX312" s="155"/>
      <c r="AY312" s="155"/>
      <c r="AZ312" s="155"/>
      <c r="BA312" s="155"/>
      <c r="BB312" s="156"/>
    </row>
    <row r="313" spans="1:59">
      <c r="A313" s="36"/>
      <c r="B313" s="154"/>
      <c r="C313" s="155"/>
      <c r="D313" s="155"/>
      <c r="E313" s="155"/>
      <c r="F313" s="155"/>
      <c r="G313" s="155"/>
      <c r="H313" s="155"/>
      <c r="I313" s="155"/>
      <c r="J313" s="155"/>
      <c r="K313" s="155"/>
      <c r="L313" s="155"/>
      <c r="M313" s="155"/>
      <c r="N313" s="155"/>
      <c r="O313" s="155"/>
      <c r="P313" s="155"/>
      <c r="Q313" s="155"/>
      <c r="R313" s="155"/>
      <c r="S313" s="155"/>
      <c r="T313" s="155"/>
      <c r="U313" s="155"/>
      <c r="V313" s="155"/>
      <c r="W313" s="155"/>
      <c r="X313" s="155"/>
      <c r="Y313" s="155"/>
      <c r="Z313" s="155"/>
      <c r="AA313" s="155"/>
      <c r="AB313" s="155"/>
      <c r="AC313" s="155"/>
      <c r="AD313" s="155"/>
      <c r="AE313" s="155"/>
      <c r="AF313" s="155"/>
      <c r="AG313" s="155"/>
      <c r="AH313" s="155"/>
      <c r="AI313" s="155"/>
      <c r="AJ313" s="155"/>
      <c r="AK313" s="155"/>
      <c r="AL313" s="155"/>
      <c r="AM313" s="155"/>
      <c r="AN313" s="155"/>
      <c r="AO313" s="155"/>
      <c r="AP313" s="155"/>
      <c r="AQ313" s="155"/>
      <c r="AR313" s="155"/>
      <c r="AS313" s="155"/>
      <c r="AT313" s="155"/>
      <c r="AU313" s="155"/>
      <c r="AV313" s="155"/>
      <c r="AW313" s="155"/>
      <c r="AX313" s="155"/>
      <c r="AY313" s="155"/>
      <c r="AZ313" s="155"/>
      <c r="BA313" s="155"/>
      <c r="BB313" s="156"/>
    </row>
    <row r="314" spans="1:59">
      <c r="A314" s="36"/>
      <c r="B314" s="154"/>
      <c r="C314" s="155"/>
      <c r="D314" s="155"/>
      <c r="E314" s="155"/>
      <c r="F314" s="155"/>
      <c r="G314" s="155"/>
      <c r="H314" s="155"/>
      <c r="I314" s="155"/>
      <c r="J314" s="155"/>
      <c r="K314" s="155"/>
      <c r="L314" s="155"/>
      <c r="M314" s="155"/>
      <c r="N314" s="155"/>
      <c r="O314" s="155"/>
      <c r="P314" s="155"/>
      <c r="Q314" s="155"/>
      <c r="R314" s="155"/>
      <c r="S314" s="155"/>
      <c r="T314" s="155"/>
      <c r="U314" s="155"/>
      <c r="V314" s="155"/>
      <c r="W314" s="155"/>
      <c r="X314" s="155"/>
      <c r="Y314" s="155"/>
      <c r="Z314" s="155"/>
      <c r="AA314" s="155"/>
      <c r="AB314" s="155"/>
      <c r="AC314" s="155"/>
      <c r="AD314" s="155"/>
      <c r="AE314" s="155"/>
      <c r="AF314" s="155"/>
      <c r="AG314" s="155"/>
      <c r="AH314" s="155"/>
      <c r="AI314" s="155"/>
      <c r="AJ314" s="155"/>
      <c r="AK314" s="155"/>
      <c r="AL314" s="155"/>
      <c r="AM314" s="155"/>
      <c r="AN314" s="155"/>
      <c r="AO314" s="155"/>
      <c r="AP314" s="155"/>
      <c r="AQ314" s="155"/>
      <c r="AR314" s="155"/>
      <c r="AS314" s="155"/>
      <c r="AT314" s="155"/>
      <c r="AU314" s="155"/>
      <c r="AV314" s="155"/>
      <c r="AW314" s="155"/>
      <c r="AX314" s="155"/>
      <c r="AY314" s="155"/>
      <c r="AZ314" s="155"/>
      <c r="BA314" s="155"/>
      <c r="BB314" s="156"/>
    </row>
    <row r="315" spans="1:59">
      <c r="A315" s="36"/>
      <c r="B315" s="154"/>
      <c r="C315" s="155"/>
      <c r="D315" s="155"/>
      <c r="E315" s="155"/>
      <c r="F315" s="155"/>
      <c r="G315" s="155"/>
      <c r="H315" s="155"/>
      <c r="I315" s="155"/>
      <c r="J315" s="155"/>
      <c r="K315" s="155"/>
      <c r="L315" s="155"/>
      <c r="M315" s="155"/>
      <c r="N315" s="155"/>
      <c r="O315" s="155"/>
      <c r="P315" s="155"/>
      <c r="Q315" s="155"/>
      <c r="R315" s="155"/>
      <c r="S315" s="155"/>
      <c r="T315" s="155"/>
      <c r="U315" s="155"/>
      <c r="V315" s="155"/>
      <c r="W315" s="155"/>
      <c r="X315" s="155"/>
      <c r="Y315" s="155"/>
      <c r="Z315" s="155"/>
      <c r="AA315" s="155"/>
      <c r="AB315" s="155"/>
      <c r="AC315" s="155"/>
      <c r="AD315" s="155"/>
      <c r="AE315" s="155"/>
      <c r="AF315" s="155"/>
      <c r="AG315" s="155"/>
      <c r="AH315" s="155"/>
      <c r="AI315" s="155"/>
      <c r="AJ315" s="155"/>
      <c r="AK315" s="155"/>
      <c r="AL315" s="155"/>
      <c r="AM315" s="155"/>
      <c r="AN315" s="155"/>
      <c r="AO315" s="155"/>
      <c r="AP315" s="155"/>
      <c r="AQ315" s="155"/>
      <c r="AR315" s="155"/>
      <c r="AS315" s="155"/>
      <c r="AT315" s="155"/>
      <c r="AU315" s="155"/>
      <c r="AV315" s="155"/>
      <c r="AW315" s="155"/>
      <c r="AX315" s="155"/>
      <c r="AY315" s="155"/>
      <c r="AZ315" s="155"/>
      <c r="BA315" s="155"/>
      <c r="BB315" s="156"/>
    </row>
    <row r="316" spans="1:59">
      <c r="A316" s="36"/>
      <c r="B316" s="154"/>
      <c r="C316" s="155"/>
      <c r="D316" s="155"/>
      <c r="E316" s="155"/>
      <c r="F316" s="155"/>
      <c r="G316" s="155"/>
      <c r="H316" s="155"/>
      <c r="I316" s="155"/>
      <c r="J316" s="155"/>
      <c r="K316" s="155"/>
      <c r="L316" s="155"/>
      <c r="M316" s="155"/>
      <c r="N316" s="155"/>
      <c r="O316" s="155"/>
      <c r="P316" s="155"/>
      <c r="Q316" s="155"/>
      <c r="R316" s="155"/>
      <c r="S316" s="155"/>
      <c r="T316" s="155"/>
      <c r="U316" s="155"/>
      <c r="V316" s="155"/>
      <c r="W316" s="155"/>
      <c r="X316" s="155"/>
      <c r="Y316" s="155"/>
      <c r="Z316" s="155"/>
      <c r="AA316" s="155"/>
      <c r="AB316" s="155"/>
      <c r="AC316" s="155"/>
      <c r="AD316" s="155"/>
      <c r="AE316" s="155"/>
      <c r="AF316" s="155"/>
      <c r="AG316" s="155"/>
      <c r="AH316" s="155"/>
      <c r="AI316" s="155"/>
      <c r="AJ316" s="155"/>
      <c r="AK316" s="155"/>
      <c r="AL316" s="155"/>
      <c r="AM316" s="155"/>
      <c r="AN316" s="155"/>
      <c r="AO316" s="155"/>
      <c r="AP316" s="155"/>
      <c r="AQ316" s="155"/>
      <c r="AR316" s="155"/>
      <c r="AS316" s="155"/>
      <c r="AT316" s="155"/>
      <c r="AU316" s="155"/>
      <c r="AV316" s="155"/>
      <c r="AW316" s="155"/>
      <c r="AX316" s="155"/>
      <c r="AY316" s="155"/>
      <c r="AZ316" s="155"/>
      <c r="BA316" s="155"/>
      <c r="BB316" s="156"/>
    </row>
    <row r="317" spans="1:59" ht="15" thickBot="1">
      <c r="A317" s="53"/>
      <c r="B317" s="54"/>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c r="AA317" s="55"/>
      <c r="AB317" s="55"/>
      <c r="AC317" s="55"/>
      <c r="AD317" s="55"/>
      <c r="AE317" s="55"/>
      <c r="AF317" s="55"/>
      <c r="AG317" s="55"/>
      <c r="AH317" s="55"/>
      <c r="AI317" s="55"/>
      <c r="AJ317" s="55"/>
      <c r="AK317" s="55"/>
      <c r="AL317" s="55"/>
      <c r="AM317" s="55"/>
      <c r="AN317" s="55"/>
      <c r="AO317" s="55"/>
      <c r="AP317" s="55"/>
      <c r="AQ317" s="55"/>
      <c r="AR317" s="55"/>
      <c r="AS317" s="55"/>
      <c r="AT317" s="55"/>
      <c r="AU317" s="55"/>
      <c r="AV317" s="55"/>
      <c r="AW317" s="55"/>
      <c r="AX317" s="55"/>
      <c r="AY317" s="55"/>
      <c r="AZ317" s="55"/>
      <c r="BA317" s="55"/>
      <c r="BB317" s="56"/>
    </row>
    <row r="318" spans="1:59">
      <c r="B318" s="57"/>
    </row>
    <row r="319" spans="1:59">
      <c r="B319" s="57"/>
    </row>
    <row r="320" spans="1:59" ht="14.25">
      <c r="B320" s="49" t="s">
        <v>74</v>
      </c>
      <c r="C320" s="36"/>
      <c r="D320" s="36"/>
      <c r="E320" s="36"/>
      <c r="F320" s="36"/>
      <c r="G320" s="36"/>
      <c r="H320" s="36"/>
      <c r="I320" s="36"/>
      <c r="J320" s="36"/>
      <c r="K320" s="36"/>
      <c r="L320" s="50"/>
      <c r="M320" s="50"/>
      <c r="N320" s="50"/>
      <c r="O320" s="50"/>
      <c r="P320" s="36"/>
      <c r="Q320" s="36"/>
      <c r="R320" s="36"/>
      <c r="S320" s="36"/>
      <c r="T320" s="36"/>
      <c r="U320" s="36"/>
      <c r="V320" s="49"/>
      <c r="W320" s="49"/>
      <c r="X320" s="49"/>
      <c r="Y320" s="49"/>
      <c r="Z320" s="49"/>
      <c r="AA320" s="49"/>
      <c r="AB320" s="49"/>
      <c r="AC320" s="49"/>
      <c r="AD320" s="49"/>
      <c r="AE320" s="49"/>
      <c r="AF320" s="49"/>
      <c r="AG320" s="49"/>
      <c r="AH320" s="49"/>
      <c r="AI320" s="49"/>
      <c r="AJ320" s="49"/>
      <c r="AK320" s="49"/>
      <c r="AL320" s="49"/>
      <c r="AM320" s="49"/>
      <c r="AN320" s="49"/>
      <c r="AO320" s="49"/>
      <c r="AP320" s="49"/>
      <c r="AQ320" s="49"/>
      <c r="AR320" s="49"/>
      <c r="AS320" s="49"/>
      <c r="AT320" s="49"/>
      <c r="AU320" s="49"/>
      <c r="AV320" s="49"/>
      <c r="AW320" s="49"/>
      <c r="AX320" s="49"/>
      <c r="AY320" s="49"/>
      <c r="AZ320" s="49"/>
      <c r="BA320" s="49"/>
      <c r="BB320" s="49"/>
    </row>
    <row r="321" spans="1:255" ht="15" thickBot="1">
      <c r="B321" s="36"/>
      <c r="C321" s="36"/>
      <c r="D321" s="36"/>
      <c r="E321" s="36"/>
      <c r="F321" s="36"/>
      <c r="G321" s="36"/>
      <c r="H321" s="36"/>
      <c r="I321" s="36"/>
      <c r="J321" s="36"/>
      <c r="K321" s="36"/>
      <c r="L321" s="50"/>
      <c r="M321" s="50"/>
      <c r="N321" s="50"/>
      <c r="O321" s="50"/>
      <c r="P321" s="36"/>
      <c r="Q321" s="36"/>
      <c r="R321" s="36"/>
      <c r="S321" s="36"/>
      <c r="T321" s="36"/>
      <c r="U321" s="36"/>
      <c r="V321" s="49"/>
      <c r="W321" s="49"/>
      <c r="X321" s="49"/>
      <c r="Y321" s="49"/>
      <c r="Z321" s="49"/>
      <c r="AA321" s="49"/>
      <c r="AB321" s="49"/>
      <c r="AC321" s="49"/>
      <c r="AD321" s="49"/>
      <c r="AE321" s="49"/>
      <c r="AF321" s="49"/>
      <c r="AG321" s="49"/>
      <c r="AH321" s="49"/>
      <c r="AI321" s="49"/>
      <c r="AJ321" s="49"/>
      <c r="AK321" s="49"/>
      <c r="AL321" s="49"/>
      <c r="AM321" s="49"/>
      <c r="AN321" s="49"/>
      <c r="AO321" s="49"/>
      <c r="AP321" s="49"/>
      <c r="AQ321" s="49"/>
      <c r="AR321" s="49"/>
      <c r="AS321" s="49"/>
      <c r="AT321" s="49"/>
      <c r="AU321" s="197" t="s">
        <v>75</v>
      </c>
      <c r="AV321" s="197"/>
      <c r="AW321" s="197"/>
      <c r="AX321" s="197"/>
      <c r="AY321" s="197"/>
      <c r="AZ321" s="197"/>
      <c r="BA321" s="197"/>
      <c r="BB321" s="197"/>
    </row>
    <row r="322" spans="1:255" s="39" customFormat="1" ht="13.5" customHeight="1">
      <c r="A322" s="36"/>
      <c r="B322" s="157" t="s">
        <v>76</v>
      </c>
      <c r="C322" s="158"/>
      <c r="D322" s="158"/>
      <c r="E322" s="158"/>
      <c r="F322" s="158"/>
      <c r="G322" s="158"/>
      <c r="H322" s="158"/>
      <c r="I322" s="158"/>
      <c r="J322" s="158"/>
      <c r="K322" s="158"/>
      <c r="L322" s="158"/>
      <c r="M322" s="158"/>
      <c r="N322" s="158"/>
      <c r="O322" s="158"/>
      <c r="P322" s="158"/>
      <c r="Q322" s="158"/>
      <c r="R322" s="158"/>
      <c r="S322" s="158"/>
      <c r="T322" s="158"/>
      <c r="U322" s="158"/>
      <c r="V322" s="158"/>
      <c r="W322" s="158"/>
      <c r="X322" s="158"/>
      <c r="Y322" s="158"/>
      <c r="Z322" s="158"/>
      <c r="AA322" s="158"/>
      <c r="AB322" s="158"/>
      <c r="AC322" s="158"/>
      <c r="AD322" s="159"/>
      <c r="AE322" s="163" t="s">
        <v>170</v>
      </c>
      <c r="AF322" s="158"/>
      <c r="AG322" s="158"/>
      <c r="AH322" s="158"/>
      <c r="AI322" s="158"/>
      <c r="AJ322" s="158"/>
      <c r="AK322" s="158"/>
      <c r="AL322" s="158"/>
      <c r="AM322" s="159"/>
      <c r="AN322" s="163" t="s">
        <v>171</v>
      </c>
      <c r="AO322" s="158"/>
      <c r="AP322" s="158"/>
      <c r="AQ322" s="158"/>
      <c r="AR322" s="158"/>
      <c r="AS322" s="158"/>
      <c r="AT322" s="158"/>
      <c r="AU322" s="158"/>
      <c r="AV322" s="159"/>
      <c r="AW322" s="163" t="s">
        <v>78</v>
      </c>
      <c r="AX322" s="158"/>
      <c r="AY322" s="158"/>
      <c r="AZ322" s="158"/>
      <c r="BA322" s="158"/>
      <c r="BB322" s="165"/>
      <c r="BC322" s="38"/>
      <c r="BD322" s="38"/>
      <c r="BE322" s="38"/>
      <c r="BF322" s="38"/>
      <c r="BG322" s="38"/>
      <c r="BH322" s="38"/>
      <c r="BI322" s="38"/>
      <c r="BJ322" s="38"/>
      <c r="BK322" s="38"/>
      <c r="BL322" s="38"/>
      <c r="BM322" s="38"/>
      <c r="BN322" s="38"/>
      <c r="BO322" s="38"/>
      <c r="BP322" s="38"/>
      <c r="BQ322" s="38"/>
      <c r="BR322" s="38"/>
      <c r="BS322" s="38"/>
      <c r="BT322" s="38"/>
      <c r="BU322" s="38"/>
      <c r="BV322" s="38"/>
      <c r="BW322" s="38"/>
      <c r="BX322" s="38"/>
      <c r="BY322" s="38"/>
      <c r="BZ322" s="38"/>
      <c r="CA322" s="38"/>
      <c r="CB322" s="38"/>
      <c r="CC322" s="38"/>
      <c r="CD322" s="38"/>
      <c r="CE322" s="38"/>
      <c r="CF322" s="38"/>
      <c r="CG322" s="38"/>
      <c r="CH322" s="38"/>
      <c r="CI322" s="38"/>
      <c r="CJ322" s="38"/>
      <c r="CK322" s="38"/>
      <c r="CL322" s="38"/>
      <c r="CM322" s="38"/>
      <c r="CN322" s="38"/>
      <c r="CO322" s="38"/>
      <c r="CP322" s="38"/>
      <c r="CQ322" s="38"/>
      <c r="CR322" s="38"/>
      <c r="CS322" s="38"/>
      <c r="CT322" s="38"/>
      <c r="CU322" s="38"/>
      <c r="CV322" s="38"/>
      <c r="CW322" s="38"/>
      <c r="CX322" s="38"/>
      <c r="CY322" s="38"/>
      <c r="CZ322" s="38"/>
      <c r="DA322" s="38"/>
      <c r="DB322" s="38"/>
      <c r="DC322" s="38"/>
      <c r="DD322" s="38"/>
      <c r="DE322" s="38"/>
      <c r="DF322" s="38"/>
      <c r="DG322" s="38"/>
      <c r="DH322" s="38"/>
      <c r="DI322" s="38"/>
      <c r="DJ322" s="38"/>
      <c r="DK322" s="38"/>
      <c r="DL322" s="38"/>
      <c r="DM322" s="38"/>
      <c r="DN322" s="38"/>
      <c r="DO322" s="38"/>
      <c r="DP322" s="38"/>
      <c r="DQ322" s="38"/>
      <c r="DR322" s="38"/>
      <c r="DS322" s="38"/>
      <c r="DT322" s="38"/>
      <c r="DU322" s="38"/>
      <c r="DV322" s="38"/>
      <c r="DW322" s="38"/>
      <c r="DX322" s="38"/>
      <c r="DY322" s="38"/>
      <c r="DZ322" s="38"/>
      <c r="EA322" s="38"/>
      <c r="EB322" s="38"/>
      <c r="EC322" s="38"/>
      <c r="ED322" s="38"/>
      <c r="EE322" s="38"/>
      <c r="EF322" s="38"/>
      <c r="EG322" s="38"/>
      <c r="EH322" s="38"/>
      <c r="EI322" s="38"/>
      <c r="EJ322" s="38"/>
      <c r="EK322" s="38"/>
      <c r="EL322" s="38"/>
      <c r="EM322" s="38"/>
      <c r="EN322" s="38"/>
      <c r="EO322" s="38"/>
      <c r="EP322" s="38"/>
      <c r="EQ322" s="38"/>
      <c r="ER322" s="38"/>
      <c r="ES322" s="38"/>
      <c r="ET322" s="38"/>
      <c r="EU322" s="38"/>
      <c r="EV322" s="38"/>
      <c r="EW322" s="38"/>
      <c r="EX322" s="38"/>
      <c r="EY322" s="38"/>
      <c r="EZ322" s="38"/>
      <c r="FA322" s="38"/>
      <c r="FB322" s="38"/>
      <c r="FC322" s="38"/>
      <c r="FD322" s="38"/>
      <c r="FE322" s="38"/>
      <c r="FF322" s="38"/>
      <c r="FG322" s="38"/>
      <c r="FH322" s="38"/>
      <c r="FI322" s="38"/>
      <c r="FJ322" s="38"/>
      <c r="FK322" s="38"/>
      <c r="FL322" s="38"/>
      <c r="FM322" s="38"/>
      <c r="FN322" s="38"/>
      <c r="FO322" s="38"/>
      <c r="FP322" s="38"/>
      <c r="FQ322" s="38"/>
      <c r="FR322" s="38"/>
      <c r="FS322" s="38"/>
      <c r="FT322" s="38"/>
      <c r="FU322" s="38"/>
      <c r="FV322" s="38"/>
      <c r="FW322" s="38"/>
      <c r="FX322" s="38"/>
      <c r="FY322" s="38"/>
      <c r="FZ322" s="38"/>
      <c r="GA322" s="38"/>
      <c r="GB322" s="38"/>
      <c r="GC322" s="38"/>
      <c r="GD322" s="38"/>
      <c r="GE322" s="38"/>
      <c r="GF322" s="38"/>
      <c r="GG322" s="38"/>
      <c r="GH322" s="38"/>
      <c r="GI322" s="38"/>
      <c r="GJ322" s="38"/>
      <c r="GK322" s="38"/>
      <c r="GL322" s="38"/>
      <c r="GM322" s="38"/>
      <c r="GN322" s="38"/>
      <c r="GO322" s="38"/>
      <c r="GP322" s="38"/>
      <c r="GQ322" s="38"/>
      <c r="GR322" s="38"/>
      <c r="GS322" s="38"/>
      <c r="GT322" s="38"/>
      <c r="GU322" s="38"/>
      <c r="GV322" s="38"/>
      <c r="GW322" s="38"/>
      <c r="GX322" s="38"/>
      <c r="GY322" s="38"/>
      <c r="GZ322" s="38"/>
      <c r="HA322" s="38"/>
      <c r="HB322" s="38"/>
      <c r="HC322" s="38"/>
      <c r="HD322" s="38"/>
      <c r="HE322" s="38"/>
      <c r="HF322" s="38"/>
      <c r="HG322" s="38"/>
      <c r="HH322" s="38"/>
      <c r="HI322" s="38"/>
      <c r="HJ322" s="38"/>
      <c r="HK322" s="38"/>
      <c r="HL322" s="38"/>
      <c r="HM322" s="38"/>
      <c r="HN322" s="38"/>
      <c r="HO322" s="38"/>
      <c r="HP322" s="38"/>
      <c r="HQ322" s="38"/>
      <c r="HR322" s="38"/>
      <c r="HS322" s="38"/>
      <c r="HT322" s="38"/>
      <c r="HU322" s="38"/>
      <c r="HV322" s="38"/>
      <c r="HW322" s="38"/>
      <c r="HX322" s="38"/>
      <c r="HY322" s="38"/>
      <c r="HZ322" s="38"/>
      <c r="IA322" s="38"/>
      <c r="IB322" s="38"/>
      <c r="IC322" s="38"/>
      <c r="ID322" s="38"/>
      <c r="IE322" s="38"/>
      <c r="IF322" s="38"/>
      <c r="IG322" s="38"/>
      <c r="IH322" s="38"/>
      <c r="II322" s="38"/>
      <c r="IJ322" s="38"/>
      <c r="IK322" s="38"/>
      <c r="IL322" s="38"/>
      <c r="IM322" s="38"/>
      <c r="IN322" s="38"/>
      <c r="IO322" s="38"/>
      <c r="IP322" s="38"/>
      <c r="IQ322" s="38"/>
      <c r="IR322" s="38"/>
      <c r="IS322" s="38"/>
      <c r="IT322" s="38"/>
      <c r="IU322" s="38"/>
    </row>
    <row r="323" spans="1:255" s="39" customFormat="1" ht="13.5">
      <c r="A323" s="36"/>
      <c r="B323" s="160"/>
      <c r="C323" s="161"/>
      <c r="D323" s="161"/>
      <c r="E323" s="161"/>
      <c r="F323" s="161"/>
      <c r="G323" s="161"/>
      <c r="H323" s="161"/>
      <c r="I323" s="161"/>
      <c r="J323" s="161"/>
      <c r="K323" s="161"/>
      <c r="L323" s="161"/>
      <c r="M323" s="161"/>
      <c r="N323" s="161"/>
      <c r="O323" s="161"/>
      <c r="P323" s="161"/>
      <c r="Q323" s="161"/>
      <c r="R323" s="161"/>
      <c r="S323" s="161"/>
      <c r="T323" s="161"/>
      <c r="U323" s="161"/>
      <c r="V323" s="161"/>
      <c r="W323" s="161"/>
      <c r="X323" s="161"/>
      <c r="Y323" s="161"/>
      <c r="Z323" s="161"/>
      <c r="AA323" s="161"/>
      <c r="AB323" s="161"/>
      <c r="AC323" s="161"/>
      <c r="AD323" s="162"/>
      <c r="AE323" s="164"/>
      <c r="AF323" s="161"/>
      <c r="AG323" s="161"/>
      <c r="AH323" s="161"/>
      <c r="AI323" s="161"/>
      <c r="AJ323" s="161"/>
      <c r="AK323" s="161"/>
      <c r="AL323" s="161"/>
      <c r="AM323" s="162"/>
      <c r="AN323" s="164"/>
      <c r="AO323" s="161"/>
      <c r="AP323" s="161"/>
      <c r="AQ323" s="161"/>
      <c r="AR323" s="161"/>
      <c r="AS323" s="161"/>
      <c r="AT323" s="161"/>
      <c r="AU323" s="161"/>
      <c r="AV323" s="162"/>
      <c r="AW323" s="164"/>
      <c r="AX323" s="161"/>
      <c r="AY323" s="161"/>
      <c r="AZ323" s="161"/>
      <c r="BA323" s="161"/>
      <c r="BB323" s="166"/>
      <c r="BC323" s="38"/>
      <c r="BD323" s="38"/>
      <c r="BE323" s="38"/>
      <c r="BF323" s="38"/>
      <c r="BG323" s="38"/>
      <c r="BH323" s="38"/>
      <c r="BI323" s="38"/>
      <c r="BJ323" s="38"/>
      <c r="BK323" s="38"/>
      <c r="BL323" s="38"/>
      <c r="BM323" s="38"/>
      <c r="BN323" s="38"/>
      <c r="BO323" s="38"/>
      <c r="BP323" s="38"/>
      <c r="BQ323" s="38"/>
      <c r="BR323" s="38"/>
      <c r="BS323" s="38"/>
      <c r="BT323" s="38"/>
      <c r="BU323" s="38"/>
      <c r="BV323" s="38"/>
      <c r="BW323" s="38"/>
      <c r="BX323" s="38"/>
      <c r="BY323" s="38"/>
      <c r="BZ323" s="38"/>
      <c r="CA323" s="38"/>
      <c r="CB323" s="38"/>
      <c r="CC323" s="38"/>
      <c r="CD323" s="38"/>
      <c r="CE323" s="38"/>
      <c r="CF323" s="38"/>
      <c r="CG323" s="38"/>
      <c r="CH323" s="38"/>
      <c r="CI323" s="38"/>
      <c r="CJ323" s="38"/>
      <c r="CK323" s="38"/>
      <c r="CL323" s="38"/>
      <c r="CM323" s="38"/>
      <c r="CN323" s="38"/>
      <c r="CO323" s="38"/>
      <c r="CP323" s="38"/>
      <c r="CQ323" s="38"/>
      <c r="CR323" s="38"/>
      <c r="CS323" s="38"/>
      <c r="CT323" s="38"/>
      <c r="CU323" s="38"/>
      <c r="CV323" s="38"/>
      <c r="CW323" s="38"/>
      <c r="CX323" s="38"/>
      <c r="CY323" s="38"/>
      <c r="CZ323" s="38"/>
      <c r="DA323" s="38"/>
      <c r="DB323" s="38"/>
      <c r="DC323" s="38"/>
      <c r="DD323" s="38"/>
      <c r="DE323" s="38"/>
      <c r="DF323" s="38"/>
      <c r="DG323" s="38"/>
      <c r="DH323" s="38"/>
      <c r="DI323" s="38"/>
      <c r="DJ323" s="38"/>
      <c r="DK323" s="38"/>
      <c r="DL323" s="38"/>
      <c r="DM323" s="38"/>
      <c r="DN323" s="38"/>
      <c r="DO323" s="38"/>
      <c r="DP323" s="38"/>
      <c r="DQ323" s="38"/>
      <c r="DR323" s="38"/>
      <c r="DS323" s="38"/>
      <c r="DT323" s="38"/>
      <c r="DU323" s="38"/>
      <c r="DV323" s="38"/>
      <c r="DW323" s="38"/>
      <c r="DX323" s="38"/>
      <c r="DY323" s="38"/>
      <c r="DZ323" s="38"/>
      <c r="EA323" s="38"/>
      <c r="EB323" s="38"/>
      <c r="EC323" s="38"/>
      <c r="ED323" s="38"/>
      <c r="EE323" s="38"/>
      <c r="EF323" s="38"/>
      <c r="EG323" s="38"/>
      <c r="EH323" s="38"/>
      <c r="EI323" s="38"/>
      <c r="EJ323" s="38"/>
      <c r="EK323" s="38"/>
      <c r="EL323" s="38"/>
      <c r="EM323" s="38"/>
      <c r="EN323" s="38"/>
      <c r="EO323" s="38"/>
      <c r="EP323" s="38"/>
      <c r="EQ323" s="38"/>
      <c r="ER323" s="38"/>
      <c r="ES323" s="38"/>
      <c r="ET323" s="38"/>
      <c r="EU323" s="38"/>
      <c r="EV323" s="38"/>
      <c r="EW323" s="38"/>
      <c r="EX323" s="38"/>
      <c r="EY323" s="38"/>
      <c r="EZ323" s="38"/>
      <c r="FA323" s="38"/>
      <c r="FB323" s="38"/>
      <c r="FC323" s="38"/>
      <c r="FD323" s="38"/>
      <c r="FE323" s="38"/>
      <c r="FF323" s="38"/>
      <c r="FG323" s="38"/>
      <c r="FH323" s="38"/>
      <c r="FI323" s="38"/>
      <c r="FJ323" s="38"/>
      <c r="FK323" s="38"/>
      <c r="FL323" s="38"/>
      <c r="FM323" s="38"/>
      <c r="FN323" s="38"/>
      <c r="FO323" s="38"/>
      <c r="FP323" s="38"/>
      <c r="FQ323" s="38"/>
      <c r="FR323" s="38"/>
      <c r="FS323" s="38"/>
      <c r="FT323" s="38"/>
      <c r="FU323" s="38"/>
      <c r="FV323" s="38"/>
      <c r="FW323" s="38"/>
      <c r="FX323" s="38"/>
      <c r="FY323" s="38"/>
      <c r="FZ323" s="38"/>
      <c r="GA323" s="38"/>
      <c r="GB323" s="38"/>
      <c r="GC323" s="38"/>
      <c r="GD323" s="38"/>
      <c r="GE323" s="38"/>
      <c r="GF323" s="38"/>
      <c r="GG323" s="38"/>
      <c r="GH323" s="38"/>
      <c r="GI323" s="38"/>
      <c r="GJ323" s="38"/>
      <c r="GK323" s="38"/>
      <c r="GL323" s="38"/>
      <c r="GM323" s="38"/>
      <c r="GN323" s="38"/>
      <c r="GO323" s="38"/>
      <c r="GP323" s="38"/>
      <c r="GQ323" s="38"/>
      <c r="GR323" s="38"/>
      <c r="GS323" s="38"/>
      <c r="GT323" s="38"/>
      <c r="GU323" s="38"/>
      <c r="GV323" s="38"/>
      <c r="GW323" s="38"/>
      <c r="GX323" s="38"/>
      <c r="GY323" s="38"/>
      <c r="GZ323" s="38"/>
      <c r="HA323" s="38"/>
      <c r="HB323" s="38"/>
      <c r="HC323" s="38"/>
      <c r="HD323" s="38"/>
      <c r="HE323" s="38"/>
      <c r="HF323" s="38"/>
      <c r="HG323" s="38"/>
      <c r="HH323" s="38"/>
      <c r="HI323" s="38"/>
      <c r="HJ323" s="38"/>
      <c r="HK323" s="38"/>
      <c r="HL323" s="38"/>
      <c r="HM323" s="38"/>
      <c r="HN323" s="38"/>
      <c r="HO323" s="38"/>
      <c r="HP323" s="38"/>
      <c r="HQ323" s="38"/>
      <c r="HR323" s="38"/>
      <c r="HS323" s="38"/>
      <c r="HT323" s="38"/>
      <c r="HU323" s="38"/>
      <c r="HV323" s="38"/>
      <c r="HW323" s="38"/>
      <c r="HX323" s="38"/>
      <c r="HY323" s="38"/>
      <c r="HZ323" s="38"/>
      <c r="IA323" s="38"/>
      <c r="IB323" s="38"/>
      <c r="IC323" s="38"/>
      <c r="ID323" s="38"/>
      <c r="IE323" s="38"/>
      <c r="IF323" s="38"/>
      <c r="IG323" s="38"/>
      <c r="IH323" s="38"/>
      <c r="II323" s="38"/>
      <c r="IJ323" s="38"/>
      <c r="IK323" s="38"/>
      <c r="IL323" s="38"/>
      <c r="IM323" s="38"/>
      <c r="IN323" s="38"/>
      <c r="IO323" s="38"/>
      <c r="IP323" s="38"/>
      <c r="IQ323" s="38"/>
      <c r="IR323" s="38"/>
      <c r="IS323" s="38"/>
      <c r="IT323" s="38"/>
      <c r="IU323" s="38"/>
    </row>
    <row r="324" spans="1:255" s="39" customFormat="1" ht="18.75" customHeight="1">
      <c r="A324" s="36"/>
      <c r="B324" s="58" t="s">
        <v>79</v>
      </c>
      <c r="C324" s="59" t="s">
        <v>114</v>
      </c>
      <c r="D324" s="59"/>
      <c r="E324" s="59"/>
      <c r="F324" s="59"/>
      <c r="G324" s="59"/>
      <c r="H324" s="59"/>
      <c r="I324" s="59"/>
      <c r="J324" s="59"/>
      <c r="K324" s="59"/>
      <c r="L324" s="59"/>
      <c r="M324" s="59"/>
      <c r="N324" s="59"/>
      <c r="O324" s="59"/>
      <c r="P324" s="59"/>
      <c r="Q324" s="59"/>
      <c r="R324" s="59"/>
      <c r="S324" s="59"/>
      <c r="T324" s="59"/>
      <c r="U324" s="59"/>
      <c r="V324" s="59"/>
      <c r="W324" s="59"/>
      <c r="X324" s="59"/>
      <c r="Y324" s="59"/>
      <c r="Z324" s="60"/>
      <c r="AA324" s="60"/>
      <c r="AB324" s="60"/>
      <c r="AC324" s="60"/>
      <c r="AD324" s="60"/>
      <c r="AE324" s="143">
        <f>170545+7851</f>
        <v>178396</v>
      </c>
      <c r="AF324" s="146"/>
      <c r="AG324" s="146"/>
      <c r="AH324" s="146"/>
      <c r="AI324" s="146"/>
      <c r="AJ324" s="146"/>
      <c r="AK324" s="146"/>
      <c r="AL324" s="146"/>
      <c r="AM324" s="147"/>
      <c r="AN324" s="143">
        <f>186101+7992</f>
        <v>194093</v>
      </c>
      <c r="AO324" s="146"/>
      <c r="AP324" s="146"/>
      <c r="AQ324" s="146"/>
      <c r="AR324" s="146"/>
      <c r="AS324" s="146"/>
      <c r="AT324" s="146"/>
      <c r="AU324" s="146"/>
      <c r="AV324" s="147"/>
      <c r="AW324" s="143"/>
      <c r="AX324" s="146"/>
      <c r="AY324" s="146"/>
      <c r="AZ324" s="146"/>
      <c r="BA324" s="146"/>
      <c r="BB324" s="148"/>
      <c r="BC324" s="38"/>
      <c r="BD324" s="38"/>
      <c r="BE324" s="38"/>
      <c r="BF324" s="38"/>
      <c r="BG324" s="38"/>
      <c r="BH324" s="38"/>
      <c r="BI324" s="38"/>
      <c r="BJ324" s="38"/>
      <c r="BK324" s="38"/>
      <c r="BL324" s="38"/>
      <c r="BM324" s="38"/>
      <c r="BN324" s="38"/>
      <c r="BO324" s="38"/>
      <c r="BP324" s="38"/>
      <c r="BQ324" s="38"/>
      <c r="BR324" s="38"/>
      <c r="BS324" s="38"/>
      <c r="BT324" s="38"/>
      <c r="BU324" s="38"/>
      <c r="BV324" s="38"/>
      <c r="BW324" s="38"/>
      <c r="BX324" s="38"/>
      <c r="BY324" s="38"/>
      <c r="BZ324" s="38"/>
      <c r="CA324" s="38"/>
      <c r="CB324" s="38"/>
      <c r="CC324" s="38"/>
      <c r="CD324" s="38"/>
      <c r="CE324" s="38"/>
      <c r="CF324" s="38"/>
      <c r="CG324" s="38"/>
      <c r="CH324" s="38"/>
      <c r="CI324" s="38"/>
      <c r="CJ324" s="38"/>
      <c r="CK324" s="38"/>
      <c r="CL324" s="38"/>
      <c r="CM324" s="38"/>
      <c r="CN324" s="38"/>
      <c r="CO324" s="38"/>
      <c r="CP324" s="38"/>
      <c r="CQ324" s="38"/>
      <c r="CR324" s="38"/>
      <c r="CS324" s="38"/>
      <c r="CT324" s="38"/>
      <c r="CU324" s="38"/>
      <c r="CV324" s="38"/>
      <c r="CW324" s="38"/>
      <c r="CX324" s="38"/>
      <c r="CY324" s="38"/>
      <c r="CZ324" s="38"/>
      <c r="DA324" s="38"/>
      <c r="DB324" s="38"/>
      <c r="DC324" s="38"/>
      <c r="DD324" s="38"/>
      <c r="DE324" s="38"/>
      <c r="DF324" s="38"/>
      <c r="DG324" s="38"/>
      <c r="DH324" s="38"/>
      <c r="DI324" s="38"/>
      <c r="DJ324" s="38"/>
      <c r="DK324" s="38"/>
      <c r="DL324" s="38"/>
      <c r="DM324" s="38"/>
      <c r="DN324" s="38"/>
      <c r="DO324" s="38"/>
      <c r="DP324" s="38"/>
      <c r="DQ324" s="38"/>
      <c r="DR324" s="38"/>
      <c r="DS324" s="38"/>
      <c r="DT324" s="38"/>
      <c r="DU324" s="38"/>
      <c r="DV324" s="38"/>
      <c r="DW324" s="38"/>
      <c r="DX324" s="38"/>
      <c r="DY324" s="38"/>
      <c r="DZ324" s="38"/>
      <c r="EA324" s="38"/>
      <c r="EB324" s="38"/>
      <c r="EC324" s="38"/>
      <c r="ED324" s="38"/>
      <c r="EE324" s="38"/>
      <c r="EF324" s="38"/>
      <c r="EG324" s="38"/>
      <c r="EH324" s="38"/>
      <c r="EI324" s="38"/>
      <c r="EJ324" s="38"/>
      <c r="EK324" s="38"/>
      <c r="EL324" s="38"/>
      <c r="EM324" s="38"/>
      <c r="EN324" s="38"/>
      <c r="EO324" s="38"/>
      <c r="EP324" s="38"/>
      <c r="EQ324" s="38"/>
      <c r="ER324" s="38"/>
      <c r="ES324" s="38"/>
      <c r="ET324" s="38"/>
      <c r="EU324" s="38"/>
      <c r="EV324" s="38"/>
      <c r="EW324" s="38"/>
      <c r="EX324" s="38"/>
      <c r="EY324" s="38"/>
      <c r="EZ324" s="38"/>
      <c r="FA324" s="38"/>
      <c r="FB324" s="38"/>
      <c r="FC324" s="38"/>
      <c r="FD324" s="38"/>
      <c r="FE324" s="38"/>
      <c r="FF324" s="38"/>
      <c r="FG324" s="38"/>
      <c r="FH324" s="38"/>
      <c r="FI324" s="38"/>
      <c r="FJ324" s="38"/>
      <c r="FK324" s="38"/>
      <c r="FL324" s="38"/>
      <c r="FM324" s="38"/>
      <c r="FN324" s="38"/>
      <c r="FO324" s="38"/>
      <c r="FP324" s="38"/>
      <c r="FQ324" s="38"/>
      <c r="FR324" s="38"/>
      <c r="FS324" s="38"/>
      <c r="FT324" s="38"/>
      <c r="FU324" s="38"/>
      <c r="FV324" s="38"/>
      <c r="FW324" s="38"/>
      <c r="FX324" s="38"/>
      <c r="FY324" s="38"/>
      <c r="FZ324" s="38"/>
      <c r="GA324" s="38"/>
      <c r="GB324" s="38"/>
      <c r="GC324" s="38"/>
      <c r="GD324" s="38"/>
      <c r="GE324" s="38"/>
      <c r="GF324" s="38"/>
      <c r="GG324" s="38"/>
      <c r="GH324" s="38"/>
      <c r="GI324" s="38"/>
      <c r="GJ324" s="38"/>
      <c r="GK324" s="38"/>
      <c r="GL324" s="38"/>
      <c r="GM324" s="38"/>
      <c r="GN324" s="38"/>
      <c r="GO324" s="38"/>
      <c r="GP324" s="38"/>
      <c r="GQ324" s="38"/>
      <c r="GR324" s="38"/>
      <c r="GS324" s="38"/>
      <c r="GT324" s="38"/>
      <c r="GU324" s="38"/>
      <c r="GV324" s="38"/>
      <c r="GW324" s="38"/>
      <c r="GX324" s="38"/>
      <c r="GY324" s="38"/>
      <c r="GZ324" s="38"/>
      <c r="HA324" s="38"/>
      <c r="HB324" s="38"/>
      <c r="HC324" s="38"/>
      <c r="HD324" s="38"/>
      <c r="HE324" s="38"/>
      <c r="HF324" s="38"/>
      <c r="HG324" s="38"/>
      <c r="HH324" s="38"/>
      <c r="HI324" s="38"/>
      <c r="HJ324" s="38"/>
      <c r="HK324" s="38"/>
      <c r="HL324" s="38"/>
      <c r="HM324" s="38"/>
      <c r="HN324" s="38"/>
      <c r="HO324" s="38"/>
      <c r="HP324" s="38"/>
      <c r="HQ324" s="38"/>
      <c r="HR324" s="38"/>
      <c r="HS324" s="38"/>
      <c r="HT324" s="38"/>
      <c r="HU324" s="38"/>
      <c r="HV324" s="38"/>
      <c r="HW324" s="38"/>
      <c r="HX324" s="38"/>
      <c r="HY324" s="38"/>
      <c r="HZ324" s="38"/>
      <c r="IA324" s="38"/>
      <c r="IB324" s="38"/>
    </row>
    <row r="325" spans="1:255" s="39" customFormat="1" ht="18.75" customHeight="1">
      <c r="A325" s="36"/>
      <c r="B325" s="37"/>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3"/>
      <c r="AA325" s="63"/>
      <c r="AB325" s="63"/>
      <c r="AC325" s="63"/>
      <c r="AD325" s="63"/>
      <c r="AE325" s="143"/>
      <c r="AF325" s="144"/>
      <c r="AG325" s="144"/>
      <c r="AH325" s="144"/>
      <c r="AI325" s="144"/>
      <c r="AJ325" s="144"/>
      <c r="AK325" s="144"/>
      <c r="AL325" s="144"/>
      <c r="AM325" s="145"/>
      <c r="AN325" s="143"/>
      <c r="AO325" s="146"/>
      <c r="AP325" s="146"/>
      <c r="AQ325" s="146"/>
      <c r="AR325" s="146"/>
      <c r="AS325" s="146"/>
      <c r="AT325" s="146"/>
      <c r="AU325" s="146"/>
      <c r="AV325" s="147"/>
      <c r="AW325" s="143"/>
      <c r="AX325" s="146"/>
      <c r="AY325" s="146"/>
      <c r="AZ325" s="146"/>
      <c r="BA325" s="146"/>
      <c r="BB325" s="148"/>
      <c r="BC325" s="38"/>
      <c r="BD325" s="38"/>
      <c r="BE325" s="38"/>
      <c r="BF325" s="38"/>
      <c r="BG325" s="38"/>
      <c r="BH325" s="38"/>
      <c r="BI325" s="38"/>
      <c r="BJ325" s="38"/>
      <c r="BK325" s="38"/>
      <c r="BL325" s="38"/>
      <c r="BM325" s="38"/>
      <c r="BN325" s="38"/>
      <c r="BO325" s="38"/>
      <c r="BP325" s="38"/>
      <c r="BQ325" s="38"/>
      <c r="BR325" s="38"/>
      <c r="BS325" s="38"/>
      <c r="BT325" s="38"/>
      <c r="BU325" s="38"/>
      <c r="BV325" s="38"/>
      <c r="BW325" s="38"/>
      <c r="BX325" s="38"/>
      <c r="BY325" s="38"/>
      <c r="BZ325" s="38"/>
      <c r="CA325" s="38"/>
      <c r="CB325" s="38"/>
      <c r="CC325" s="38"/>
      <c r="CD325" s="38"/>
      <c r="CE325" s="38"/>
      <c r="CF325" s="38"/>
      <c r="CG325" s="38"/>
      <c r="CH325" s="38"/>
      <c r="CI325" s="38"/>
      <c r="CJ325" s="38"/>
      <c r="CK325" s="38"/>
      <c r="CL325" s="38"/>
      <c r="CM325" s="38"/>
      <c r="CN325" s="38"/>
      <c r="CO325" s="38"/>
      <c r="CP325" s="38"/>
      <c r="CQ325" s="38"/>
      <c r="CR325" s="38"/>
      <c r="CS325" s="38"/>
      <c r="CT325" s="38"/>
      <c r="CU325" s="38"/>
      <c r="CV325" s="38"/>
      <c r="CW325" s="38"/>
      <c r="CX325" s="38"/>
      <c r="CY325" s="38"/>
      <c r="CZ325" s="38"/>
      <c r="DA325" s="38"/>
      <c r="DB325" s="38"/>
      <c r="DC325" s="38"/>
      <c r="DD325" s="38"/>
      <c r="DE325" s="38"/>
      <c r="DF325" s="38"/>
      <c r="DG325" s="38"/>
      <c r="DH325" s="38"/>
      <c r="DI325" s="38"/>
      <c r="DJ325" s="38"/>
      <c r="DK325" s="38"/>
      <c r="DL325" s="38"/>
      <c r="DM325" s="38"/>
      <c r="DN325" s="38"/>
      <c r="DO325" s="38"/>
      <c r="DP325" s="38"/>
      <c r="DQ325" s="38"/>
      <c r="DR325" s="38"/>
      <c r="DS325" s="38"/>
      <c r="DT325" s="38"/>
      <c r="DU325" s="38"/>
      <c r="DV325" s="38"/>
      <c r="DW325" s="38"/>
      <c r="DX325" s="38"/>
      <c r="DY325" s="38"/>
      <c r="DZ325" s="38"/>
      <c r="EA325" s="38"/>
      <c r="EB325" s="38"/>
      <c r="EC325" s="38"/>
      <c r="ED325" s="38"/>
      <c r="EE325" s="38"/>
      <c r="EF325" s="38"/>
      <c r="EG325" s="38"/>
      <c r="EH325" s="38"/>
      <c r="EI325" s="38"/>
      <c r="EJ325" s="38"/>
      <c r="EK325" s="38"/>
      <c r="EL325" s="38"/>
      <c r="EM325" s="38"/>
      <c r="EN325" s="38"/>
      <c r="EO325" s="38"/>
      <c r="EP325" s="38"/>
      <c r="EQ325" s="38"/>
      <c r="ER325" s="38"/>
      <c r="ES325" s="38"/>
      <c r="ET325" s="38"/>
      <c r="EU325" s="38"/>
      <c r="EV325" s="38"/>
      <c r="EW325" s="38"/>
      <c r="EX325" s="38"/>
      <c r="EY325" s="38"/>
      <c r="EZ325" s="38"/>
      <c r="FA325" s="38"/>
      <c r="FB325" s="38"/>
      <c r="FC325" s="38"/>
      <c r="FD325" s="38"/>
      <c r="FE325" s="38"/>
      <c r="FF325" s="38"/>
      <c r="FG325" s="38"/>
      <c r="FH325" s="38"/>
      <c r="FI325" s="38"/>
      <c r="FJ325" s="38"/>
      <c r="FK325" s="38"/>
      <c r="FL325" s="38"/>
      <c r="FM325" s="38"/>
      <c r="FN325" s="38"/>
      <c r="FO325" s="38"/>
      <c r="FP325" s="38"/>
      <c r="FQ325" s="38"/>
      <c r="FR325" s="38"/>
      <c r="FS325" s="38"/>
      <c r="FT325" s="38"/>
      <c r="FU325" s="38"/>
      <c r="FV325" s="38"/>
      <c r="FW325" s="38"/>
      <c r="FX325" s="38"/>
      <c r="FY325" s="38"/>
      <c r="FZ325" s="38"/>
      <c r="GA325" s="38"/>
      <c r="GB325" s="38"/>
      <c r="GC325" s="38"/>
      <c r="GD325" s="38"/>
      <c r="GE325" s="38"/>
      <c r="GF325" s="38"/>
      <c r="GG325" s="38"/>
      <c r="GH325" s="38"/>
      <c r="GI325" s="38"/>
      <c r="GJ325" s="38"/>
      <c r="GK325" s="38"/>
      <c r="GL325" s="38"/>
      <c r="GM325" s="38"/>
      <c r="GN325" s="38"/>
      <c r="GO325" s="38"/>
      <c r="GP325" s="38"/>
      <c r="GQ325" s="38"/>
      <c r="GR325" s="38"/>
      <c r="GS325" s="38"/>
      <c r="GT325" s="38"/>
      <c r="GU325" s="38"/>
      <c r="GV325" s="38"/>
      <c r="GW325" s="38"/>
      <c r="GX325" s="38"/>
      <c r="GY325" s="38"/>
      <c r="GZ325" s="38"/>
      <c r="HA325" s="38"/>
      <c r="HB325" s="38"/>
      <c r="HC325" s="38"/>
      <c r="HD325" s="38"/>
      <c r="HE325" s="38"/>
      <c r="HF325" s="38"/>
      <c r="HG325" s="38"/>
      <c r="HH325" s="38"/>
      <c r="HI325" s="38"/>
      <c r="HJ325" s="38"/>
      <c r="HK325" s="38"/>
      <c r="HL325" s="38"/>
      <c r="HM325" s="38"/>
      <c r="HN325" s="38"/>
      <c r="HO325" s="38"/>
      <c r="HP325" s="38"/>
      <c r="HQ325" s="38"/>
      <c r="HR325" s="38"/>
      <c r="HS325" s="38"/>
      <c r="HT325" s="38"/>
      <c r="HU325" s="38"/>
      <c r="HV325" s="38"/>
      <c r="HW325" s="38"/>
      <c r="HX325" s="38"/>
      <c r="HY325" s="38"/>
      <c r="HZ325" s="38"/>
      <c r="IA325" s="38"/>
      <c r="IB325" s="38"/>
    </row>
    <row r="326" spans="1:255" s="39" customFormat="1" ht="18.75" customHeight="1">
      <c r="A326" s="36"/>
      <c r="B326" s="37"/>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3"/>
      <c r="AA326" s="63"/>
      <c r="AB326" s="63"/>
      <c r="AC326" s="63"/>
      <c r="AD326" s="63"/>
      <c r="AE326" s="143"/>
      <c r="AF326" s="144"/>
      <c r="AG326" s="144"/>
      <c r="AH326" s="144"/>
      <c r="AI326" s="144"/>
      <c r="AJ326" s="144"/>
      <c r="AK326" s="144"/>
      <c r="AL326" s="144"/>
      <c r="AM326" s="145"/>
      <c r="AN326" s="143"/>
      <c r="AO326" s="146"/>
      <c r="AP326" s="146"/>
      <c r="AQ326" s="146"/>
      <c r="AR326" s="146"/>
      <c r="AS326" s="146"/>
      <c r="AT326" s="146"/>
      <c r="AU326" s="146"/>
      <c r="AV326" s="147"/>
      <c r="AW326" s="143"/>
      <c r="AX326" s="146"/>
      <c r="AY326" s="146"/>
      <c r="AZ326" s="146"/>
      <c r="BA326" s="146"/>
      <c r="BB326" s="148"/>
      <c r="BC326" s="38"/>
      <c r="BD326" s="38"/>
      <c r="BE326" s="38"/>
      <c r="BF326" s="38"/>
      <c r="BG326" s="38"/>
      <c r="BH326" s="38"/>
      <c r="BI326" s="38"/>
      <c r="BJ326" s="38"/>
      <c r="BK326" s="38"/>
      <c r="BL326" s="38"/>
      <c r="BM326" s="38"/>
      <c r="BN326" s="38"/>
      <c r="BO326" s="38"/>
      <c r="BP326" s="38"/>
      <c r="BQ326" s="38"/>
      <c r="BR326" s="38"/>
      <c r="BS326" s="38"/>
      <c r="BT326" s="38"/>
      <c r="BU326" s="38"/>
      <c r="BV326" s="38"/>
      <c r="BW326" s="38"/>
      <c r="BX326" s="38"/>
      <c r="BY326" s="38"/>
      <c r="BZ326" s="38"/>
      <c r="CA326" s="38"/>
      <c r="CB326" s="38"/>
      <c r="CC326" s="38"/>
      <c r="CD326" s="38"/>
      <c r="CE326" s="38"/>
      <c r="CF326" s="38"/>
      <c r="CG326" s="38"/>
      <c r="CH326" s="38"/>
      <c r="CI326" s="38"/>
      <c r="CJ326" s="38"/>
      <c r="CK326" s="38"/>
      <c r="CL326" s="38"/>
      <c r="CM326" s="38"/>
      <c r="CN326" s="38"/>
      <c r="CO326" s="38"/>
      <c r="CP326" s="38"/>
      <c r="CQ326" s="38"/>
      <c r="CR326" s="38"/>
      <c r="CS326" s="38"/>
      <c r="CT326" s="38"/>
      <c r="CU326" s="38"/>
      <c r="CV326" s="38"/>
      <c r="CW326" s="38"/>
      <c r="CX326" s="38"/>
      <c r="CY326" s="38"/>
      <c r="CZ326" s="38"/>
      <c r="DA326" s="38"/>
      <c r="DB326" s="38"/>
      <c r="DC326" s="38"/>
      <c r="DD326" s="38"/>
      <c r="DE326" s="38"/>
      <c r="DF326" s="38"/>
      <c r="DG326" s="38"/>
      <c r="DH326" s="38"/>
      <c r="DI326" s="38"/>
      <c r="DJ326" s="38"/>
      <c r="DK326" s="38"/>
      <c r="DL326" s="38"/>
      <c r="DM326" s="38"/>
      <c r="DN326" s="38"/>
      <c r="DO326" s="38"/>
      <c r="DP326" s="38"/>
      <c r="DQ326" s="38"/>
      <c r="DR326" s="38"/>
      <c r="DS326" s="38"/>
      <c r="DT326" s="38"/>
      <c r="DU326" s="38"/>
      <c r="DV326" s="38"/>
      <c r="DW326" s="38"/>
      <c r="DX326" s="38"/>
      <c r="DY326" s="38"/>
      <c r="DZ326" s="38"/>
      <c r="EA326" s="38"/>
      <c r="EB326" s="38"/>
      <c r="EC326" s="38"/>
      <c r="ED326" s="38"/>
      <c r="EE326" s="38"/>
      <c r="EF326" s="38"/>
      <c r="EG326" s="38"/>
      <c r="EH326" s="38"/>
      <c r="EI326" s="38"/>
      <c r="EJ326" s="38"/>
      <c r="EK326" s="38"/>
      <c r="EL326" s="38"/>
      <c r="EM326" s="38"/>
      <c r="EN326" s="38"/>
      <c r="EO326" s="38"/>
      <c r="EP326" s="38"/>
      <c r="EQ326" s="38"/>
      <c r="ER326" s="38"/>
      <c r="ES326" s="38"/>
      <c r="ET326" s="38"/>
      <c r="EU326" s="38"/>
      <c r="EV326" s="38"/>
      <c r="EW326" s="38"/>
      <c r="EX326" s="38"/>
      <c r="EY326" s="38"/>
      <c r="EZ326" s="38"/>
      <c r="FA326" s="38"/>
      <c r="FB326" s="38"/>
      <c r="FC326" s="38"/>
      <c r="FD326" s="38"/>
      <c r="FE326" s="38"/>
      <c r="FF326" s="38"/>
      <c r="FG326" s="38"/>
      <c r="FH326" s="38"/>
      <c r="FI326" s="38"/>
      <c r="FJ326" s="38"/>
      <c r="FK326" s="38"/>
      <c r="FL326" s="38"/>
      <c r="FM326" s="38"/>
      <c r="FN326" s="38"/>
      <c r="FO326" s="38"/>
      <c r="FP326" s="38"/>
      <c r="FQ326" s="38"/>
      <c r="FR326" s="38"/>
      <c r="FS326" s="38"/>
      <c r="FT326" s="38"/>
      <c r="FU326" s="38"/>
      <c r="FV326" s="38"/>
      <c r="FW326" s="38"/>
      <c r="FX326" s="38"/>
      <c r="FY326" s="38"/>
      <c r="FZ326" s="38"/>
      <c r="GA326" s="38"/>
      <c r="GB326" s="38"/>
      <c r="GC326" s="38"/>
      <c r="GD326" s="38"/>
      <c r="GE326" s="38"/>
      <c r="GF326" s="38"/>
      <c r="GG326" s="38"/>
      <c r="GH326" s="38"/>
      <c r="GI326" s="38"/>
      <c r="GJ326" s="38"/>
      <c r="GK326" s="38"/>
      <c r="GL326" s="38"/>
      <c r="GM326" s="38"/>
      <c r="GN326" s="38"/>
      <c r="GO326" s="38"/>
      <c r="GP326" s="38"/>
      <c r="GQ326" s="38"/>
      <c r="GR326" s="38"/>
      <c r="GS326" s="38"/>
      <c r="GT326" s="38"/>
      <c r="GU326" s="38"/>
      <c r="GV326" s="38"/>
      <c r="GW326" s="38"/>
      <c r="GX326" s="38"/>
      <c r="GY326" s="38"/>
      <c r="GZ326" s="38"/>
      <c r="HA326" s="38"/>
      <c r="HB326" s="38"/>
      <c r="HC326" s="38"/>
      <c r="HD326" s="38"/>
      <c r="HE326" s="38"/>
      <c r="HF326" s="38"/>
      <c r="HG326" s="38"/>
      <c r="HH326" s="38"/>
      <c r="HI326" s="38"/>
      <c r="HJ326" s="38"/>
      <c r="HK326" s="38"/>
      <c r="HL326" s="38"/>
      <c r="HM326" s="38"/>
      <c r="HN326" s="38"/>
      <c r="HO326" s="38"/>
      <c r="HP326" s="38"/>
      <c r="HQ326" s="38"/>
      <c r="HR326" s="38"/>
      <c r="HS326" s="38"/>
      <c r="HT326" s="38"/>
      <c r="HU326" s="38"/>
      <c r="HV326" s="38"/>
      <c r="HW326" s="38"/>
      <c r="HX326" s="38"/>
      <c r="HY326" s="38"/>
      <c r="HZ326" s="38"/>
      <c r="IA326" s="38"/>
      <c r="IB326" s="38"/>
      <c r="IC326" s="38"/>
      <c r="ID326" s="38"/>
      <c r="IE326" s="38"/>
      <c r="IF326" s="38"/>
      <c r="IG326" s="38"/>
      <c r="IH326" s="38"/>
      <c r="II326" s="38"/>
      <c r="IJ326" s="38"/>
      <c r="IK326" s="38"/>
      <c r="IL326" s="38"/>
      <c r="IM326" s="38"/>
      <c r="IN326" s="38"/>
      <c r="IO326" s="38"/>
      <c r="IP326" s="38"/>
      <c r="IQ326" s="38"/>
      <c r="IR326" s="38"/>
      <c r="IS326" s="38"/>
      <c r="IT326" s="38"/>
      <c r="IU326" s="38"/>
    </row>
    <row r="327" spans="1:255" s="39" customFormat="1" ht="18.75" customHeight="1">
      <c r="A327" s="36"/>
      <c r="B327" s="37"/>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3"/>
      <c r="AA327" s="63"/>
      <c r="AB327" s="63"/>
      <c r="AC327" s="63"/>
      <c r="AD327" s="63"/>
      <c r="AE327" s="143"/>
      <c r="AF327" s="144"/>
      <c r="AG327" s="144"/>
      <c r="AH327" s="144"/>
      <c r="AI327" s="144"/>
      <c r="AJ327" s="144"/>
      <c r="AK327" s="144"/>
      <c r="AL327" s="144"/>
      <c r="AM327" s="145"/>
      <c r="AN327" s="143"/>
      <c r="AO327" s="146"/>
      <c r="AP327" s="146"/>
      <c r="AQ327" s="146"/>
      <c r="AR327" s="146"/>
      <c r="AS327" s="146"/>
      <c r="AT327" s="146"/>
      <c r="AU327" s="146"/>
      <c r="AV327" s="147"/>
      <c r="AW327" s="143"/>
      <c r="AX327" s="146"/>
      <c r="AY327" s="146"/>
      <c r="AZ327" s="146"/>
      <c r="BA327" s="146"/>
      <c r="BB327" s="148"/>
      <c r="BC327" s="38"/>
      <c r="BD327" s="38"/>
      <c r="BE327" s="38"/>
      <c r="BF327" s="38"/>
      <c r="BG327" s="38"/>
      <c r="BH327" s="38"/>
      <c r="BI327" s="38"/>
      <c r="BJ327" s="38"/>
      <c r="BK327" s="38"/>
      <c r="BL327" s="38"/>
      <c r="BM327" s="38"/>
      <c r="BN327" s="38"/>
      <c r="BO327" s="38"/>
      <c r="BP327" s="38"/>
      <c r="BQ327" s="38"/>
      <c r="BR327" s="38"/>
      <c r="BS327" s="38"/>
      <c r="BT327" s="38"/>
      <c r="BU327" s="38"/>
      <c r="BV327" s="38"/>
      <c r="BW327" s="38"/>
      <c r="BX327" s="38"/>
      <c r="BY327" s="38"/>
      <c r="BZ327" s="38"/>
      <c r="CA327" s="38"/>
      <c r="CB327" s="38"/>
      <c r="CC327" s="38"/>
      <c r="CD327" s="38"/>
      <c r="CE327" s="38"/>
      <c r="CF327" s="38"/>
      <c r="CG327" s="38"/>
      <c r="CH327" s="38"/>
      <c r="CI327" s="38"/>
      <c r="CJ327" s="38"/>
      <c r="CK327" s="38"/>
      <c r="CL327" s="38"/>
      <c r="CM327" s="38"/>
      <c r="CN327" s="38"/>
      <c r="CO327" s="38"/>
      <c r="CP327" s="38"/>
      <c r="CQ327" s="38"/>
      <c r="CR327" s="38"/>
      <c r="CS327" s="38"/>
      <c r="CT327" s="38"/>
      <c r="CU327" s="38"/>
      <c r="CV327" s="38"/>
      <c r="CW327" s="38"/>
      <c r="CX327" s="38"/>
      <c r="CY327" s="38"/>
      <c r="CZ327" s="38"/>
      <c r="DA327" s="38"/>
      <c r="DB327" s="38"/>
      <c r="DC327" s="38"/>
      <c r="DD327" s="38"/>
      <c r="DE327" s="38"/>
      <c r="DF327" s="38"/>
      <c r="DG327" s="38"/>
      <c r="DH327" s="38"/>
      <c r="DI327" s="38"/>
      <c r="DJ327" s="38"/>
      <c r="DK327" s="38"/>
      <c r="DL327" s="38"/>
      <c r="DM327" s="38"/>
      <c r="DN327" s="38"/>
      <c r="DO327" s="38"/>
      <c r="DP327" s="38"/>
      <c r="DQ327" s="38"/>
      <c r="DR327" s="38"/>
      <c r="DS327" s="38"/>
      <c r="DT327" s="38"/>
      <c r="DU327" s="38"/>
      <c r="DV327" s="38"/>
      <c r="DW327" s="38"/>
      <c r="DX327" s="38"/>
      <c r="DY327" s="38"/>
      <c r="DZ327" s="38"/>
      <c r="EA327" s="38"/>
      <c r="EB327" s="38"/>
      <c r="EC327" s="38"/>
      <c r="ED327" s="38"/>
      <c r="EE327" s="38"/>
      <c r="EF327" s="38"/>
      <c r="EG327" s="38"/>
      <c r="EH327" s="38"/>
      <c r="EI327" s="38"/>
      <c r="EJ327" s="38"/>
      <c r="EK327" s="38"/>
      <c r="EL327" s="38"/>
      <c r="EM327" s="38"/>
      <c r="EN327" s="38"/>
      <c r="EO327" s="38"/>
      <c r="EP327" s="38"/>
      <c r="EQ327" s="38"/>
      <c r="ER327" s="38"/>
      <c r="ES327" s="38"/>
      <c r="ET327" s="38"/>
      <c r="EU327" s="38"/>
      <c r="EV327" s="38"/>
      <c r="EW327" s="38"/>
      <c r="EX327" s="38"/>
      <c r="EY327" s="38"/>
      <c r="EZ327" s="38"/>
      <c r="FA327" s="38"/>
      <c r="FB327" s="38"/>
      <c r="FC327" s="38"/>
      <c r="FD327" s="38"/>
      <c r="FE327" s="38"/>
      <c r="FF327" s="38"/>
      <c r="FG327" s="38"/>
      <c r="FH327" s="38"/>
      <c r="FI327" s="38"/>
      <c r="FJ327" s="38"/>
      <c r="FK327" s="38"/>
      <c r="FL327" s="38"/>
      <c r="FM327" s="38"/>
      <c r="FN327" s="38"/>
      <c r="FO327" s="38"/>
      <c r="FP327" s="38"/>
      <c r="FQ327" s="38"/>
      <c r="FR327" s="38"/>
      <c r="FS327" s="38"/>
      <c r="FT327" s="38"/>
      <c r="FU327" s="38"/>
      <c r="FV327" s="38"/>
      <c r="FW327" s="38"/>
      <c r="FX327" s="38"/>
      <c r="FY327" s="38"/>
      <c r="FZ327" s="38"/>
      <c r="GA327" s="38"/>
      <c r="GB327" s="38"/>
      <c r="GC327" s="38"/>
      <c r="GD327" s="38"/>
      <c r="GE327" s="38"/>
      <c r="GF327" s="38"/>
      <c r="GG327" s="38"/>
      <c r="GH327" s="38"/>
      <c r="GI327" s="38"/>
      <c r="GJ327" s="38"/>
      <c r="GK327" s="38"/>
      <c r="GL327" s="38"/>
      <c r="GM327" s="38"/>
      <c r="GN327" s="38"/>
      <c r="GO327" s="38"/>
      <c r="GP327" s="38"/>
      <c r="GQ327" s="38"/>
      <c r="GR327" s="38"/>
      <c r="GS327" s="38"/>
      <c r="GT327" s="38"/>
      <c r="GU327" s="38"/>
      <c r="GV327" s="38"/>
      <c r="GW327" s="38"/>
      <c r="GX327" s="38"/>
      <c r="GY327" s="38"/>
      <c r="GZ327" s="38"/>
      <c r="HA327" s="38"/>
      <c r="HB327" s="38"/>
      <c r="HC327" s="38"/>
      <c r="HD327" s="38"/>
      <c r="HE327" s="38"/>
      <c r="HF327" s="38"/>
      <c r="HG327" s="38"/>
      <c r="HH327" s="38"/>
      <c r="HI327" s="38"/>
      <c r="HJ327" s="38"/>
      <c r="HK327" s="38"/>
      <c r="HL327" s="38"/>
      <c r="HM327" s="38"/>
      <c r="HN327" s="38"/>
      <c r="HO327" s="38"/>
      <c r="HP327" s="38"/>
      <c r="HQ327" s="38"/>
      <c r="HR327" s="38"/>
      <c r="HS327" s="38"/>
      <c r="HT327" s="38"/>
      <c r="HU327" s="38"/>
      <c r="HV327" s="38"/>
      <c r="HW327" s="38"/>
      <c r="HX327" s="38"/>
      <c r="HY327" s="38"/>
      <c r="HZ327" s="38"/>
      <c r="IA327" s="38"/>
      <c r="IB327" s="38"/>
      <c r="IC327" s="38"/>
      <c r="ID327" s="38"/>
      <c r="IE327" s="38"/>
      <c r="IF327" s="38"/>
      <c r="IG327" s="38"/>
      <c r="IH327" s="38"/>
      <c r="II327" s="38"/>
      <c r="IJ327" s="38"/>
      <c r="IK327" s="38"/>
      <c r="IL327" s="38"/>
      <c r="IM327" s="38"/>
      <c r="IN327" s="38"/>
      <c r="IO327" s="38"/>
      <c r="IP327" s="38"/>
      <c r="IQ327" s="38"/>
      <c r="IR327" s="38"/>
      <c r="IS327" s="38"/>
      <c r="IT327" s="38"/>
      <c r="IU327" s="38"/>
    </row>
    <row r="328" spans="1:255" s="39" customFormat="1" ht="18.75" customHeight="1">
      <c r="A328" s="36"/>
      <c r="B328" s="64"/>
      <c r="C328" s="65"/>
      <c r="D328" s="65"/>
      <c r="E328" s="65"/>
      <c r="F328" s="65"/>
      <c r="G328" s="65"/>
      <c r="H328" s="65"/>
      <c r="I328" s="65"/>
      <c r="J328" s="65"/>
      <c r="K328" s="65"/>
      <c r="L328" s="65"/>
      <c r="M328" s="65"/>
      <c r="N328" s="65"/>
      <c r="O328" s="65"/>
      <c r="P328" s="65"/>
      <c r="Q328" s="65"/>
      <c r="R328" s="65"/>
      <c r="S328" s="65"/>
      <c r="T328" s="65"/>
      <c r="U328" s="65"/>
      <c r="V328" s="65"/>
      <c r="W328" s="65"/>
      <c r="X328" s="65"/>
      <c r="Y328" s="65"/>
      <c r="Z328" s="66"/>
      <c r="AA328" s="66"/>
      <c r="AB328" s="66"/>
      <c r="AC328" s="66"/>
      <c r="AD328" s="66"/>
      <c r="AE328" s="143"/>
      <c r="AF328" s="144"/>
      <c r="AG328" s="144"/>
      <c r="AH328" s="144"/>
      <c r="AI328" s="144"/>
      <c r="AJ328" s="144"/>
      <c r="AK328" s="144"/>
      <c r="AL328" s="144"/>
      <c r="AM328" s="145"/>
      <c r="AN328" s="143"/>
      <c r="AO328" s="146"/>
      <c r="AP328" s="146"/>
      <c r="AQ328" s="146"/>
      <c r="AR328" s="146"/>
      <c r="AS328" s="146"/>
      <c r="AT328" s="146"/>
      <c r="AU328" s="146"/>
      <c r="AV328" s="147"/>
      <c r="AW328" s="151"/>
      <c r="AX328" s="152"/>
      <c r="AY328" s="152"/>
      <c r="AZ328" s="152"/>
      <c r="BA328" s="152"/>
      <c r="BB328" s="153"/>
      <c r="BC328" s="38"/>
      <c r="BD328" s="38"/>
      <c r="BE328" s="38"/>
      <c r="BF328" s="38"/>
      <c r="BG328" s="38"/>
      <c r="BH328" s="38"/>
      <c r="BI328" s="38"/>
      <c r="BJ328" s="38"/>
      <c r="BK328" s="38"/>
      <c r="BL328" s="38"/>
      <c r="BM328" s="38"/>
      <c r="BN328" s="38"/>
      <c r="BO328" s="38"/>
      <c r="BP328" s="38"/>
      <c r="BQ328" s="38"/>
      <c r="BR328" s="38"/>
      <c r="BS328" s="38"/>
      <c r="BT328" s="38"/>
      <c r="BU328" s="38"/>
      <c r="BV328" s="38"/>
      <c r="BW328" s="38"/>
      <c r="BX328" s="38"/>
      <c r="BY328" s="38"/>
      <c r="BZ328" s="38"/>
      <c r="CA328" s="38"/>
      <c r="CB328" s="38"/>
      <c r="CC328" s="38"/>
      <c r="CD328" s="38"/>
      <c r="CE328" s="38"/>
      <c r="CF328" s="38"/>
      <c r="CG328" s="38"/>
      <c r="CH328" s="38"/>
      <c r="CI328" s="38"/>
      <c r="CJ328" s="38"/>
      <c r="CK328" s="38"/>
      <c r="CL328" s="38"/>
      <c r="CM328" s="38"/>
      <c r="CN328" s="38"/>
      <c r="CO328" s="38"/>
      <c r="CP328" s="38"/>
      <c r="CQ328" s="38"/>
      <c r="CR328" s="38"/>
      <c r="CS328" s="38"/>
      <c r="CT328" s="38"/>
      <c r="CU328" s="38"/>
      <c r="CV328" s="38"/>
      <c r="CW328" s="38"/>
      <c r="CX328" s="38"/>
      <c r="CY328" s="38"/>
      <c r="CZ328" s="38"/>
      <c r="DA328" s="38"/>
      <c r="DB328" s="38"/>
      <c r="DC328" s="38"/>
      <c r="DD328" s="38"/>
      <c r="DE328" s="38"/>
      <c r="DF328" s="38"/>
      <c r="DG328" s="38"/>
      <c r="DH328" s="38"/>
      <c r="DI328" s="38"/>
      <c r="DJ328" s="38"/>
      <c r="DK328" s="38"/>
      <c r="DL328" s="38"/>
      <c r="DM328" s="38"/>
      <c r="DN328" s="38"/>
      <c r="DO328" s="38"/>
      <c r="DP328" s="38"/>
      <c r="DQ328" s="38"/>
      <c r="DR328" s="38"/>
      <c r="DS328" s="38"/>
      <c r="DT328" s="38"/>
      <c r="DU328" s="38"/>
      <c r="DV328" s="38"/>
      <c r="DW328" s="38"/>
      <c r="DX328" s="38"/>
      <c r="DY328" s="38"/>
      <c r="DZ328" s="38"/>
      <c r="EA328" s="38"/>
      <c r="EB328" s="38"/>
      <c r="EC328" s="38"/>
      <c r="ED328" s="38"/>
      <c r="EE328" s="38"/>
      <c r="EF328" s="38"/>
      <c r="EG328" s="38"/>
      <c r="EH328" s="38"/>
      <c r="EI328" s="38"/>
      <c r="EJ328" s="38"/>
      <c r="EK328" s="38"/>
      <c r="EL328" s="38"/>
      <c r="EM328" s="38"/>
      <c r="EN328" s="38"/>
      <c r="EO328" s="38"/>
      <c r="EP328" s="38"/>
      <c r="EQ328" s="38"/>
      <c r="ER328" s="38"/>
      <c r="ES328" s="38"/>
      <c r="ET328" s="38"/>
      <c r="EU328" s="38"/>
      <c r="EV328" s="38"/>
      <c r="EW328" s="38"/>
      <c r="EX328" s="38"/>
      <c r="EY328" s="38"/>
      <c r="EZ328" s="38"/>
      <c r="FA328" s="38"/>
      <c r="FB328" s="38"/>
      <c r="FC328" s="38"/>
      <c r="FD328" s="38"/>
      <c r="FE328" s="38"/>
      <c r="FF328" s="38"/>
      <c r="FG328" s="38"/>
      <c r="FH328" s="38"/>
      <c r="FI328" s="38"/>
      <c r="FJ328" s="38"/>
      <c r="FK328" s="38"/>
      <c r="FL328" s="38"/>
      <c r="FM328" s="38"/>
      <c r="FN328" s="38"/>
      <c r="FO328" s="38"/>
      <c r="FP328" s="38"/>
      <c r="FQ328" s="38"/>
      <c r="FR328" s="38"/>
      <c r="FS328" s="38"/>
      <c r="FT328" s="38"/>
      <c r="FU328" s="38"/>
      <c r="FV328" s="38"/>
      <c r="FW328" s="38"/>
      <c r="FX328" s="38"/>
      <c r="FY328" s="38"/>
      <c r="FZ328" s="38"/>
      <c r="GA328" s="38"/>
      <c r="GB328" s="38"/>
      <c r="GC328" s="38"/>
      <c r="GD328" s="38"/>
      <c r="GE328" s="38"/>
      <c r="GF328" s="38"/>
      <c r="GG328" s="38"/>
      <c r="GH328" s="38"/>
      <c r="GI328" s="38"/>
      <c r="GJ328" s="38"/>
      <c r="GK328" s="38"/>
      <c r="GL328" s="38"/>
      <c r="GM328" s="38"/>
      <c r="GN328" s="38"/>
      <c r="GO328" s="38"/>
      <c r="GP328" s="38"/>
      <c r="GQ328" s="38"/>
      <c r="GR328" s="38"/>
      <c r="GS328" s="38"/>
      <c r="GT328" s="38"/>
      <c r="GU328" s="38"/>
      <c r="GV328" s="38"/>
      <c r="GW328" s="38"/>
      <c r="GX328" s="38"/>
      <c r="GY328" s="38"/>
      <c r="GZ328" s="38"/>
      <c r="HA328" s="38"/>
      <c r="HB328" s="38"/>
      <c r="HC328" s="38"/>
      <c r="HD328" s="38"/>
      <c r="HE328" s="38"/>
      <c r="HF328" s="38"/>
      <c r="HG328" s="38"/>
      <c r="HH328" s="38"/>
      <c r="HI328" s="38"/>
      <c r="HJ328" s="38"/>
      <c r="HK328" s="38"/>
      <c r="HL328" s="38"/>
      <c r="HM328" s="38"/>
      <c r="HN328" s="38"/>
      <c r="HO328" s="38"/>
      <c r="HP328" s="38"/>
      <c r="HQ328" s="38"/>
      <c r="HR328" s="38"/>
      <c r="HS328" s="38"/>
      <c r="HT328" s="38"/>
      <c r="HU328" s="38"/>
      <c r="HV328" s="38"/>
      <c r="HW328" s="38"/>
      <c r="HX328" s="38"/>
      <c r="HY328" s="38"/>
      <c r="HZ328" s="38"/>
      <c r="IA328" s="38"/>
      <c r="IB328" s="38"/>
      <c r="IC328" s="38"/>
      <c r="ID328" s="38"/>
      <c r="IE328" s="38"/>
      <c r="IF328" s="38"/>
      <c r="IG328" s="38"/>
      <c r="IH328" s="38"/>
      <c r="II328" s="38"/>
      <c r="IJ328" s="38"/>
      <c r="IK328" s="38"/>
      <c r="IL328" s="38"/>
      <c r="IM328" s="38"/>
      <c r="IN328" s="38"/>
      <c r="IO328" s="38"/>
      <c r="IP328" s="38"/>
      <c r="IQ328" s="38"/>
      <c r="IR328" s="38"/>
      <c r="IS328" s="38"/>
      <c r="IT328" s="38"/>
      <c r="IU328" s="38"/>
    </row>
    <row r="329" spans="1:255" s="39" customFormat="1" ht="18.75" customHeight="1">
      <c r="A329" s="36"/>
      <c r="B329" s="37"/>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3"/>
      <c r="AA329" s="63"/>
      <c r="AB329" s="63"/>
      <c r="AC329" s="63"/>
      <c r="AD329" s="63"/>
      <c r="AE329" s="143"/>
      <c r="AF329" s="144"/>
      <c r="AG329" s="144"/>
      <c r="AH329" s="144"/>
      <c r="AI329" s="144"/>
      <c r="AJ329" s="144"/>
      <c r="AK329" s="144"/>
      <c r="AL329" s="144"/>
      <c r="AM329" s="145"/>
      <c r="AN329" s="143"/>
      <c r="AO329" s="146"/>
      <c r="AP329" s="146"/>
      <c r="AQ329" s="146"/>
      <c r="AR329" s="146"/>
      <c r="AS329" s="146"/>
      <c r="AT329" s="146"/>
      <c r="AU329" s="146"/>
      <c r="AV329" s="147"/>
      <c r="AW329" s="143"/>
      <c r="AX329" s="146"/>
      <c r="AY329" s="146"/>
      <c r="AZ329" s="146"/>
      <c r="BA329" s="146"/>
      <c r="BB329" s="148"/>
      <c r="BC329" s="38"/>
      <c r="BD329" s="38"/>
      <c r="BE329" s="38"/>
      <c r="BF329" s="38"/>
      <c r="BG329" s="38"/>
      <c r="BH329" s="38"/>
      <c r="BI329" s="38"/>
      <c r="BJ329" s="38"/>
      <c r="BK329" s="38"/>
      <c r="BL329" s="38"/>
      <c r="BM329" s="38"/>
      <c r="BN329" s="38"/>
      <c r="BO329" s="38"/>
      <c r="BP329" s="38"/>
      <c r="BQ329" s="38"/>
      <c r="BR329" s="38"/>
      <c r="BS329" s="38"/>
      <c r="BT329" s="38"/>
      <c r="BU329" s="38"/>
      <c r="BV329" s="38"/>
      <c r="BW329" s="38"/>
      <c r="BX329" s="38"/>
      <c r="BY329" s="38"/>
      <c r="BZ329" s="38"/>
      <c r="CA329" s="38"/>
      <c r="CB329" s="38"/>
      <c r="CC329" s="38"/>
      <c r="CD329" s="38"/>
      <c r="CE329" s="38"/>
      <c r="CF329" s="38"/>
      <c r="CG329" s="38"/>
      <c r="CH329" s="38"/>
      <c r="CI329" s="38"/>
      <c r="CJ329" s="38"/>
      <c r="CK329" s="38"/>
      <c r="CL329" s="38"/>
      <c r="CM329" s="38"/>
      <c r="CN329" s="38"/>
      <c r="CO329" s="38"/>
      <c r="CP329" s="38"/>
      <c r="CQ329" s="38"/>
      <c r="CR329" s="38"/>
      <c r="CS329" s="38"/>
      <c r="CT329" s="38"/>
      <c r="CU329" s="38"/>
      <c r="CV329" s="38"/>
      <c r="CW329" s="38"/>
      <c r="CX329" s="38"/>
      <c r="CY329" s="38"/>
      <c r="CZ329" s="38"/>
      <c r="DA329" s="38"/>
      <c r="DB329" s="38"/>
      <c r="DC329" s="38"/>
      <c r="DD329" s="38"/>
      <c r="DE329" s="38"/>
      <c r="DF329" s="38"/>
      <c r="DG329" s="38"/>
      <c r="DH329" s="38"/>
      <c r="DI329" s="38"/>
      <c r="DJ329" s="38"/>
      <c r="DK329" s="38"/>
      <c r="DL329" s="38"/>
      <c r="DM329" s="38"/>
      <c r="DN329" s="38"/>
      <c r="DO329" s="38"/>
      <c r="DP329" s="38"/>
      <c r="DQ329" s="38"/>
      <c r="DR329" s="38"/>
      <c r="DS329" s="38"/>
      <c r="DT329" s="38"/>
      <c r="DU329" s="38"/>
      <c r="DV329" s="38"/>
      <c r="DW329" s="38"/>
      <c r="DX329" s="38"/>
      <c r="DY329" s="38"/>
      <c r="DZ329" s="38"/>
      <c r="EA329" s="38"/>
      <c r="EB329" s="38"/>
      <c r="EC329" s="38"/>
      <c r="ED329" s="38"/>
      <c r="EE329" s="38"/>
      <c r="EF329" s="38"/>
      <c r="EG329" s="38"/>
      <c r="EH329" s="38"/>
      <c r="EI329" s="38"/>
      <c r="EJ329" s="38"/>
      <c r="EK329" s="38"/>
      <c r="EL329" s="38"/>
      <c r="EM329" s="38"/>
      <c r="EN329" s="38"/>
      <c r="EO329" s="38"/>
      <c r="EP329" s="38"/>
      <c r="EQ329" s="38"/>
      <c r="ER329" s="38"/>
      <c r="ES329" s="38"/>
      <c r="ET329" s="38"/>
      <c r="EU329" s="38"/>
      <c r="EV329" s="38"/>
      <c r="EW329" s="38"/>
      <c r="EX329" s="38"/>
      <c r="EY329" s="38"/>
      <c r="EZ329" s="38"/>
      <c r="FA329" s="38"/>
      <c r="FB329" s="38"/>
      <c r="FC329" s="38"/>
      <c r="FD329" s="38"/>
      <c r="FE329" s="38"/>
      <c r="FF329" s="38"/>
      <c r="FG329" s="38"/>
      <c r="FH329" s="38"/>
      <c r="FI329" s="38"/>
      <c r="FJ329" s="38"/>
      <c r="FK329" s="38"/>
      <c r="FL329" s="38"/>
      <c r="FM329" s="38"/>
      <c r="FN329" s="38"/>
      <c r="FO329" s="38"/>
      <c r="FP329" s="38"/>
      <c r="FQ329" s="38"/>
      <c r="FR329" s="38"/>
      <c r="FS329" s="38"/>
      <c r="FT329" s="38"/>
      <c r="FU329" s="38"/>
      <c r="FV329" s="38"/>
      <c r="FW329" s="38"/>
      <c r="FX329" s="38"/>
      <c r="FY329" s="38"/>
      <c r="FZ329" s="38"/>
      <c r="GA329" s="38"/>
      <c r="GB329" s="38"/>
      <c r="GC329" s="38"/>
      <c r="GD329" s="38"/>
      <c r="GE329" s="38"/>
      <c r="GF329" s="38"/>
      <c r="GG329" s="38"/>
      <c r="GH329" s="38"/>
      <c r="GI329" s="38"/>
      <c r="GJ329" s="38"/>
      <c r="GK329" s="38"/>
      <c r="GL329" s="38"/>
      <c r="GM329" s="38"/>
      <c r="GN329" s="38"/>
      <c r="GO329" s="38"/>
      <c r="GP329" s="38"/>
      <c r="GQ329" s="38"/>
      <c r="GR329" s="38"/>
      <c r="GS329" s="38"/>
      <c r="GT329" s="38"/>
      <c r="GU329" s="38"/>
      <c r="GV329" s="38"/>
      <c r="GW329" s="38"/>
      <c r="GX329" s="38"/>
      <c r="GY329" s="38"/>
      <c r="GZ329" s="38"/>
      <c r="HA329" s="38"/>
      <c r="HB329" s="38"/>
      <c r="HC329" s="38"/>
      <c r="HD329" s="38"/>
      <c r="HE329" s="38"/>
      <c r="HF329" s="38"/>
      <c r="HG329" s="38"/>
      <c r="HH329" s="38"/>
      <c r="HI329" s="38"/>
      <c r="HJ329" s="38"/>
      <c r="HK329" s="38"/>
      <c r="HL329" s="38"/>
      <c r="HM329" s="38"/>
      <c r="HN329" s="38"/>
      <c r="HO329" s="38"/>
      <c r="HP329" s="38"/>
      <c r="HQ329" s="38"/>
      <c r="HR329" s="38"/>
      <c r="HS329" s="38"/>
      <c r="HT329" s="38"/>
      <c r="HU329" s="38"/>
      <c r="HV329" s="38"/>
      <c r="HW329" s="38"/>
      <c r="HX329" s="38"/>
      <c r="HY329" s="38"/>
      <c r="HZ329" s="38"/>
      <c r="IA329" s="38"/>
      <c r="IB329" s="38"/>
      <c r="IC329" s="38"/>
      <c r="ID329" s="38"/>
      <c r="IE329" s="38"/>
      <c r="IF329" s="38"/>
      <c r="IG329" s="38"/>
      <c r="IH329" s="38"/>
      <c r="II329" s="38"/>
      <c r="IJ329" s="38"/>
      <c r="IK329" s="38"/>
      <c r="IL329" s="38"/>
      <c r="IM329" s="38"/>
      <c r="IN329" s="38"/>
      <c r="IO329" s="38"/>
      <c r="IP329" s="38"/>
      <c r="IQ329" s="38"/>
      <c r="IR329" s="38"/>
      <c r="IS329" s="38"/>
      <c r="IT329" s="38"/>
      <c r="IU329" s="38"/>
    </row>
    <row r="330" spans="1:255" s="39" customFormat="1" ht="18.75" customHeight="1">
      <c r="A330" s="36"/>
      <c r="B330" s="64"/>
      <c r="C330" s="67"/>
      <c r="D330" s="67"/>
      <c r="E330" s="67"/>
      <c r="F330" s="67"/>
      <c r="G330" s="67"/>
      <c r="H330" s="67"/>
      <c r="I330" s="67"/>
      <c r="J330" s="67"/>
      <c r="K330" s="67"/>
      <c r="L330" s="67"/>
      <c r="M330" s="67"/>
      <c r="N330" s="67"/>
      <c r="O330" s="67"/>
      <c r="P330" s="67"/>
      <c r="Q330" s="67"/>
      <c r="R330" s="67"/>
      <c r="S330" s="67"/>
      <c r="T330" s="67"/>
      <c r="U330" s="67"/>
      <c r="V330" s="67"/>
      <c r="W330" s="67"/>
      <c r="X330" s="67"/>
      <c r="Y330" s="67"/>
      <c r="Z330" s="67"/>
      <c r="AA330" s="67"/>
      <c r="AB330" s="67"/>
      <c r="AC330" s="67"/>
      <c r="AD330" s="67"/>
      <c r="AE330" s="143"/>
      <c r="AF330" s="144"/>
      <c r="AG330" s="144"/>
      <c r="AH330" s="144"/>
      <c r="AI330" s="144"/>
      <c r="AJ330" s="144"/>
      <c r="AK330" s="144"/>
      <c r="AL330" s="144"/>
      <c r="AM330" s="145"/>
      <c r="AN330" s="143"/>
      <c r="AO330" s="149"/>
      <c r="AP330" s="149"/>
      <c r="AQ330" s="149"/>
      <c r="AR330" s="149"/>
      <c r="AS330" s="149"/>
      <c r="AT330" s="149"/>
      <c r="AU330" s="149"/>
      <c r="AV330" s="150"/>
      <c r="AW330" s="143"/>
      <c r="AX330" s="146"/>
      <c r="AY330" s="146"/>
      <c r="AZ330" s="146"/>
      <c r="BA330" s="146"/>
      <c r="BB330" s="148"/>
      <c r="BC330" s="38"/>
      <c r="BD330" s="38"/>
      <c r="BE330" s="38"/>
      <c r="BF330" s="38"/>
      <c r="BG330" s="38"/>
      <c r="BH330" s="38"/>
      <c r="BI330" s="38"/>
      <c r="BJ330" s="38"/>
      <c r="BK330" s="38"/>
      <c r="BL330" s="38"/>
      <c r="BM330" s="38"/>
      <c r="BN330" s="38"/>
      <c r="BO330" s="38"/>
      <c r="BP330" s="38"/>
      <c r="BQ330" s="38"/>
      <c r="BR330" s="38"/>
      <c r="BS330" s="38"/>
      <c r="BT330" s="38"/>
      <c r="BU330" s="38"/>
      <c r="BV330" s="38"/>
      <c r="BW330" s="38"/>
      <c r="BX330" s="38"/>
      <c r="BY330" s="38"/>
      <c r="BZ330" s="38"/>
      <c r="CA330" s="38"/>
      <c r="CB330" s="38"/>
      <c r="CC330" s="38"/>
      <c r="CD330" s="38"/>
      <c r="CE330" s="38"/>
      <c r="CF330" s="38"/>
      <c r="CG330" s="38"/>
      <c r="CH330" s="38"/>
      <c r="CI330" s="38"/>
      <c r="CJ330" s="38"/>
      <c r="CK330" s="38"/>
      <c r="CL330" s="38"/>
      <c r="CM330" s="38"/>
      <c r="CN330" s="38"/>
      <c r="CO330" s="38"/>
      <c r="CP330" s="38"/>
      <c r="CQ330" s="38"/>
      <c r="CR330" s="38"/>
      <c r="CS330" s="38"/>
      <c r="CT330" s="38"/>
      <c r="CU330" s="38"/>
      <c r="CV330" s="38"/>
      <c r="CW330" s="38"/>
      <c r="CX330" s="38"/>
      <c r="CY330" s="38"/>
      <c r="CZ330" s="38"/>
      <c r="DA330" s="38"/>
      <c r="DB330" s="38"/>
      <c r="DC330" s="38"/>
      <c r="DD330" s="38"/>
      <c r="DE330" s="38"/>
      <c r="DF330" s="38"/>
      <c r="DG330" s="38"/>
      <c r="DH330" s="38"/>
      <c r="DI330" s="38"/>
      <c r="DJ330" s="38"/>
      <c r="DK330" s="38"/>
      <c r="DL330" s="38"/>
      <c r="DM330" s="38"/>
      <c r="DN330" s="38"/>
      <c r="DO330" s="38"/>
      <c r="DP330" s="38"/>
      <c r="DQ330" s="38"/>
      <c r="DR330" s="38"/>
      <c r="DS330" s="38"/>
      <c r="DT330" s="38"/>
      <c r="DU330" s="38"/>
      <c r="DV330" s="38"/>
      <c r="DW330" s="38"/>
      <c r="DX330" s="38"/>
      <c r="DY330" s="38"/>
      <c r="DZ330" s="38"/>
      <c r="EA330" s="38"/>
      <c r="EB330" s="38"/>
      <c r="EC330" s="38"/>
      <c r="ED330" s="38"/>
      <c r="EE330" s="38"/>
      <c r="EF330" s="38"/>
      <c r="EG330" s="38"/>
      <c r="EH330" s="38"/>
      <c r="EI330" s="38"/>
      <c r="EJ330" s="38"/>
      <c r="EK330" s="38"/>
      <c r="EL330" s="38"/>
      <c r="EM330" s="38"/>
      <c r="EN330" s="38"/>
      <c r="EO330" s="38"/>
      <c r="EP330" s="38"/>
      <c r="EQ330" s="38"/>
      <c r="ER330" s="38"/>
      <c r="ES330" s="38"/>
      <c r="ET330" s="38"/>
      <c r="EU330" s="38"/>
      <c r="EV330" s="38"/>
      <c r="EW330" s="38"/>
      <c r="EX330" s="38"/>
      <c r="EY330" s="38"/>
      <c r="EZ330" s="38"/>
      <c r="FA330" s="38"/>
      <c r="FB330" s="38"/>
      <c r="FC330" s="38"/>
      <c r="FD330" s="38"/>
      <c r="FE330" s="38"/>
      <c r="FF330" s="38"/>
      <c r="FG330" s="38"/>
      <c r="FH330" s="38"/>
      <c r="FI330" s="38"/>
      <c r="FJ330" s="38"/>
      <c r="FK330" s="38"/>
      <c r="FL330" s="38"/>
      <c r="FM330" s="38"/>
      <c r="FN330" s="38"/>
      <c r="FO330" s="38"/>
      <c r="FP330" s="38"/>
      <c r="FQ330" s="38"/>
      <c r="FR330" s="38"/>
      <c r="FS330" s="38"/>
      <c r="FT330" s="38"/>
      <c r="FU330" s="38"/>
      <c r="FV330" s="38"/>
      <c r="FW330" s="38"/>
      <c r="FX330" s="38"/>
      <c r="FY330" s="38"/>
      <c r="FZ330" s="38"/>
      <c r="GA330" s="38"/>
      <c r="GB330" s="38"/>
      <c r="GC330" s="38"/>
      <c r="GD330" s="38"/>
      <c r="GE330" s="38"/>
      <c r="GF330" s="38"/>
      <c r="GG330" s="38"/>
      <c r="GH330" s="38"/>
      <c r="GI330" s="38"/>
      <c r="GJ330" s="38"/>
      <c r="GK330" s="38"/>
      <c r="GL330" s="38"/>
      <c r="GM330" s="38"/>
      <c r="GN330" s="38"/>
      <c r="GO330" s="38"/>
      <c r="GP330" s="38"/>
      <c r="GQ330" s="38"/>
      <c r="GR330" s="38"/>
      <c r="GS330" s="38"/>
      <c r="GT330" s="38"/>
      <c r="GU330" s="38"/>
      <c r="GV330" s="38"/>
      <c r="GW330" s="38"/>
      <c r="GX330" s="38"/>
      <c r="GY330" s="38"/>
      <c r="GZ330" s="38"/>
      <c r="HA330" s="38"/>
      <c r="HB330" s="38"/>
      <c r="HC330" s="38"/>
      <c r="HD330" s="38"/>
      <c r="HE330" s="38"/>
      <c r="HF330" s="38"/>
      <c r="HG330" s="38"/>
      <c r="HH330" s="38"/>
      <c r="HI330" s="38"/>
      <c r="HJ330" s="38"/>
      <c r="HK330" s="38"/>
      <c r="HL330" s="38"/>
      <c r="HM330" s="38"/>
      <c r="HN330" s="38"/>
      <c r="HO330" s="38"/>
      <c r="HP330" s="38"/>
      <c r="HQ330" s="38"/>
      <c r="HR330" s="38"/>
      <c r="HS330" s="38"/>
      <c r="HT330" s="38"/>
      <c r="HU330" s="38"/>
      <c r="HV330" s="38"/>
      <c r="HW330" s="38"/>
      <c r="HX330" s="38"/>
      <c r="HY330" s="38"/>
      <c r="HZ330" s="38"/>
      <c r="IA330" s="38"/>
      <c r="IB330" s="38"/>
      <c r="IC330" s="38"/>
      <c r="ID330" s="38"/>
      <c r="IE330" s="38"/>
      <c r="IF330" s="38"/>
      <c r="IG330" s="38"/>
      <c r="IH330" s="38"/>
      <c r="II330" s="38"/>
      <c r="IJ330" s="38"/>
      <c r="IK330" s="38"/>
      <c r="IL330" s="38"/>
      <c r="IM330" s="38"/>
      <c r="IN330" s="38"/>
      <c r="IO330" s="38"/>
      <c r="IP330" s="38"/>
      <c r="IQ330" s="38"/>
      <c r="IR330" s="38"/>
      <c r="IS330" s="38"/>
      <c r="IT330" s="38"/>
      <c r="IU330" s="38"/>
    </row>
    <row r="331" spans="1:255" s="39" customFormat="1" ht="18.75" customHeight="1" thickBot="1">
      <c r="A331" s="36"/>
      <c r="B331" s="68"/>
      <c r="C331" s="69"/>
      <c r="D331" s="69"/>
      <c r="E331" s="69"/>
      <c r="F331" s="69"/>
      <c r="G331" s="69"/>
      <c r="H331" s="69"/>
      <c r="I331" s="69"/>
      <c r="J331" s="69"/>
      <c r="K331" s="69"/>
      <c r="L331" s="69"/>
      <c r="M331" s="69"/>
      <c r="N331" s="69"/>
      <c r="O331" s="69"/>
      <c r="P331" s="69"/>
      <c r="Q331" s="69"/>
      <c r="R331" s="69"/>
      <c r="S331" s="69"/>
      <c r="T331" s="69"/>
      <c r="U331" s="69"/>
      <c r="V331" s="69"/>
      <c r="W331" s="69"/>
      <c r="X331" s="69"/>
      <c r="Y331" s="69"/>
      <c r="Z331" s="69"/>
      <c r="AA331" s="69"/>
      <c r="AB331" s="69"/>
      <c r="AC331" s="69"/>
      <c r="AD331" s="69"/>
      <c r="AE331" s="128"/>
      <c r="AF331" s="129"/>
      <c r="AG331" s="129"/>
      <c r="AH331" s="129"/>
      <c r="AI331" s="129"/>
      <c r="AJ331" s="129"/>
      <c r="AK331" s="129"/>
      <c r="AL331" s="129"/>
      <c r="AM331" s="130"/>
      <c r="AN331" s="128"/>
      <c r="AO331" s="131"/>
      <c r="AP331" s="131"/>
      <c r="AQ331" s="131"/>
      <c r="AR331" s="131"/>
      <c r="AS331" s="131"/>
      <c r="AT331" s="131"/>
      <c r="AU331" s="131"/>
      <c r="AV331" s="132"/>
      <c r="AW331" s="133"/>
      <c r="AX331" s="134"/>
      <c r="AY331" s="134"/>
      <c r="AZ331" s="134"/>
      <c r="BA331" s="134"/>
      <c r="BB331" s="135"/>
      <c r="BC331" s="38"/>
      <c r="BD331" s="38"/>
      <c r="BE331" s="38"/>
      <c r="BF331" s="38"/>
      <c r="BG331" s="38"/>
      <c r="BH331" s="38"/>
      <c r="BI331" s="38"/>
      <c r="BJ331" s="38"/>
      <c r="BK331" s="38"/>
      <c r="BL331" s="38"/>
      <c r="BM331" s="38"/>
      <c r="BN331" s="38"/>
      <c r="BO331" s="38"/>
      <c r="BP331" s="38"/>
      <c r="BQ331" s="38"/>
      <c r="BR331" s="38"/>
      <c r="BS331" s="38"/>
      <c r="BT331" s="38"/>
      <c r="BU331" s="38"/>
      <c r="BV331" s="38"/>
      <c r="BW331" s="38"/>
      <c r="BX331" s="38"/>
      <c r="BY331" s="38"/>
      <c r="BZ331" s="38"/>
      <c r="CA331" s="38"/>
      <c r="CB331" s="38"/>
      <c r="CC331" s="38"/>
      <c r="CD331" s="38"/>
      <c r="CE331" s="38"/>
      <c r="CF331" s="38"/>
      <c r="CG331" s="38"/>
      <c r="CH331" s="38"/>
      <c r="CI331" s="38"/>
      <c r="CJ331" s="38"/>
      <c r="CK331" s="38"/>
      <c r="CL331" s="38"/>
      <c r="CM331" s="38"/>
      <c r="CN331" s="38"/>
      <c r="CO331" s="38"/>
      <c r="CP331" s="38"/>
      <c r="CQ331" s="38"/>
      <c r="CR331" s="38"/>
      <c r="CS331" s="38"/>
      <c r="CT331" s="38"/>
      <c r="CU331" s="38"/>
      <c r="CV331" s="38"/>
      <c r="CW331" s="38"/>
      <c r="CX331" s="38"/>
      <c r="CY331" s="38"/>
      <c r="CZ331" s="38"/>
      <c r="DA331" s="38"/>
      <c r="DB331" s="38"/>
      <c r="DC331" s="38"/>
      <c r="DD331" s="38"/>
      <c r="DE331" s="38"/>
      <c r="DF331" s="38"/>
      <c r="DG331" s="38"/>
      <c r="DH331" s="38"/>
      <c r="DI331" s="38"/>
      <c r="DJ331" s="38"/>
      <c r="DK331" s="38"/>
      <c r="DL331" s="38"/>
      <c r="DM331" s="38"/>
      <c r="DN331" s="38"/>
      <c r="DO331" s="38"/>
      <c r="DP331" s="38"/>
      <c r="DQ331" s="38"/>
      <c r="DR331" s="38"/>
      <c r="DS331" s="38"/>
      <c r="DT331" s="38"/>
      <c r="DU331" s="38"/>
      <c r="DV331" s="38"/>
      <c r="DW331" s="38"/>
      <c r="DX331" s="38"/>
      <c r="DY331" s="38"/>
      <c r="DZ331" s="38"/>
      <c r="EA331" s="38"/>
      <c r="EB331" s="38"/>
      <c r="EC331" s="38"/>
      <c r="ED331" s="38"/>
      <c r="EE331" s="38"/>
      <c r="EF331" s="38"/>
      <c r="EG331" s="38"/>
      <c r="EH331" s="38"/>
      <c r="EI331" s="38"/>
      <c r="EJ331" s="38"/>
      <c r="EK331" s="38"/>
      <c r="EL331" s="38"/>
      <c r="EM331" s="38"/>
      <c r="EN331" s="38"/>
      <c r="EO331" s="38"/>
      <c r="EP331" s="38"/>
      <c r="EQ331" s="38"/>
      <c r="ER331" s="38"/>
      <c r="ES331" s="38"/>
      <c r="ET331" s="38"/>
      <c r="EU331" s="38"/>
      <c r="EV331" s="38"/>
      <c r="EW331" s="38"/>
      <c r="EX331" s="38"/>
      <c r="EY331" s="38"/>
      <c r="EZ331" s="38"/>
      <c r="FA331" s="38"/>
      <c r="FB331" s="38"/>
      <c r="FC331" s="38"/>
      <c r="FD331" s="38"/>
      <c r="FE331" s="38"/>
      <c r="FF331" s="38"/>
      <c r="FG331" s="38"/>
      <c r="FH331" s="38"/>
      <c r="FI331" s="38"/>
      <c r="FJ331" s="38"/>
      <c r="FK331" s="38"/>
      <c r="FL331" s="38"/>
      <c r="FM331" s="38"/>
      <c r="FN331" s="38"/>
      <c r="FO331" s="38"/>
      <c r="FP331" s="38"/>
      <c r="FQ331" s="38"/>
      <c r="FR331" s="38"/>
      <c r="FS331" s="38"/>
      <c r="FT331" s="38"/>
      <c r="FU331" s="38"/>
      <c r="FV331" s="38"/>
      <c r="FW331" s="38"/>
      <c r="FX331" s="38"/>
      <c r="FY331" s="38"/>
      <c r="FZ331" s="38"/>
      <c r="GA331" s="38"/>
      <c r="GB331" s="38"/>
      <c r="GC331" s="38"/>
      <c r="GD331" s="38"/>
      <c r="GE331" s="38"/>
      <c r="GF331" s="38"/>
      <c r="GG331" s="38"/>
      <c r="GH331" s="38"/>
      <c r="GI331" s="38"/>
      <c r="GJ331" s="38"/>
      <c r="GK331" s="38"/>
      <c r="GL331" s="38"/>
      <c r="GM331" s="38"/>
      <c r="GN331" s="38"/>
      <c r="GO331" s="38"/>
      <c r="GP331" s="38"/>
      <c r="GQ331" s="38"/>
      <c r="GR331" s="38"/>
      <c r="GS331" s="38"/>
      <c r="GT331" s="38"/>
      <c r="GU331" s="38"/>
      <c r="GV331" s="38"/>
      <c r="GW331" s="38"/>
      <c r="GX331" s="38"/>
      <c r="GY331" s="38"/>
      <c r="GZ331" s="38"/>
      <c r="HA331" s="38"/>
      <c r="HB331" s="38"/>
      <c r="HC331" s="38"/>
      <c r="HD331" s="38"/>
      <c r="HE331" s="38"/>
      <c r="HF331" s="38"/>
      <c r="HG331" s="38"/>
      <c r="HH331" s="38"/>
      <c r="HI331" s="38"/>
      <c r="HJ331" s="38"/>
      <c r="HK331" s="38"/>
      <c r="HL331" s="38"/>
      <c r="HM331" s="38"/>
      <c r="HN331" s="38"/>
      <c r="HO331" s="38"/>
      <c r="HP331" s="38"/>
      <c r="HQ331" s="38"/>
      <c r="HR331" s="38"/>
      <c r="HS331" s="38"/>
      <c r="HT331" s="38"/>
      <c r="HU331" s="38"/>
      <c r="HV331" s="38"/>
      <c r="HW331" s="38"/>
      <c r="HX331" s="38"/>
      <c r="HY331" s="38"/>
      <c r="HZ331" s="38"/>
      <c r="IA331" s="38"/>
      <c r="IB331" s="38"/>
      <c r="IC331" s="38"/>
      <c r="ID331" s="38"/>
      <c r="IE331" s="38"/>
      <c r="IF331" s="38"/>
      <c r="IG331" s="38"/>
      <c r="IH331" s="38"/>
      <c r="II331" s="38"/>
      <c r="IJ331" s="38"/>
      <c r="IK331" s="38"/>
      <c r="IL331" s="38"/>
      <c r="IM331" s="38"/>
      <c r="IN331" s="38"/>
      <c r="IO331" s="38"/>
      <c r="IP331" s="38"/>
      <c r="IQ331" s="38"/>
      <c r="IR331" s="38"/>
      <c r="IS331" s="38"/>
      <c r="IT331" s="38"/>
      <c r="IU331" s="38"/>
    </row>
    <row r="332" spans="1:255" s="39" customFormat="1" ht="18.75" customHeight="1" thickTop="1" thickBot="1">
      <c r="A332" s="53"/>
      <c r="B332" s="136" t="s">
        <v>80</v>
      </c>
      <c r="C332" s="137"/>
      <c r="D332" s="137"/>
      <c r="E332" s="137"/>
      <c r="F332" s="137"/>
      <c r="G332" s="137"/>
      <c r="H332" s="137"/>
      <c r="I332" s="137"/>
      <c r="J332" s="137"/>
      <c r="K332" s="137"/>
      <c r="L332" s="137"/>
      <c r="M332" s="137"/>
      <c r="N332" s="137"/>
      <c r="O332" s="137"/>
      <c r="P332" s="137"/>
      <c r="Q332" s="137"/>
      <c r="R332" s="137"/>
      <c r="S332" s="137"/>
      <c r="T332" s="137"/>
      <c r="U332" s="137"/>
      <c r="V332" s="137"/>
      <c r="W332" s="137"/>
      <c r="X332" s="137"/>
      <c r="Y332" s="137"/>
      <c r="Z332" s="137"/>
      <c r="AA332" s="137"/>
      <c r="AB332" s="137"/>
      <c r="AC332" s="137"/>
      <c r="AD332" s="138"/>
      <c r="AE332" s="139">
        <f>SUM(AE324:AM331)</f>
        <v>178396</v>
      </c>
      <c r="AF332" s="140"/>
      <c r="AG332" s="140"/>
      <c r="AH332" s="140"/>
      <c r="AI332" s="140"/>
      <c r="AJ332" s="140"/>
      <c r="AK332" s="140"/>
      <c r="AL332" s="140"/>
      <c r="AM332" s="141"/>
      <c r="AN332" s="139">
        <f>SUM(AN324:AV331)</f>
        <v>194093</v>
      </c>
      <c r="AO332" s="140"/>
      <c r="AP332" s="140"/>
      <c r="AQ332" s="140"/>
      <c r="AR332" s="140"/>
      <c r="AS332" s="140"/>
      <c r="AT332" s="140"/>
      <c r="AU332" s="140"/>
      <c r="AV332" s="141"/>
      <c r="AW332" s="139"/>
      <c r="AX332" s="140"/>
      <c r="AY332" s="140"/>
      <c r="AZ332" s="140"/>
      <c r="BA332" s="140"/>
      <c r="BB332" s="142"/>
      <c r="BC332" s="38"/>
      <c r="BD332" s="38"/>
      <c r="BE332" s="38"/>
      <c r="BF332" s="38"/>
      <c r="BG332" s="38"/>
      <c r="BH332" s="38"/>
      <c r="BI332" s="38"/>
      <c r="BJ332" s="38"/>
      <c r="BK332" s="38"/>
      <c r="BL332" s="38"/>
      <c r="BM332" s="38"/>
      <c r="BN332" s="38"/>
      <c r="BO332" s="38"/>
      <c r="BP332" s="38"/>
      <c r="BQ332" s="38"/>
      <c r="BR332" s="38"/>
      <c r="BS332" s="38"/>
      <c r="BT332" s="38"/>
      <c r="BU332" s="38"/>
      <c r="BV332" s="38"/>
      <c r="BW332" s="38"/>
      <c r="BX332" s="38"/>
      <c r="BY332" s="38"/>
      <c r="BZ332" s="38"/>
      <c r="CA332" s="38"/>
      <c r="CB332" s="38"/>
      <c r="CC332" s="38"/>
      <c r="CD332" s="38"/>
      <c r="CE332" s="38"/>
      <c r="CF332" s="38"/>
      <c r="CG332" s="38"/>
      <c r="CH332" s="38"/>
      <c r="CI332" s="38"/>
      <c r="CJ332" s="38"/>
      <c r="CK332" s="38"/>
      <c r="CL332" s="38"/>
      <c r="CM332" s="38"/>
      <c r="CN332" s="38"/>
      <c r="CO332" s="38"/>
      <c r="CP332" s="38"/>
      <c r="CQ332" s="38"/>
      <c r="CR332" s="38"/>
      <c r="CS332" s="38"/>
      <c r="CT332" s="38"/>
      <c r="CU332" s="38"/>
      <c r="CV332" s="38"/>
      <c r="CW332" s="38"/>
      <c r="CX332" s="38"/>
      <c r="CY332" s="38"/>
      <c r="CZ332" s="38"/>
      <c r="DA332" s="38"/>
      <c r="DB332" s="38"/>
      <c r="DC332" s="38"/>
      <c r="DD332" s="38"/>
      <c r="DE332" s="38"/>
      <c r="DF332" s="38"/>
      <c r="DG332" s="38"/>
      <c r="DH332" s="38"/>
      <c r="DI332" s="38"/>
      <c r="DJ332" s="38"/>
      <c r="DK332" s="38"/>
      <c r="DL332" s="38"/>
      <c r="DM332" s="38"/>
      <c r="DN332" s="38"/>
      <c r="DO332" s="38"/>
      <c r="DP332" s="38"/>
      <c r="DQ332" s="38"/>
      <c r="DR332" s="38"/>
      <c r="DS332" s="38"/>
      <c r="DT332" s="38"/>
      <c r="DU332" s="38"/>
      <c r="DV332" s="38"/>
      <c r="DW332" s="38"/>
      <c r="DX332" s="38"/>
      <c r="DY332" s="38"/>
      <c r="DZ332" s="38"/>
      <c r="EA332" s="38"/>
      <c r="EB332" s="38"/>
      <c r="EC332" s="38"/>
      <c r="ED332" s="38"/>
      <c r="EE332" s="38"/>
      <c r="EF332" s="38"/>
      <c r="EG332" s="38"/>
      <c r="EH332" s="38"/>
      <c r="EI332" s="38"/>
      <c r="EJ332" s="38"/>
      <c r="EK332" s="38"/>
      <c r="EL332" s="38"/>
      <c r="EM332" s="38"/>
      <c r="EN332" s="38"/>
      <c r="EO332" s="38"/>
      <c r="EP332" s="38"/>
      <c r="EQ332" s="38"/>
      <c r="ER332" s="38"/>
      <c r="ES332" s="38"/>
      <c r="ET332" s="38"/>
      <c r="EU332" s="38"/>
      <c r="EV332" s="38"/>
      <c r="EW332" s="38"/>
      <c r="EX332" s="38"/>
      <c r="EY332" s="38"/>
      <c r="EZ332" s="38"/>
      <c r="FA332" s="38"/>
      <c r="FB332" s="38"/>
      <c r="FC332" s="38"/>
      <c r="FD332" s="38"/>
      <c r="FE332" s="38"/>
      <c r="FF332" s="38"/>
      <c r="FG332" s="38"/>
      <c r="FH332" s="38"/>
      <c r="FI332" s="38"/>
      <c r="FJ332" s="38"/>
      <c r="FK332" s="38"/>
      <c r="FL332" s="38"/>
      <c r="FM332" s="38"/>
      <c r="FN332" s="38"/>
      <c r="FO332" s="38"/>
      <c r="FP332" s="38"/>
      <c r="FQ332" s="38"/>
      <c r="FR332" s="38"/>
      <c r="FS332" s="38"/>
      <c r="FT332" s="38"/>
      <c r="FU332" s="38"/>
      <c r="FV332" s="38"/>
      <c r="FW332" s="38"/>
      <c r="FX332" s="38"/>
      <c r="FY332" s="38"/>
      <c r="FZ332" s="38"/>
      <c r="GA332" s="38"/>
      <c r="GB332" s="38"/>
      <c r="GC332" s="38"/>
      <c r="GD332" s="38"/>
      <c r="GE332" s="38"/>
      <c r="GF332" s="38"/>
      <c r="GG332" s="38"/>
      <c r="GH332" s="38"/>
      <c r="GI332" s="38"/>
      <c r="GJ332" s="38"/>
      <c r="GK332" s="38"/>
      <c r="GL332" s="38"/>
      <c r="GM332" s="38"/>
      <c r="GN332" s="38"/>
      <c r="GO332" s="38"/>
      <c r="GP332" s="38"/>
      <c r="GQ332" s="38"/>
      <c r="GR332" s="38"/>
      <c r="GS332" s="38"/>
      <c r="GT332" s="38"/>
      <c r="GU332" s="38"/>
      <c r="GV332" s="38"/>
      <c r="GW332" s="38"/>
      <c r="GX332" s="38"/>
      <c r="GY332" s="38"/>
      <c r="GZ332" s="38"/>
      <c r="HA332" s="38"/>
      <c r="HB332" s="38"/>
      <c r="HC332" s="38"/>
      <c r="HD332" s="38"/>
      <c r="HE332" s="38"/>
      <c r="HF332" s="38"/>
      <c r="HG332" s="38"/>
      <c r="HH332" s="38"/>
      <c r="HI332" s="38"/>
      <c r="HJ332" s="38"/>
      <c r="HK332" s="38"/>
      <c r="HL332" s="38"/>
      <c r="HM332" s="38"/>
      <c r="HN332" s="38"/>
      <c r="HO332" s="38"/>
      <c r="HP332" s="38"/>
      <c r="HQ332" s="38"/>
      <c r="HR332" s="38"/>
      <c r="HS332" s="38"/>
      <c r="HT332" s="38"/>
      <c r="HU332" s="38"/>
      <c r="HV332" s="38"/>
      <c r="HW332" s="38"/>
      <c r="HX332" s="38"/>
      <c r="HY332" s="38"/>
      <c r="HZ332" s="38"/>
      <c r="IA332" s="38"/>
      <c r="IB332" s="38"/>
      <c r="IC332" s="38"/>
      <c r="ID332" s="38"/>
      <c r="IE332" s="38"/>
      <c r="IF332" s="38"/>
      <c r="IG332" s="38"/>
      <c r="IH332" s="38"/>
      <c r="II332" s="38"/>
      <c r="IJ332" s="38"/>
      <c r="IK332" s="38"/>
      <c r="IL332" s="38"/>
      <c r="IM332" s="38"/>
      <c r="IN332" s="38"/>
      <c r="IO332" s="38"/>
      <c r="IP332" s="38"/>
      <c r="IQ332" s="38"/>
      <c r="IR332" s="38"/>
      <c r="IS332" s="38"/>
      <c r="IT332" s="38"/>
      <c r="IU332" s="38"/>
    </row>
    <row r="333" spans="1:255" ht="13.5">
      <c r="E333" s="70"/>
      <c r="F333" s="70"/>
      <c r="G333" s="70"/>
      <c r="H333" s="70"/>
      <c r="I333" s="70"/>
      <c r="J333" s="70"/>
      <c r="K333" s="70"/>
      <c r="L333" s="70"/>
      <c r="M333" s="70"/>
      <c r="N333" s="70"/>
      <c r="O333" s="70"/>
      <c r="P333" s="70"/>
      <c r="Q333" s="70"/>
      <c r="R333" s="70"/>
      <c r="S333" s="70"/>
      <c r="T333" s="70"/>
      <c r="U333" s="70"/>
      <c r="V333" s="70"/>
      <c r="W333" s="70"/>
      <c r="X333" s="70"/>
      <c r="Y333" s="70"/>
      <c r="Z333" s="70"/>
      <c r="AA333" s="70"/>
      <c r="AB333" s="70"/>
      <c r="AC333" s="70"/>
      <c r="AD333" s="70"/>
      <c r="AE333" s="70"/>
      <c r="AF333" s="70"/>
      <c r="AG333" s="70"/>
      <c r="AH333" s="70"/>
      <c r="AI333" s="70"/>
      <c r="AJ333" s="70"/>
      <c r="AK333" s="70"/>
      <c r="AL333" s="70"/>
      <c r="AM333" s="70"/>
      <c r="AN333" s="70"/>
      <c r="AO333" s="70"/>
      <c r="AP333" s="70"/>
      <c r="AQ333" s="70"/>
      <c r="AR333" s="70"/>
      <c r="AS333" s="70"/>
      <c r="AT333" s="70"/>
      <c r="AU333" s="70"/>
      <c r="AV333" s="70"/>
      <c r="AW333" s="70"/>
      <c r="AX333" s="70"/>
      <c r="AY333" s="70"/>
      <c r="AZ333" s="70"/>
      <c r="BA333" s="70"/>
      <c r="BB333" s="70"/>
    </row>
    <row r="334" spans="1:255" ht="14.25">
      <c r="A334" s="40" t="s">
        <v>66</v>
      </c>
      <c r="BA334" s="41"/>
      <c r="BB334" s="42" t="s">
        <v>67</v>
      </c>
      <c r="BC334" s="41"/>
    </row>
    <row r="336" spans="1:255">
      <c r="AD336" s="43"/>
      <c r="AH336" s="43"/>
      <c r="AI336" s="43"/>
      <c r="AJ336" s="43"/>
      <c r="AK336" s="43"/>
      <c r="AL336" s="43"/>
      <c r="AM336" s="43"/>
      <c r="AS336" s="43"/>
      <c r="BB336" s="44" t="s">
        <v>68</v>
      </c>
    </row>
    <row r="337" spans="1:59">
      <c r="AD337" s="43"/>
      <c r="AH337" s="43"/>
      <c r="AI337" s="43"/>
      <c r="AJ337" s="43"/>
      <c r="AK337" s="43"/>
      <c r="AL337" s="43"/>
      <c r="AM337" s="43"/>
      <c r="AS337" s="43"/>
    </row>
    <row r="338" spans="1:59" ht="13.5" thickBot="1">
      <c r="AD338" s="43"/>
      <c r="AH338" s="43"/>
      <c r="AI338" s="43"/>
      <c r="AJ338" s="43"/>
      <c r="AK338" s="43"/>
      <c r="AL338" s="43"/>
      <c r="AM338" s="43"/>
      <c r="AS338" s="43"/>
    </row>
    <row r="339" spans="1:59" ht="15" thickBot="1">
      <c r="A339" s="167" t="s">
        <v>69</v>
      </c>
      <c r="B339" s="168"/>
      <c r="C339" s="168"/>
      <c r="D339" s="168"/>
      <c r="E339" s="168"/>
      <c r="F339" s="168"/>
      <c r="G339" s="168"/>
      <c r="H339" s="168"/>
      <c r="I339" s="168"/>
      <c r="J339" s="168"/>
      <c r="K339" s="169"/>
      <c r="L339" s="170">
        <v>10</v>
      </c>
      <c r="M339" s="171"/>
      <c r="N339" s="171"/>
      <c r="O339" s="172"/>
      <c r="P339" s="167" t="s">
        <v>70</v>
      </c>
      <c r="Q339" s="168"/>
      <c r="R339" s="168"/>
      <c r="S339" s="168"/>
      <c r="T339" s="168"/>
      <c r="U339" s="169"/>
      <c r="V339" s="173" t="s">
        <v>115</v>
      </c>
      <c r="W339" s="173"/>
      <c r="X339" s="173"/>
      <c r="Y339" s="173"/>
      <c r="Z339" s="173"/>
      <c r="AA339" s="173"/>
      <c r="AB339" s="173"/>
      <c r="AC339" s="173"/>
      <c r="AD339" s="173"/>
      <c r="AE339" s="173"/>
      <c r="AF339" s="173"/>
      <c r="AG339" s="173"/>
      <c r="AH339" s="173"/>
      <c r="AI339" s="173"/>
      <c r="AJ339" s="173"/>
      <c r="AK339" s="173"/>
      <c r="AL339" s="173"/>
      <c r="AM339" s="173"/>
      <c r="AN339" s="173"/>
      <c r="AO339" s="173"/>
      <c r="AP339" s="173"/>
      <c r="AQ339" s="173"/>
      <c r="AR339" s="173"/>
      <c r="AS339" s="173"/>
      <c r="AT339" s="173"/>
      <c r="AU339" s="173"/>
      <c r="AV339" s="173"/>
      <c r="AW339" s="173"/>
      <c r="AX339" s="173"/>
      <c r="AY339" s="173"/>
      <c r="AZ339" s="173"/>
      <c r="BA339" s="173"/>
      <c r="BB339" s="174"/>
    </row>
    <row r="340" spans="1:59" ht="14.25">
      <c r="A340" s="45"/>
      <c r="B340" s="45"/>
      <c r="C340" s="45"/>
      <c r="D340" s="45"/>
      <c r="E340" s="45"/>
      <c r="F340" s="45"/>
      <c r="G340" s="45"/>
      <c r="H340" s="45"/>
      <c r="I340" s="45"/>
      <c r="J340" s="45"/>
      <c r="K340" s="45"/>
      <c r="L340" s="46"/>
      <c r="M340" s="46"/>
      <c r="N340" s="46"/>
      <c r="O340" s="46"/>
      <c r="P340" s="45"/>
      <c r="Q340" s="45"/>
      <c r="R340" s="45"/>
      <c r="S340" s="45"/>
      <c r="T340" s="45"/>
      <c r="U340" s="45"/>
      <c r="V340" s="47"/>
      <c r="W340" s="47"/>
      <c r="X340" s="47"/>
      <c r="Y340" s="47"/>
      <c r="Z340" s="47"/>
      <c r="AA340" s="47"/>
      <c r="AB340" s="47"/>
      <c r="AC340" s="47"/>
      <c r="AD340" s="47"/>
      <c r="AE340" s="47"/>
      <c r="AF340" s="47"/>
      <c r="AG340" s="47"/>
      <c r="AH340" s="47"/>
      <c r="AI340" s="47"/>
      <c r="AJ340" s="47"/>
      <c r="AK340" s="47"/>
      <c r="AL340" s="47"/>
      <c r="AM340" s="47"/>
      <c r="AN340" s="47"/>
      <c r="AO340" s="47"/>
      <c r="AP340" s="47"/>
      <c r="AQ340" s="47"/>
      <c r="AR340" s="47"/>
      <c r="AS340" s="47"/>
      <c r="AT340" s="47"/>
      <c r="AU340" s="47"/>
      <c r="AV340" s="47"/>
      <c r="AW340" s="47"/>
      <c r="AX340" s="47"/>
      <c r="AY340" s="47"/>
      <c r="AZ340" s="47"/>
      <c r="BA340" s="47"/>
      <c r="BB340" s="47"/>
    </row>
    <row r="341" spans="1:59" ht="14.25">
      <c r="A341" s="48"/>
      <c r="B341" s="49" t="s">
        <v>72</v>
      </c>
      <c r="C341" s="36"/>
      <c r="D341" s="36"/>
      <c r="E341" s="36"/>
      <c r="F341" s="36"/>
      <c r="G341" s="36"/>
      <c r="H341" s="36"/>
      <c r="I341" s="36"/>
      <c r="J341" s="36"/>
      <c r="K341" s="36"/>
      <c r="L341" s="50"/>
      <c r="M341" s="50"/>
      <c r="N341" s="50"/>
      <c r="O341" s="50"/>
      <c r="P341" s="36"/>
      <c r="Q341" s="36"/>
      <c r="R341" s="36"/>
      <c r="S341" s="36"/>
      <c r="T341" s="36"/>
      <c r="U341" s="36"/>
      <c r="V341" s="49"/>
      <c r="W341" s="49"/>
      <c r="X341" s="49"/>
      <c r="Y341" s="49"/>
      <c r="Z341" s="49"/>
      <c r="AA341" s="49"/>
      <c r="AB341" s="49"/>
      <c r="AC341" s="49"/>
      <c r="AD341" s="49"/>
      <c r="AE341" s="49"/>
      <c r="AF341" s="49"/>
      <c r="AG341" s="49"/>
      <c r="AH341" s="49"/>
      <c r="AI341" s="49"/>
      <c r="AJ341" s="49"/>
      <c r="AK341" s="49"/>
      <c r="AL341" s="49"/>
      <c r="AM341" s="49"/>
      <c r="AN341" s="49"/>
      <c r="AO341" s="49"/>
      <c r="AP341" s="49"/>
      <c r="AQ341" s="49"/>
      <c r="AR341" s="49"/>
      <c r="AS341" s="49"/>
      <c r="AT341" s="49"/>
      <c r="AU341" s="49"/>
      <c r="AV341" s="49"/>
      <c r="AW341" s="49"/>
      <c r="AX341" s="49"/>
      <c r="AY341" s="49"/>
      <c r="AZ341" s="49"/>
      <c r="BA341" s="49"/>
      <c r="BB341" s="49"/>
    </row>
    <row r="342" spans="1:59" ht="15" thickBot="1">
      <c r="A342" s="36"/>
      <c r="B342" s="36"/>
      <c r="C342" s="36"/>
      <c r="D342" s="36"/>
      <c r="E342" s="36"/>
      <c r="F342" s="36"/>
      <c r="G342" s="36"/>
      <c r="H342" s="36"/>
      <c r="I342" s="36"/>
      <c r="J342" s="36"/>
      <c r="K342" s="36"/>
      <c r="L342" s="50"/>
      <c r="M342" s="50"/>
      <c r="N342" s="50"/>
      <c r="O342" s="50"/>
      <c r="P342" s="36"/>
      <c r="Q342" s="36"/>
      <c r="R342" s="36"/>
      <c r="S342" s="36"/>
      <c r="T342" s="36"/>
      <c r="U342" s="36"/>
      <c r="V342" s="49"/>
      <c r="W342" s="49"/>
      <c r="X342" s="49"/>
      <c r="Y342" s="49"/>
      <c r="Z342" s="49"/>
      <c r="AA342" s="49"/>
      <c r="AB342" s="49"/>
      <c r="AC342" s="49"/>
      <c r="AD342" s="49"/>
      <c r="AE342" s="49"/>
      <c r="AF342" s="49"/>
      <c r="AG342" s="49"/>
      <c r="AH342" s="49"/>
      <c r="AI342" s="49"/>
      <c r="AJ342" s="49"/>
      <c r="AK342" s="49"/>
      <c r="AL342" s="49"/>
      <c r="AM342" s="49"/>
      <c r="AN342" s="49"/>
      <c r="AO342" s="49"/>
      <c r="AP342" s="49"/>
      <c r="AQ342" s="49"/>
      <c r="AR342" s="49"/>
      <c r="AS342" s="49"/>
      <c r="AT342" s="49"/>
      <c r="AU342" s="49"/>
      <c r="AV342" s="49"/>
      <c r="AW342" s="49"/>
      <c r="AX342" s="49"/>
      <c r="AY342" s="49"/>
      <c r="AZ342" s="49"/>
      <c r="BA342" s="49"/>
      <c r="BB342" s="49"/>
    </row>
    <row r="343" spans="1:59" ht="14.25">
      <c r="A343" s="36"/>
      <c r="B343" s="51"/>
      <c r="C343" s="45"/>
      <c r="D343" s="45"/>
      <c r="E343" s="45"/>
      <c r="F343" s="45"/>
      <c r="G343" s="45"/>
      <c r="H343" s="45"/>
      <c r="I343" s="45"/>
      <c r="J343" s="45"/>
      <c r="K343" s="45"/>
      <c r="L343" s="46"/>
      <c r="M343" s="46"/>
      <c r="N343" s="46"/>
      <c r="O343" s="46"/>
      <c r="P343" s="45"/>
      <c r="Q343" s="45"/>
      <c r="R343" s="45"/>
      <c r="S343" s="45"/>
      <c r="T343" s="45"/>
      <c r="U343" s="45"/>
      <c r="V343" s="47"/>
      <c r="W343" s="47"/>
      <c r="X343" s="47"/>
      <c r="Y343" s="47"/>
      <c r="Z343" s="47"/>
      <c r="AA343" s="47"/>
      <c r="AB343" s="47"/>
      <c r="AC343" s="47"/>
      <c r="AD343" s="47"/>
      <c r="AE343" s="47"/>
      <c r="AF343" s="47"/>
      <c r="AG343" s="47"/>
      <c r="AH343" s="47"/>
      <c r="AI343" s="47"/>
      <c r="AJ343" s="47"/>
      <c r="AK343" s="47"/>
      <c r="AL343" s="47"/>
      <c r="AM343" s="47"/>
      <c r="AN343" s="47"/>
      <c r="AO343" s="47"/>
      <c r="AP343" s="47"/>
      <c r="AQ343" s="47"/>
      <c r="AR343" s="47"/>
      <c r="AS343" s="47"/>
      <c r="AT343" s="47"/>
      <c r="AU343" s="47"/>
      <c r="AV343" s="47"/>
      <c r="AW343" s="47"/>
      <c r="AX343" s="47"/>
      <c r="AY343" s="47"/>
      <c r="AZ343" s="47"/>
      <c r="BA343" s="47"/>
      <c r="BB343" s="52"/>
    </row>
    <row r="344" spans="1:59">
      <c r="A344" s="36"/>
      <c r="B344" s="154" t="s">
        <v>116</v>
      </c>
      <c r="C344" s="155"/>
      <c r="D344" s="155"/>
      <c r="E344" s="155"/>
      <c r="F344" s="155"/>
      <c r="G344" s="155"/>
      <c r="H344" s="155"/>
      <c r="I344" s="155"/>
      <c r="J344" s="155"/>
      <c r="K344" s="155"/>
      <c r="L344" s="155"/>
      <c r="M344" s="155"/>
      <c r="N344" s="155"/>
      <c r="O344" s="155"/>
      <c r="P344" s="155"/>
      <c r="Q344" s="155"/>
      <c r="R344" s="155"/>
      <c r="S344" s="155"/>
      <c r="T344" s="155"/>
      <c r="U344" s="155"/>
      <c r="V344" s="155"/>
      <c r="W344" s="155"/>
      <c r="X344" s="155"/>
      <c r="Y344" s="155"/>
      <c r="Z344" s="155"/>
      <c r="AA344" s="155"/>
      <c r="AB344" s="155"/>
      <c r="AC344" s="155"/>
      <c r="AD344" s="155"/>
      <c r="AE344" s="155"/>
      <c r="AF344" s="155"/>
      <c r="AG344" s="155"/>
      <c r="AH344" s="155"/>
      <c r="AI344" s="155"/>
      <c r="AJ344" s="155"/>
      <c r="AK344" s="155"/>
      <c r="AL344" s="155"/>
      <c r="AM344" s="155"/>
      <c r="AN344" s="155"/>
      <c r="AO344" s="155"/>
      <c r="AP344" s="155"/>
      <c r="AQ344" s="155"/>
      <c r="AR344" s="155"/>
      <c r="AS344" s="155"/>
      <c r="AT344" s="155"/>
      <c r="AU344" s="155"/>
      <c r="AV344" s="155"/>
      <c r="AW344" s="155"/>
      <c r="AX344" s="155"/>
      <c r="AY344" s="155"/>
      <c r="AZ344" s="155"/>
      <c r="BA344" s="155"/>
      <c r="BB344" s="156"/>
    </row>
    <row r="345" spans="1:59" ht="13.5">
      <c r="A345" s="36"/>
      <c r="B345" s="154"/>
      <c r="C345" s="155"/>
      <c r="D345" s="155"/>
      <c r="E345" s="155"/>
      <c r="F345" s="155"/>
      <c r="G345" s="155"/>
      <c r="H345" s="155"/>
      <c r="I345" s="155"/>
      <c r="J345" s="155"/>
      <c r="K345" s="155"/>
      <c r="L345" s="155"/>
      <c r="M345" s="155"/>
      <c r="N345" s="155"/>
      <c r="O345" s="155"/>
      <c r="P345" s="155"/>
      <c r="Q345" s="155"/>
      <c r="R345" s="155"/>
      <c r="S345" s="155"/>
      <c r="T345" s="155"/>
      <c r="U345" s="155"/>
      <c r="V345" s="155"/>
      <c r="W345" s="155"/>
      <c r="X345" s="155"/>
      <c r="Y345" s="155"/>
      <c r="Z345" s="155"/>
      <c r="AA345" s="155"/>
      <c r="AB345" s="155"/>
      <c r="AC345" s="155"/>
      <c r="AD345" s="155"/>
      <c r="AE345" s="155"/>
      <c r="AF345" s="155"/>
      <c r="AG345" s="155"/>
      <c r="AH345" s="155"/>
      <c r="AI345" s="155"/>
      <c r="AJ345" s="155"/>
      <c r="AK345" s="155"/>
      <c r="AL345" s="155"/>
      <c r="AM345" s="155"/>
      <c r="AN345" s="155"/>
      <c r="AO345" s="155"/>
      <c r="AP345" s="155"/>
      <c r="AQ345" s="155"/>
      <c r="AR345" s="155"/>
      <c r="AS345" s="155"/>
      <c r="AT345" s="155"/>
      <c r="AU345" s="155"/>
      <c r="AV345" s="155"/>
      <c r="AW345" s="155"/>
      <c r="AX345" s="155"/>
      <c r="AY345" s="155"/>
      <c r="AZ345" s="155"/>
      <c r="BA345" s="155"/>
      <c r="BB345" s="156"/>
      <c r="BG345" s="39"/>
    </row>
    <row r="346" spans="1:59">
      <c r="A346" s="36"/>
      <c r="B346" s="154"/>
      <c r="C346" s="155"/>
      <c r="D346" s="155"/>
      <c r="E346" s="155"/>
      <c r="F346" s="155"/>
      <c r="G346" s="155"/>
      <c r="H346" s="155"/>
      <c r="I346" s="155"/>
      <c r="J346" s="155"/>
      <c r="K346" s="155"/>
      <c r="L346" s="155"/>
      <c r="M346" s="155"/>
      <c r="N346" s="155"/>
      <c r="O346" s="155"/>
      <c r="P346" s="155"/>
      <c r="Q346" s="155"/>
      <c r="R346" s="155"/>
      <c r="S346" s="155"/>
      <c r="T346" s="155"/>
      <c r="U346" s="155"/>
      <c r="V346" s="155"/>
      <c r="W346" s="155"/>
      <c r="X346" s="155"/>
      <c r="Y346" s="155"/>
      <c r="Z346" s="155"/>
      <c r="AA346" s="155"/>
      <c r="AB346" s="155"/>
      <c r="AC346" s="155"/>
      <c r="AD346" s="155"/>
      <c r="AE346" s="155"/>
      <c r="AF346" s="155"/>
      <c r="AG346" s="155"/>
      <c r="AH346" s="155"/>
      <c r="AI346" s="155"/>
      <c r="AJ346" s="155"/>
      <c r="AK346" s="155"/>
      <c r="AL346" s="155"/>
      <c r="AM346" s="155"/>
      <c r="AN346" s="155"/>
      <c r="AO346" s="155"/>
      <c r="AP346" s="155"/>
      <c r="AQ346" s="155"/>
      <c r="AR346" s="155"/>
      <c r="AS346" s="155"/>
      <c r="AT346" s="155"/>
      <c r="AU346" s="155"/>
      <c r="AV346" s="155"/>
      <c r="AW346" s="155"/>
      <c r="AX346" s="155"/>
      <c r="AY346" s="155"/>
      <c r="AZ346" s="155"/>
      <c r="BA346" s="155"/>
      <c r="BB346" s="156"/>
    </row>
    <row r="347" spans="1:59">
      <c r="A347" s="36"/>
      <c r="B347" s="154"/>
      <c r="C347" s="155"/>
      <c r="D347" s="155"/>
      <c r="E347" s="155"/>
      <c r="F347" s="155"/>
      <c r="G347" s="155"/>
      <c r="H347" s="155"/>
      <c r="I347" s="155"/>
      <c r="J347" s="155"/>
      <c r="K347" s="155"/>
      <c r="L347" s="155"/>
      <c r="M347" s="155"/>
      <c r="N347" s="155"/>
      <c r="O347" s="155"/>
      <c r="P347" s="155"/>
      <c r="Q347" s="155"/>
      <c r="R347" s="155"/>
      <c r="S347" s="155"/>
      <c r="T347" s="155"/>
      <c r="U347" s="155"/>
      <c r="V347" s="155"/>
      <c r="W347" s="155"/>
      <c r="X347" s="155"/>
      <c r="Y347" s="155"/>
      <c r="Z347" s="155"/>
      <c r="AA347" s="155"/>
      <c r="AB347" s="155"/>
      <c r="AC347" s="155"/>
      <c r="AD347" s="155"/>
      <c r="AE347" s="155"/>
      <c r="AF347" s="155"/>
      <c r="AG347" s="155"/>
      <c r="AH347" s="155"/>
      <c r="AI347" s="155"/>
      <c r="AJ347" s="155"/>
      <c r="AK347" s="155"/>
      <c r="AL347" s="155"/>
      <c r="AM347" s="155"/>
      <c r="AN347" s="155"/>
      <c r="AO347" s="155"/>
      <c r="AP347" s="155"/>
      <c r="AQ347" s="155"/>
      <c r="AR347" s="155"/>
      <c r="AS347" s="155"/>
      <c r="AT347" s="155"/>
      <c r="AU347" s="155"/>
      <c r="AV347" s="155"/>
      <c r="AW347" s="155"/>
      <c r="AX347" s="155"/>
      <c r="AY347" s="155"/>
      <c r="AZ347" s="155"/>
      <c r="BA347" s="155"/>
      <c r="BB347" s="156"/>
    </row>
    <row r="348" spans="1:59">
      <c r="A348" s="36"/>
      <c r="B348" s="154"/>
      <c r="C348" s="155"/>
      <c r="D348" s="155"/>
      <c r="E348" s="155"/>
      <c r="F348" s="155"/>
      <c r="G348" s="155"/>
      <c r="H348" s="155"/>
      <c r="I348" s="155"/>
      <c r="J348" s="155"/>
      <c r="K348" s="155"/>
      <c r="L348" s="155"/>
      <c r="M348" s="155"/>
      <c r="N348" s="155"/>
      <c r="O348" s="155"/>
      <c r="P348" s="155"/>
      <c r="Q348" s="155"/>
      <c r="R348" s="155"/>
      <c r="S348" s="155"/>
      <c r="T348" s="155"/>
      <c r="U348" s="155"/>
      <c r="V348" s="155"/>
      <c r="W348" s="155"/>
      <c r="X348" s="155"/>
      <c r="Y348" s="155"/>
      <c r="Z348" s="155"/>
      <c r="AA348" s="155"/>
      <c r="AB348" s="155"/>
      <c r="AC348" s="155"/>
      <c r="AD348" s="155"/>
      <c r="AE348" s="155"/>
      <c r="AF348" s="155"/>
      <c r="AG348" s="155"/>
      <c r="AH348" s="155"/>
      <c r="AI348" s="155"/>
      <c r="AJ348" s="155"/>
      <c r="AK348" s="155"/>
      <c r="AL348" s="155"/>
      <c r="AM348" s="155"/>
      <c r="AN348" s="155"/>
      <c r="AO348" s="155"/>
      <c r="AP348" s="155"/>
      <c r="AQ348" s="155"/>
      <c r="AR348" s="155"/>
      <c r="AS348" s="155"/>
      <c r="AT348" s="155"/>
      <c r="AU348" s="155"/>
      <c r="AV348" s="155"/>
      <c r="AW348" s="155"/>
      <c r="AX348" s="155"/>
      <c r="AY348" s="155"/>
      <c r="AZ348" s="155"/>
      <c r="BA348" s="155"/>
      <c r="BB348" s="156"/>
    </row>
    <row r="349" spans="1:59">
      <c r="A349" s="36"/>
      <c r="B349" s="154"/>
      <c r="C349" s="155"/>
      <c r="D349" s="155"/>
      <c r="E349" s="155"/>
      <c r="F349" s="155"/>
      <c r="G349" s="155"/>
      <c r="H349" s="155"/>
      <c r="I349" s="155"/>
      <c r="J349" s="155"/>
      <c r="K349" s="155"/>
      <c r="L349" s="155"/>
      <c r="M349" s="155"/>
      <c r="N349" s="155"/>
      <c r="O349" s="155"/>
      <c r="P349" s="155"/>
      <c r="Q349" s="155"/>
      <c r="R349" s="155"/>
      <c r="S349" s="155"/>
      <c r="T349" s="155"/>
      <c r="U349" s="155"/>
      <c r="V349" s="155"/>
      <c r="W349" s="155"/>
      <c r="X349" s="155"/>
      <c r="Y349" s="155"/>
      <c r="Z349" s="155"/>
      <c r="AA349" s="155"/>
      <c r="AB349" s="155"/>
      <c r="AC349" s="155"/>
      <c r="AD349" s="155"/>
      <c r="AE349" s="155"/>
      <c r="AF349" s="155"/>
      <c r="AG349" s="155"/>
      <c r="AH349" s="155"/>
      <c r="AI349" s="155"/>
      <c r="AJ349" s="155"/>
      <c r="AK349" s="155"/>
      <c r="AL349" s="155"/>
      <c r="AM349" s="155"/>
      <c r="AN349" s="155"/>
      <c r="AO349" s="155"/>
      <c r="AP349" s="155"/>
      <c r="AQ349" s="155"/>
      <c r="AR349" s="155"/>
      <c r="AS349" s="155"/>
      <c r="AT349" s="155"/>
      <c r="AU349" s="155"/>
      <c r="AV349" s="155"/>
      <c r="AW349" s="155"/>
      <c r="AX349" s="155"/>
      <c r="AY349" s="155"/>
      <c r="AZ349" s="155"/>
      <c r="BA349" s="155"/>
      <c r="BB349" s="156"/>
    </row>
    <row r="350" spans="1:59">
      <c r="A350" s="36"/>
      <c r="B350" s="154"/>
      <c r="C350" s="155"/>
      <c r="D350" s="155"/>
      <c r="E350" s="155"/>
      <c r="F350" s="155"/>
      <c r="G350" s="155"/>
      <c r="H350" s="155"/>
      <c r="I350" s="155"/>
      <c r="J350" s="155"/>
      <c r="K350" s="155"/>
      <c r="L350" s="155"/>
      <c r="M350" s="155"/>
      <c r="N350" s="155"/>
      <c r="O350" s="155"/>
      <c r="P350" s="155"/>
      <c r="Q350" s="155"/>
      <c r="R350" s="155"/>
      <c r="S350" s="155"/>
      <c r="T350" s="155"/>
      <c r="U350" s="155"/>
      <c r="V350" s="155"/>
      <c r="W350" s="155"/>
      <c r="X350" s="155"/>
      <c r="Y350" s="155"/>
      <c r="Z350" s="155"/>
      <c r="AA350" s="155"/>
      <c r="AB350" s="155"/>
      <c r="AC350" s="155"/>
      <c r="AD350" s="155"/>
      <c r="AE350" s="155"/>
      <c r="AF350" s="155"/>
      <c r="AG350" s="155"/>
      <c r="AH350" s="155"/>
      <c r="AI350" s="155"/>
      <c r="AJ350" s="155"/>
      <c r="AK350" s="155"/>
      <c r="AL350" s="155"/>
      <c r="AM350" s="155"/>
      <c r="AN350" s="155"/>
      <c r="AO350" s="155"/>
      <c r="AP350" s="155"/>
      <c r="AQ350" s="155"/>
      <c r="AR350" s="155"/>
      <c r="AS350" s="155"/>
      <c r="AT350" s="155"/>
      <c r="AU350" s="155"/>
      <c r="AV350" s="155"/>
      <c r="AW350" s="155"/>
      <c r="AX350" s="155"/>
      <c r="AY350" s="155"/>
      <c r="AZ350" s="155"/>
      <c r="BA350" s="155"/>
      <c r="BB350" s="156"/>
    </row>
    <row r="351" spans="1:59">
      <c r="A351" s="36"/>
      <c r="B351" s="154"/>
      <c r="C351" s="155"/>
      <c r="D351" s="155"/>
      <c r="E351" s="155"/>
      <c r="F351" s="155"/>
      <c r="G351" s="155"/>
      <c r="H351" s="155"/>
      <c r="I351" s="155"/>
      <c r="J351" s="155"/>
      <c r="K351" s="155"/>
      <c r="L351" s="155"/>
      <c r="M351" s="155"/>
      <c r="N351" s="155"/>
      <c r="O351" s="155"/>
      <c r="P351" s="155"/>
      <c r="Q351" s="155"/>
      <c r="R351" s="155"/>
      <c r="S351" s="155"/>
      <c r="T351" s="155"/>
      <c r="U351" s="155"/>
      <c r="V351" s="155"/>
      <c r="W351" s="155"/>
      <c r="X351" s="155"/>
      <c r="Y351" s="155"/>
      <c r="Z351" s="155"/>
      <c r="AA351" s="155"/>
      <c r="AB351" s="155"/>
      <c r="AC351" s="155"/>
      <c r="AD351" s="155"/>
      <c r="AE351" s="155"/>
      <c r="AF351" s="155"/>
      <c r="AG351" s="155"/>
      <c r="AH351" s="155"/>
      <c r="AI351" s="155"/>
      <c r="AJ351" s="155"/>
      <c r="AK351" s="155"/>
      <c r="AL351" s="155"/>
      <c r="AM351" s="155"/>
      <c r="AN351" s="155"/>
      <c r="AO351" s="155"/>
      <c r="AP351" s="155"/>
      <c r="AQ351" s="155"/>
      <c r="AR351" s="155"/>
      <c r="AS351" s="155"/>
      <c r="AT351" s="155"/>
      <c r="AU351" s="155"/>
      <c r="AV351" s="155"/>
      <c r="AW351" s="155"/>
      <c r="AX351" s="155"/>
      <c r="AY351" s="155"/>
      <c r="AZ351" s="155"/>
      <c r="BA351" s="155"/>
      <c r="BB351" s="156"/>
    </row>
    <row r="352" spans="1:59">
      <c r="A352" s="36"/>
      <c r="B352" s="154"/>
      <c r="C352" s="155"/>
      <c r="D352" s="155"/>
      <c r="E352" s="155"/>
      <c r="F352" s="155"/>
      <c r="G352" s="155"/>
      <c r="H352" s="155"/>
      <c r="I352" s="155"/>
      <c r="J352" s="155"/>
      <c r="K352" s="155"/>
      <c r="L352" s="155"/>
      <c r="M352" s="155"/>
      <c r="N352" s="155"/>
      <c r="O352" s="155"/>
      <c r="P352" s="155"/>
      <c r="Q352" s="155"/>
      <c r="R352" s="155"/>
      <c r="S352" s="155"/>
      <c r="T352" s="155"/>
      <c r="U352" s="155"/>
      <c r="V352" s="155"/>
      <c r="W352" s="155"/>
      <c r="X352" s="155"/>
      <c r="Y352" s="155"/>
      <c r="Z352" s="155"/>
      <c r="AA352" s="155"/>
      <c r="AB352" s="155"/>
      <c r="AC352" s="155"/>
      <c r="AD352" s="155"/>
      <c r="AE352" s="155"/>
      <c r="AF352" s="155"/>
      <c r="AG352" s="155"/>
      <c r="AH352" s="155"/>
      <c r="AI352" s="155"/>
      <c r="AJ352" s="155"/>
      <c r="AK352" s="155"/>
      <c r="AL352" s="155"/>
      <c r="AM352" s="155"/>
      <c r="AN352" s="155"/>
      <c r="AO352" s="155"/>
      <c r="AP352" s="155"/>
      <c r="AQ352" s="155"/>
      <c r="AR352" s="155"/>
      <c r="AS352" s="155"/>
      <c r="AT352" s="155"/>
      <c r="AU352" s="155"/>
      <c r="AV352" s="155"/>
      <c r="AW352" s="155"/>
      <c r="AX352" s="155"/>
      <c r="AY352" s="155"/>
      <c r="AZ352" s="155"/>
      <c r="BA352" s="155"/>
      <c r="BB352" s="156"/>
    </row>
    <row r="353" spans="1:255">
      <c r="A353" s="36"/>
      <c r="B353" s="154"/>
      <c r="C353" s="155"/>
      <c r="D353" s="155"/>
      <c r="E353" s="155"/>
      <c r="F353" s="155"/>
      <c r="G353" s="155"/>
      <c r="H353" s="155"/>
      <c r="I353" s="155"/>
      <c r="J353" s="155"/>
      <c r="K353" s="155"/>
      <c r="L353" s="155"/>
      <c r="M353" s="155"/>
      <c r="N353" s="155"/>
      <c r="O353" s="155"/>
      <c r="P353" s="155"/>
      <c r="Q353" s="155"/>
      <c r="R353" s="155"/>
      <c r="S353" s="155"/>
      <c r="T353" s="155"/>
      <c r="U353" s="155"/>
      <c r="V353" s="155"/>
      <c r="W353" s="155"/>
      <c r="X353" s="155"/>
      <c r="Y353" s="155"/>
      <c r="Z353" s="155"/>
      <c r="AA353" s="155"/>
      <c r="AB353" s="155"/>
      <c r="AC353" s="155"/>
      <c r="AD353" s="155"/>
      <c r="AE353" s="155"/>
      <c r="AF353" s="155"/>
      <c r="AG353" s="155"/>
      <c r="AH353" s="155"/>
      <c r="AI353" s="155"/>
      <c r="AJ353" s="155"/>
      <c r="AK353" s="155"/>
      <c r="AL353" s="155"/>
      <c r="AM353" s="155"/>
      <c r="AN353" s="155"/>
      <c r="AO353" s="155"/>
      <c r="AP353" s="155"/>
      <c r="AQ353" s="155"/>
      <c r="AR353" s="155"/>
      <c r="AS353" s="155"/>
      <c r="AT353" s="155"/>
      <c r="AU353" s="155"/>
      <c r="AV353" s="155"/>
      <c r="AW353" s="155"/>
      <c r="AX353" s="155"/>
      <c r="AY353" s="155"/>
      <c r="AZ353" s="155"/>
      <c r="BA353" s="155"/>
      <c r="BB353" s="156"/>
    </row>
    <row r="354" spans="1:255" ht="15" thickBot="1">
      <c r="A354" s="53"/>
      <c r="B354" s="54"/>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c r="AA354" s="55"/>
      <c r="AB354" s="55"/>
      <c r="AC354" s="55"/>
      <c r="AD354" s="55"/>
      <c r="AE354" s="55"/>
      <c r="AF354" s="55"/>
      <c r="AG354" s="55"/>
      <c r="AH354" s="55"/>
      <c r="AI354" s="55"/>
      <c r="AJ354" s="55"/>
      <c r="AK354" s="55"/>
      <c r="AL354" s="55"/>
      <c r="AM354" s="55"/>
      <c r="AN354" s="55"/>
      <c r="AO354" s="55"/>
      <c r="AP354" s="55"/>
      <c r="AQ354" s="55"/>
      <c r="AR354" s="55"/>
      <c r="AS354" s="55"/>
      <c r="AT354" s="55"/>
      <c r="AU354" s="55"/>
      <c r="AV354" s="55"/>
      <c r="AW354" s="55"/>
      <c r="AX354" s="55"/>
      <c r="AY354" s="55"/>
      <c r="AZ354" s="55"/>
      <c r="BA354" s="55"/>
      <c r="BB354" s="56"/>
    </row>
    <row r="355" spans="1:255">
      <c r="B355" s="57"/>
    </row>
    <row r="356" spans="1:255">
      <c r="B356" s="57"/>
    </row>
    <row r="357" spans="1:255" ht="14.25">
      <c r="B357" s="49" t="s">
        <v>74</v>
      </c>
      <c r="C357" s="36"/>
      <c r="D357" s="36"/>
      <c r="E357" s="36"/>
      <c r="F357" s="36"/>
      <c r="G357" s="36"/>
      <c r="H357" s="36"/>
      <c r="I357" s="36"/>
      <c r="J357" s="36"/>
      <c r="K357" s="36"/>
      <c r="L357" s="50"/>
      <c r="M357" s="50"/>
      <c r="N357" s="50"/>
      <c r="O357" s="50"/>
      <c r="P357" s="36"/>
      <c r="Q357" s="36"/>
      <c r="R357" s="36"/>
      <c r="S357" s="36"/>
      <c r="T357" s="36"/>
      <c r="U357" s="36"/>
      <c r="V357" s="49"/>
      <c r="W357" s="49"/>
      <c r="X357" s="49"/>
      <c r="Y357" s="49"/>
      <c r="Z357" s="49"/>
      <c r="AA357" s="49"/>
      <c r="AB357" s="49"/>
      <c r="AC357" s="49"/>
      <c r="AD357" s="49"/>
      <c r="AE357" s="49"/>
      <c r="AF357" s="49"/>
      <c r="AG357" s="49"/>
      <c r="AH357" s="49"/>
      <c r="AI357" s="49"/>
      <c r="AJ357" s="49"/>
      <c r="AK357" s="49"/>
      <c r="AL357" s="49"/>
      <c r="AM357" s="49"/>
      <c r="AN357" s="49"/>
      <c r="AO357" s="49"/>
      <c r="AP357" s="49"/>
      <c r="AQ357" s="49"/>
      <c r="AR357" s="49"/>
      <c r="AS357" s="49"/>
      <c r="AT357" s="49"/>
      <c r="AU357" s="49"/>
      <c r="AV357" s="49"/>
      <c r="AW357" s="49"/>
      <c r="AX357" s="49"/>
      <c r="AY357" s="49"/>
      <c r="AZ357" s="49"/>
      <c r="BA357" s="49"/>
      <c r="BB357" s="49"/>
    </row>
    <row r="358" spans="1:255" ht="15" thickBot="1">
      <c r="B358" s="36"/>
      <c r="C358" s="36"/>
      <c r="D358" s="36"/>
      <c r="E358" s="36"/>
      <c r="F358" s="36"/>
      <c r="G358" s="36"/>
      <c r="H358" s="36"/>
      <c r="I358" s="36"/>
      <c r="J358" s="36"/>
      <c r="K358" s="36"/>
      <c r="L358" s="50"/>
      <c r="M358" s="50"/>
      <c r="N358" s="50"/>
      <c r="O358" s="50"/>
      <c r="P358" s="36"/>
      <c r="Q358" s="36"/>
      <c r="R358" s="36"/>
      <c r="S358" s="36"/>
      <c r="T358" s="36"/>
      <c r="U358" s="36"/>
      <c r="V358" s="49"/>
      <c r="W358" s="49"/>
      <c r="X358" s="49"/>
      <c r="Y358" s="49"/>
      <c r="Z358" s="49"/>
      <c r="AA358" s="49"/>
      <c r="AB358" s="49"/>
      <c r="AC358" s="49"/>
      <c r="AD358" s="49"/>
      <c r="AE358" s="49"/>
      <c r="AF358" s="49"/>
      <c r="AG358" s="49"/>
      <c r="AH358" s="49"/>
      <c r="AI358" s="49"/>
      <c r="AJ358" s="49"/>
      <c r="AK358" s="49"/>
      <c r="AL358" s="49"/>
      <c r="AM358" s="49"/>
      <c r="AN358" s="49"/>
      <c r="AO358" s="49"/>
      <c r="AP358" s="49"/>
      <c r="AQ358" s="49"/>
      <c r="AR358" s="49"/>
      <c r="AS358" s="49"/>
      <c r="AT358" s="49"/>
      <c r="AU358" s="197" t="s">
        <v>75</v>
      </c>
      <c r="AV358" s="197"/>
      <c r="AW358" s="197"/>
      <c r="AX358" s="197"/>
      <c r="AY358" s="197"/>
      <c r="AZ358" s="197"/>
      <c r="BA358" s="197"/>
      <c r="BB358" s="197"/>
    </row>
    <row r="359" spans="1:255" s="39" customFormat="1" ht="13.5">
      <c r="A359" s="36"/>
      <c r="B359" s="157" t="s">
        <v>76</v>
      </c>
      <c r="C359" s="158"/>
      <c r="D359" s="158"/>
      <c r="E359" s="158"/>
      <c r="F359" s="158"/>
      <c r="G359" s="158"/>
      <c r="H359" s="158"/>
      <c r="I359" s="158"/>
      <c r="J359" s="158"/>
      <c r="K359" s="158"/>
      <c r="L359" s="158"/>
      <c r="M359" s="158"/>
      <c r="N359" s="158"/>
      <c r="O359" s="158"/>
      <c r="P359" s="158"/>
      <c r="Q359" s="158"/>
      <c r="R359" s="158"/>
      <c r="S359" s="158"/>
      <c r="T359" s="158"/>
      <c r="U359" s="158"/>
      <c r="V359" s="158"/>
      <c r="W359" s="158"/>
      <c r="X359" s="158"/>
      <c r="Y359" s="158"/>
      <c r="Z359" s="158"/>
      <c r="AA359" s="158"/>
      <c r="AB359" s="158"/>
      <c r="AC359" s="158"/>
      <c r="AD359" s="159"/>
      <c r="AE359" s="163" t="s">
        <v>170</v>
      </c>
      <c r="AF359" s="158"/>
      <c r="AG359" s="158"/>
      <c r="AH359" s="158"/>
      <c r="AI359" s="158"/>
      <c r="AJ359" s="158"/>
      <c r="AK359" s="158"/>
      <c r="AL359" s="158"/>
      <c r="AM359" s="159"/>
      <c r="AN359" s="163" t="s">
        <v>171</v>
      </c>
      <c r="AO359" s="158"/>
      <c r="AP359" s="158"/>
      <c r="AQ359" s="158"/>
      <c r="AR359" s="158"/>
      <c r="AS359" s="158"/>
      <c r="AT359" s="158"/>
      <c r="AU359" s="158"/>
      <c r="AV359" s="159"/>
      <c r="AW359" s="163" t="s">
        <v>78</v>
      </c>
      <c r="AX359" s="158"/>
      <c r="AY359" s="158"/>
      <c r="AZ359" s="158"/>
      <c r="BA359" s="158"/>
      <c r="BB359" s="165"/>
      <c r="BC359" s="38"/>
      <c r="BD359" s="38"/>
      <c r="BE359" s="38"/>
      <c r="BF359" s="38"/>
      <c r="BG359" s="38"/>
      <c r="BH359" s="38"/>
      <c r="BI359" s="38"/>
      <c r="BJ359" s="38"/>
      <c r="BK359" s="38"/>
      <c r="BL359" s="38"/>
      <c r="BM359" s="38"/>
      <c r="BN359" s="38"/>
      <c r="BO359" s="38"/>
      <c r="BP359" s="38"/>
      <c r="BQ359" s="38"/>
      <c r="BR359" s="38"/>
      <c r="BS359" s="38"/>
      <c r="BT359" s="38"/>
      <c r="BU359" s="38"/>
      <c r="BV359" s="38"/>
      <c r="BW359" s="38"/>
      <c r="BX359" s="38"/>
      <c r="BY359" s="38"/>
      <c r="BZ359" s="38"/>
      <c r="CA359" s="38"/>
      <c r="CB359" s="38"/>
      <c r="CC359" s="38"/>
      <c r="CD359" s="38"/>
      <c r="CE359" s="38"/>
      <c r="CF359" s="38"/>
      <c r="CG359" s="38"/>
      <c r="CH359" s="38"/>
      <c r="CI359" s="38"/>
      <c r="CJ359" s="38"/>
      <c r="CK359" s="38"/>
      <c r="CL359" s="38"/>
      <c r="CM359" s="38"/>
      <c r="CN359" s="38"/>
      <c r="CO359" s="38"/>
      <c r="CP359" s="38"/>
      <c r="CQ359" s="38"/>
      <c r="CR359" s="38"/>
      <c r="CS359" s="38"/>
      <c r="CT359" s="38"/>
      <c r="CU359" s="38"/>
      <c r="CV359" s="38"/>
      <c r="CW359" s="38"/>
      <c r="CX359" s="38"/>
      <c r="CY359" s="38"/>
      <c r="CZ359" s="38"/>
      <c r="DA359" s="38"/>
      <c r="DB359" s="38"/>
      <c r="DC359" s="38"/>
      <c r="DD359" s="38"/>
      <c r="DE359" s="38"/>
      <c r="DF359" s="38"/>
      <c r="DG359" s="38"/>
      <c r="DH359" s="38"/>
      <c r="DI359" s="38"/>
      <c r="DJ359" s="38"/>
      <c r="DK359" s="38"/>
      <c r="DL359" s="38"/>
      <c r="DM359" s="38"/>
      <c r="DN359" s="38"/>
      <c r="DO359" s="38"/>
      <c r="DP359" s="38"/>
      <c r="DQ359" s="38"/>
      <c r="DR359" s="38"/>
      <c r="DS359" s="38"/>
      <c r="DT359" s="38"/>
      <c r="DU359" s="38"/>
      <c r="DV359" s="38"/>
      <c r="DW359" s="38"/>
      <c r="DX359" s="38"/>
      <c r="DY359" s="38"/>
      <c r="DZ359" s="38"/>
      <c r="EA359" s="38"/>
      <c r="EB359" s="38"/>
      <c r="EC359" s="38"/>
      <c r="ED359" s="38"/>
      <c r="EE359" s="38"/>
      <c r="EF359" s="38"/>
      <c r="EG359" s="38"/>
      <c r="EH359" s="38"/>
      <c r="EI359" s="38"/>
      <c r="EJ359" s="38"/>
      <c r="EK359" s="38"/>
      <c r="EL359" s="38"/>
      <c r="EM359" s="38"/>
      <c r="EN359" s="38"/>
      <c r="EO359" s="38"/>
      <c r="EP359" s="38"/>
      <c r="EQ359" s="38"/>
      <c r="ER359" s="38"/>
      <c r="ES359" s="38"/>
      <c r="ET359" s="38"/>
      <c r="EU359" s="38"/>
      <c r="EV359" s="38"/>
      <c r="EW359" s="38"/>
      <c r="EX359" s="38"/>
      <c r="EY359" s="38"/>
      <c r="EZ359" s="38"/>
      <c r="FA359" s="38"/>
      <c r="FB359" s="38"/>
      <c r="FC359" s="38"/>
      <c r="FD359" s="38"/>
      <c r="FE359" s="38"/>
      <c r="FF359" s="38"/>
      <c r="FG359" s="38"/>
      <c r="FH359" s="38"/>
      <c r="FI359" s="38"/>
      <c r="FJ359" s="38"/>
      <c r="FK359" s="38"/>
      <c r="FL359" s="38"/>
      <c r="FM359" s="38"/>
      <c r="FN359" s="38"/>
      <c r="FO359" s="38"/>
      <c r="FP359" s="38"/>
      <c r="FQ359" s="38"/>
      <c r="FR359" s="38"/>
      <c r="FS359" s="38"/>
      <c r="FT359" s="38"/>
      <c r="FU359" s="38"/>
      <c r="FV359" s="38"/>
      <c r="FW359" s="38"/>
      <c r="FX359" s="38"/>
      <c r="FY359" s="38"/>
      <c r="FZ359" s="38"/>
      <c r="GA359" s="38"/>
      <c r="GB359" s="38"/>
      <c r="GC359" s="38"/>
      <c r="GD359" s="38"/>
      <c r="GE359" s="38"/>
      <c r="GF359" s="38"/>
      <c r="GG359" s="38"/>
      <c r="GH359" s="38"/>
      <c r="GI359" s="38"/>
      <c r="GJ359" s="38"/>
      <c r="GK359" s="38"/>
      <c r="GL359" s="38"/>
      <c r="GM359" s="38"/>
      <c r="GN359" s="38"/>
      <c r="GO359" s="38"/>
      <c r="GP359" s="38"/>
      <c r="GQ359" s="38"/>
      <c r="GR359" s="38"/>
      <c r="GS359" s="38"/>
      <c r="GT359" s="38"/>
      <c r="GU359" s="38"/>
      <c r="GV359" s="38"/>
      <c r="GW359" s="38"/>
      <c r="GX359" s="38"/>
      <c r="GY359" s="38"/>
      <c r="GZ359" s="38"/>
      <c r="HA359" s="38"/>
      <c r="HB359" s="38"/>
      <c r="HC359" s="38"/>
      <c r="HD359" s="38"/>
      <c r="HE359" s="38"/>
      <c r="HF359" s="38"/>
      <c r="HG359" s="38"/>
      <c r="HH359" s="38"/>
      <c r="HI359" s="38"/>
      <c r="HJ359" s="38"/>
      <c r="HK359" s="38"/>
      <c r="HL359" s="38"/>
      <c r="HM359" s="38"/>
      <c r="HN359" s="38"/>
      <c r="HO359" s="38"/>
      <c r="HP359" s="38"/>
      <c r="HQ359" s="38"/>
      <c r="HR359" s="38"/>
      <c r="HS359" s="38"/>
      <c r="HT359" s="38"/>
      <c r="HU359" s="38"/>
      <c r="HV359" s="38"/>
      <c r="HW359" s="38"/>
      <c r="HX359" s="38"/>
      <c r="HY359" s="38"/>
      <c r="HZ359" s="38"/>
      <c r="IA359" s="38"/>
      <c r="IB359" s="38"/>
      <c r="IC359" s="38"/>
      <c r="ID359" s="38"/>
      <c r="IE359" s="38"/>
      <c r="IF359" s="38"/>
      <c r="IG359" s="38"/>
      <c r="IH359" s="38"/>
      <c r="II359" s="38"/>
      <c r="IJ359" s="38"/>
      <c r="IK359" s="38"/>
      <c r="IL359" s="38"/>
      <c r="IM359" s="38"/>
      <c r="IN359" s="38"/>
      <c r="IO359" s="38"/>
      <c r="IP359" s="38"/>
      <c r="IQ359" s="38"/>
      <c r="IR359" s="38"/>
      <c r="IS359" s="38"/>
      <c r="IT359" s="38"/>
      <c r="IU359" s="38"/>
    </row>
    <row r="360" spans="1:255" s="39" customFormat="1" ht="13.5" customHeight="1">
      <c r="A360" s="36"/>
      <c r="B360" s="160"/>
      <c r="C360" s="161"/>
      <c r="D360" s="161"/>
      <c r="E360" s="161"/>
      <c r="F360" s="161"/>
      <c r="G360" s="161"/>
      <c r="H360" s="161"/>
      <c r="I360" s="161"/>
      <c r="J360" s="161"/>
      <c r="K360" s="161"/>
      <c r="L360" s="161"/>
      <c r="M360" s="161"/>
      <c r="N360" s="161"/>
      <c r="O360" s="161"/>
      <c r="P360" s="161"/>
      <c r="Q360" s="161"/>
      <c r="R360" s="161"/>
      <c r="S360" s="161"/>
      <c r="T360" s="161"/>
      <c r="U360" s="161"/>
      <c r="V360" s="161"/>
      <c r="W360" s="161"/>
      <c r="X360" s="161"/>
      <c r="Y360" s="161"/>
      <c r="Z360" s="161"/>
      <c r="AA360" s="161"/>
      <c r="AB360" s="161"/>
      <c r="AC360" s="161"/>
      <c r="AD360" s="162"/>
      <c r="AE360" s="164"/>
      <c r="AF360" s="161"/>
      <c r="AG360" s="161"/>
      <c r="AH360" s="161"/>
      <c r="AI360" s="161"/>
      <c r="AJ360" s="161"/>
      <c r="AK360" s="161"/>
      <c r="AL360" s="161"/>
      <c r="AM360" s="162"/>
      <c r="AN360" s="164"/>
      <c r="AO360" s="161"/>
      <c r="AP360" s="161"/>
      <c r="AQ360" s="161"/>
      <c r="AR360" s="161"/>
      <c r="AS360" s="161"/>
      <c r="AT360" s="161"/>
      <c r="AU360" s="161"/>
      <c r="AV360" s="162"/>
      <c r="AW360" s="164"/>
      <c r="AX360" s="161"/>
      <c r="AY360" s="161"/>
      <c r="AZ360" s="161"/>
      <c r="BA360" s="161"/>
      <c r="BB360" s="166"/>
      <c r="BC360" s="38"/>
      <c r="BD360" s="38"/>
      <c r="BE360" s="38"/>
      <c r="BF360" s="38"/>
      <c r="BG360" s="38"/>
      <c r="BH360" s="38"/>
      <c r="BI360" s="38"/>
      <c r="BJ360" s="38"/>
      <c r="BK360" s="38"/>
      <c r="BL360" s="38"/>
      <c r="BM360" s="38"/>
      <c r="BN360" s="38"/>
      <c r="BO360" s="38"/>
      <c r="BP360" s="38"/>
      <c r="BQ360" s="38"/>
      <c r="BR360" s="38"/>
      <c r="BS360" s="38"/>
      <c r="BT360" s="38"/>
      <c r="BU360" s="38"/>
      <c r="BV360" s="38"/>
      <c r="BW360" s="38"/>
      <c r="BX360" s="38"/>
      <c r="BY360" s="38"/>
      <c r="BZ360" s="38"/>
      <c r="CA360" s="38"/>
      <c r="CB360" s="38"/>
      <c r="CC360" s="38"/>
      <c r="CD360" s="38"/>
      <c r="CE360" s="38"/>
      <c r="CF360" s="38"/>
      <c r="CG360" s="38"/>
      <c r="CH360" s="38"/>
      <c r="CI360" s="38"/>
      <c r="CJ360" s="38"/>
      <c r="CK360" s="38"/>
      <c r="CL360" s="38"/>
      <c r="CM360" s="38"/>
      <c r="CN360" s="38"/>
      <c r="CO360" s="38"/>
      <c r="CP360" s="38"/>
      <c r="CQ360" s="38"/>
      <c r="CR360" s="38"/>
      <c r="CS360" s="38"/>
      <c r="CT360" s="38"/>
      <c r="CU360" s="38"/>
      <c r="CV360" s="38"/>
      <c r="CW360" s="38"/>
      <c r="CX360" s="38"/>
      <c r="CY360" s="38"/>
      <c r="CZ360" s="38"/>
      <c r="DA360" s="38"/>
      <c r="DB360" s="38"/>
      <c r="DC360" s="38"/>
      <c r="DD360" s="38"/>
      <c r="DE360" s="38"/>
      <c r="DF360" s="38"/>
      <c r="DG360" s="38"/>
      <c r="DH360" s="38"/>
      <c r="DI360" s="38"/>
      <c r="DJ360" s="38"/>
      <c r="DK360" s="38"/>
      <c r="DL360" s="38"/>
      <c r="DM360" s="38"/>
      <c r="DN360" s="38"/>
      <c r="DO360" s="38"/>
      <c r="DP360" s="38"/>
      <c r="DQ360" s="38"/>
      <c r="DR360" s="38"/>
      <c r="DS360" s="38"/>
      <c r="DT360" s="38"/>
      <c r="DU360" s="38"/>
      <c r="DV360" s="38"/>
      <c r="DW360" s="38"/>
      <c r="DX360" s="38"/>
      <c r="DY360" s="38"/>
      <c r="DZ360" s="38"/>
      <c r="EA360" s="38"/>
      <c r="EB360" s="38"/>
      <c r="EC360" s="38"/>
      <c r="ED360" s="38"/>
      <c r="EE360" s="38"/>
      <c r="EF360" s="38"/>
      <c r="EG360" s="38"/>
      <c r="EH360" s="38"/>
      <c r="EI360" s="38"/>
      <c r="EJ360" s="38"/>
      <c r="EK360" s="38"/>
      <c r="EL360" s="38"/>
      <c r="EM360" s="38"/>
      <c r="EN360" s="38"/>
      <c r="EO360" s="38"/>
      <c r="EP360" s="38"/>
      <c r="EQ360" s="38"/>
      <c r="ER360" s="38"/>
      <c r="ES360" s="38"/>
      <c r="ET360" s="38"/>
      <c r="EU360" s="38"/>
      <c r="EV360" s="38"/>
      <c r="EW360" s="38"/>
      <c r="EX360" s="38"/>
      <c r="EY360" s="38"/>
      <c r="EZ360" s="38"/>
      <c r="FA360" s="38"/>
      <c r="FB360" s="38"/>
      <c r="FC360" s="38"/>
      <c r="FD360" s="38"/>
      <c r="FE360" s="38"/>
      <c r="FF360" s="38"/>
      <c r="FG360" s="38"/>
      <c r="FH360" s="38"/>
      <c r="FI360" s="38"/>
      <c r="FJ360" s="38"/>
      <c r="FK360" s="38"/>
      <c r="FL360" s="38"/>
      <c r="FM360" s="38"/>
      <c r="FN360" s="38"/>
      <c r="FO360" s="38"/>
      <c r="FP360" s="38"/>
      <c r="FQ360" s="38"/>
      <c r="FR360" s="38"/>
      <c r="FS360" s="38"/>
      <c r="FT360" s="38"/>
      <c r="FU360" s="38"/>
      <c r="FV360" s="38"/>
      <c r="FW360" s="38"/>
      <c r="FX360" s="38"/>
      <c r="FY360" s="38"/>
      <c r="FZ360" s="38"/>
      <c r="GA360" s="38"/>
      <c r="GB360" s="38"/>
      <c r="GC360" s="38"/>
      <c r="GD360" s="38"/>
      <c r="GE360" s="38"/>
      <c r="GF360" s="38"/>
      <c r="GG360" s="38"/>
      <c r="GH360" s="38"/>
      <c r="GI360" s="38"/>
      <c r="GJ360" s="38"/>
      <c r="GK360" s="38"/>
      <c r="GL360" s="38"/>
      <c r="GM360" s="38"/>
      <c r="GN360" s="38"/>
      <c r="GO360" s="38"/>
      <c r="GP360" s="38"/>
      <c r="GQ360" s="38"/>
      <c r="GR360" s="38"/>
      <c r="GS360" s="38"/>
      <c r="GT360" s="38"/>
      <c r="GU360" s="38"/>
      <c r="GV360" s="38"/>
      <c r="GW360" s="38"/>
      <c r="GX360" s="38"/>
      <c r="GY360" s="38"/>
      <c r="GZ360" s="38"/>
      <c r="HA360" s="38"/>
      <c r="HB360" s="38"/>
      <c r="HC360" s="38"/>
      <c r="HD360" s="38"/>
      <c r="HE360" s="38"/>
      <c r="HF360" s="38"/>
      <c r="HG360" s="38"/>
      <c r="HH360" s="38"/>
      <c r="HI360" s="38"/>
      <c r="HJ360" s="38"/>
      <c r="HK360" s="38"/>
      <c r="HL360" s="38"/>
      <c r="HM360" s="38"/>
      <c r="HN360" s="38"/>
      <c r="HO360" s="38"/>
      <c r="HP360" s="38"/>
      <c r="HQ360" s="38"/>
      <c r="HR360" s="38"/>
      <c r="HS360" s="38"/>
      <c r="HT360" s="38"/>
      <c r="HU360" s="38"/>
      <c r="HV360" s="38"/>
      <c r="HW360" s="38"/>
      <c r="HX360" s="38"/>
      <c r="HY360" s="38"/>
      <c r="HZ360" s="38"/>
      <c r="IA360" s="38"/>
      <c r="IB360" s="38"/>
      <c r="IC360" s="38"/>
      <c r="ID360" s="38"/>
      <c r="IE360" s="38"/>
      <c r="IF360" s="38"/>
      <c r="IG360" s="38"/>
      <c r="IH360" s="38"/>
      <c r="II360" s="38"/>
      <c r="IJ360" s="38"/>
      <c r="IK360" s="38"/>
      <c r="IL360" s="38"/>
      <c r="IM360" s="38"/>
      <c r="IN360" s="38"/>
      <c r="IO360" s="38"/>
      <c r="IP360" s="38"/>
      <c r="IQ360" s="38"/>
      <c r="IR360" s="38"/>
      <c r="IS360" s="38"/>
      <c r="IT360" s="38"/>
      <c r="IU360" s="38"/>
    </row>
    <row r="361" spans="1:255" s="39" customFormat="1" ht="14.25">
      <c r="A361" s="36"/>
      <c r="B361" s="58" t="s">
        <v>79</v>
      </c>
      <c r="C361" s="59" t="s">
        <v>117</v>
      </c>
      <c r="D361" s="59"/>
      <c r="E361" s="59"/>
      <c r="F361" s="59"/>
      <c r="G361" s="59"/>
      <c r="H361" s="59"/>
      <c r="I361" s="59"/>
      <c r="J361" s="59"/>
      <c r="K361" s="59"/>
      <c r="L361" s="59"/>
      <c r="M361" s="59"/>
      <c r="N361" s="59"/>
      <c r="O361" s="59"/>
      <c r="P361" s="59"/>
      <c r="Q361" s="59"/>
      <c r="R361" s="59"/>
      <c r="S361" s="59"/>
      <c r="T361" s="59"/>
      <c r="U361" s="59"/>
      <c r="V361" s="59"/>
      <c r="W361" s="59"/>
      <c r="X361" s="59"/>
      <c r="Y361" s="59"/>
      <c r="Z361" s="60"/>
      <c r="AA361" s="60"/>
      <c r="AB361" s="60"/>
      <c r="AC361" s="60"/>
      <c r="AD361" s="60"/>
      <c r="AE361" s="143">
        <f>149062+84855+20725+365728+58579</f>
        <v>678949</v>
      </c>
      <c r="AF361" s="146"/>
      <c r="AG361" s="146"/>
      <c r="AH361" s="146"/>
      <c r="AI361" s="146"/>
      <c r="AJ361" s="146"/>
      <c r="AK361" s="146"/>
      <c r="AL361" s="146"/>
      <c r="AM361" s="147"/>
      <c r="AN361" s="143">
        <f>183976+88574+410472+58579</f>
        <v>741601</v>
      </c>
      <c r="AO361" s="146"/>
      <c r="AP361" s="146"/>
      <c r="AQ361" s="146"/>
      <c r="AR361" s="146"/>
      <c r="AS361" s="146"/>
      <c r="AT361" s="146"/>
      <c r="AU361" s="146"/>
      <c r="AV361" s="147"/>
      <c r="AW361" s="143"/>
      <c r="AX361" s="146"/>
      <c r="AY361" s="146"/>
      <c r="AZ361" s="146"/>
      <c r="BA361" s="146"/>
      <c r="BB361" s="148"/>
      <c r="BC361" s="38"/>
      <c r="BD361" s="38"/>
      <c r="BE361" s="38"/>
      <c r="BF361" s="38"/>
      <c r="BG361" s="38"/>
      <c r="BH361" s="38"/>
      <c r="BI361" s="38"/>
      <c r="BJ361" s="38"/>
      <c r="BK361" s="38"/>
      <c r="BL361" s="38"/>
      <c r="BM361" s="38"/>
      <c r="BN361" s="38"/>
      <c r="BO361" s="38"/>
      <c r="BP361" s="38"/>
      <c r="BQ361" s="38"/>
      <c r="BR361" s="38"/>
      <c r="BS361" s="38"/>
      <c r="BT361" s="38"/>
      <c r="BU361" s="38"/>
      <c r="BV361" s="38"/>
      <c r="BW361" s="38"/>
      <c r="BX361" s="38"/>
      <c r="BY361" s="38"/>
      <c r="BZ361" s="38"/>
      <c r="CA361" s="38"/>
      <c r="CB361" s="38"/>
      <c r="CC361" s="38"/>
      <c r="CD361" s="38"/>
      <c r="CE361" s="38"/>
      <c r="CF361" s="38"/>
      <c r="CG361" s="38"/>
      <c r="CH361" s="38"/>
      <c r="CI361" s="38"/>
      <c r="CJ361" s="38"/>
      <c r="CK361" s="38"/>
      <c r="CL361" s="38"/>
      <c r="CM361" s="38"/>
      <c r="CN361" s="38"/>
      <c r="CO361" s="38"/>
      <c r="CP361" s="38"/>
      <c r="CQ361" s="38"/>
      <c r="CR361" s="38"/>
      <c r="CS361" s="38"/>
      <c r="CT361" s="38"/>
      <c r="CU361" s="38"/>
      <c r="CV361" s="38"/>
      <c r="CW361" s="38"/>
      <c r="CX361" s="38"/>
      <c r="CY361" s="38"/>
      <c r="CZ361" s="38"/>
      <c r="DA361" s="38"/>
      <c r="DB361" s="38"/>
      <c r="DC361" s="38"/>
      <c r="DD361" s="38"/>
      <c r="DE361" s="38"/>
      <c r="DF361" s="38"/>
      <c r="DG361" s="38"/>
      <c r="DH361" s="38"/>
      <c r="DI361" s="38"/>
      <c r="DJ361" s="38"/>
      <c r="DK361" s="38"/>
      <c r="DL361" s="38"/>
      <c r="DM361" s="38"/>
      <c r="DN361" s="38"/>
      <c r="DO361" s="38"/>
      <c r="DP361" s="38"/>
      <c r="DQ361" s="38"/>
      <c r="DR361" s="38"/>
      <c r="DS361" s="38"/>
      <c r="DT361" s="38"/>
      <c r="DU361" s="38"/>
      <c r="DV361" s="38"/>
      <c r="DW361" s="38"/>
      <c r="DX361" s="38"/>
      <c r="DY361" s="38"/>
      <c r="DZ361" s="38"/>
      <c r="EA361" s="38"/>
      <c r="EB361" s="38"/>
      <c r="EC361" s="38"/>
      <c r="ED361" s="38"/>
      <c r="EE361" s="38"/>
      <c r="EF361" s="38"/>
      <c r="EG361" s="38"/>
      <c r="EH361" s="38"/>
      <c r="EI361" s="38"/>
      <c r="EJ361" s="38"/>
      <c r="EK361" s="38"/>
      <c r="EL361" s="38"/>
      <c r="EM361" s="38"/>
      <c r="EN361" s="38"/>
      <c r="EO361" s="38"/>
      <c r="EP361" s="38"/>
      <c r="EQ361" s="38"/>
      <c r="ER361" s="38"/>
      <c r="ES361" s="38"/>
      <c r="ET361" s="38"/>
      <c r="EU361" s="38"/>
      <c r="EV361" s="38"/>
      <c r="EW361" s="38"/>
      <c r="EX361" s="38"/>
      <c r="EY361" s="38"/>
      <c r="EZ361" s="38"/>
      <c r="FA361" s="38"/>
      <c r="FB361" s="38"/>
      <c r="FC361" s="38"/>
      <c r="FD361" s="38"/>
      <c r="FE361" s="38"/>
      <c r="FF361" s="38"/>
      <c r="FG361" s="38"/>
      <c r="FH361" s="38"/>
      <c r="FI361" s="38"/>
      <c r="FJ361" s="38"/>
      <c r="FK361" s="38"/>
      <c r="FL361" s="38"/>
      <c r="FM361" s="38"/>
      <c r="FN361" s="38"/>
      <c r="FO361" s="38"/>
      <c r="FP361" s="38"/>
      <c r="FQ361" s="38"/>
      <c r="FR361" s="38"/>
      <c r="FS361" s="38"/>
      <c r="FT361" s="38"/>
      <c r="FU361" s="38"/>
      <c r="FV361" s="38"/>
      <c r="FW361" s="38"/>
      <c r="FX361" s="38"/>
      <c r="FY361" s="38"/>
      <c r="FZ361" s="38"/>
      <c r="GA361" s="38"/>
      <c r="GB361" s="38"/>
      <c r="GC361" s="38"/>
      <c r="GD361" s="38"/>
      <c r="GE361" s="38"/>
      <c r="GF361" s="38"/>
      <c r="GG361" s="38"/>
      <c r="GH361" s="38"/>
      <c r="GI361" s="38"/>
      <c r="GJ361" s="38"/>
      <c r="GK361" s="38"/>
      <c r="GL361" s="38"/>
      <c r="GM361" s="38"/>
      <c r="GN361" s="38"/>
      <c r="GO361" s="38"/>
      <c r="GP361" s="38"/>
      <c r="GQ361" s="38"/>
      <c r="GR361" s="38"/>
      <c r="GS361" s="38"/>
      <c r="GT361" s="38"/>
      <c r="GU361" s="38"/>
      <c r="GV361" s="38"/>
      <c r="GW361" s="38"/>
      <c r="GX361" s="38"/>
      <c r="GY361" s="38"/>
      <c r="GZ361" s="38"/>
      <c r="HA361" s="38"/>
      <c r="HB361" s="38"/>
      <c r="HC361" s="38"/>
      <c r="HD361" s="38"/>
      <c r="HE361" s="38"/>
      <c r="HF361" s="38"/>
      <c r="HG361" s="38"/>
      <c r="HH361" s="38"/>
      <c r="HI361" s="38"/>
      <c r="HJ361" s="38"/>
      <c r="HK361" s="38"/>
      <c r="HL361" s="38"/>
      <c r="HM361" s="38"/>
      <c r="HN361" s="38"/>
      <c r="HO361" s="38"/>
      <c r="HP361" s="38"/>
      <c r="HQ361" s="38"/>
      <c r="HR361" s="38"/>
      <c r="HS361" s="38"/>
      <c r="HT361" s="38"/>
      <c r="HU361" s="38"/>
      <c r="HV361" s="38"/>
      <c r="HW361" s="38"/>
      <c r="HX361" s="38"/>
      <c r="HY361" s="38"/>
      <c r="HZ361" s="38"/>
      <c r="IA361" s="38"/>
      <c r="IB361" s="38"/>
      <c r="IC361" s="38"/>
      <c r="ID361" s="38"/>
      <c r="IE361" s="38"/>
      <c r="IF361" s="38"/>
      <c r="IG361" s="38"/>
      <c r="IH361" s="38"/>
      <c r="II361" s="38"/>
      <c r="IJ361" s="38"/>
      <c r="IK361" s="38"/>
      <c r="IL361" s="38"/>
      <c r="IM361" s="38"/>
      <c r="IN361" s="38"/>
      <c r="IO361" s="38"/>
      <c r="IP361" s="38"/>
      <c r="IQ361" s="38"/>
      <c r="IR361" s="38"/>
      <c r="IS361" s="38"/>
      <c r="IT361" s="38"/>
      <c r="IU361" s="38"/>
    </row>
    <row r="362" spans="1:255" s="39" customFormat="1" ht="14.25">
      <c r="A362" s="36"/>
      <c r="B362" s="37"/>
      <c r="C362" s="61" t="s">
        <v>173</v>
      </c>
      <c r="D362" s="62"/>
      <c r="E362" s="62"/>
      <c r="F362" s="62"/>
      <c r="G362" s="62"/>
      <c r="H362" s="62"/>
      <c r="I362" s="62"/>
      <c r="J362" s="62"/>
      <c r="K362" s="62"/>
      <c r="L362" s="62"/>
      <c r="M362" s="62"/>
      <c r="N362" s="62"/>
      <c r="O362" s="62"/>
      <c r="P362" s="62"/>
      <c r="Q362" s="62"/>
      <c r="R362" s="62"/>
      <c r="S362" s="62"/>
      <c r="T362" s="62"/>
      <c r="U362" s="62"/>
      <c r="V362" s="62"/>
      <c r="W362" s="62"/>
      <c r="X362" s="62"/>
      <c r="Y362" s="62"/>
      <c r="Z362" s="63"/>
      <c r="AA362" s="63"/>
      <c r="AB362" s="63"/>
      <c r="AC362" s="63"/>
      <c r="AD362" s="63"/>
      <c r="AE362" s="194">
        <v>149062</v>
      </c>
      <c r="AF362" s="195"/>
      <c r="AG362" s="195"/>
      <c r="AH362" s="195"/>
      <c r="AI362" s="195"/>
      <c r="AJ362" s="195"/>
      <c r="AK362" s="195"/>
      <c r="AL362" s="195"/>
      <c r="AM362" s="196"/>
      <c r="AN362" s="194">
        <v>183976</v>
      </c>
      <c r="AO362" s="195"/>
      <c r="AP362" s="195"/>
      <c r="AQ362" s="195"/>
      <c r="AR362" s="195"/>
      <c r="AS362" s="195"/>
      <c r="AT362" s="195"/>
      <c r="AU362" s="195"/>
      <c r="AV362" s="196"/>
      <c r="AW362" s="143"/>
      <c r="AX362" s="146"/>
      <c r="AY362" s="146"/>
      <c r="AZ362" s="146"/>
      <c r="BA362" s="146"/>
      <c r="BB362" s="148"/>
      <c r="BC362" s="38"/>
      <c r="BD362" s="38"/>
      <c r="BE362" s="38"/>
      <c r="BF362" s="38"/>
      <c r="BG362" s="38"/>
      <c r="BH362" s="38"/>
      <c r="BI362" s="38"/>
      <c r="BJ362" s="38"/>
      <c r="BK362" s="38"/>
      <c r="BL362" s="38"/>
      <c r="BM362" s="38"/>
      <c r="BN362" s="38"/>
      <c r="BO362" s="38"/>
      <c r="BP362" s="38"/>
      <c r="BQ362" s="38"/>
      <c r="BR362" s="38"/>
      <c r="BS362" s="38"/>
      <c r="BT362" s="38"/>
      <c r="BU362" s="38"/>
      <c r="BV362" s="38"/>
      <c r="BW362" s="38"/>
      <c r="BX362" s="38"/>
      <c r="BY362" s="38"/>
      <c r="BZ362" s="38"/>
      <c r="CA362" s="38"/>
      <c r="CB362" s="38"/>
      <c r="CC362" s="38"/>
      <c r="CD362" s="38"/>
      <c r="CE362" s="38"/>
      <c r="CF362" s="38"/>
      <c r="CG362" s="38"/>
      <c r="CH362" s="38"/>
      <c r="CI362" s="38"/>
      <c r="CJ362" s="38"/>
      <c r="CK362" s="38"/>
      <c r="CL362" s="38"/>
      <c r="CM362" s="38"/>
      <c r="CN362" s="38"/>
      <c r="CO362" s="38"/>
      <c r="CP362" s="38"/>
      <c r="CQ362" s="38"/>
      <c r="CR362" s="38"/>
      <c r="CS362" s="38"/>
      <c r="CT362" s="38"/>
      <c r="CU362" s="38"/>
      <c r="CV362" s="38"/>
      <c r="CW362" s="38"/>
      <c r="CX362" s="38"/>
      <c r="CY362" s="38"/>
      <c r="CZ362" s="38"/>
      <c r="DA362" s="38"/>
      <c r="DB362" s="38"/>
      <c r="DC362" s="38"/>
      <c r="DD362" s="38"/>
      <c r="DE362" s="38"/>
      <c r="DF362" s="38"/>
      <c r="DG362" s="38"/>
      <c r="DH362" s="38"/>
      <c r="DI362" s="38"/>
      <c r="DJ362" s="38"/>
      <c r="DK362" s="38"/>
      <c r="DL362" s="38"/>
      <c r="DM362" s="38"/>
      <c r="DN362" s="38"/>
      <c r="DO362" s="38"/>
      <c r="DP362" s="38"/>
      <c r="DQ362" s="38"/>
      <c r="DR362" s="38"/>
      <c r="DS362" s="38"/>
      <c r="DT362" s="38"/>
      <c r="DU362" s="38"/>
      <c r="DV362" s="38"/>
      <c r="DW362" s="38"/>
      <c r="DX362" s="38"/>
      <c r="DY362" s="38"/>
      <c r="DZ362" s="38"/>
      <c r="EA362" s="38"/>
      <c r="EB362" s="38"/>
      <c r="EC362" s="38"/>
      <c r="ED362" s="38"/>
      <c r="EE362" s="38"/>
      <c r="EF362" s="38"/>
      <c r="EG362" s="38"/>
      <c r="EH362" s="38"/>
      <c r="EI362" s="38"/>
      <c r="EJ362" s="38"/>
      <c r="EK362" s="38"/>
      <c r="EL362" s="38"/>
      <c r="EM362" s="38"/>
      <c r="EN362" s="38"/>
      <c r="EO362" s="38"/>
      <c r="EP362" s="38"/>
      <c r="EQ362" s="38"/>
      <c r="ER362" s="38"/>
      <c r="ES362" s="38"/>
      <c r="ET362" s="38"/>
      <c r="EU362" s="38"/>
      <c r="EV362" s="38"/>
      <c r="EW362" s="38"/>
      <c r="EX362" s="38"/>
      <c r="EY362" s="38"/>
      <c r="EZ362" s="38"/>
      <c r="FA362" s="38"/>
      <c r="FB362" s="38"/>
      <c r="FC362" s="38"/>
      <c r="FD362" s="38"/>
      <c r="FE362" s="38"/>
      <c r="FF362" s="38"/>
      <c r="FG362" s="38"/>
      <c r="FH362" s="38"/>
      <c r="FI362" s="38"/>
      <c r="FJ362" s="38"/>
      <c r="FK362" s="38"/>
      <c r="FL362" s="38"/>
      <c r="FM362" s="38"/>
      <c r="FN362" s="38"/>
      <c r="FO362" s="38"/>
      <c r="FP362" s="38"/>
      <c r="FQ362" s="38"/>
      <c r="FR362" s="38"/>
      <c r="FS362" s="38"/>
      <c r="FT362" s="38"/>
      <c r="FU362" s="38"/>
      <c r="FV362" s="38"/>
      <c r="FW362" s="38"/>
      <c r="FX362" s="38"/>
      <c r="FY362" s="38"/>
      <c r="FZ362" s="38"/>
      <c r="GA362" s="38"/>
      <c r="GB362" s="38"/>
      <c r="GC362" s="38"/>
      <c r="GD362" s="38"/>
      <c r="GE362" s="38"/>
      <c r="GF362" s="38"/>
      <c r="GG362" s="38"/>
      <c r="GH362" s="38"/>
      <c r="GI362" s="38"/>
      <c r="GJ362" s="38"/>
      <c r="GK362" s="38"/>
      <c r="GL362" s="38"/>
      <c r="GM362" s="38"/>
      <c r="GN362" s="38"/>
      <c r="GO362" s="38"/>
      <c r="GP362" s="38"/>
      <c r="GQ362" s="38"/>
      <c r="GR362" s="38"/>
      <c r="GS362" s="38"/>
      <c r="GT362" s="38"/>
      <c r="GU362" s="38"/>
      <c r="GV362" s="38"/>
      <c r="GW362" s="38"/>
      <c r="GX362" s="38"/>
      <c r="GY362" s="38"/>
      <c r="GZ362" s="38"/>
      <c r="HA362" s="38"/>
      <c r="HB362" s="38"/>
      <c r="HC362" s="38"/>
      <c r="HD362" s="38"/>
      <c r="HE362" s="38"/>
      <c r="HF362" s="38"/>
      <c r="HG362" s="38"/>
      <c r="HH362" s="38"/>
      <c r="HI362" s="38"/>
      <c r="HJ362" s="38"/>
      <c r="HK362" s="38"/>
      <c r="HL362" s="38"/>
      <c r="HM362" s="38"/>
      <c r="HN362" s="38"/>
      <c r="HO362" s="38"/>
      <c r="HP362" s="38"/>
      <c r="HQ362" s="38"/>
      <c r="HR362" s="38"/>
      <c r="HS362" s="38"/>
      <c r="HT362" s="38"/>
      <c r="HU362" s="38"/>
      <c r="HV362" s="38"/>
      <c r="HW362" s="38"/>
      <c r="HX362" s="38"/>
      <c r="HY362" s="38"/>
      <c r="HZ362" s="38"/>
      <c r="IA362" s="38"/>
      <c r="IB362" s="38"/>
      <c r="IC362" s="38"/>
      <c r="ID362" s="38"/>
      <c r="IE362" s="38"/>
      <c r="IF362" s="38"/>
      <c r="IG362" s="38"/>
      <c r="IH362" s="38"/>
      <c r="II362" s="38"/>
      <c r="IJ362" s="38"/>
      <c r="IK362" s="38"/>
      <c r="IL362" s="38"/>
      <c r="IM362" s="38"/>
      <c r="IN362" s="38"/>
      <c r="IO362" s="38"/>
      <c r="IP362" s="38"/>
      <c r="IQ362" s="38"/>
      <c r="IR362" s="38"/>
      <c r="IS362" s="38"/>
      <c r="IT362" s="38"/>
      <c r="IU362" s="38"/>
    </row>
    <row r="363" spans="1:255" s="39" customFormat="1" ht="14.25">
      <c r="A363" s="36"/>
      <c r="B363" s="37"/>
      <c r="C363" s="61" t="s">
        <v>118</v>
      </c>
      <c r="D363" s="62"/>
      <c r="E363" s="62"/>
      <c r="F363" s="62"/>
      <c r="G363" s="62"/>
      <c r="H363" s="62"/>
      <c r="I363" s="62"/>
      <c r="J363" s="62"/>
      <c r="K363" s="62"/>
      <c r="L363" s="62"/>
      <c r="M363" s="62"/>
      <c r="N363" s="62"/>
      <c r="O363" s="62"/>
      <c r="P363" s="62"/>
      <c r="Q363" s="62"/>
      <c r="R363" s="62"/>
      <c r="S363" s="62"/>
      <c r="T363" s="62"/>
      <c r="U363" s="62"/>
      <c r="V363" s="62"/>
      <c r="W363" s="62"/>
      <c r="X363" s="62"/>
      <c r="Y363" s="62"/>
      <c r="Z363" s="63"/>
      <c r="AA363" s="63"/>
      <c r="AB363" s="63"/>
      <c r="AC363" s="63"/>
      <c r="AD363" s="63"/>
      <c r="AE363" s="194">
        <f>84855+20725</f>
        <v>105580</v>
      </c>
      <c r="AF363" s="195"/>
      <c r="AG363" s="195"/>
      <c r="AH363" s="195"/>
      <c r="AI363" s="195"/>
      <c r="AJ363" s="195"/>
      <c r="AK363" s="195"/>
      <c r="AL363" s="195"/>
      <c r="AM363" s="196"/>
      <c r="AN363" s="194">
        <v>88574</v>
      </c>
      <c r="AO363" s="195"/>
      <c r="AP363" s="195"/>
      <c r="AQ363" s="195"/>
      <c r="AR363" s="195"/>
      <c r="AS363" s="195"/>
      <c r="AT363" s="195"/>
      <c r="AU363" s="195"/>
      <c r="AV363" s="196"/>
      <c r="AW363" s="143"/>
      <c r="AX363" s="146"/>
      <c r="AY363" s="146"/>
      <c r="AZ363" s="146"/>
      <c r="BA363" s="146"/>
      <c r="BB363" s="148"/>
      <c r="BC363" s="38"/>
      <c r="BD363" s="38"/>
      <c r="BE363" s="38"/>
      <c r="BF363" s="38"/>
      <c r="BG363" s="38"/>
      <c r="BH363" s="38"/>
      <c r="BI363" s="38"/>
      <c r="BJ363" s="38"/>
      <c r="BK363" s="38"/>
      <c r="BL363" s="38"/>
      <c r="BM363" s="38"/>
      <c r="BN363" s="38"/>
      <c r="BO363" s="38"/>
      <c r="BP363" s="38"/>
      <c r="BQ363" s="38"/>
      <c r="BR363" s="38"/>
      <c r="BS363" s="38"/>
      <c r="BT363" s="38"/>
      <c r="BU363" s="38"/>
      <c r="BV363" s="38"/>
      <c r="BW363" s="38"/>
      <c r="BX363" s="38"/>
      <c r="BY363" s="38"/>
      <c r="BZ363" s="38"/>
      <c r="CA363" s="38"/>
      <c r="CB363" s="38"/>
      <c r="CC363" s="38"/>
      <c r="CD363" s="38"/>
      <c r="CE363" s="38"/>
      <c r="CF363" s="38"/>
      <c r="CG363" s="38"/>
      <c r="CH363" s="38"/>
      <c r="CI363" s="38"/>
      <c r="CJ363" s="38"/>
      <c r="CK363" s="38"/>
      <c r="CL363" s="38"/>
      <c r="CM363" s="38"/>
      <c r="CN363" s="38"/>
      <c r="CO363" s="38"/>
      <c r="CP363" s="38"/>
      <c r="CQ363" s="38"/>
      <c r="CR363" s="38"/>
      <c r="CS363" s="38"/>
      <c r="CT363" s="38"/>
      <c r="CU363" s="38"/>
      <c r="CV363" s="38"/>
      <c r="CW363" s="38"/>
      <c r="CX363" s="38"/>
      <c r="CY363" s="38"/>
      <c r="CZ363" s="38"/>
      <c r="DA363" s="38"/>
      <c r="DB363" s="38"/>
      <c r="DC363" s="38"/>
      <c r="DD363" s="38"/>
      <c r="DE363" s="38"/>
      <c r="DF363" s="38"/>
      <c r="DG363" s="38"/>
      <c r="DH363" s="38"/>
      <c r="DI363" s="38"/>
      <c r="DJ363" s="38"/>
      <c r="DK363" s="38"/>
      <c r="DL363" s="38"/>
      <c r="DM363" s="38"/>
      <c r="DN363" s="38"/>
      <c r="DO363" s="38"/>
      <c r="DP363" s="38"/>
      <c r="DQ363" s="38"/>
      <c r="DR363" s="38"/>
      <c r="DS363" s="38"/>
      <c r="DT363" s="38"/>
      <c r="DU363" s="38"/>
      <c r="DV363" s="38"/>
      <c r="DW363" s="38"/>
      <c r="DX363" s="38"/>
      <c r="DY363" s="38"/>
      <c r="DZ363" s="38"/>
      <c r="EA363" s="38"/>
      <c r="EB363" s="38"/>
      <c r="EC363" s="38"/>
      <c r="ED363" s="38"/>
      <c r="EE363" s="38"/>
      <c r="EF363" s="38"/>
      <c r="EG363" s="38"/>
      <c r="EH363" s="38"/>
      <c r="EI363" s="38"/>
      <c r="EJ363" s="38"/>
      <c r="EK363" s="38"/>
      <c r="EL363" s="38"/>
      <c r="EM363" s="38"/>
      <c r="EN363" s="38"/>
      <c r="EO363" s="38"/>
      <c r="EP363" s="38"/>
      <c r="EQ363" s="38"/>
      <c r="ER363" s="38"/>
      <c r="ES363" s="38"/>
      <c r="ET363" s="38"/>
      <c r="EU363" s="38"/>
      <c r="EV363" s="38"/>
      <c r="EW363" s="38"/>
      <c r="EX363" s="38"/>
      <c r="EY363" s="38"/>
      <c r="EZ363" s="38"/>
      <c r="FA363" s="38"/>
      <c r="FB363" s="38"/>
      <c r="FC363" s="38"/>
      <c r="FD363" s="38"/>
      <c r="FE363" s="38"/>
      <c r="FF363" s="38"/>
      <c r="FG363" s="38"/>
      <c r="FH363" s="38"/>
      <c r="FI363" s="38"/>
      <c r="FJ363" s="38"/>
      <c r="FK363" s="38"/>
      <c r="FL363" s="38"/>
      <c r="FM363" s="38"/>
      <c r="FN363" s="38"/>
      <c r="FO363" s="38"/>
      <c r="FP363" s="38"/>
      <c r="FQ363" s="38"/>
      <c r="FR363" s="38"/>
      <c r="FS363" s="38"/>
      <c r="FT363" s="38"/>
      <c r="FU363" s="38"/>
      <c r="FV363" s="38"/>
      <c r="FW363" s="38"/>
      <c r="FX363" s="38"/>
      <c r="FY363" s="38"/>
      <c r="FZ363" s="38"/>
      <c r="GA363" s="38"/>
      <c r="GB363" s="38"/>
      <c r="GC363" s="38"/>
      <c r="GD363" s="38"/>
      <c r="GE363" s="38"/>
      <c r="GF363" s="38"/>
      <c r="GG363" s="38"/>
      <c r="GH363" s="38"/>
      <c r="GI363" s="38"/>
      <c r="GJ363" s="38"/>
      <c r="GK363" s="38"/>
      <c r="GL363" s="38"/>
      <c r="GM363" s="38"/>
      <c r="GN363" s="38"/>
      <c r="GO363" s="38"/>
      <c r="GP363" s="38"/>
      <c r="GQ363" s="38"/>
      <c r="GR363" s="38"/>
      <c r="GS363" s="38"/>
      <c r="GT363" s="38"/>
      <c r="GU363" s="38"/>
      <c r="GV363" s="38"/>
      <c r="GW363" s="38"/>
      <c r="GX363" s="38"/>
      <c r="GY363" s="38"/>
      <c r="GZ363" s="38"/>
      <c r="HA363" s="38"/>
      <c r="HB363" s="38"/>
      <c r="HC363" s="38"/>
      <c r="HD363" s="38"/>
      <c r="HE363" s="38"/>
      <c r="HF363" s="38"/>
      <c r="HG363" s="38"/>
      <c r="HH363" s="38"/>
      <c r="HI363" s="38"/>
      <c r="HJ363" s="38"/>
      <c r="HK363" s="38"/>
      <c r="HL363" s="38"/>
      <c r="HM363" s="38"/>
      <c r="HN363" s="38"/>
      <c r="HO363" s="38"/>
      <c r="HP363" s="38"/>
      <c r="HQ363" s="38"/>
      <c r="HR363" s="38"/>
      <c r="HS363" s="38"/>
      <c r="HT363" s="38"/>
      <c r="HU363" s="38"/>
      <c r="HV363" s="38"/>
      <c r="HW363" s="38"/>
      <c r="HX363" s="38"/>
      <c r="HY363" s="38"/>
      <c r="HZ363" s="38"/>
      <c r="IA363" s="38"/>
      <c r="IB363" s="38"/>
      <c r="IC363" s="38"/>
      <c r="ID363" s="38"/>
      <c r="IE363" s="38"/>
      <c r="IF363" s="38"/>
      <c r="IG363" s="38"/>
      <c r="IH363" s="38"/>
      <c r="II363" s="38"/>
      <c r="IJ363" s="38"/>
      <c r="IK363" s="38"/>
      <c r="IL363" s="38"/>
      <c r="IM363" s="38"/>
      <c r="IN363" s="38"/>
      <c r="IO363" s="38"/>
      <c r="IP363" s="38"/>
      <c r="IQ363" s="38"/>
      <c r="IR363" s="38"/>
      <c r="IS363" s="38"/>
      <c r="IT363" s="38"/>
      <c r="IU363" s="38"/>
    </row>
    <row r="364" spans="1:255" s="39" customFormat="1" ht="14.25">
      <c r="A364" s="36"/>
      <c r="B364" s="37"/>
      <c r="C364" s="61" t="s">
        <v>119</v>
      </c>
      <c r="D364" s="62"/>
      <c r="E364" s="62"/>
      <c r="F364" s="62"/>
      <c r="G364" s="62"/>
      <c r="H364" s="62"/>
      <c r="I364" s="62"/>
      <c r="J364" s="62"/>
      <c r="K364" s="62"/>
      <c r="L364" s="62"/>
      <c r="M364" s="62"/>
      <c r="N364" s="62"/>
      <c r="O364" s="62"/>
      <c r="P364" s="62"/>
      <c r="Q364" s="62"/>
      <c r="R364" s="62"/>
      <c r="S364" s="62"/>
      <c r="T364" s="62"/>
      <c r="U364" s="62"/>
      <c r="V364" s="62"/>
      <c r="W364" s="62"/>
      <c r="X364" s="62"/>
      <c r="Y364" s="62"/>
      <c r="Z364" s="63"/>
      <c r="AA364" s="63"/>
      <c r="AB364" s="63"/>
      <c r="AC364" s="63"/>
      <c r="AD364" s="63"/>
      <c r="AE364" s="194">
        <v>365728</v>
      </c>
      <c r="AF364" s="195"/>
      <c r="AG364" s="195"/>
      <c r="AH364" s="195"/>
      <c r="AI364" s="195"/>
      <c r="AJ364" s="195"/>
      <c r="AK364" s="195"/>
      <c r="AL364" s="195"/>
      <c r="AM364" s="196"/>
      <c r="AN364" s="194">
        <v>410472</v>
      </c>
      <c r="AO364" s="195"/>
      <c r="AP364" s="195"/>
      <c r="AQ364" s="195"/>
      <c r="AR364" s="195"/>
      <c r="AS364" s="195"/>
      <c r="AT364" s="195"/>
      <c r="AU364" s="195"/>
      <c r="AV364" s="196"/>
      <c r="AW364" s="143"/>
      <c r="AX364" s="146"/>
      <c r="AY364" s="146"/>
      <c r="AZ364" s="146"/>
      <c r="BA364" s="146"/>
      <c r="BB364" s="148"/>
      <c r="BC364" s="38"/>
      <c r="BD364" s="38"/>
      <c r="BE364" s="38"/>
      <c r="BF364" s="38"/>
      <c r="BG364" s="38"/>
      <c r="BH364" s="38"/>
      <c r="BI364" s="38"/>
      <c r="BJ364" s="38"/>
      <c r="BK364" s="38"/>
      <c r="BL364" s="38"/>
      <c r="BM364" s="38"/>
      <c r="BN364" s="38"/>
      <c r="BO364" s="38"/>
      <c r="BP364" s="38"/>
      <c r="BQ364" s="38"/>
      <c r="BR364" s="38"/>
      <c r="BS364" s="38"/>
      <c r="BT364" s="38"/>
      <c r="BU364" s="38"/>
      <c r="BV364" s="38"/>
      <c r="BW364" s="38"/>
      <c r="BX364" s="38"/>
      <c r="BY364" s="38"/>
      <c r="BZ364" s="38"/>
      <c r="CA364" s="38"/>
      <c r="CB364" s="38"/>
      <c r="CC364" s="38"/>
      <c r="CD364" s="38"/>
      <c r="CE364" s="38"/>
      <c r="CF364" s="38"/>
      <c r="CG364" s="38"/>
      <c r="CH364" s="38"/>
      <c r="CI364" s="38"/>
      <c r="CJ364" s="38"/>
      <c r="CK364" s="38"/>
      <c r="CL364" s="38"/>
      <c r="CM364" s="38"/>
      <c r="CN364" s="38"/>
      <c r="CO364" s="38"/>
      <c r="CP364" s="38"/>
      <c r="CQ364" s="38"/>
      <c r="CR364" s="38"/>
      <c r="CS364" s="38"/>
      <c r="CT364" s="38"/>
      <c r="CU364" s="38"/>
      <c r="CV364" s="38"/>
      <c r="CW364" s="38"/>
      <c r="CX364" s="38"/>
      <c r="CY364" s="38"/>
      <c r="CZ364" s="38"/>
      <c r="DA364" s="38"/>
      <c r="DB364" s="38"/>
      <c r="DC364" s="38"/>
      <c r="DD364" s="38"/>
      <c r="DE364" s="38"/>
      <c r="DF364" s="38"/>
      <c r="DG364" s="38"/>
      <c r="DH364" s="38"/>
      <c r="DI364" s="38"/>
      <c r="DJ364" s="38"/>
      <c r="DK364" s="38"/>
      <c r="DL364" s="38"/>
      <c r="DM364" s="38"/>
      <c r="DN364" s="38"/>
      <c r="DO364" s="38"/>
      <c r="DP364" s="38"/>
      <c r="DQ364" s="38"/>
      <c r="DR364" s="38"/>
      <c r="DS364" s="38"/>
      <c r="DT364" s="38"/>
      <c r="DU364" s="38"/>
      <c r="DV364" s="38"/>
      <c r="DW364" s="38"/>
      <c r="DX364" s="38"/>
      <c r="DY364" s="38"/>
      <c r="DZ364" s="38"/>
      <c r="EA364" s="38"/>
      <c r="EB364" s="38"/>
      <c r="EC364" s="38"/>
      <c r="ED364" s="38"/>
      <c r="EE364" s="38"/>
      <c r="EF364" s="38"/>
      <c r="EG364" s="38"/>
      <c r="EH364" s="38"/>
      <c r="EI364" s="38"/>
      <c r="EJ364" s="38"/>
      <c r="EK364" s="38"/>
      <c r="EL364" s="38"/>
      <c r="EM364" s="38"/>
      <c r="EN364" s="38"/>
      <c r="EO364" s="38"/>
      <c r="EP364" s="38"/>
      <c r="EQ364" s="38"/>
      <c r="ER364" s="38"/>
      <c r="ES364" s="38"/>
      <c r="ET364" s="38"/>
      <c r="EU364" s="38"/>
      <c r="EV364" s="38"/>
      <c r="EW364" s="38"/>
      <c r="EX364" s="38"/>
      <c r="EY364" s="38"/>
      <c r="EZ364" s="38"/>
      <c r="FA364" s="38"/>
      <c r="FB364" s="38"/>
      <c r="FC364" s="38"/>
      <c r="FD364" s="38"/>
      <c r="FE364" s="38"/>
      <c r="FF364" s="38"/>
      <c r="FG364" s="38"/>
      <c r="FH364" s="38"/>
      <c r="FI364" s="38"/>
      <c r="FJ364" s="38"/>
      <c r="FK364" s="38"/>
      <c r="FL364" s="38"/>
      <c r="FM364" s="38"/>
      <c r="FN364" s="38"/>
      <c r="FO364" s="38"/>
      <c r="FP364" s="38"/>
      <c r="FQ364" s="38"/>
      <c r="FR364" s="38"/>
      <c r="FS364" s="38"/>
      <c r="FT364" s="38"/>
      <c r="FU364" s="38"/>
      <c r="FV364" s="38"/>
      <c r="FW364" s="38"/>
      <c r="FX364" s="38"/>
      <c r="FY364" s="38"/>
      <c r="FZ364" s="38"/>
      <c r="GA364" s="38"/>
      <c r="GB364" s="38"/>
      <c r="GC364" s="38"/>
      <c r="GD364" s="38"/>
      <c r="GE364" s="38"/>
      <c r="GF364" s="38"/>
      <c r="GG364" s="38"/>
      <c r="GH364" s="38"/>
      <c r="GI364" s="38"/>
      <c r="GJ364" s="38"/>
      <c r="GK364" s="38"/>
      <c r="GL364" s="38"/>
      <c r="GM364" s="38"/>
      <c r="GN364" s="38"/>
      <c r="GO364" s="38"/>
      <c r="GP364" s="38"/>
      <c r="GQ364" s="38"/>
      <c r="GR364" s="38"/>
      <c r="GS364" s="38"/>
      <c r="GT364" s="38"/>
      <c r="GU364" s="38"/>
      <c r="GV364" s="38"/>
      <c r="GW364" s="38"/>
      <c r="GX364" s="38"/>
      <c r="GY364" s="38"/>
      <c r="GZ364" s="38"/>
      <c r="HA364" s="38"/>
      <c r="HB364" s="38"/>
      <c r="HC364" s="38"/>
      <c r="HD364" s="38"/>
      <c r="HE364" s="38"/>
      <c r="HF364" s="38"/>
      <c r="HG364" s="38"/>
      <c r="HH364" s="38"/>
      <c r="HI364" s="38"/>
      <c r="HJ364" s="38"/>
      <c r="HK364" s="38"/>
      <c r="HL364" s="38"/>
      <c r="HM364" s="38"/>
      <c r="HN364" s="38"/>
      <c r="HO364" s="38"/>
      <c r="HP364" s="38"/>
      <c r="HQ364" s="38"/>
      <c r="HR364" s="38"/>
      <c r="HS364" s="38"/>
      <c r="HT364" s="38"/>
      <c r="HU364" s="38"/>
      <c r="HV364" s="38"/>
      <c r="HW364" s="38"/>
      <c r="HX364" s="38"/>
      <c r="HY364" s="38"/>
      <c r="HZ364" s="38"/>
      <c r="IA364" s="38"/>
      <c r="IB364" s="38"/>
      <c r="IC364" s="38"/>
      <c r="ID364" s="38"/>
      <c r="IE364" s="38"/>
      <c r="IF364" s="38"/>
      <c r="IG364" s="38"/>
      <c r="IH364" s="38"/>
      <c r="II364" s="38"/>
      <c r="IJ364" s="38"/>
      <c r="IK364" s="38"/>
      <c r="IL364" s="38"/>
      <c r="IM364" s="38"/>
      <c r="IN364" s="38"/>
      <c r="IO364" s="38"/>
      <c r="IP364" s="38"/>
      <c r="IQ364" s="38"/>
      <c r="IR364" s="38"/>
      <c r="IS364" s="38"/>
      <c r="IT364" s="38"/>
      <c r="IU364" s="38"/>
    </row>
    <row r="365" spans="1:255" s="39" customFormat="1" ht="14.25">
      <c r="A365" s="36"/>
      <c r="B365" s="64" t="s">
        <v>79</v>
      </c>
      <c r="C365" s="65" t="s">
        <v>120</v>
      </c>
      <c r="D365" s="65"/>
      <c r="E365" s="65"/>
      <c r="F365" s="65"/>
      <c r="G365" s="65"/>
      <c r="H365" s="65"/>
      <c r="I365" s="65"/>
      <c r="J365" s="65"/>
      <c r="K365" s="65"/>
      <c r="L365" s="65"/>
      <c r="M365" s="65"/>
      <c r="N365" s="65"/>
      <c r="O365" s="65"/>
      <c r="P365" s="65"/>
      <c r="Q365" s="65"/>
      <c r="R365" s="65"/>
      <c r="S365" s="65"/>
      <c r="T365" s="65"/>
      <c r="U365" s="65"/>
      <c r="V365" s="65"/>
      <c r="W365" s="65"/>
      <c r="X365" s="65"/>
      <c r="Y365" s="65"/>
      <c r="Z365" s="66"/>
      <c r="AA365" s="66"/>
      <c r="AB365" s="66"/>
      <c r="AC365" s="66"/>
      <c r="AD365" s="66"/>
      <c r="AE365" s="143">
        <f>402658+9822+471</f>
        <v>412951</v>
      </c>
      <c r="AF365" s="146"/>
      <c r="AG365" s="146"/>
      <c r="AH365" s="146"/>
      <c r="AI365" s="146"/>
      <c r="AJ365" s="146"/>
      <c r="AK365" s="146"/>
      <c r="AL365" s="146"/>
      <c r="AM365" s="147"/>
      <c r="AN365" s="143">
        <f>447063+10078+493</f>
        <v>457634</v>
      </c>
      <c r="AO365" s="146"/>
      <c r="AP365" s="146"/>
      <c r="AQ365" s="146"/>
      <c r="AR365" s="146"/>
      <c r="AS365" s="146"/>
      <c r="AT365" s="146"/>
      <c r="AU365" s="146"/>
      <c r="AV365" s="147"/>
      <c r="AW365" s="151"/>
      <c r="AX365" s="152"/>
      <c r="AY365" s="152"/>
      <c r="AZ365" s="152"/>
      <c r="BA365" s="152"/>
      <c r="BB365" s="153"/>
      <c r="BC365" s="38"/>
      <c r="BD365" s="38"/>
      <c r="BE365" s="38"/>
      <c r="BF365" s="38"/>
      <c r="BG365" s="38"/>
      <c r="BH365" s="38"/>
      <c r="BI365" s="38"/>
      <c r="BJ365" s="38"/>
      <c r="BK365" s="38"/>
      <c r="BL365" s="38"/>
      <c r="BM365" s="38"/>
      <c r="BN365" s="38"/>
      <c r="BO365" s="38"/>
      <c r="BP365" s="38"/>
      <c r="BQ365" s="38"/>
      <c r="BR365" s="38"/>
      <c r="BS365" s="38"/>
      <c r="BT365" s="38"/>
      <c r="BU365" s="38"/>
      <c r="BV365" s="38"/>
      <c r="BW365" s="38"/>
      <c r="BX365" s="38"/>
      <c r="BY365" s="38"/>
      <c r="BZ365" s="38"/>
      <c r="CA365" s="38"/>
      <c r="CB365" s="38"/>
      <c r="CC365" s="38"/>
      <c r="CD365" s="38"/>
      <c r="CE365" s="38"/>
      <c r="CF365" s="38"/>
      <c r="CG365" s="38"/>
      <c r="CH365" s="38"/>
      <c r="CI365" s="38"/>
      <c r="CJ365" s="38"/>
      <c r="CK365" s="38"/>
      <c r="CL365" s="38"/>
      <c r="CM365" s="38"/>
      <c r="CN365" s="38"/>
      <c r="CO365" s="38"/>
      <c r="CP365" s="38"/>
      <c r="CQ365" s="38"/>
      <c r="CR365" s="38"/>
      <c r="CS365" s="38"/>
      <c r="CT365" s="38"/>
      <c r="CU365" s="38"/>
      <c r="CV365" s="38"/>
      <c r="CW365" s="38"/>
      <c r="CX365" s="38"/>
      <c r="CY365" s="38"/>
      <c r="CZ365" s="38"/>
      <c r="DA365" s="38"/>
      <c r="DB365" s="38"/>
      <c r="DC365" s="38"/>
      <c r="DD365" s="38"/>
      <c r="DE365" s="38"/>
      <c r="DF365" s="38"/>
      <c r="DG365" s="38"/>
      <c r="DH365" s="38"/>
      <c r="DI365" s="38"/>
      <c r="DJ365" s="38"/>
      <c r="DK365" s="38"/>
      <c r="DL365" s="38"/>
      <c r="DM365" s="38"/>
      <c r="DN365" s="38"/>
      <c r="DO365" s="38"/>
      <c r="DP365" s="38"/>
      <c r="DQ365" s="38"/>
      <c r="DR365" s="38"/>
      <c r="DS365" s="38"/>
      <c r="DT365" s="38"/>
      <c r="DU365" s="38"/>
      <c r="DV365" s="38"/>
      <c r="DW365" s="38"/>
      <c r="DX365" s="38"/>
      <c r="DY365" s="38"/>
      <c r="DZ365" s="38"/>
      <c r="EA365" s="38"/>
      <c r="EB365" s="38"/>
      <c r="EC365" s="38"/>
      <c r="ED365" s="38"/>
      <c r="EE365" s="38"/>
      <c r="EF365" s="38"/>
      <c r="EG365" s="38"/>
      <c r="EH365" s="38"/>
      <c r="EI365" s="38"/>
      <c r="EJ365" s="38"/>
      <c r="EK365" s="38"/>
      <c r="EL365" s="38"/>
      <c r="EM365" s="38"/>
      <c r="EN365" s="38"/>
      <c r="EO365" s="38"/>
      <c r="EP365" s="38"/>
      <c r="EQ365" s="38"/>
      <c r="ER365" s="38"/>
      <c r="ES365" s="38"/>
      <c r="ET365" s="38"/>
      <c r="EU365" s="38"/>
      <c r="EV365" s="38"/>
      <c r="EW365" s="38"/>
      <c r="EX365" s="38"/>
      <c r="EY365" s="38"/>
      <c r="EZ365" s="38"/>
      <c r="FA365" s="38"/>
      <c r="FB365" s="38"/>
      <c r="FC365" s="38"/>
      <c r="FD365" s="38"/>
      <c r="FE365" s="38"/>
      <c r="FF365" s="38"/>
      <c r="FG365" s="38"/>
      <c r="FH365" s="38"/>
      <c r="FI365" s="38"/>
      <c r="FJ365" s="38"/>
      <c r="FK365" s="38"/>
      <c r="FL365" s="38"/>
      <c r="FM365" s="38"/>
      <c r="FN365" s="38"/>
      <c r="FO365" s="38"/>
      <c r="FP365" s="38"/>
      <c r="FQ365" s="38"/>
      <c r="FR365" s="38"/>
      <c r="FS365" s="38"/>
      <c r="FT365" s="38"/>
      <c r="FU365" s="38"/>
      <c r="FV365" s="38"/>
      <c r="FW365" s="38"/>
      <c r="FX365" s="38"/>
      <c r="FY365" s="38"/>
      <c r="FZ365" s="38"/>
      <c r="GA365" s="38"/>
      <c r="GB365" s="38"/>
      <c r="GC365" s="38"/>
      <c r="GD365" s="38"/>
      <c r="GE365" s="38"/>
      <c r="GF365" s="38"/>
      <c r="GG365" s="38"/>
      <c r="GH365" s="38"/>
      <c r="GI365" s="38"/>
      <c r="GJ365" s="38"/>
      <c r="GK365" s="38"/>
      <c r="GL365" s="38"/>
      <c r="GM365" s="38"/>
      <c r="GN365" s="38"/>
      <c r="GO365" s="38"/>
      <c r="GP365" s="38"/>
      <c r="GQ365" s="38"/>
      <c r="GR365" s="38"/>
      <c r="GS365" s="38"/>
      <c r="GT365" s="38"/>
      <c r="GU365" s="38"/>
      <c r="GV365" s="38"/>
      <c r="GW365" s="38"/>
      <c r="GX365" s="38"/>
      <c r="GY365" s="38"/>
      <c r="GZ365" s="38"/>
      <c r="HA365" s="38"/>
      <c r="HB365" s="38"/>
      <c r="HC365" s="38"/>
      <c r="HD365" s="38"/>
      <c r="HE365" s="38"/>
      <c r="HF365" s="38"/>
      <c r="HG365" s="38"/>
      <c r="HH365" s="38"/>
      <c r="HI365" s="38"/>
      <c r="HJ365" s="38"/>
      <c r="HK365" s="38"/>
      <c r="HL365" s="38"/>
      <c r="HM365" s="38"/>
      <c r="HN365" s="38"/>
      <c r="HO365" s="38"/>
      <c r="HP365" s="38"/>
      <c r="HQ365" s="38"/>
      <c r="HR365" s="38"/>
      <c r="HS365" s="38"/>
      <c r="HT365" s="38"/>
      <c r="HU365" s="38"/>
      <c r="HV365" s="38"/>
      <c r="HW365" s="38"/>
      <c r="HX365" s="38"/>
      <c r="HY365" s="38"/>
      <c r="HZ365" s="38"/>
      <c r="IA365" s="38"/>
      <c r="IB365" s="38"/>
      <c r="IC365" s="38"/>
      <c r="ID365" s="38"/>
      <c r="IE365" s="38"/>
      <c r="IF365" s="38"/>
      <c r="IG365" s="38"/>
      <c r="IH365" s="38"/>
      <c r="II365" s="38"/>
      <c r="IJ365" s="38"/>
      <c r="IK365" s="38"/>
      <c r="IL365" s="38"/>
      <c r="IM365" s="38"/>
      <c r="IN365" s="38"/>
      <c r="IO365" s="38"/>
      <c r="IP365" s="38"/>
      <c r="IQ365" s="38"/>
      <c r="IR365" s="38"/>
      <c r="IS365" s="38"/>
      <c r="IT365" s="38"/>
      <c r="IU365" s="38"/>
    </row>
    <row r="366" spans="1:255" s="39" customFormat="1" ht="14.25">
      <c r="A366" s="36"/>
      <c r="B366" s="37" t="s">
        <v>79</v>
      </c>
      <c r="C366" s="126" t="s">
        <v>174</v>
      </c>
      <c r="D366" s="126"/>
      <c r="E366" s="126"/>
      <c r="F366" s="126"/>
      <c r="G366" s="126"/>
      <c r="H366" s="126"/>
      <c r="I366" s="126"/>
      <c r="J366" s="126"/>
      <c r="K366" s="126"/>
      <c r="L366" s="126"/>
      <c r="M366" s="126"/>
      <c r="N366" s="126"/>
      <c r="O366" s="126"/>
      <c r="P366" s="126"/>
      <c r="Q366" s="126"/>
      <c r="R366" s="126"/>
      <c r="S366" s="126"/>
      <c r="T366" s="126"/>
      <c r="U366" s="126"/>
      <c r="V366" s="126"/>
      <c r="W366" s="126"/>
      <c r="X366" s="126"/>
      <c r="Y366" s="126"/>
      <c r="Z366" s="126"/>
      <c r="AA366" s="126"/>
      <c r="AB366" s="126"/>
      <c r="AC366" s="126"/>
      <c r="AD366" s="127"/>
      <c r="AE366" s="143">
        <v>0</v>
      </c>
      <c r="AF366" s="146"/>
      <c r="AG366" s="146"/>
      <c r="AH366" s="146"/>
      <c r="AI366" s="146"/>
      <c r="AJ366" s="146"/>
      <c r="AK366" s="146"/>
      <c r="AL366" s="146"/>
      <c r="AM366" s="147"/>
      <c r="AN366" s="143">
        <v>57840</v>
      </c>
      <c r="AO366" s="146"/>
      <c r="AP366" s="146"/>
      <c r="AQ366" s="146"/>
      <c r="AR366" s="146"/>
      <c r="AS366" s="146"/>
      <c r="AT366" s="146"/>
      <c r="AU366" s="146"/>
      <c r="AV366" s="147"/>
      <c r="AW366" s="143"/>
      <c r="AX366" s="146"/>
      <c r="AY366" s="146"/>
      <c r="AZ366" s="146"/>
      <c r="BA366" s="146"/>
      <c r="BB366" s="148"/>
      <c r="BC366" s="38"/>
      <c r="BD366" s="38"/>
      <c r="BE366" s="38"/>
      <c r="BF366" s="38"/>
      <c r="BG366" s="38"/>
      <c r="BH366" s="38"/>
      <c r="BI366" s="38"/>
      <c r="BJ366" s="38"/>
      <c r="BK366" s="38"/>
      <c r="BL366" s="38"/>
      <c r="BM366" s="38"/>
      <c r="BN366" s="38"/>
      <c r="BO366" s="38"/>
      <c r="BP366" s="38"/>
      <c r="BQ366" s="38"/>
      <c r="BR366" s="38"/>
      <c r="BS366" s="38"/>
      <c r="BT366" s="38"/>
      <c r="BU366" s="38"/>
      <c r="BV366" s="38"/>
      <c r="BW366" s="38"/>
      <c r="BX366" s="38"/>
      <c r="BY366" s="38"/>
      <c r="BZ366" s="38"/>
      <c r="CA366" s="38"/>
      <c r="CB366" s="38"/>
      <c r="CC366" s="38"/>
      <c r="CD366" s="38"/>
      <c r="CE366" s="38"/>
      <c r="CF366" s="38"/>
      <c r="CG366" s="38"/>
      <c r="CH366" s="38"/>
      <c r="CI366" s="38"/>
      <c r="CJ366" s="38"/>
      <c r="CK366" s="38"/>
      <c r="CL366" s="38"/>
      <c r="CM366" s="38"/>
      <c r="CN366" s="38"/>
      <c r="CO366" s="38"/>
      <c r="CP366" s="38"/>
      <c r="CQ366" s="38"/>
      <c r="CR366" s="38"/>
      <c r="CS366" s="38"/>
      <c r="CT366" s="38"/>
      <c r="CU366" s="38"/>
      <c r="CV366" s="38"/>
      <c r="CW366" s="38"/>
      <c r="CX366" s="38"/>
      <c r="CY366" s="38"/>
      <c r="CZ366" s="38"/>
      <c r="DA366" s="38"/>
      <c r="DB366" s="38"/>
      <c r="DC366" s="38"/>
      <c r="DD366" s="38"/>
      <c r="DE366" s="38"/>
      <c r="DF366" s="38"/>
      <c r="DG366" s="38"/>
      <c r="DH366" s="38"/>
      <c r="DI366" s="38"/>
      <c r="DJ366" s="38"/>
      <c r="DK366" s="38"/>
      <c r="DL366" s="38"/>
      <c r="DM366" s="38"/>
      <c r="DN366" s="38"/>
      <c r="DO366" s="38"/>
      <c r="DP366" s="38"/>
      <c r="DQ366" s="38"/>
      <c r="DR366" s="38"/>
      <c r="DS366" s="38"/>
      <c r="DT366" s="38"/>
      <c r="DU366" s="38"/>
      <c r="DV366" s="38"/>
      <c r="DW366" s="38"/>
      <c r="DX366" s="38"/>
      <c r="DY366" s="38"/>
      <c r="DZ366" s="38"/>
      <c r="EA366" s="38"/>
      <c r="EB366" s="38"/>
      <c r="EC366" s="38"/>
      <c r="ED366" s="38"/>
      <c r="EE366" s="38"/>
      <c r="EF366" s="38"/>
      <c r="EG366" s="38"/>
      <c r="EH366" s="38"/>
      <c r="EI366" s="38"/>
      <c r="EJ366" s="38"/>
      <c r="EK366" s="38"/>
      <c r="EL366" s="38"/>
      <c r="EM366" s="38"/>
      <c r="EN366" s="38"/>
      <c r="EO366" s="38"/>
      <c r="EP366" s="38"/>
      <c r="EQ366" s="38"/>
      <c r="ER366" s="38"/>
      <c r="ES366" s="38"/>
      <c r="ET366" s="38"/>
      <c r="EU366" s="38"/>
      <c r="EV366" s="38"/>
      <c r="EW366" s="38"/>
      <c r="EX366" s="38"/>
      <c r="EY366" s="38"/>
      <c r="EZ366" s="38"/>
      <c r="FA366" s="38"/>
      <c r="FB366" s="38"/>
      <c r="FC366" s="38"/>
      <c r="FD366" s="38"/>
      <c r="FE366" s="38"/>
      <c r="FF366" s="38"/>
      <c r="FG366" s="38"/>
      <c r="FH366" s="38"/>
      <c r="FI366" s="38"/>
      <c r="FJ366" s="38"/>
      <c r="FK366" s="38"/>
      <c r="FL366" s="38"/>
      <c r="FM366" s="38"/>
      <c r="FN366" s="38"/>
      <c r="FO366" s="38"/>
      <c r="FP366" s="38"/>
      <c r="FQ366" s="38"/>
      <c r="FR366" s="38"/>
      <c r="FS366" s="38"/>
      <c r="FT366" s="38"/>
      <c r="FU366" s="38"/>
      <c r="FV366" s="38"/>
      <c r="FW366" s="38"/>
      <c r="FX366" s="38"/>
      <c r="FY366" s="38"/>
      <c r="FZ366" s="38"/>
      <c r="GA366" s="38"/>
      <c r="GB366" s="38"/>
      <c r="GC366" s="38"/>
      <c r="GD366" s="38"/>
      <c r="GE366" s="38"/>
      <c r="GF366" s="38"/>
      <c r="GG366" s="38"/>
      <c r="GH366" s="38"/>
      <c r="GI366" s="38"/>
      <c r="GJ366" s="38"/>
      <c r="GK366" s="38"/>
      <c r="GL366" s="38"/>
      <c r="GM366" s="38"/>
      <c r="GN366" s="38"/>
      <c r="GO366" s="38"/>
      <c r="GP366" s="38"/>
      <c r="GQ366" s="38"/>
      <c r="GR366" s="38"/>
      <c r="GS366" s="38"/>
      <c r="GT366" s="38"/>
      <c r="GU366" s="38"/>
      <c r="GV366" s="38"/>
      <c r="GW366" s="38"/>
      <c r="GX366" s="38"/>
      <c r="GY366" s="38"/>
      <c r="GZ366" s="38"/>
      <c r="HA366" s="38"/>
      <c r="HB366" s="38"/>
      <c r="HC366" s="38"/>
      <c r="HD366" s="38"/>
      <c r="HE366" s="38"/>
      <c r="HF366" s="38"/>
      <c r="HG366" s="38"/>
      <c r="HH366" s="38"/>
      <c r="HI366" s="38"/>
      <c r="HJ366" s="38"/>
      <c r="HK366" s="38"/>
      <c r="HL366" s="38"/>
      <c r="HM366" s="38"/>
      <c r="HN366" s="38"/>
      <c r="HO366" s="38"/>
      <c r="HP366" s="38"/>
      <c r="HQ366" s="38"/>
      <c r="HR366" s="38"/>
      <c r="HS366" s="38"/>
      <c r="HT366" s="38"/>
      <c r="HU366" s="38"/>
      <c r="HV366" s="38"/>
      <c r="HW366" s="38"/>
      <c r="HX366" s="38"/>
      <c r="HY366" s="38"/>
      <c r="HZ366" s="38"/>
      <c r="IA366" s="38"/>
      <c r="IB366" s="38"/>
      <c r="IC366" s="38"/>
      <c r="ID366" s="38"/>
      <c r="IE366" s="38"/>
      <c r="IF366" s="38"/>
      <c r="IG366" s="38"/>
      <c r="IH366" s="38"/>
      <c r="II366" s="38"/>
      <c r="IJ366" s="38"/>
      <c r="IK366" s="38"/>
      <c r="IL366" s="38"/>
      <c r="IM366" s="38"/>
      <c r="IN366" s="38"/>
      <c r="IO366" s="38"/>
      <c r="IP366" s="38"/>
      <c r="IQ366" s="38"/>
      <c r="IR366" s="38"/>
      <c r="IS366" s="38"/>
      <c r="IT366" s="38"/>
      <c r="IU366" s="38"/>
    </row>
    <row r="367" spans="1:255" s="39" customFormat="1" ht="14.25">
      <c r="A367" s="36"/>
      <c r="B367" s="64"/>
      <c r="C367" s="67"/>
      <c r="D367" s="67"/>
      <c r="E367" s="67"/>
      <c r="F367" s="67"/>
      <c r="G367" s="67"/>
      <c r="H367" s="67"/>
      <c r="I367" s="67"/>
      <c r="J367" s="67"/>
      <c r="K367" s="67"/>
      <c r="L367" s="67"/>
      <c r="M367" s="67"/>
      <c r="N367" s="67"/>
      <c r="O367" s="67"/>
      <c r="P367" s="67"/>
      <c r="Q367" s="67"/>
      <c r="R367" s="67"/>
      <c r="S367" s="67"/>
      <c r="T367" s="67"/>
      <c r="U367" s="67"/>
      <c r="V367" s="67"/>
      <c r="W367" s="67"/>
      <c r="X367" s="67"/>
      <c r="Y367" s="67"/>
      <c r="Z367" s="67"/>
      <c r="AA367" s="67"/>
      <c r="AB367" s="67"/>
      <c r="AC367" s="67"/>
      <c r="AD367" s="67"/>
      <c r="AE367" s="143"/>
      <c r="AF367" s="144"/>
      <c r="AG367" s="144"/>
      <c r="AH367" s="144"/>
      <c r="AI367" s="144"/>
      <c r="AJ367" s="144"/>
      <c r="AK367" s="144"/>
      <c r="AL367" s="144"/>
      <c r="AM367" s="145"/>
      <c r="AN367" s="143"/>
      <c r="AO367" s="149"/>
      <c r="AP367" s="149"/>
      <c r="AQ367" s="149"/>
      <c r="AR367" s="149"/>
      <c r="AS367" s="149"/>
      <c r="AT367" s="149"/>
      <c r="AU367" s="149"/>
      <c r="AV367" s="150"/>
      <c r="AW367" s="143"/>
      <c r="AX367" s="146"/>
      <c r="AY367" s="146"/>
      <c r="AZ367" s="146"/>
      <c r="BA367" s="146"/>
      <c r="BB367" s="148"/>
      <c r="BC367" s="38"/>
      <c r="BD367" s="38"/>
      <c r="BE367" s="38"/>
      <c r="BF367" s="38"/>
      <c r="BG367" s="38"/>
      <c r="BH367" s="38"/>
      <c r="BI367" s="38"/>
      <c r="BJ367" s="38"/>
      <c r="BK367" s="38"/>
      <c r="BL367" s="38"/>
      <c r="BM367" s="38"/>
      <c r="BN367" s="38"/>
      <c r="BO367" s="38"/>
      <c r="BP367" s="38"/>
      <c r="BQ367" s="38"/>
      <c r="BR367" s="38"/>
      <c r="BS367" s="38"/>
      <c r="BT367" s="38"/>
      <c r="BU367" s="38"/>
      <c r="BV367" s="38"/>
      <c r="BW367" s="38"/>
      <c r="BX367" s="38"/>
      <c r="BY367" s="38"/>
      <c r="BZ367" s="38"/>
      <c r="CA367" s="38"/>
      <c r="CB367" s="38"/>
      <c r="CC367" s="38"/>
      <c r="CD367" s="38"/>
      <c r="CE367" s="38"/>
      <c r="CF367" s="38"/>
      <c r="CG367" s="38"/>
      <c r="CH367" s="38"/>
      <c r="CI367" s="38"/>
      <c r="CJ367" s="38"/>
      <c r="CK367" s="38"/>
      <c r="CL367" s="38"/>
      <c r="CM367" s="38"/>
      <c r="CN367" s="38"/>
      <c r="CO367" s="38"/>
      <c r="CP367" s="38"/>
      <c r="CQ367" s="38"/>
      <c r="CR367" s="38"/>
      <c r="CS367" s="38"/>
      <c r="CT367" s="38"/>
      <c r="CU367" s="38"/>
      <c r="CV367" s="38"/>
      <c r="CW367" s="38"/>
      <c r="CX367" s="38"/>
      <c r="CY367" s="38"/>
      <c r="CZ367" s="38"/>
      <c r="DA367" s="38"/>
      <c r="DB367" s="38"/>
      <c r="DC367" s="38"/>
      <c r="DD367" s="38"/>
      <c r="DE367" s="38"/>
      <c r="DF367" s="38"/>
      <c r="DG367" s="38"/>
      <c r="DH367" s="38"/>
      <c r="DI367" s="38"/>
      <c r="DJ367" s="38"/>
      <c r="DK367" s="38"/>
      <c r="DL367" s="38"/>
      <c r="DM367" s="38"/>
      <c r="DN367" s="38"/>
      <c r="DO367" s="38"/>
      <c r="DP367" s="38"/>
      <c r="DQ367" s="38"/>
      <c r="DR367" s="38"/>
      <c r="DS367" s="38"/>
      <c r="DT367" s="38"/>
      <c r="DU367" s="38"/>
      <c r="DV367" s="38"/>
      <c r="DW367" s="38"/>
      <c r="DX367" s="38"/>
      <c r="DY367" s="38"/>
      <c r="DZ367" s="38"/>
      <c r="EA367" s="38"/>
      <c r="EB367" s="38"/>
      <c r="EC367" s="38"/>
      <c r="ED367" s="38"/>
      <c r="EE367" s="38"/>
      <c r="EF367" s="38"/>
      <c r="EG367" s="38"/>
      <c r="EH367" s="38"/>
      <c r="EI367" s="38"/>
      <c r="EJ367" s="38"/>
      <c r="EK367" s="38"/>
      <c r="EL367" s="38"/>
      <c r="EM367" s="38"/>
      <c r="EN367" s="38"/>
      <c r="EO367" s="38"/>
      <c r="EP367" s="38"/>
      <c r="EQ367" s="38"/>
      <c r="ER367" s="38"/>
      <c r="ES367" s="38"/>
      <c r="ET367" s="38"/>
      <c r="EU367" s="38"/>
      <c r="EV367" s="38"/>
      <c r="EW367" s="38"/>
      <c r="EX367" s="38"/>
      <c r="EY367" s="38"/>
      <c r="EZ367" s="38"/>
      <c r="FA367" s="38"/>
      <c r="FB367" s="38"/>
      <c r="FC367" s="38"/>
      <c r="FD367" s="38"/>
      <c r="FE367" s="38"/>
      <c r="FF367" s="38"/>
      <c r="FG367" s="38"/>
      <c r="FH367" s="38"/>
      <c r="FI367" s="38"/>
      <c r="FJ367" s="38"/>
      <c r="FK367" s="38"/>
      <c r="FL367" s="38"/>
      <c r="FM367" s="38"/>
      <c r="FN367" s="38"/>
      <c r="FO367" s="38"/>
      <c r="FP367" s="38"/>
      <c r="FQ367" s="38"/>
      <c r="FR367" s="38"/>
      <c r="FS367" s="38"/>
      <c r="FT367" s="38"/>
      <c r="FU367" s="38"/>
      <c r="FV367" s="38"/>
      <c r="FW367" s="38"/>
      <c r="FX367" s="38"/>
      <c r="FY367" s="38"/>
      <c r="FZ367" s="38"/>
      <c r="GA367" s="38"/>
      <c r="GB367" s="38"/>
      <c r="GC367" s="38"/>
      <c r="GD367" s="38"/>
      <c r="GE367" s="38"/>
      <c r="GF367" s="38"/>
      <c r="GG367" s="38"/>
      <c r="GH367" s="38"/>
      <c r="GI367" s="38"/>
      <c r="GJ367" s="38"/>
      <c r="GK367" s="38"/>
      <c r="GL367" s="38"/>
      <c r="GM367" s="38"/>
      <c r="GN367" s="38"/>
      <c r="GO367" s="38"/>
      <c r="GP367" s="38"/>
      <c r="GQ367" s="38"/>
      <c r="GR367" s="38"/>
      <c r="GS367" s="38"/>
      <c r="GT367" s="38"/>
      <c r="GU367" s="38"/>
      <c r="GV367" s="38"/>
      <c r="GW367" s="38"/>
      <c r="GX367" s="38"/>
      <c r="GY367" s="38"/>
      <c r="GZ367" s="38"/>
      <c r="HA367" s="38"/>
      <c r="HB367" s="38"/>
      <c r="HC367" s="38"/>
      <c r="HD367" s="38"/>
      <c r="HE367" s="38"/>
      <c r="HF367" s="38"/>
      <c r="HG367" s="38"/>
      <c r="HH367" s="38"/>
      <c r="HI367" s="38"/>
      <c r="HJ367" s="38"/>
      <c r="HK367" s="38"/>
      <c r="HL367" s="38"/>
      <c r="HM367" s="38"/>
      <c r="HN367" s="38"/>
      <c r="HO367" s="38"/>
      <c r="HP367" s="38"/>
      <c r="HQ367" s="38"/>
      <c r="HR367" s="38"/>
      <c r="HS367" s="38"/>
      <c r="HT367" s="38"/>
      <c r="HU367" s="38"/>
      <c r="HV367" s="38"/>
      <c r="HW367" s="38"/>
      <c r="HX367" s="38"/>
      <c r="HY367" s="38"/>
      <c r="HZ367" s="38"/>
      <c r="IA367" s="38"/>
      <c r="IB367" s="38"/>
      <c r="IC367" s="38"/>
      <c r="ID367" s="38"/>
      <c r="IE367" s="38"/>
      <c r="IF367" s="38"/>
      <c r="IG367" s="38"/>
      <c r="IH367" s="38"/>
      <c r="II367" s="38"/>
      <c r="IJ367" s="38"/>
      <c r="IK367" s="38"/>
      <c r="IL367" s="38"/>
      <c r="IM367" s="38"/>
      <c r="IN367" s="38"/>
      <c r="IO367" s="38"/>
      <c r="IP367" s="38"/>
      <c r="IQ367" s="38"/>
      <c r="IR367" s="38"/>
      <c r="IS367" s="38"/>
      <c r="IT367" s="38"/>
      <c r="IU367" s="38"/>
    </row>
    <row r="368" spans="1:255" s="39" customFormat="1" ht="15" thickBot="1">
      <c r="A368" s="36"/>
      <c r="B368" s="68"/>
      <c r="C368" s="69"/>
      <c r="D368" s="69"/>
      <c r="E368" s="69"/>
      <c r="F368" s="69"/>
      <c r="G368" s="69"/>
      <c r="H368" s="69"/>
      <c r="I368" s="69"/>
      <c r="J368" s="69"/>
      <c r="K368" s="69"/>
      <c r="L368" s="69"/>
      <c r="M368" s="69"/>
      <c r="N368" s="69"/>
      <c r="O368" s="69"/>
      <c r="P368" s="69"/>
      <c r="Q368" s="69"/>
      <c r="R368" s="69"/>
      <c r="S368" s="69"/>
      <c r="T368" s="69"/>
      <c r="U368" s="69"/>
      <c r="V368" s="69"/>
      <c r="W368" s="69"/>
      <c r="X368" s="69"/>
      <c r="Y368" s="69"/>
      <c r="Z368" s="69"/>
      <c r="AA368" s="69"/>
      <c r="AB368" s="69"/>
      <c r="AC368" s="69"/>
      <c r="AD368" s="69"/>
      <c r="AE368" s="128"/>
      <c r="AF368" s="129"/>
      <c r="AG368" s="129"/>
      <c r="AH368" s="129"/>
      <c r="AI368" s="129"/>
      <c r="AJ368" s="129"/>
      <c r="AK368" s="129"/>
      <c r="AL368" s="129"/>
      <c r="AM368" s="130"/>
      <c r="AN368" s="128"/>
      <c r="AO368" s="131"/>
      <c r="AP368" s="131"/>
      <c r="AQ368" s="131"/>
      <c r="AR368" s="131"/>
      <c r="AS368" s="131"/>
      <c r="AT368" s="131"/>
      <c r="AU368" s="131"/>
      <c r="AV368" s="132"/>
      <c r="AW368" s="133"/>
      <c r="AX368" s="134"/>
      <c r="AY368" s="134"/>
      <c r="AZ368" s="134"/>
      <c r="BA368" s="134"/>
      <c r="BB368" s="135"/>
      <c r="BC368" s="38"/>
      <c r="BD368" s="38"/>
      <c r="BE368" s="38"/>
      <c r="BF368" s="38"/>
      <c r="BG368" s="38"/>
      <c r="BH368" s="38"/>
      <c r="BI368" s="38"/>
      <c r="BJ368" s="38"/>
      <c r="BK368" s="38"/>
      <c r="BL368" s="38"/>
      <c r="BM368" s="38"/>
      <c r="BN368" s="38"/>
      <c r="BO368" s="38"/>
      <c r="BP368" s="38"/>
      <c r="BQ368" s="38"/>
      <c r="BR368" s="38"/>
      <c r="BS368" s="38"/>
      <c r="BT368" s="38"/>
      <c r="BU368" s="38"/>
      <c r="BV368" s="38"/>
      <c r="BW368" s="38"/>
      <c r="BX368" s="38"/>
      <c r="BY368" s="38"/>
      <c r="BZ368" s="38"/>
      <c r="CA368" s="38"/>
      <c r="CB368" s="38"/>
      <c r="CC368" s="38"/>
      <c r="CD368" s="38"/>
      <c r="CE368" s="38"/>
      <c r="CF368" s="38"/>
      <c r="CG368" s="38"/>
      <c r="CH368" s="38"/>
      <c r="CI368" s="38"/>
      <c r="CJ368" s="38"/>
      <c r="CK368" s="38"/>
      <c r="CL368" s="38"/>
      <c r="CM368" s="38"/>
      <c r="CN368" s="38"/>
      <c r="CO368" s="38"/>
      <c r="CP368" s="38"/>
      <c r="CQ368" s="38"/>
      <c r="CR368" s="38"/>
      <c r="CS368" s="38"/>
      <c r="CT368" s="38"/>
      <c r="CU368" s="38"/>
      <c r="CV368" s="38"/>
      <c r="CW368" s="38"/>
      <c r="CX368" s="38"/>
      <c r="CY368" s="38"/>
      <c r="CZ368" s="38"/>
      <c r="DA368" s="38"/>
      <c r="DB368" s="38"/>
      <c r="DC368" s="38"/>
      <c r="DD368" s="38"/>
      <c r="DE368" s="38"/>
      <c r="DF368" s="38"/>
      <c r="DG368" s="38"/>
      <c r="DH368" s="38"/>
      <c r="DI368" s="38"/>
      <c r="DJ368" s="38"/>
      <c r="DK368" s="38"/>
      <c r="DL368" s="38"/>
      <c r="DM368" s="38"/>
      <c r="DN368" s="38"/>
      <c r="DO368" s="38"/>
      <c r="DP368" s="38"/>
      <c r="DQ368" s="38"/>
      <c r="DR368" s="38"/>
      <c r="DS368" s="38"/>
      <c r="DT368" s="38"/>
      <c r="DU368" s="38"/>
      <c r="DV368" s="38"/>
      <c r="DW368" s="38"/>
      <c r="DX368" s="38"/>
      <c r="DY368" s="38"/>
      <c r="DZ368" s="38"/>
      <c r="EA368" s="38"/>
      <c r="EB368" s="38"/>
      <c r="EC368" s="38"/>
      <c r="ED368" s="38"/>
      <c r="EE368" s="38"/>
      <c r="EF368" s="38"/>
      <c r="EG368" s="38"/>
      <c r="EH368" s="38"/>
      <c r="EI368" s="38"/>
      <c r="EJ368" s="38"/>
      <c r="EK368" s="38"/>
      <c r="EL368" s="38"/>
      <c r="EM368" s="38"/>
      <c r="EN368" s="38"/>
      <c r="EO368" s="38"/>
      <c r="EP368" s="38"/>
      <c r="EQ368" s="38"/>
      <c r="ER368" s="38"/>
      <c r="ES368" s="38"/>
      <c r="ET368" s="38"/>
      <c r="EU368" s="38"/>
      <c r="EV368" s="38"/>
      <c r="EW368" s="38"/>
      <c r="EX368" s="38"/>
      <c r="EY368" s="38"/>
      <c r="EZ368" s="38"/>
      <c r="FA368" s="38"/>
      <c r="FB368" s="38"/>
      <c r="FC368" s="38"/>
      <c r="FD368" s="38"/>
      <c r="FE368" s="38"/>
      <c r="FF368" s="38"/>
      <c r="FG368" s="38"/>
      <c r="FH368" s="38"/>
      <c r="FI368" s="38"/>
      <c r="FJ368" s="38"/>
      <c r="FK368" s="38"/>
      <c r="FL368" s="38"/>
      <c r="FM368" s="38"/>
      <c r="FN368" s="38"/>
      <c r="FO368" s="38"/>
      <c r="FP368" s="38"/>
      <c r="FQ368" s="38"/>
      <c r="FR368" s="38"/>
      <c r="FS368" s="38"/>
      <c r="FT368" s="38"/>
      <c r="FU368" s="38"/>
      <c r="FV368" s="38"/>
      <c r="FW368" s="38"/>
      <c r="FX368" s="38"/>
      <c r="FY368" s="38"/>
      <c r="FZ368" s="38"/>
      <c r="GA368" s="38"/>
      <c r="GB368" s="38"/>
      <c r="GC368" s="38"/>
      <c r="GD368" s="38"/>
      <c r="GE368" s="38"/>
      <c r="GF368" s="38"/>
      <c r="GG368" s="38"/>
      <c r="GH368" s="38"/>
      <c r="GI368" s="38"/>
      <c r="GJ368" s="38"/>
      <c r="GK368" s="38"/>
      <c r="GL368" s="38"/>
      <c r="GM368" s="38"/>
      <c r="GN368" s="38"/>
      <c r="GO368" s="38"/>
      <c r="GP368" s="38"/>
      <c r="GQ368" s="38"/>
      <c r="GR368" s="38"/>
      <c r="GS368" s="38"/>
      <c r="GT368" s="38"/>
      <c r="GU368" s="38"/>
      <c r="GV368" s="38"/>
      <c r="GW368" s="38"/>
      <c r="GX368" s="38"/>
      <c r="GY368" s="38"/>
      <c r="GZ368" s="38"/>
      <c r="HA368" s="38"/>
      <c r="HB368" s="38"/>
      <c r="HC368" s="38"/>
      <c r="HD368" s="38"/>
      <c r="HE368" s="38"/>
      <c r="HF368" s="38"/>
      <c r="HG368" s="38"/>
      <c r="HH368" s="38"/>
      <c r="HI368" s="38"/>
      <c r="HJ368" s="38"/>
      <c r="HK368" s="38"/>
      <c r="HL368" s="38"/>
      <c r="HM368" s="38"/>
      <c r="HN368" s="38"/>
      <c r="HO368" s="38"/>
      <c r="HP368" s="38"/>
      <c r="HQ368" s="38"/>
      <c r="HR368" s="38"/>
      <c r="HS368" s="38"/>
      <c r="HT368" s="38"/>
      <c r="HU368" s="38"/>
      <c r="HV368" s="38"/>
      <c r="HW368" s="38"/>
      <c r="HX368" s="38"/>
      <c r="HY368" s="38"/>
      <c r="HZ368" s="38"/>
      <c r="IA368" s="38"/>
      <c r="IB368" s="38"/>
      <c r="IC368" s="38"/>
      <c r="ID368" s="38"/>
      <c r="IE368" s="38"/>
      <c r="IF368" s="38"/>
      <c r="IG368" s="38"/>
      <c r="IH368" s="38"/>
      <c r="II368" s="38"/>
      <c r="IJ368" s="38"/>
      <c r="IK368" s="38"/>
      <c r="IL368" s="38"/>
      <c r="IM368" s="38"/>
      <c r="IN368" s="38"/>
      <c r="IO368" s="38"/>
      <c r="IP368" s="38"/>
      <c r="IQ368" s="38"/>
      <c r="IR368" s="38"/>
      <c r="IS368" s="38"/>
      <c r="IT368" s="38"/>
      <c r="IU368" s="38"/>
    </row>
    <row r="369" spans="1:255" s="39" customFormat="1" ht="15.75" thickTop="1" thickBot="1">
      <c r="A369" s="53"/>
      <c r="B369" s="136" t="s">
        <v>80</v>
      </c>
      <c r="C369" s="137"/>
      <c r="D369" s="137"/>
      <c r="E369" s="137"/>
      <c r="F369" s="137"/>
      <c r="G369" s="137"/>
      <c r="H369" s="137"/>
      <c r="I369" s="137"/>
      <c r="J369" s="137"/>
      <c r="K369" s="137"/>
      <c r="L369" s="137"/>
      <c r="M369" s="137"/>
      <c r="N369" s="137"/>
      <c r="O369" s="137"/>
      <c r="P369" s="137"/>
      <c r="Q369" s="137"/>
      <c r="R369" s="137"/>
      <c r="S369" s="137"/>
      <c r="T369" s="137"/>
      <c r="U369" s="137"/>
      <c r="V369" s="137"/>
      <c r="W369" s="137"/>
      <c r="X369" s="137"/>
      <c r="Y369" s="137"/>
      <c r="Z369" s="137"/>
      <c r="AA369" s="137"/>
      <c r="AB369" s="137"/>
      <c r="AC369" s="137"/>
      <c r="AD369" s="138"/>
      <c r="AE369" s="139">
        <f>SUM(AE361,AE365,AE366)</f>
        <v>1091900</v>
      </c>
      <c r="AF369" s="140"/>
      <c r="AG369" s="140"/>
      <c r="AH369" s="140"/>
      <c r="AI369" s="140"/>
      <c r="AJ369" s="140"/>
      <c r="AK369" s="140"/>
      <c r="AL369" s="140"/>
      <c r="AM369" s="141"/>
      <c r="AN369" s="139">
        <f>SUM(AN361,AN365,AN366)</f>
        <v>1257075</v>
      </c>
      <c r="AO369" s="140"/>
      <c r="AP369" s="140"/>
      <c r="AQ369" s="140"/>
      <c r="AR369" s="140"/>
      <c r="AS369" s="140"/>
      <c r="AT369" s="140"/>
      <c r="AU369" s="140"/>
      <c r="AV369" s="141"/>
      <c r="AW369" s="139"/>
      <c r="AX369" s="140"/>
      <c r="AY369" s="140"/>
      <c r="AZ369" s="140"/>
      <c r="BA369" s="140"/>
      <c r="BB369" s="142"/>
      <c r="BC369" s="38"/>
      <c r="BD369" s="38"/>
      <c r="BE369" s="38"/>
      <c r="BF369" s="38"/>
      <c r="BG369" s="38"/>
      <c r="BH369" s="38"/>
      <c r="BI369" s="38"/>
      <c r="BJ369" s="38"/>
      <c r="BK369" s="38"/>
      <c r="BL369" s="38"/>
      <c r="BM369" s="38"/>
      <c r="BN369" s="38"/>
      <c r="BO369" s="38"/>
      <c r="BP369" s="38"/>
      <c r="BQ369" s="38"/>
      <c r="BR369" s="38"/>
      <c r="BS369" s="38"/>
      <c r="BT369" s="38"/>
      <c r="BU369" s="38"/>
      <c r="BV369" s="38"/>
      <c r="BW369" s="38"/>
      <c r="BX369" s="38"/>
      <c r="BY369" s="38"/>
      <c r="BZ369" s="38"/>
      <c r="CA369" s="38"/>
      <c r="CB369" s="38"/>
      <c r="CC369" s="38"/>
      <c r="CD369" s="38"/>
      <c r="CE369" s="38"/>
      <c r="CF369" s="38"/>
      <c r="CG369" s="38"/>
      <c r="CH369" s="38"/>
      <c r="CI369" s="38"/>
      <c r="CJ369" s="38"/>
      <c r="CK369" s="38"/>
      <c r="CL369" s="38"/>
      <c r="CM369" s="38"/>
      <c r="CN369" s="38"/>
      <c r="CO369" s="38"/>
      <c r="CP369" s="38"/>
      <c r="CQ369" s="38"/>
      <c r="CR369" s="38"/>
      <c r="CS369" s="38"/>
      <c r="CT369" s="38"/>
      <c r="CU369" s="38"/>
      <c r="CV369" s="38"/>
      <c r="CW369" s="38"/>
      <c r="CX369" s="38"/>
      <c r="CY369" s="38"/>
      <c r="CZ369" s="38"/>
      <c r="DA369" s="38"/>
      <c r="DB369" s="38"/>
      <c r="DC369" s="38"/>
      <c r="DD369" s="38"/>
      <c r="DE369" s="38"/>
      <c r="DF369" s="38"/>
      <c r="DG369" s="38"/>
      <c r="DH369" s="38"/>
      <c r="DI369" s="38"/>
      <c r="DJ369" s="38"/>
      <c r="DK369" s="38"/>
      <c r="DL369" s="38"/>
      <c r="DM369" s="38"/>
      <c r="DN369" s="38"/>
      <c r="DO369" s="38"/>
      <c r="DP369" s="38"/>
      <c r="DQ369" s="38"/>
      <c r="DR369" s="38"/>
      <c r="DS369" s="38"/>
      <c r="DT369" s="38"/>
      <c r="DU369" s="38"/>
      <c r="DV369" s="38"/>
      <c r="DW369" s="38"/>
      <c r="DX369" s="38"/>
      <c r="DY369" s="38"/>
      <c r="DZ369" s="38"/>
      <c r="EA369" s="38"/>
      <c r="EB369" s="38"/>
      <c r="EC369" s="38"/>
      <c r="ED369" s="38"/>
      <c r="EE369" s="38"/>
      <c r="EF369" s="38"/>
      <c r="EG369" s="38"/>
      <c r="EH369" s="38"/>
      <c r="EI369" s="38"/>
      <c r="EJ369" s="38"/>
      <c r="EK369" s="38"/>
      <c r="EL369" s="38"/>
      <c r="EM369" s="38"/>
      <c r="EN369" s="38"/>
      <c r="EO369" s="38"/>
      <c r="EP369" s="38"/>
      <c r="EQ369" s="38"/>
      <c r="ER369" s="38"/>
      <c r="ES369" s="38"/>
      <c r="ET369" s="38"/>
      <c r="EU369" s="38"/>
      <c r="EV369" s="38"/>
      <c r="EW369" s="38"/>
      <c r="EX369" s="38"/>
      <c r="EY369" s="38"/>
      <c r="EZ369" s="38"/>
      <c r="FA369" s="38"/>
      <c r="FB369" s="38"/>
      <c r="FC369" s="38"/>
      <c r="FD369" s="38"/>
      <c r="FE369" s="38"/>
      <c r="FF369" s="38"/>
      <c r="FG369" s="38"/>
      <c r="FH369" s="38"/>
      <c r="FI369" s="38"/>
      <c r="FJ369" s="38"/>
      <c r="FK369" s="38"/>
      <c r="FL369" s="38"/>
      <c r="FM369" s="38"/>
      <c r="FN369" s="38"/>
      <c r="FO369" s="38"/>
      <c r="FP369" s="38"/>
      <c r="FQ369" s="38"/>
      <c r="FR369" s="38"/>
      <c r="FS369" s="38"/>
      <c r="FT369" s="38"/>
      <c r="FU369" s="38"/>
      <c r="FV369" s="38"/>
      <c r="FW369" s="38"/>
      <c r="FX369" s="38"/>
      <c r="FY369" s="38"/>
      <c r="FZ369" s="38"/>
      <c r="GA369" s="38"/>
      <c r="GB369" s="38"/>
      <c r="GC369" s="38"/>
      <c r="GD369" s="38"/>
      <c r="GE369" s="38"/>
      <c r="GF369" s="38"/>
      <c r="GG369" s="38"/>
      <c r="GH369" s="38"/>
      <c r="GI369" s="38"/>
      <c r="GJ369" s="38"/>
      <c r="GK369" s="38"/>
      <c r="GL369" s="38"/>
      <c r="GM369" s="38"/>
      <c r="GN369" s="38"/>
      <c r="GO369" s="38"/>
      <c r="GP369" s="38"/>
      <c r="GQ369" s="38"/>
      <c r="GR369" s="38"/>
      <c r="GS369" s="38"/>
      <c r="GT369" s="38"/>
      <c r="GU369" s="38"/>
      <c r="GV369" s="38"/>
      <c r="GW369" s="38"/>
      <c r="GX369" s="38"/>
      <c r="GY369" s="38"/>
      <c r="GZ369" s="38"/>
      <c r="HA369" s="38"/>
      <c r="HB369" s="38"/>
      <c r="HC369" s="38"/>
      <c r="HD369" s="38"/>
      <c r="HE369" s="38"/>
      <c r="HF369" s="38"/>
      <c r="HG369" s="38"/>
      <c r="HH369" s="38"/>
      <c r="HI369" s="38"/>
      <c r="HJ369" s="38"/>
      <c r="HK369" s="38"/>
      <c r="HL369" s="38"/>
      <c r="HM369" s="38"/>
      <c r="HN369" s="38"/>
      <c r="HO369" s="38"/>
      <c r="HP369" s="38"/>
      <c r="HQ369" s="38"/>
      <c r="HR369" s="38"/>
      <c r="HS369" s="38"/>
      <c r="HT369" s="38"/>
      <c r="HU369" s="38"/>
      <c r="HV369" s="38"/>
      <c r="HW369" s="38"/>
      <c r="HX369" s="38"/>
      <c r="HY369" s="38"/>
      <c r="HZ369" s="38"/>
      <c r="IA369" s="38"/>
      <c r="IB369" s="38"/>
      <c r="IC369" s="38"/>
      <c r="ID369" s="38"/>
      <c r="IE369" s="38"/>
      <c r="IF369" s="38"/>
      <c r="IG369" s="38"/>
      <c r="IH369" s="38"/>
      <c r="II369" s="38"/>
      <c r="IJ369" s="38"/>
      <c r="IK369" s="38"/>
      <c r="IL369" s="38"/>
      <c r="IM369" s="38"/>
      <c r="IN369" s="38"/>
      <c r="IO369" s="38"/>
      <c r="IP369" s="38"/>
      <c r="IQ369" s="38"/>
      <c r="IR369" s="38"/>
      <c r="IS369" s="38"/>
      <c r="IT369" s="38"/>
      <c r="IU369" s="38"/>
    </row>
    <row r="370" spans="1:255" ht="13.5">
      <c r="E370" s="70"/>
      <c r="F370" s="70"/>
      <c r="G370" s="70"/>
      <c r="H370" s="70"/>
      <c r="I370" s="70"/>
      <c r="J370" s="70"/>
      <c r="K370" s="70"/>
      <c r="L370" s="70"/>
      <c r="M370" s="70"/>
      <c r="N370" s="70"/>
      <c r="O370" s="70"/>
      <c r="P370" s="70"/>
      <c r="Q370" s="70"/>
      <c r="R370" s="70"/>
      <c r="S370" s="70"/>
      <c r="T370" s="70"/>
      <c r="U370" s="70"/>
      <c r="V370" s="70"/>
      <c r="W370" s="70"/>
      <c r="X370" s="70"/>
      <c r="Y370" s="70"/>
      <c r="Z370" s="70"/>
      <c r="AA370" s="70"/>
      <c r="AB370" s="70"/>
      <c r="AC370" s="70"/>
      <c r="AD370" s="70"/>
      <c r="AE370" s="70"/>
      <c r="AF370" s="70"/>
      <c r="AG370" s="70"/>
      <c r="AH370" s="70"/>
      <c r="AI370" s="70"/>
      <c r="AJ370" s="70"/>
      <c r="AK370" s="70"/>
      <c r="AL370" s="70"/>
      <c r="AM370" s="70"/>
      <c r="AN370" s="70"/>
      <c r="AO370" s="70"/>
      <c r="AP370" s="70"/>
      <c r="AQ370" s="70"/>
      <c r="AR370" s="70"/>
      <c r="AS370" s="70"/>
      <c r="AT370" s="70"/>
      <c r="AU370" s="70"/>
      <c r="AV370" s="70"/>
      <c r="AW370" s="70"/>
      <c r="AX370" s="70"/>
      <c r="AY370" s="70"/>
      <c r="AZ370" s="70"/>
      <c r="BA370" s="70"/>
      <c r="BB370" s="70"/>
    </row>
    <row r="371" spans="1:255" ht="14.25">
      <c r="A371" s="40" t="s">
        <v>66</v>
      </c>
      <c r="BA371" s="41"/>
      <c r="BB371" s="42"/>
      <c r="BC371" s="41" t="s">
        <v>121</v>
      </c>
    </row>
    <row r="373" spans="1:255">
      <c r="AD373" s="43"/>
      <c r="AH373" s="43"/>
      <c r="AI373" s="43"/>
      <c r="AJ373" s="43"/>
      <c r="AK373" s="43"/>
      <c r="AL373" s="43"/>
      <c r="AM373" s="43"/>
      <c r="AS373" s="43"/>
      <c r="BB373" s="44" t="s">
        <v>68</v>
      </c>
    </row>
    <row r="374" spans="1:255">
      <c r="AD374" s="43"/>
      <c r="AH374" s="43"/>
      <c r="AI374" s="43"/>
      <c r="AJ374" s="43"/>
      <c r="AK374" s="43"/>
      <c r="AL374" s="43"/>
      <c r="AM374" s="43"/>
      <c r="AS374" s="43"/>
    </row>
    <row r="375" spans="1:255" ht="13.5" thickBot="1">
      <c r="AD375" s="43"/>
      <c r="AH375" s="43"/>
      <c r="AI375" s="43"/>
      <c r="AJ375" s="43"/>
      <c r="AK375" s="43"/>
      <c r="AL375" s="43"/>
      <c r="AM375" s="43"/>
      <c r="AS375" s="43"/>
    </row>
    <row r="376" spans="1:255" ht="15" thickBot="1">
      <c r="A376" s="167" t="s">
        <v>69</v>
      </c>
      <c r="B376" s="168"/>
      <c r="C376" s="168"/>
      <c r="D376" s="168"/>
      <c r="E376" s="168"/>
      <c r="F376" s="168"/>
      <c r="G376" s="168"/>
      <c r="H376" s="168"/>
      <c r="I376" s="168"/>
      <c r="J376" s="168"/>
      <c r="K376" s="169"/>
      <c r="L376" s="170">
        <v>11</v>
      </c>
      <c r="M376" s="171"/>
      <c r="N376" s="171"/>
      <c r="O376" s="172"/>
      <c r="P376" s="167" t="s">
        <v>70</v>
      </c>
      <c r="Q376" s="168"/>
      <c r="R376" s="168"/>
      <c r="S376" s="168"/>
      <c r="T376" s="168"/>
      <c r="U376" s="169"/>
      <c r="V376" s="173" t="s">
        <v>62</v>
      </c>
      <c r="W376" s="173"/>
      <c r="X376" s="173"/>
      <c r="Y376" s="173"/>
      <c r="Z376" s="173"/>
      <c r="AA376" s="173"/>
      <c r="AB376" s="173"/>
      <c r="AC376" s="173"/>
      <c r="AD376" s="173"/>
      <c r="AE376" s="173"/>
      <c r="AF376" s="173"/>
      <c r="AG376" s="173"/>
      <c r="AH376" s="173"/>
      <c r="AI376" s="173"/>
      <c r="AJ376" s="173"/>
      <c r="AK376" s="173"/>
      <c r="AL376" s="173"/>
      <c r="AM376" s="173"/>
      <c r="AN376" s="173"/>
      <c r="AO376" s="173"/>
      <c r="AP376" s="173"/>
      <c r="AQ376" s="173"/>
      <c r="AR376" s="173"/>
      <c r="AS376" s="173"/>
      <c r="AT376" s="173"/>
      <c r="AU376" s="173"/>
      <c r="AV376" s="173"/>
      <c r="AW376" s="173"/>
      <c r="AX376" s="173"/>
      <c r="AY376" s="173"/>
      <c r="AZ376" s="173"/>
      <c r="BA376" s="173"/>
      <c r="BB376" s="174"/>
    </row>
    <row r="377" spans="1:255" ht="14.25">
      <c r="A377" s="45"/>
      <c r="B377" s="45"/>
      <c r="C377" s="45"/>
      <c r="D377" s="45"/>
      <c r="E377" s="45"/>
      <c r="F377" s="45"/>
      <c r="G377" s="45"/>
      <c r="H377" s="45"/>
      <c r="I377" s="45"/>
      <c r="J377" s="45"/>
      <c r="K377" s="45"/>
      <c r="L377" s="46"/>
      <c r="M377" s="46"/>
      <c r="N377" s="46"/>
      <c r="O377" s="46"/>
      <c r="P377" s="45"/>
      <c r="Q377" s="45"/>
      <c r="R377" s="45"/>
      <c r="S377" s="45"/>
      <c r="T377" s="45"/>
      <c r="U377" s="45"/>
      <c r="V377" s="47"/>
      <c r="W377" s="47"/>
      <c r="X377" s="47"/>
      <c r="Y377" s="47"/>
      <c r="Z377" s="47"/>
      <c r="AA377" s="47"/>
      <c r="AB377" s="47"/>
      <c r="AC377" s="47"/>
      <c r="AD377" s="47"/>
      <c r="AE377" s="47"/>
      <c r="AF377" s="47"/>
      <c r="AG377" s="47"/>
      <c r="AH377" s="47"/>
      <c r="AI377" s="47"/>
      <c r="AJ377" s="47"/>
      <c r="AK377" s="47"/>
      <c r="AL377" s="47"/>
      <c r="AM377" s="47"/>
      <c r="AN377" s="47"/>
      <c r="AO377" s="47"/>
      <c r="AP377" s="47"/>
      <c r="AQ377" s="47"/>
      <c r="AR377" s="47"/>
      <c r="AS377" s="47"/>
      <c r="AT377" s="47"/>
      <c r="AU377" s="47"/>
      <c r="AV377" s="47"/>
      <c r="AW377" s="47"/>
      <c r="AX377" s="47"/>
      <c r="AY377" s="47"/>
      <c r="AZ377" s="47"/>
      <c r="BA377" s="47"/>
      <c r="BB377" s="47"/>
    </row>
    <row r="378" spans="1:255" ht="14.25">
      <c r="A378" s="48"/>
      <c r="B378" s="49" t="s">
        <v>72</v>
      </c>
      <c r="C378" s="36"/>
      <c r="D378" s="36"/>
      <c r="E378" s="36"/>
      <c r="F378" s="36"/>
      <c r="G378" s="36"/>
      <c r="H378" s="36"/>
      <c r="I378" s="36"/>
      <c r="J378" s="36"/>
      <c r="K378" s="36"/>
      <c r="L378" s="50"/>
      <c r="M378" s="50"/>
      <c r="N378" s="50"/>
      <c r="O378" s="50"/>
      <c r="P378" s="36"/>
      <c r="Q378" s="36"/>
      <c r="R378" s="36"/>
      <c r="S378" s="36"/>
      <c r="T378" s="36"/>
      <c r="U378" s="36"/>
      <c r="V378" s="49"/>
      <c r="W378" s="49"/>
      <c r="X378" s="49"/>
      <c r="Y378" s="49"/>
      <c r="Z378" s="49"/>
      <c r="AA378" s="49"/>
      <c r="AB378" s="49"/>
      <c r="AC378" s="49"/>
      <c r="AD378" s="49"/>
      <c r="AE378" s="49"/>
      <c r="AF378" s="49"/>
      <c r="AG378" s="49"/>
      <c r="AH378" s="49"/>
      <c r="AI378" s="49"/>
      <c r="AJ378" s="49"/>
      <c r="AK378" s="49"/>
      <c r="AL378" s="49"/>
      <c r="AM378" s="49"/>
      <c r="AN378" s="49"/>
      <c r="AO378" s="49"/>
      <c r="AP378" s="49"/>
      <c r="AQ378" s="49"/>
      <c r="AR378" s="49"/>
      <c r="AS378" s="49"/>
      <c r="AT378" s="49"/>
      <c r="AU378" s="49"/>
      <c r="AV378" s="49"/>
      <c r="AW378" s="49"/>
      <c r="AX378" s="49"/>
      <c r="AY378" s="49"/>
      <c r="AZ378" s="49"/>
      <c r="BA378" s="49"/>
      <c r="BB378" s="49"/>
    </row>
    <row r="379" spans="1:255" ht="15" thickBot="1">
      <c r="A379" s="36"/>
      <c r="B379" s="36"/>
      <c r="C379" s="36"/>
      <c r="D379" s="36"/>
      <c r="E379" s="36"/>
      <c r="F379" s="36"/>
      <c r="G379" s="36"/>
      <c r="H379" s="36"/>
      <c r="I379" s="36"/>
      <c r="J379" s="36"/>
      <c r="K379" s="36"/>
      <c r="L379" s="50"/>
      <c r="M379" s="50"/>
      <c r="N379" s="50"/>
      <c r="O379" s="50"/>
      <c r="P379" s="36"/>
      <c r="Q379" s="36"/>
      <c r="R379" s="36"/>
      <c r="S379" s="36"/>
      <c r="T379" s="36"/>
      <c r="U379" s="36"/>
      <c r="V379" s="49"/>
      <c r="W379" s="49"/>
      <c r="X379" s="49"/>
      <c r="Y379" s="49"/>
      <c r="Z379" s="49"/>
      <c r="AA379" s="49"/>
      <c r="AB379" s="49"/>
      <c r="AC379" s="49"/>
      <c r="AD379" s="49"/>
      <c r="AE379" s="49"/>
      <c r="AF379" s="49"/>
      <c r="AG379" s="49"/>
      <c r="AH379" s="49"/>
      <c r="AI379" s="49"/>
      <c r="AJ379" s="49"/>
      <c r="AK379" s="49"/>
      <c r="AL379" s="49"/>
      <c r="AM379" s="49"/>
      <c r="AN379" s="49"/>
      <c r="AO379" s="49"/>
      <c r="AP379" s="49"/>
      <c r="AQ379" s="49"/>
      <c r="AR379" s="49"/>
      <c r="AS379" s="49"/>
      <c r="AT379" s="49"/>
      <c r="AU379" s="49"/>
      <c r="AV379" s="49"/>
      <c r="AW379" s="49"/>
      <c r="AX379" s="49"/>
      <c r="AY379" s="49"/>
      <c r="AZ379" s="49"/>
      <c r="BA379" s="49"/>
      <c r="BB379" s="49"/>
    </row>
    <row r="380" spans="1:255" ht="14.25">
      <c r="A380" s="36"/>
      <c r="B380" s="51"/>
      <c r="C380" s="45"/>
      <c r="D380" s="45"/>
      <c r="E380" s="45"/>
      <c r="F380" s="45"/>
      <c r="G380" s="45"/>
      <c r="H380" s="45"/>
      <c r="I380" s="45"/>
      <c r="J380" s="45"/>
      <c r="K380" s="45"/>
      <c r="L380" s="46"/>
      <c r="M380" s="46"/>
      <c r="N380" s="46"/>
      <c r="O380" s="46"/>
      <c r="P380" s="45"/>
      <c r="Q380" s="45"/>
      <c r="R380" s="45"/>
      <c r="S380" s="45"/>
      <c r="T380" s="45"/>
      <c r="U380" s="45"/>
      <c r="V380" s="47"/>
      <c r="W380" s="47"/>
      <c r="X380" s="47"/>
      <c r="Y380" s="47"/>
      <c r="Z380" s="47"/>
      <c r="AA380" s="47"/>
      <c r="AB380" s="47"/>
      <c r="AC380" s="47"/>
      <c r="AD380" s="47"/>
      <c r="AE380" s="47"/>
      <c r="AF380" s="47"/>
      <c r="AG380" s="47"/>
      <c r="AH380" s="47"/>
      <c r="AI380" s="47"/>
      <c r="AJ380" s="47"/>
      <c r="AK380" s="47"/>
      <c r="AL380" s="47"/>
      <c r="AM380" s="47"/>
      <c r="AN380" s="47"/>
      <c r="AO380" s="47"/>
      <c r="AP380" s="47"/>
      <c r="AQ380" s="47"/>
      <c r="AR380" s="47"/>
      <c r="AS380" s="47"/>
      <c r="AT380" s="47"/>
      <c r="AU380" s="47"/>
      <c r="AV380" s="47"/>
      <c r="AW380" s="47"/>
      <c r="AX380" s="47"/>
      <c r="AY380" s="47"/>
      <c r="AZ380" s="47"/>
      <c r="BA380" s="47"/>
      <c r="BB380" s="52"/>
    </row>
    <row r="381" spans="1:255">
      <c r="A381" s="36"/>
      <c r="B381" s="154" t="s">
        <v>122</v>
      </c>
      <c r="C381" s="155"/>
      <c r="D381" s="155"/>
      <c r="E381" s="155"/>
      <c r="F381" s="155"/>
      <c r="G381" s="155"/>
      <c r="H381" s="155"/>
      <c r="I381" s="155"/>
      <c r="J381" s="155"/>
      <c r="K381" s="155"/>
      <c r="L381" s="155"/>
      <c r="M381" s="155"/>
      <c r="N381" s="155"/>
      <c r="O381" s="155"/>
      <c r="P381" s="155"/>
      <c r="Q381" s="155"/>
      <c r="R381" s="155"/>
      <c r="S381" s="155"/>
      <c r="T381" s="155"/>
      <c r="U381" s="155"/>
      <c r="V381" s="155"/>
      <c r="W381" s="155"/>
      <c r="X381" s="155"/>
      <c r="Y381" s="155"/>
      <c r="Z381" s="155"/>
      <c r="AA381" s="155"/>
      <c r="AB381" s="155"/>
      <c r="AC381" s="155"/>
      <c r="AD381" s="155"/>
      <c r="AE381" s="155"/>
      <c r="AF381" s="155"/>
      <c r="AG381" s="155"/>
      <c r="AH381" s="155"/>
      <c r="AI381" s="155"/>
      <c r="AJ381" s="155"/>
      <c r="AK381" s="155"/>
      <c r="AL381" s="155"/>
      <c r="AM381" s="155"/>
      <c r="AN381" s="155"/>
      <c r="AO381" s="155"/>
      <c r="AP381" s="155"/>
      <c r="AQ381" s="155"/>
      <c r="AR381" s="155"/>
      <c r="AS381" s="155"/>
      <c r="AT381" s="155"/>
      <c r="AU381" s="155"/>
      <c r="AV381" s="155"/>
      <c r="AW381" s="155"/>
      <c r="AX381" s="155"/>
      <c r="AY381" s="155"/>
      <c r="AZ381" s="155"/>
      <c r="BA381" s="155"/>
      <c r="BB381" s="156"/>
    </row>
    <row r="382" spans="1:255" ht="13.5">
      <c r="A382" s="36"/>
      <c r="B382" s="154"/>
      <c r="C382" s="155"/>
      <c r="D382" s="155"/>
      <c r="E382" s="155"/>
      <c r="F382" s="155"/>
      <c r="G382" s="155"/>
      <c r="H382" s="155"/>
      <c r="I382" s="155"/>
      <c r="J382" s="155"/>
      <c r="K382" s="155"/>
      <c r="L382" s="155"/>
      <c r="M382" s="155"/>
      <c r="N382" s="155"/>
      <c r="O382" s="155"/>
      <c r="P382" s="155"/>
      <c r="Q382" s="155"/>
      <c r="R382" s="155"/>
      <c r="S382" s="155"/>
      <c r="T382" s="155"/>
      <c r="U382" s="155"/>
      <c r="V382" s="155"/>
      <c r="W382" s="155"/>
      <c r="X382" s="155"/>
      <c r="Y382" s="155"/>
      <c r="Z382" s="155"/>
      <c r="AA382" s="155"/>
      <c r="AB382" s="155"/>
      <c r="AC382" s="155"/>
      <c r="AD382" s="155"/>
      <c r="AE382" s="155"/>
      <c r="AF382" s="155"/>
      <c r="AG382" s="155"/>
      <c r="AH382" s="155"/>
      <c r="AI382" s="155"/>
      <c r="AJ382" s="155"/>
      <c r="AK382" s="155"/>
      <c r="AL382" s="155"/>
      <c r="AM382" s="155"/>
      <c r="AN382" s="155"/>
      <c r="AO382" s="155"/>
      <c r="AP382" s="155"/>
      <c r="AQ382" s="155"/>
      <c r="AR382" s="155"/>
      <c r="AS382" s="155"/>
      <c r="AT382" s="155"/>
      <c r="AU382" s="155"/>
      <c r="AV382" s="155"/>
      <c r="AW382" s="155"/>
      <c r="AX382" s="155"/>
      <c r="AY382" s="155"/>
      <c r="AZ382" s="155"/>
      <c r="BA382" s="155"/>
      <c r="BB382" s="156"/>
      <c r="BG382" s="39"/>
    </row>
    <row r="383" spans="1:255">
      <c r="A383" s="36"/>
      <c r="B383" s="154"/>
      <c r="C383" s="155"/>
      <c r="D383" s="155"/>
      <c r="E383" s="155"/>
      <c r="F383" s="155"/>
      <c r="G383" s="155"/>
      <c r="H383" s="155"/>
      <c r="I383" s="155"/>
      <c r="J383" s="155"/>
      <c r="K383" s="155"/>
      <c r="L383" s="155"/>
      <c r="M383" s="155"/>
      <c r="N383" s="155"/>
      <c r="O383" s="155"/>
      <c r="P383" s="155"/>
      <c r="Q383" s="155"/>
      <c r="R383" s="155"/>
      <c r="S383" s="155"/>
      <c r="T383" s="155"/>
      <c r="U383" s="155"/>
      <c r="V383" s="155"/>
      <c r="W383" s="155"/>
      <c r="X383" s="155"/>
      <c r="Y383" s="155"/>
      <c r="Z383" s="155"/>
      <c r="AA383" s="155"/>
      <c r="AB383" s="155"/>
      <c r="AC383" s="155"/>
      <c r="AD383" s="155"/>
      <c r="AE383" s="155"/>
      <c r="AF383" s="155"/>
      <c r="AG383" s="155"/>
      <c r="AH383" s="155"/>
      <c r="AI383" s="155"/>
      <c r="AJ383" s="155"/>
      <c r="AK383" s="155"/>
      <c r="AL383" s="155"/>
      <c r="AM383" s="155"/>
      <c r="AN383" s="155"/>
      <c r="AO383" s="155"/>
      <c r="AP383" s="155"/>
      <c r="AQ383" s="155"/>
      <c r="AR383" s="155"/>
      <c r="AS383" s="155"/>
      <c r="AT383" s="155"/>
      <c r="AU383" s="155"/>
      <c r="AV383" s="155"/>
      <c r="AW383" s="155"/>
      <c r="AX383" s="155"/>
      <c r="AY383" s="155"/>
      <c r="AZ383" s="155"/>
      <c r="BA383" s="155"/>
      <c r="BB383" s="156"/>
    </row>
    <row r="384" spans="1:255">
      <c r="A384" s="36"/>
      <c r="B384" s="154"/>
      <c r="C384" s="155"/>
      <c r="D384" s="155"/>
      <c r="E384" s="155"/>
      <c r="F384" s="155"/>
      <c r="G384" s="155"/>
      <c r="H384" s="155"/>
      <c r="I384" s="155"/>
      <c r="J384" s="155"/>
      <c r="K384" s="155"/>
      <c r="L384" s="155"/>
      <c r="M384" s="155"/>
      <c r="N384" s="155"/>
      <c r="O384" s="155"/>
      <c r="P384" s="155"/>
      <c r="Q384" s="155"/>
      <c r="R384" s="155"/>
      <c r="S384" s="155"/>
      <c r="T384" s="155"/>
      <c r="U384" s="155"/>
      <c r="V384" s="155"/>
      <c r="W384" s="155"/>
      <c r="X384" s="155"/>
      <c r="Y384" s="155"/>
      <c r="Z384" s="155"/>
      <c r="AA384" s="155"/>
      <c r="AB384" s="155"/>
      <c r="AC384" s="155"/>
      <c r="AD384" s="155"/>
      <c r="AE384" s="155"/>
      <c r="AF384" s="155"/>
      <c r="AG384" s="155"/>
      <c r="AH384" s="155"/>
      <c r="AI384" s="155"/>
      <c r="AJ384" s="155"/>
      <c r="AK384" s="155"/>
      <c r="AL384" s="155"/>
      <c r="AM384" s="155"/>
      <c r="AN384" s="155"/>
      <c r="AO384" s="155"/>
      <c r="AP384" s="155"/>
      <c r="AQ384" s="155"/>
      <c r="AR384" s="155"/>
      <c r="AS384" s="155"/>
      <c r="AT384" s="155"/>
      <c r="AU384" s="155"/>
      <c r="AV384" s="155"/>
      <c r="AW384" s="155"/>
      <c r="AX384" s="155"/>
      <c r="AY384" s="155"/>
      <c r="AZ384" s="155"/>
      <c r="BA384" s="155"/>
      <c r="BB384" s="156"/>
    </row>
    <row r="385" spans="1:255">
      <c r="A385" s="36"/>
      <c r="B385" s="154"/>
      <c r="C385" s="155"/>
      <c r="D385" s="155"/>
      <c r="E385" s="155"/>
      <c r="F385" s="155"/>
      <c r="G385" s="155"/>
      <c r="H385" s="155"/>
      <c r="I385" s="155"/>
      <c r="J385" s="155"/>
      <c r="K385" s="155"/>
      <c r="L385" s="155"/>
      <c r="M385" s="155"/>
      <c r="N385" s="155"/>
      <c r="O385" s="155"/>
      <c r="P385" s="155"/>
      <c r="Q385" s="155"/>
      <c r="R385" s="155"/>
      <c r="S385" s="155"/>
      <c r="T385" s="155"/>
      <c r="U385" s="155"/>
      <c r="V385" s="155"/>
      <c r="W385" s="155"/>
      <c r="X385" s="155"/>
      <c r="Y385" s="155"/>
      <c r="Z385" s="155"/>
      <c r="AA385" s="155"/>
      <c r="AB385" s="155"/>
      <c r="AC385" s="155"/>
      <c r="AD385" s="155"/>
      <c r="AE385" s="155"/>
      <c r="AF385" s="155"/>
      <c r="AG385" s="155"/>
      <c r="AH385" s="155"/>
      <c r="AI385" s="155"/>
      <c r="AJ385" s="155"/>
      <c r="AK385" s="155"/>
      <c r="AL385" s="155"/>
      <c r="AM385" s="155"/>
      <c r="AN385" s="155"/>
      <c r="AO385" s="155"/>
      <c r="AP385" s="155"/>
      <c r="AQ385" s="155"/>
      <c r="AR385" s="155"/>
      <c r="AS385" s="155"/>
      <c r="AT385" s="155"/>
      <c r="AU385" s="155"/>
      <c r="AV385" s="155"/>
      <c r="AW385" s="155"/>
      <c r="AX385" s="155"/>
      <c r="AY385" s="155"/>
      <c r="AZ385" s="155"/>
      <c r="BA385" s="155"/>
      <c r="BB385" s="156"/>
    </row>
    <row r="386" spans="1:255">
      <c r="A386" s="36"/>
      <c r="B386" s="154"/>
      <c r="C386" s="155"/>
      <c r="D386" s="155"/>
      <c r="E386" s="155"/>
      <c r="F386" s="155"/>
      <c r="G386" s="155"/>
      <c r="H386" s="155"/>
      <c r="I386" s="155"/>
      <c r="J386" s="155"/>
      <c r="K386" s="155"/>
      <c r="L386" s="155"/>
      <c r="M386" s="155"/>
      <c r="N386" s="155"/>
      <c r="O386" s="155"/>
      <c r="P386" s="155"/>
      <c r="Q386" s="155"/>
      <c r="R386" s="155"/>
      <c r="S386" s="155"/>
      <c r="T386" s="155"/>
      <c r="U386" s="155"/>
      <c r="V386" s="155"/>
      <c r="W386" s="155"/>
      <c r="X386" s="155"/>
      <c r="Y386" s="155"/>
      <c r="Z386" s="155"/>
      <c r="AA386" s="155"/>
      <c r="AB386" s="155"/>
      <c r="AC386" s="155"/>
      <c r="AD386" s="155"/>
      <c r="AE386" s="155"/>
      <c r="AF386" s="155"/>
      <c r="AG386" s="155"/>
      <c r="AH386" s="155"/>
      <c r="AI386" s="155"/>
      <c r="AJ386" s="155"/>
      <c r="AK386" s="155"/>
      <c r="AL386" s="155"/>
      <c r="AM386" s="155"/>
      <c r="AN386" s="155"/>
      <c r="AO386" s="155"/>
      <c r="AP386" s="155"/>
      <c r="AQ386" s="155"/>
      <c r="AR386" s="155"/>
      <c r="AS386" s="155"/>
      <c r="AT386" s="155"/>
      <c r="AU386" s="155"/>
      <c r="AV386" s="155"/>
      <c r="AW386" s="155"/>
      <c r="AX386" s="155"/>
      <c r="AY386" s="155"/>
      <c r="AZ386" s="155"/>
      <c r="BA386" s="155"/>
      <c r="BB386" s="156"/>
    </row>
    <row r="387" spans="1:255">
      <c r="A387" s="36"/>
      <c r="B387" s="154"/>
      <c r="C387" s="155"/>
      <c r="D387" s="155"/>
      <c r="E387" s="155"/>
      <c r="F387" s="155"/>
      <c r="G387" s="155"/>
      <c r="H387" s="155"/>
      <c r="I387" s="155"/>
      <c r="J387" s="155"/>
      <c r="K387" s="155"/>
      <c r="L387" s="155"/>
      <c r="M387" s="155"/>
      <c r="N387" s="155"/>
      <c r="O387" s="155"/>
      <c r="P387" s="155"/>
      <c r="Q387" s="155"/>
      <c r="R387" s="155"/>
      <c r="S387" s="155"/>
      <c r="T387" s="155"/>
      <c r="U387" s="155"/>
      <c r="V387" s="155"/>
      <c r="W387" s="155"/>
      <c r="X387" s="155"/>
      <c r="Y387" s="155"/>
      <c r="Z387" s="155"/>
      <c r="AA387" s="155"/>
      <c r="AB387" s="155"/>
      <c r="AC387" s="155"/>
      <c r="AD387" s="155"/>
      <c r="AE387" s="155"/>
      <c r="AF387" s="155"/>
      <c r="AG387" s="155"/>
      <c r="AH387" s="155"/>
      <c r="AI387" s="155"/>
      <c r="AJ387" s="155"/>
      <c r="AK387" s="155"/>
      <c r="AL387" s="155"/>
      <c r="AM387" s="155"/>
      <c r="AN387" s="155"/>
      <c r="AO387" s="155"/>
      <c r="AP387" s="155"/>
      <c r="AQ387" s="155"/>
      <c r="AR387" s="155"/>
      <c r="AS387" s="155"/>
      <c r="AT387" s="155"/>
      <c r="AU387" s="155"/>
      <c r="AV387" s="155"/>
      <c r="AW387" s="155"/>
      <c r="AX387" s="155"/>
      <c r="AY387" s="155"/>
      <c r="AZ387" s="155"/>
      <c r="BA387" s="155"/>
      <c r="BB387" s="156"/>
    </row>
    <row r="388" spans="1:255">
      <c r="A388" s="36"/>
      <c r="B388" s="154"/>
      <c r="C388" s="155"/>
      <c r="D388" s="155"/>
      <c r="E388" s="155"/>
      <c r="F388" s="155"/>
      <c r="G388" s="155"/>
      <c r="H388" s="155"/>
      <c r="I388" s="155"/>
      <c r="J388" s="155"/>
      <c r="K388" s="155"/>
      <c r="L388" s="155"/>
      <c r="M388" s="155"/>
      <c r="N388" s="155"/>
      <c r="O388" s="155"/>
      <c r="P388" s="155"/>
      <c r="Q388" s="155"/>
      <c r="R388" s="155"/>
      <c r="S388" s="155"/>
      <c r="T388" s="155"/>
      <c r="U388" s="155"/>
      <c r="V388" s="155"/>
      <c r="W388" s="155"/>
      <c r="X388" s="155"/>
      <c r="Y388" s="155"/>
      <c r="Z388" s="155"/>
      <c r="AA388" s="155"/>
      <c r="AB388" s="155"/>
      <c r="AC388" s="155"/>
      <c r="AD388" s="155"/>
      <c r="AE388" s="155"/>
      <c r="AF388" s="155"/>
      <c r="AG388" s="155"/>
      <c r="AH388" s="155"/>
      <c r="AI388" s="155"/>
      <c r="AJ388" s="155"/>
      <c r="AK388" s="155"/>
      <c r="AL388" s="155"/>
      <c r="AM388" s="155"/>
      <c r="AN388" s="155"/>
      <c r="AO388" s="155"/>
      <c r="AP388" s="155"/>
      <c r="AQ388" s="155"/>
      <c r="AR388" s="155"/>
      <c r="AS388" s="155"/>
      <c r="AT388" s="155"/>
      <c r="AU388" s="155"/>
      <c r="AV388" s="155"/>
      <c r="AW388" s="155"/>
      <c r="AX388" s="155"/>
      <c r="AY388" s="155"/>
      <c r="AZ388" s="155"/>
      <c r="BA388" s="155"/>
      <c r="BB388" s="156"/>
    </row>
    <row r="389" spans="1:255">
      <c r="A389" s="36"/>
      <c r="B389" s="154"/>
      <c r="C389" s="155"/>
      <c r="D389" s="155"/>
      <c r="E389" s="155"/>
      <c r="F389" s="155"/>
      <c r="G389" s="155"/>
      <c r="H389" s="155"/>
      <c r="I389" s="155"/>
      <c r="J389" s="155"/>
      <c r="K389" s="155"/>
      <c r="L389" s="155"/>
      <c r="M389" s="155"/>
      <c r="N389" s="155"/>
      <c r="O389" s="155"/>
      <c r="P389" s="155"/>
      <c r="Q389" s="155"/>
      <c r="R389" s="155"/>
      <c r="S389" s="155"/>
      <c r="T389" s="155"/>
      <c r="U389" s="155"/>
      <c r="V389" s="155"/>
      <c r="W389" s="155"/>
      <c r="X389" s="155"/>
      <c r="Y389" s="155"/>
      <c r="Z389" s="155"/>
      <c r="AA389" s="155"/>
      <c r="AB389" s="155"/>
      <c r="AC389" s="155"/>
      <c r="AD389" s="155"/>
      <c r="AE389" s="155"/>
      <c r="AF389" s="155"/>
      <c r="AG389" s="155"/>
      <c r="AH389" s="155"/>
      <c r="AI389" s="155"/>
      <c r="AJ389" s="155"/>
      <c r="AK389" s="155"/>
      <c r="AL389" s="155"/>
      <c r="AM389" s="155"/>
      <c r="AN389" s="155"/>
      <c r="AO389" s="155"/>
      <c r="AP389" s="155"/>
      <c r="AQ389" s="155"/>
      <c r="AR389" s="155"/>
      <c r="AS389" s="155"/>
      <c r="AT389" s="155"/>
      <c r="AU389" s="155"/>
      <c r="AV389" s="155"/>
      <c r="AW389" s="155"/>
      <c r="AX389" s="155"/>
      <c r="AY389" s="155"/>
      <c r="AZ389" s="155"/>
      <c r="BA389" s="155"/>
      <c r="BB389" s="156"/>
    </row>
    <row r="390" spans="1:255">
      <c r="A390" s="36"/>
      <c r="B390" s="154"/>
      <c r="C390" s="155"/>
      <c r="D390" s="155"/>
      <c r="E390" s="155"/>
      <c r="F390" s="155"/>
      <c r="G390" s="155"/>
      <c r="H390" s="155"/>
      <c r="I390" s="155"/>
      <c r="J390" s="155"/>
      <c r="K390" s="155"/>
      <c r="L390" s="155"/>
      <c r="M390" s="155"/>
      <c r="N390" s="155"/>
      <c r="O390" s="155"/>
      <c r="P390" s="155"/>
      <c r="Q390" s="155"/>
      <c r="R390" s="155"/>
      <c r="S390" s="155"/>
      <c r="T390" s="155"/>
      <c r="U390" s="155"/>
      <c r="V390" s="155"/>
      <c r="W390" s="155"/>
      <c r="X390" s="155"/>
      <c r="Y390" s="155"/>
      <c r="Z390" s="155"/>
      <c r="AA390" s="155"/>
      <c r="AB390" s="155"/>
      <c r="AC390" s="155"/>
      <c r="AD390" s="155"/>
      <c r="AE390" s="155"/>
      <c r="AF390" s="155"/>
      <c r="AG390" s="155"/>
      <c r="AH390" s="155"/>
      <c r="AI390" s="155"/>
      <c r="AJ390" s="155"/>
      <c r="AK390" s="155"/>
      <c r="AL390" s="155"/>
      <c r="AM390" s="155"/>
      <c r="AN390" s="155"/>
      <c r="AO390" s="155"/>
      <c r="AP390" s="155"/>
      <c r="AQ390" s="155"/>
      <c r="AR390" s="155"/>
      <c r="AS390" s="155"/>
      <c r="AT390" s="155"/>
      <c r="AU390" s="155"/>
      <c r="AV390" s="155"/>
      <c r="AW390" s="155"/>
      <c r="AX390" s="155"/>
      <c r="AY390" s="155"/>
      <c r="AZ390" s="155"/>
      <c r="BA390" s="155"/>
      <c r="BB390" s="156"/>
    </row>
    <row r="391" spans="1:255" ht="15" thickBot="1">
      <c r="A391" s="53"/>
      <c r="B391" s="54"/>
      <c r="C391" s="55"/>
      <c r="D391" s="55"/>
      <c r="E391" s="55"/>
      <c r="F391" s="55"/>
      <c r="G391" s="55"/>
      <c r="H391" s="55"/>
      <c r="I391" s="55"/>
      <c r="J391" s="55"/>
      <c r="K391" s="55"/>
      <c r="L391" s="55"/>
      <c r="M391" s="55"/>
      <c r="N391" s="55"/>
      <c r="O391" s="55"/>
      <c r="P391" s="55"/>
      <c r="Q391" s="55"/>
      <c r="R391" s="55"/>
      <c r="S391" s="55"/>
      <c r="T391" s="55"/>
      <c r="U391" s="55"/>
      <c r="V391" s="55"/>
      <c r="W391" s="55"/>
      <c r="X391" s="55"/>
      <c r="Y391" s="55"/>
      <c r="Z391" s="55"/>
      <c r="AA391" s="55"/>
      <c r="AB391" s="55"/>
      <c r="AC391" s="55"/>
      <c r="AD391" s="55"/>
      <c r="AE391" s="55"/>
      <c r="AF391" s="55"/>
      <c r="AG391" s="55"/>
      <c r="AH391" s="55"/>
      <c r="AI391" s="55"/>
      <c r="AJ391" s="55"/>
      <c r="AK391" s="55"/>
      <c r="AL391" s="55"/>
      <c r="AM391" s="55"/>
      <c r="AN391" s="55"/>
      <c r="AO391" s="55"/>
      <c r="AP391" s="55"/>
      <c r="AQ391" s="55"/>
      <c r="AR391" s="55"/>
      <c r="AS391" s="55"/>
      <c r="AT391" s="55"/>
      <c r="AU391" s="55"/>
      <c r="AV391" s="55"/>
      <c r="AW391" s="55"/>
      <c r="AX391" s="55"/>
      <c r="AY391" s="55"/>
      <c r="AZ391" s="55"/>
      <c r="BA391" s="55"/>
      <c r="BB391" s="56"/>
    </row>
    <row r="392" spans="1:255">
      <c r="B392" s="57"/>
    </row>
    <row r="393" spans="1:255">
      <c r="B393" s="57"/>
    </row>
    <row r="394" spans="1:255" ht="14.25">
      <c r="B394" s="49" t="s">
        <v>74</v>
      </c>
      <c r="C394" s="36"/>
      <c r="D394" s="36"/>
      <c r="E394" s="36"/>
      <c r="F394" s="36"/>
      <c r="G394" s="36"/>
      <c r="H394" s="36"/>
      <c r="I394" s="36"/>
      <c r="J394" s="36"/>
      <c r="K394" s="36"/>
      <c r="L394" s="50"/>
      <c r="M394" s="50"/>
      <c r="N394" s="50"/>
      <c r="O394" s="50"/>
      <c r="P394" s="36"/>
      <c r="Q394" s="36"/>
      <c r="R394" s="36"/>
      <c r="S394" s="36"/>
      <c r="T394" s="36"/>
      <c r="U394" s="36"/>
      <c r="V394" s="49"/>
      <c r="W394" s="49"/>
      <c r="X394" s="49"/>
      <c r="Y394" s="49"/>
      <c r="Z394" s="49"/>
      <c r="AA394" s="49"/>
      <c r="AB394" s="49"/>
      <c r="AC394" s="49"/>
      <c r="AD394" s="49"/>
      <c r="AE394" s="49"/>
      <c r="AF394" s="49"/>
      <c r="AG394" s="49"/>
      <c r="AH394" s="49"/>
      <c r="AI394" s="49"/>
      <c r="AJ394" s="49"/>
      <c r="AK394" s="49"/>
      <c r="AL394" s="49"/>
      <c r="AM394" s="49"/>
      <c r="AN394" s="49"/>
      <c r="AO394" s="49"/>
      <c r="AP394" s="49"/>
      <c r="AQ394" s="49"/>
      <c r="AR394" s="49"/>
      <c r="AS394" s="49"/>
      <c r="AT394" s="49"/>
      <c r="AU394" s="49"/>
      <c r="AV394" s="49"/>
      <c r="AW394" s="49"/>
      <c r="AX394" s="49"/>
      <c r="AY394" s="49"/>
      <c r="AZ394" s="49"/>
      <c r="BA394" s="49"/>
      <c r="BB394" s="49"/>
    </row>
    <row r="395" spans="1:255" ht="15" thickBot="1">
      <c r="B395" s="36"/>
      <c r="C395" s="36"/>
      <c r="D395" s="36"/>
      <c r="E395" s="36"/>
      <c r="F395" s="36"/>
      <c r="G395" s="36"/>
      <c r="H395" s="36"/>
      <c r="I395" s="36"/>
      <c r="J395" s="36"/>
      <c r="K395" s="36"/>
      <c r="L395" s="50"/>
      <c r="M395" s="50"/>
      <c r="N395" s="50"/>
      <c r="O395" s="50"/>
      <c r="P395" s="36"/>
      <c r="Q395" s="36"/>
      <c r="R395" s="36"/>
      <c r="S395" s="36"/>
      <c r="T395" s="36"/>
      <c r="U395" s="36"/>
      <c r="V395" s="49"/>
      <c r="W395" s="49"/>
      <c r="X395" s="49"/>
      <c r="Y395" s="49"/>
      <c r="Z395" s="49"/>
      <c r="AA395" s="49"/>
      <c r="AB395" s="49"/>
      <c r="AC395" s="49"/>
      <c r="AD395" s="49"/>
      <c r="AE395" s="49"/>
      <c r="AF395" s="49"/>
      <c r="AG395" s="49"/>
      <c r="AH395" s="49"/>
      <c r="AI395" s="49"/>
      <c r="AJ395" s="49"/>
      <c r="AK395" s="49"/>
      <c r="AL395" s="49"/>
      <c r="AM395" s="49"/>
      <c r="AN395" s="49"/>
      <c r="AO395" s="49"/>
      <c r="AP395" s="49"/>
      <c r="AQ395" s="49"/>
      <c r="AR395" s="49"/>
      <c r="AS395" s="49"/>
      <c r="AT395" s="49"/>
      <c r="AU395" s="49"/>
      <c r="AV395" s="49" t="s">
        <v>75</v>
      </c>
      <c r="AW395" s="49"/>
      <c r="AX395" s="49"/>
      <c r="AY395" s="49"/>
      <c r="AZ395" s="49"/>
      <c r="BA395" s="49"/>
      <c r="BB395" s="49"/>
    </row>
    <row r="396" spans="1:255" s="39" customFormat="1" ht="13.5">
      <c r="A396" s="36"/>
      <c r="B396" s="157" t="s">
        <v>76</v>
      </c>
      <c r="C396" s="158"/>
      <c r="D396" s="158"/>
      <c r="E396" s="158"/>
      <c r="F396" s="158"/>
      <c r="G396" s="158"/>
      <c r="H396" s="158"/>
      <c r="I396" s="158"/>
      <c r="J396" s="158"/>
      <c r="K396" s="158"/>
      <c r="L396" s="158"/>
      <c r="M396" s="158"/>
      <c r="N396" s="158"/>
      <c r="O396" s="158"/>
      <c r="P396" s="158"/>
      <c r="Q396" s="158"/>
      <c r="R396" s="158"/>
      <c r="S396" s="158"/>
      <c r="T396" s="158"/>
      <c r="U396" s="158"/>
      <c r="V396" s="158"/>
      <c r="W396" s="158"/>
      <c r="X396" s="158"/>
      <c r="Y396" s="158"/>
      <c r="Z396" s="158"/>
      <c r="AA396" s="158"/>
      <c r="AB396" s="158"/>
      <c r="AC396" s="158"/>
      <c r="AD396" s="159"/>
      <c r="AE396" s="163" t="s">
        <v>170</v>
      </c>
      <c r="AF396" s="189"/>
      <c r="AG396" s="189"/>
      <c r="AH396" s="189"/>
      <c r="AI396" s="189"/>
      <c r="AJ396" s="189"/>
      <c r="AK396" s="189"/>
      <c r="AL396" s="189"/>
      <c r="AM396" s="190"/>
      <c r="AN396" s="163" t="s">
        <v>171</v>
      </c>
      <c r="AO396" s="158"/>
      <c r="AP396" s="158"/>
      <c r="AQ396" s="158"/>
      <c r="AR396" s="158"/>
      <c r="AS396" s="158"/>
      <c r="AT396" s="158"/>
      <c r="AU396" s="158"/>
      <c r="AV396" s="159"/>
      <c r="AW396" s="163" t="s">
        <v>78</v>
      </c>
      <c r="AX396" s="158"/>
      <c r="AY396" s="158"/>
      <c r="AZ396" s="158"/>
      <c r="BA396" s="158"/>
      <c r="BB396" s="165"/>
      <c r="BC396" s="38"/>
      <c r="BD396" s="38"/>
      <c r="BE396" s="38"/>
      <c r="BF396" s="38"/>
      <c r="BG396" s="38"/>
      <c r="BH396" s="38"/>
      <c r="BI396" s="38"/>
      <c r="BJ396" s="38"/>
      <c r="BK396" s="38"/>
      <c r="BL396" s="38"/>
      <c r="BM396" s="38"/>
      <c r="BN396" s="38"/>
      <c r="BO396" s="38"/>
      <c r="BP396" s="38"/>
      <c r="BQ396" s="38"/>
      <c r="BR396" s="38"/>
      <c r="BS396" s="38"/>
      <c r="BT396" s="38"/>
      <c r="BU396" s="38"/>
      <c r="BV396" s="38"/>
      <c r="BW396" s="38"/>
      <c r="BX396" s="38"/>
      <c r="BY396" s="38"/>
      <c r="BZ396" s="38"/>
      <c r="CA396" s="38"/>
      <c r="CB396" s="38"/>
      <c r="CC396" s="38"/>
      <c r="CD396" s="38"/>
      <c r="CE396" s="38"/>
      <c r="CF396" s="38"/>
      <c r="CG396" s="38"/>
      <c r="CH396" s="38"/>
      <c r="CI396" s="38"/>
      <c r="CJ396" s="38"/>
      <c r="CK396" s="38"/>
      <c r="CL396" s="38"/>
      <c r="CM396" s="38"/>
      <c r="CN396" s="38"/>
      <c r="CO396" s="38"/>
      <c r="CP396" s="38"/>
      <c r="CQ396" s="38"/>
      <c r="CR396" s="38"/>
      <c r="CS396" s="38"/>
      <c r="CT396" s="38"/>
      <c r="CU396" s="38"/>
      <c r="CV396" s="38"/>
      <c r="CW396" s="38"/>
      <c r="CX396" s="38"/>
      <c r="CY396" s="38"/>
      <c r="CZ396" s="38"/>
      <c r="DA396" s="38"/>
      <c r="DB396" s="38"/>
      <c r="DC396" s="38"/>
      <c r="DD396" s="38"/>
      <c r="DE396" s="38"/>
      <c r="DF396" s="38"/>
      <c r="DG396" s="38"/>
      <c r="DH396" s="38"/>
      <c r="DI396" s="38"/>
      <c r="DJ396" s="38"/>
      <c r="DK396" s="38"/>
      <c r="DL396" s="38"/>
      <c r="DM396" s="38"/>
      <c r="DN396" s="38"/>
      <c r="DO396" s="38"/>
      <c r="DP396" s="38"/>
      <c r="DQ396" s="38"/>
      <c r="DR396" s="38"/>
      <c r="DS396" s="38"/>
      <c r="DT396" s="38"/>
      <c r="DU396" s="38"/>
      <c r="DV396" s="38"/>
      <c r="DW396" s="38"/>
      <c r="DX396" s="38"/>
      <c r="DY396" s="38"/>
      <c r="DZ396" s="38"/>
      <c r="EA396" s="38"/>
      <c r="EB396" s="38"/>
      <c r="EC396" s="38"/>
      <c r="ED396" s="38"/>
      <c r="EE396" s="38"/>
      <c r="EF396" s="38"/>
      <c r="EG396" s="38"/>
      <c r="EH396" s="38"/>
      <c r="EI396" s="38"/>
      <c r="EJ396" s="38"/>
      <c r="EK396" s="38"/>
      <c r="EL396" s="38"/>
      <c r="EM396" s="38"/>
      <c r="EN396" s="38"/>
      <c r="EO396" s="38"/>
      <c r="EP396" s="38"/>
      <c r="EQ396" s="38"/>
      <c r="ER396" s="38"/>
      <c r="ES396" s="38"/>
      <c r="ET396" s="38"/>
      <c r="EU396" s="38"/>
      <c r="EV396" s="38"/>
      <c r="EW396" s="38"/>
      <c r="EX396" s="38"/>
      <c r="EY396" s="38"/>
      <c r="EZ396" s="38"/>
      <c r="FA396" s="38"/>
      <c r="FB396" s="38"/>
      <c r="FC396" s="38"/>
      <c r="FD396" s="38"/>
      <c r="FE396" s="38"/>
      <c r="FF396" s="38"/>
      <c r="FG396" s="38"/>
      <c r="FH396" s="38"/>
      <c r="FI396" s="38"/>
      <c r="FJ396" s="38"/>
      <c r="FK396" s="38"/>
      <c r="FL396" s="38"/>
      <c r="FM396" s="38"/>
      <c r="FN396" s="38"/>
      <c r="FO396" s="38"/>
      <c r="FP396" s="38"/>
      <c r="FQ396" s="38"/>
      <c r="FR396" s="38"/>
      <c r="FS396" s="38"/>
      <c r="FT396" s="38"/>
      <c r="FU396" s="38"/>
      <c r="FV396" s="38"/>
      <c r="FW396" s="38"/>
      <c r="FX396" s="38"/>
      <c r="FY396" s="38"/>
      <c r="FZ396" s="38"/>
      <c r="GA396" s="38"/>
      <c r="GB396" s="38"/>
      <c r="GC396" s="38"/>
      <c r="GD396" s="38"/>
      <c r="GE396" s="38"/>
      <c r="GF396" s="38"/>
      <c r="GG396" s="38"/>
      <c r="GH396" s="38"/>
      <c r="GI396" s="38"/>
      <c r="GJ396" s="38"/>
      <c r="GK396" s="38"/>
      <c r="GL396" s="38"/>
      <c r="GM396" s="38"/>
      <c r="GN396" s="38"/>
      <c r="GO396" s="38"/>
      <c r="GP396" s="38"/>
      <c r="GQ396" s="38"/>
      <c r="GR396" s="38"/>
      <c r="GS396" s="38"/>
      <c r="GT396" s="38"/>
      <c r="GU396" s="38"/>
      <c r="GV396" s="38"/>
      <c r="GW396" s="38"/>
      <c r="GX396" s="38"/>
      <c r="GY396" s="38"/>
      <c r="GZ396" s="38"/>
      <c r="HA396" s="38"/>
      <c r="HB396" s="38"/>
      <c r="HC396" s="38"/>
      <c r="HD396" s="38"/>
      <c r="HE396" s="38"/>
      <c r="HF396" s="38"/>
      <c r="HG396" s="38"/>
      <c r="HH396" s="38"/>
      <c r="HI396" s="38"/>
      <c r="HJ396" s="38"/>
      <c r="HK396" s="38"/>
      <c r="HL396" s="38"/>
      <c r="HM396" s="38"/>
      <c r="HN396" s="38"/>
      <c r="HO396" s="38"/>
      <c r="HP396" s="38"/>
      <c r="HQ396" s="38"/>
      <c r="HR396" s="38"/>
      <c r="HS396" s="38"/>
      <c r="HT396" s="38"/>
      <c r="HU396" s="38"/>
      <c r="HV396" s="38"/>
      <c r="HW396" s="38"/>
      <c r="HX396" s="38"/>
      <c r="HY396" s="38"/>
      <c r="HZ396" s="38"/>
      <c r="IA396" s="38"/>
      <c r="IB396" s="38"/>
      <c r="IC396" s="38"/>
      <c r="ID396" s="38"/>
      <c r="IE396" s="38"/>
      <c r="IF396" s="38"/>
      <c r="IG396" s="38"/>
      <c r="IH396" s="38"/>
      <c r="II396" s="38"/>
      <c r="IJ396" s="38"/>
      <c r="IK396" s="38"/>
      <c r="IL396" s="38"/>
      <c r="IM396" s="38"/>
      <c r="IN396" s="38"/>
      <c r="IO396" s="38"/>
      <c r="IP396" s="38"/>
      <c r="IQ396" s="38"/>
      <c r="IR396" s="38"/>
      <c r="IS396" s="38"/>
      <c r="IT396" s="38"/>
      <c r="IU396" s="38"/>
    </row>
    <row r="397" spans="1:255" s="39" customFormat="1" ht="13.5">
      <c r="A397" s="36"/>
      <c r="B397" s="160"/>
      <c r="C397" s="161"/>
      <c r="D397" s="161"/>
      <c r="E397" s="161"/>
      <c r="F397" s="161"/>
      <c r="G397" s="161"/>
      <c r="H397" s="161"/>
      <c r="I397" s="161"/>
      <c r="J397" s="161"/>
      <c r="K397" s="161"/>
      <c r="L397" s="161"/>
      <c r="M397" s="161"/>
      <c r="N397" s="161"/>
      <c r="O397" s="161"/>
      <c r="P397" s="161"/>
      <c r="Q397" s="161"/>
      <c r="R397" s="161"/>
      <c r="S397" s="161"/>
      <c r="T397" s="161"/>
      <c r="U397" s="161"/>
      <c r="V397" s="161"/>
      <c r="W397" s="161"/>
      <c r="X397" s="161"/>
      <c r="Y397" s="161"/>
      <c r="Z397" s="161"/>
      <c r="AA397" s="161"/>
      <c r="AB397" s="161"/>
      <c r="AC397" s="161"/>
      <c r="AD397" s="162"/>
      <c r="AE397" s="191"/>
      <c r="AF397" s="192"/>
      <c r="AG397" s="192"/>
      <c r="AH397" s="192"/>
      <c r="AI397" s="192"/>
      <c r="AJ397" s="192"/>
      <c r="AK397" s="192"/>
      <c r="AL397" s="192"/>
      <c r="AM397" s="193"/>
      <c r="AN397" s="164"/>
      <c r="AO397" s="161"/>
      <c r="AP397" s="161"/>
      <c r="AQ397" s="161"/>
      <c r="AR397" s="161"/>
      <c r="AS397" s="161"/>
      <c r="AT397" s="161"/>
      <c r="AU397" s="161"/>
      <c r="AV397" s="162"/>
      <c r="AW397" s="164"/>
      <c r="AX397" s="161"/>
      <c r="AY397" s="161"/>
      <c r="AZ397" s="161"/>
      <c r="BA397" s="161"/>
      <c r="BB397" s="166"/>
      <c r="BC397" s="38"/>
      <c r="BD397" s="38"/>
      <c r="BE397" s="38"/>
      <c r="BF397" s="38"/>
      <c r="BG397" s="38"/>
      <c r="BH397" s="38"/>
      <c r="BI397" s="38"/>
      <c r="BJ397" s="38"/>
      <c r="BK397" s="38"/>
      <c r="BL397" s="38"/>
      <c r="BM397" s="38"/>
      <c r="BN397" s="38"/>
      <c r="BO397" s="38"/>
      <c r="BP397" s="38"/>
      <c r="BQ397" s="38"/>
      <c r="BR397" s="38"/>
      <c r="BS397" s="38"/>
      <c r="BT397" s="38"/>
      <c r="BU397" s="38"/>
      <c r="BV397" s="38"/>
      <c r="BW397" s="38"/>
      <c r="BX397" s="38"/>
      <c r="BY397" s="38"/>
      <c r="BZ397" s="38"/>
      <c r="CA397" s="38"/>
      <c r="CB397" s="38"/>
      <c r="CC397" s="38"/>
      <c r="CD397" s="38"/>
      <c r="CE397" s="38"/>
      <c r="CF397" s="38"/>
      <c r="CG397" s="38"/>
      <c r="CH397" s="38"/>
      <c r="CI397" s="38"/>
      <c r="CJ397" s="38"/>
      <c r="CK397" s="38"/>
      <c r="CL397" s="38"/>
      <c r="CM397" s="38"/>
      <c r="CN397" s="38"/>
      <c r="CO397" s="38"/>
      <c r="CP397" s="38"/>
      <c r="CQ397" s="38"/>
      <c r="CR397" s="38"/>
      <c r="CS397" s="38"/>
      <c r="CT397" s="38"/>
      <c r="CU397" s="38"/>
      <c r="CV397" s="38"/>
      <c r="CW397" s="38"/>
      <c r="CX397" s="38"/>
      <c r="CY397" s="38"/>
      <c r="CZ397" s="38"/>
      <c r="DA397" s="38"/>
      <c r="DB397" s="38"/>
      <c r="DC397" s="38"/>
      <c r="DD397" s="38"/>
      <c r="DE397" s="38"/>
      <c r="DF397" s="38"/>
      <c r="DG397" s="38"/>
      <c r="DH397" s="38"/>
      <c r="DI397" s="38"/>
      <c r="DJ397" s="38"/>
      <c r="DK397" s="38"/>
      <c r="DL397" s="38"/>
      <c r="DM397" s="38"/>
      <c r="DN397" s="38"/>
      <c r="DO397" s="38"/>
      <c r="DP397" s="38"/>
      <c r="DQ397" s="38"/>
      <c r="DR397" s="38"/>
      <c r="DS397" s="38"/>
      <c r="DT397" s="38"/>
      <c r="DU397" s="38"/>
      <c r="DV397" s="38"/>
      <c r="DW397" s="38"/>
      <c r="DX397" s="38"/>
      <c r="DY397" s="38"/>
      <c r="DZ397" s="38"/>
      <c r="EA397" s="38"/>
      <c r="EB397" s="38"/>
      <c r="EC397" s="38"/>
      <c r="ED397" s="38"/>
      <c r="EE397" s="38"/>
      <c r="EF397" s="38"/>
      <c r="EG397" s="38"/>
      <c r="EH397" s="38"/>
      <c r="EI397" s="38"/>
      <c r="EJ397" s="38"/>
      <c r="EK397" s="38"/>
      <c r="EL397" s="38"/>
      <c r="EM397" s="38"/>
      <c r="EN397" s="38"/>
      <c r="EO397" s="38"/>
      <c r="EP397" s="38"/>
      <c r="EQ397" s="38"/>
      <c r="ER397" s="38"/>
      <c r="ES397" s="38"/>
      <c r="ET397" s="38"/>
      <c r="EU397" s="38"/>
      <c r="EV397" s="38"/>
      <c r="EW397" s="38"/>
      <c r="EX397" s="38"/>
      <c r="EY397" s="38"/>
      <c r="EZ397" s="38"/>
      <c r="FA397" s="38"/>
      <c r="FB397" s="38"/>
      <c r="FC397" s="38"/>
      <c r="FD397" s="38"/>
      <c r="FE397" s="38"/>
      <c r="FF397" s="38"/>
      <c r="FG397" s="38"/>
      <c r="FH397" s="38"/>
      <c r="FI397" s="38"/>
      <c r="FJ397" s="38"/>
      <c r="FK397" s="38"/>
      <c r="FL397" s="38"/>
      <c r="FM397" s="38"/>
      <c r="FN397" s="38"/>
      <c r="FO397" s="38"/>
      <c r="FP397" s="38"/>
      <c r="FQ397" s="38"/>
      <c r="FR397" s="38"/>
      <c r="FS397" s="38"/>
      <c r="FT397" s="38"/>
      <c r="FU397" s="38"/>
      <c r="FV397" s="38"/>
      <c r="FW397" s="38"/>
      <c r="FX397" s="38"/>
      <c r="FY397" s="38"/>
      <c r="FZ397" s="38"/>
      <c r="GA397" s="38"/>
      <c r="GB397" s="38"/>
      <c r="GC397" s="38"/>
      <c r="GD397" s="38"/>
      <c r="GE397" s="38"/>
      <c r="GF397" s="38"/>
      <c r="GG397" s="38"/>
      <c r="GH397" s="38"/>
      <c r="GI397" s="38"/>
      <c r="GJ397" s="38"/>
      <c r="GK397" s="38"/>
      <c r="GL397" s="38"/>
      <c r="GM397" s="38"/>
      <c r="GN397" s="38"/>
      <c r="GO397" s="38"/>
      <c r="GP397" s="38"/>
      <c r="GQ397" s="38"/>
      <c r="GR397" s="38"/>
      <c r="GS397" s="38"/>
      <c r="GT397" s="38"/>
      <c r="GU397" s="38"/>
      <c r="GV397" s="38"/>
      <c r="GW397" s="38"/>
      <c r="GX397" s="38"/>
      <c r="GY397" s="38"/>
      <c r="GZ397" s="38"/>
      <c r="HA397" s="38"/>
      <c r="HB397" s="38"/>
      <c r="HC397" s="38"/>
      <c r="HD397" s="38"/>
      <c r="HE397" s="38"/>
      <c r="HF397" s="38"/>
      <c r="HG397" s="38"/>
      <c r="HH397" s="38"/>
      <c r="HI397" s="38"/>
      <c r="HJ397" s="38"/>
      <c r="HK397" s="38"/>
      <c r="HL397" s="38"/>
      <c r="HM397" s="38"/>
      <c r="HN397" s="38"/>
      <c r="HO397" s="38"/>
      <c r="HP397" s="38"/>
      <c r="HQ397" s="38"/>
      <c r="HR397" s="38"/>
      <c r="HS397" s="38"/>
      <c r="HT397" s="38"/>
      <c r="HU397" s="38"/>
      <c r="HV397" s="38"/>
      <c r="HW397" s="38"/>
      <c r="HX397" s="38"/>
      <c r="HY397" s="38"/>
      <c r="HZ397" s="38"/>
      <c r="IA397" s="38"/>
      <c r="IB397" s="38"/>
      <c r="IC397" s="38"/>
      <c r="ID397" s="38"/>
      <c r="IE397" s="38"/>
      <c r="IF397" s="38"/>
      <c r="IG397" s="38"/>
      <c r="IH397" s="38"/>
      <c r="II397" s="38"/>
      <c r="IJ397" s="38"/>
      <c r="IK397" s="38"/>
      <c r="IL397" s="38"/>
      <c r="IM397" s="38"/>
      <c r="IN397" s="38"/>
      <c r="IO397" s="38"/>
      <c r="IP397" s="38"/>
      <c r="IQ397" s="38"/>
      <c r="IR397" s="38"/>
      <c r="IS397" s="38"/>
      <c r="IT397" s="38"/>
      <c r="IU397" s="38"/>
    </row>
    <row r="398" spans="1:255" s="39" customFormat="1" ht="14.25">
      <c r="A398" s="36"/>
      <c r="B398" s="58" t="s">
        <v>79</v>
      </c>
      <c r="C398" s="59" t="s">
        <v>123</v>
      </c>
      <c r="D398" s="59"/>
      <c r="E398" s="59"/>
      <c r="F398" s="59"/>
      <c r="G398" s="59"/>
      <c r="H398" s="59"/>
      <c r="I398" s="59"/>
      <c r="J398" s="59"/>
      <c r="K398" s="59"/>
      <c r="L398" s="59"/>
      <c r="M398" s="59"/>
      <c r="N398" s="59"/>
      <c r="O398" s="59"/>
      <c r="P398" s="59"/>
      <c r="Q398" s="59"/>
      <c r="R398" s="59"/>
      <c r="S398" s="59"/>
      <c r="T398" s="59"/>
      <c r="U398" s="59"/>
      <c r="V398" s="59"/>
      <c r="W398" s="59"/>
      <c r="X398" s="59"/>
      <c r="Y398" s="59"/>
      <c r="Z398" s="60"/>
      <c r="AA398" s="60"/>
      <c r="AB398" s="60"/>
      <c r="AC398" s="60"/>
      <c r="AD398" s="60"/>
      <c r="AE398" s="143">
        <v>537037</v>
      </c>
      <c r="AF398" s="146"/>
      <c r="AG398" s="146"/>
      <c r="AH398" s="146"/>
      <c r="AI398" s="146"/>
      <c r="AJ398" s="146"/>
      <c r="AK398" s="146"/>
      <c r="AL398" s="146"/>
      <c r="AM398" s="147"/>
      <c r="AN398" s="143">
        <v>600632</v>
      </c>
      <c r="AO398" s="146"/>
      <c r="AP398" s="146"/>
      <c r="AQ398" s="146"/>
      <c r="AR398" s="146"/>
      <c r="AS398" s="146"/>
      <c r="AT398" s="146"/>
      <c r="AU398" s="146"/>
      <c r="AV398" s="147"/>
      <c r="AW398" s="143"/>
      <c r="AX398" s="146"/>
      <c r="AY398" s="146"/>
      <c r="AZ398" s="146"/>
      <c r="BA398" s="146"/>
      <c r="BB398" s="148"/>
      <c r="BC398" s="38"/>
      <c r="BD398" s="38"/>
      <c r="BE398" s="38"/>
      <c r="BF398" s="38"/>
      <c r="BG398" s="38"/>
      <c r="BH398" s="38"/>
      <c r="BI398" s="38"/>
      <c r="BJ398" s="38"/>
      <c r="BK398" s="38"/>
      <c r="BL398" s="38"/>
      <c r="BM398" s="38"/>
      <c r="BN398" s="38"/>
      <c r="BO398" s="38"/>
      <c r="BP398" s="38"/>
      <c r="BQ398" s="38"/>
      <c r="BR398" s="38"/>
      <c r="BS398" s="38"/>
      <c r="BT398" s="38"/>
      <c r="BU398" s="38"/>
      <c r="BV398" s="38"/>
      <c r="BW398" s="38"/>
      <c r="BX398" s="38"/>
      <c r="BY398" s="38"/>
      <c r="BZ398" s="38"/>
      <c r="CA398" s="38"/>
      <c r="CB398" s="38"/>
      <c r="CC398" s="38"/>
      <c r="CD398" s="38"/>
      <c r="CE398" s="38"/>
      <c r="CF398" s="38"/>
      <c r="CG398" s="38"/>
      <c r="CH398" s="38"/>
      <c r="CI398" s="38"/>
      <c r="CJ398" s="38"/>
      <c r="CK398" s="38"/>
      <c r="CL398" s="38"/>
      <c r="CM398" s="38"/>
      <c r="CN398" s="38"/>
      <c r="CO398" s="38"/>
      <c r="CP398" s="38"/>
      <c r="CQ398" s="38"/>
      <c r="CR398" s="38"/>
      <c r="CS398" s="38"/>
      <c r="CT398" s="38"/>
      <c r="CU398" s="38"/>
      <c r="CV398" s="38"/>
      <c r="CW398" s="38"/>
      <c r="CX398" s="38"/>
      <c r="CY398" s="38"/>
      <c r="CZ398" s="38"/>
      <c r="DA398" s="38"/>
      <c r="DB398" s="38"/>
      <c r="DC398" s="38"/>
      <c r="DD398" s="38"/>
      <c r="DE398" s="38"/>
      <c r="DF398" s="38"/>
      <c r="DG398" s="38"/>
      <c r="DH398" s="38"/>
      <c r="DI398" s="38"/>
      <c r="DJ398" s="38"/>
      <c r="DK398" s="38"/>
      <c r="DL398" s="38"/>
      <c r="DM398" s="38"/>
      <c r="DN398" s="38"/>
      <c r="DO398" s="38"/>
      <c r="DP398" s="38"/>
      <c r="DQ398" s="38"/>
      <c r="DR398" s="38"/>
      <c r="DS398" s="38"/>
      <c r="DT398" s="38"/>
      <c r="DU398" s="38"/>
      <c r="DV398" s="38"/>
      <c r="DW398" s="38"/>
      <c r="DX398" s="38"/>
      <c r="DY398" s="38"/>
      <c r="DZ398" s="38"/>
      <c r="EA398" s="38"/>
      <c r="EB398" s="38"/>
      <c r="EC398" s="38"/>
      <c r="ED398" s="38"/>
      <c r="EE398" s="38"/>
      <c r="EF398" s="38"/>
      <c r="EG398" s="38"/>
      <c r="EH398" s="38"/>
      <c r="EI398" s="38"/>
      <c r="EJ398" s="38"/>
      <c r="EK398" s="38"/>
      <c r="EL398" s="38"/>
      <c r="EM398" s="38"/>
      <c r="EN398" s="38"/>
      <c r="EO398" s="38"/>
      <c r="EP398" s="38"/>
      <c r="EQ398" s="38"/>
      <c r="ER398" s="38"/>
      <c r="ES398" s="38"/>
      <c r="ET398" s="38"/>
      <c r="EU398" s="38"/>
      <c r="EV398" s="38"/>
      <c r="EW398" s="38"/>
      <c r="EX398" s="38"/>
      <c r="EY398" s="38"/>
      <c r="EZ398" s="38"/>
      <c r="FA398" s="38"/>
      <c r="FB398" s="38"/>
      <c r="FC398" s="38"/>
      <c r="FD398" s="38"/>
      <c r="FE398" s="38"/>
      <c r="FF398" s="38"/>
      <c r="FG398" s="38"/>
      <c r="FH398" s="38"/>
      <c r="FI398" s="38"/>
      <c r="FJ398" s="38"/>
      <c r="FK398" s="38"/>
      <c r="FL398" s="38"/>
      <c r="FM398" s="38"/>
      <c r="FN398" s="38"/>
      <c r="FO398" s="38"/>
      <c r="FP398" s="38"/>
      <c r="FQ398" s="38"/>
      <c r="FR398" s="38"/>
      <c r="FS398" s="38"/>
      <c r="FT398" s="38"/>
      <c r="FU398" s="38"/>
      <c r="FV398" s="38"/>
      <c r="FW398" s="38"/>
      <c r="FX398" s="38"/>
      <c r="FY398" s="38"/>
      <c r="FZ398" s="38"/>
      <c r="GA398" s="38"/>
      <c r="GB398" s="38"/>
      <c r="GC398" s="38"/>
      <c r="GD398" s="38"/>
      <c r="GE398" s="38"/>
      <c r="GF398" s="38"/>
      <c r="GG398" s="38"/>
      <c r="GH398" s="38"/>
      <c r="GI398" s="38"/>
      <c r="GJ398" s="38"/>
      <c r="GK398" s="38"/>
      <c r="GL398" s="38"/>
      <c r="GM398" s="38"/>
      <c r="GN398" s="38"/>
      <c r="GO398" s="38"/>
      <c r="GP398" s="38"/>
      <c r="GQ398" s="38"/>
      <c r="GR398" s="38"/>
      <c r="GS398" s="38"/>
      <c r="GT398" s="38"/>
      <c r="GU398" s="38"/>
      <c r="GV398" s="38"/>
      <c r="GW398" s="38"/>
      <c r="GX398" s="38"/>
      <c r="GY398" s="38"/>
      <c r="GZ398" s="38"/>
      <c r="HA398" s="38"/>
      <c r="HB398" s="38"/>
      <c r="HC398" s="38"/>
      <c r="HD398" s="38"/>
      <c r="HE398" s="38"/>
      <c r="HF398" s="38"/>
      <c r="HG398" s="38"/>
      <c r="HH398" s="38"/>
      <c r="HI398" s="38"/>
      <c r="HJ398" s="38"/>
      <c r="HK398" s="38"/>
      <c r="HL398" s="38"/>
      <c r="HM398" s="38"/>
      <c r="HN398" s="38"/>
      <c r="HO398" s="38"/>
      <c r="HP398" s="38"/>
      <c r="HQ398" s="38"/>
      <c r="HR398" s="38"/>
      <c r="HS398" s="38"/>
      <c r="HT398" s="38"/>
      <c r="HU398" s="38"/>
      <c r="HV398" s="38"/>
      <c r="HW398" s="38"/>
      <c r="HX398" s="38"/>
      <c r="HY398" s="38"/>
      <c r="HZ398" s="38"/>
      <c r="IA398" s="38"/>
      <c r="IB398" s="38"/>
      <c r="IC398" s="38"/>
      <c r="ID398" s="38"/>
      <c r="IE398" s="38"/>
      <c r="IF398" s="38"/>
      <c r="IG398" s="38"/>
      <c r="IH398" s="38"/>
      <c r="II398" s="38"/>
      <c r="IJ398" s="38"/>
      <c r="IK398" s="38"/>
      <c r="IL398" s="38"/>
      <c r="IM398" s="38"/>
      <c r="IN398" s="38"/>
      <c r="IO398" s="38"/>
      <c r="IP398" s="38"/>
      <c r="IQ398" s="38"/>
      <c r="IR398" s="38"/>
      <c r="IS398" s="38"/>
      <c r="IT398" s="38"/>
      <c r="IU398" s="38"/>
    </row>
    <row r="399" spans="1:255" s="39" customFormat="1" ht="14.25">
      <c r="A399" s="36"/>
      <c r="B399" s="58" t="s">
        <v>79</v>
      </c>
      <c r="C399" s="59" t="s">
        <v>124</v>
      </c>
      <c r="D399" s="59"/>
      <c r="E399" s="59"/>
      <c r="F399" s="59"/>
      <c r="G399" s="59"/>
      <c r="H399" s="59"/>
      <c r="I399" s="59"/>
      <c r="J399" s="59"/>
      <c r="K399" s="59"/>
      <c r="L399" s="59"/>
      <c r="M399" s="59"/>
      <c r="N399" s="59"/>
      <c r="O399" s="59"/>
      <c r="P399" s="59"/>
      <c r="Q399" s="59"/>
      <c r="R399" s="59"/>
      <c r="S399" s="59"/>
      <c r="T399" s="59"/>
      <c r="U399" s="59"/>
      <c r="V399" s="59"/>
      <c r="W399" s="59"/>
      <c r="X399" s="59"/>
      <c r="Y399" s="59"/>
      <c r="Z399" s="60"/>
      <c r="AA399" s="60"/>
      <c r="AB399" s="60"/>
      <c r="AC399" s="60"/>
      <c r="AD399" s="60"/>
      <c r="AE399" s="143">
        <v>1</v>
      </c>
      <c r="AF399" s="146"/>
      <c r="AG399" s="146"/>
      <c r="AH399" s="146"/>
      <c r="AI399" s="146"/>
      <c r="AJ399" s="146"/>
      <c r="AK399" s="146"/>
      <c r="AL399" s="146"/>
      <c r="AM399" s="147"/>
      <c r="AN399" s="143">
        <v>0</v>
      </c>
      <c r="AO399" s="146"/>
      <c r="AP399" s="146"/>
      <c r="AQ399" s="146"/>
      <c r="AR399" s="146"/>
      <c r="AS399" s="146"/>
      <c r="AT399" s="146"/>
      <c r="AU399" s="146"/>
      <c r="AV399" s="147"/>
      <c r="AW399" s="143"/>
      <c r="AX399" s="146"/>
      <c r="AY399" s="146"/>
      <c r="AZ399" s="146"/>
      <c r="BA399" s="146"/>
      <c r="BB399" s="148"/>
      <c r="BC399" s="38"/>
      <c r="BD399" s="38"/>
      <c r="BE399" s="38"/>
      <c r="BF399" s="38"/>
      <c r="BG399" s="38"/>
      <c r="BH399" s="38"/>
      <c r="BI399" s="38"/>
      <c r="BJ399" s="38"/>
      <c r="BK399" s="38"/>
      <c r="BL399" s="38"/>
      <c r="BM399" s="38"/>
      <c r="BN399" s="38"/>
      <c r="BO399" s="38"/>
      <c r="BP399" s="38"/>
      <c r="BQ399" s="38"/>
      <c r="BR399" s="38"/>
      <c r="BS399" s="38"/>
      <c r="BT399" s="38"/>
      <c r="BU399" s="38"/>
      <c r="BV399" s="38"/>
      <c r="BW399" s="38"/>
      <c r="BX399" s="38"/>
      <c r="BY399" s="38"/>
      <c r="BZ399" s="38"/>
      <c r="CA399" s="38"/>
      <c r="CB399" s="38"/>
      <c r="CC399" s="38"/>
      <c r="CD399" s="38"/>
      <c r="CE399" s="38"/>
      <c r="CF399" s="38"/>
      <c r="CG399" s="38"/>
      <c r="CH399" s="38"/>
      <c r="CI399" s="38"/>
      <c r="CJ399" s="38"/>
      <c r="CK399" s="38"/>
      <c r="CL399" s="38"/>
      <c r="CM399" s="38"/>
      <c r="CN399" s="38"/>
      <c r="CO399" s="38"/>
      <c r="CP399" s="38"/>
      <c r="CQ399" s="38"/>
      <c r="CR399" s="38"/>
      <c r="CS399" s="38"/>
      <c r="CT399" s="38"/>
      <c r="CU399" s="38"/>
      <c r="CV399" s="38"/>
      <c r="CW399" s="38"/>
      <c r="CX399" s="38"/>
      <c r="CY399" s="38"/>
      <c r="CZ399" s="38"/>
      <c r="DA399" s="38"/>
      <c r="DB399" s="38"/>
      <c r="DC399" s="38"/>
      <c r="DD399" s="38"/>
      <c r="DE399" s="38"/>
      <c r="DF399" s="38"/>
      <c r="DG399" s="38"/>
      <c r="DH399" s="38"/>
      <c r="DI399" s="38"/>
      <c r="DJ399" s="38"/>
      <c r="DK399" s="38"/>
      <c r="DL399" s="38"/>
      <c r="DM399" s="38"/>
      <c r="DN399" s="38"/>
      <c r="DO399" s="38"/>
      <c r="DP399" s="38"/>
      <c r="DQ399" s="38"/>
      <c r="DR399" s="38"/>
      <c r="DS399" s="38"/>
      <c r="DT399" s="38"/>
      <c r="DU399" s="38"/>
      <c r="DV399" s="38"/>
      <c r="DW399" s="38"/>
      <c r="DX399" s="38"/>
      <c r="DY399" s="38"/>
      <c r="DZ399" s="38"/>
      <c r="EA399" s="38"/>
      <c r="EB399" s="38"/>
      <c r="EC399" s="38"/>
      <c r="ED399" s="38"/>
      <c r="EE399" s="38"/>
      <c r="EF399" s="38"/>
      <c r="EG399" s="38"/>
      <c r="EH399" s="38"/>
      <c r="EI399" s="38"/>
      <c r="EJ399" s="38"/>
      <c r="EK399" s="38"/>
      <c r="EL399" s="38"/>
      <c r="EM399" s="38"/>
      <c r="EN399" s="38"/>
      <c r="EO399" s="38"/>
      <c r="EP399" s="38"/>
      <c r="EQ399" s="38"/>
      <c r="ER399" s="38"/>
      <c r="ES399" s="38"/>
      <c r="ET399" s="38"/>
      <c r="EU399" s="38"/>
      <c r="EV399" s="38"/>
      <c r="EW399" s="38"/>
      <c r="EX399" s="38"/>
      <c r="EY399" s="38"/>
      <c r="EZ399" s="38"/>
      <c r="FA399" s="38"/>
      <c r="FB399" s="38"/>
      <c r="FC399" s="38"/>
      <c r="FD399" s="38"/>
      <c r="FE399" s="38"/>
      <c r="FF399" s="38"/>
      <c r="FG399" s="38"/>
      <c r="FH399" s="38"/>
      <c r="FI399" s="38"/>
      <c r="FJ399" s="38"/>
      <c r="FK399" s="38"/>
      <c r="FL399" s="38"/>
      <c r="FM399" s="38"/>
      <c r="FN399" s="38"/>
      <c r="FO399" s="38"/>
      <c r="FP399" s="38"/>
      <c r="FQ399" s="38"/>
      <c r="FR399" s="38"/>
      <c r="FS399" s="38"/>
      <c r="FT399" s="38"/>
      <c r="FU399" s="38"/>
      <c r="FV399" s="38"/>
      <c r="FW399" s="38"/>
      <c r="FX399" s="38"/>
      <c r="FY399" s="38"/>
      <c r="FZ399" s="38"/>
      <c r="GA399" s="38"/>
      <c r="GB399" s="38"/>
      <c r="GC399" s="38"/>
      <c r="GD399" s="38"/>
      <c r="GE399" s="38"/>
      <c r="GF399" s="38"/>
      <c r="GG399" s="38"/>
      <c r="GH399" s="38"/>
      <c r="GI399" s="38"/>
      <c r="GJ399" s="38"/>
      <c r="GK399" s="38"/>
      <c r="GL399" s="38"/>
      <c r="GM399" s="38"/>
      <c r="GN399" s="38"/>
      <c r="GO399" s="38"/>
      <c r="GP399" s="38"/>
      <c r="GQ399" s="38"/>
      <c r="GR399" s="38"/>
      <c r="GS399" s="38"/>
      <c r="GT399" s="38"/>
      <c r="GU399" s="38"/>
      <c r="GV399" s="38"/>
      <c r="GW399" s="38"/>
      <c r="GX399" s="38"/>
      <c r="GY399" s="38"/>
      <c r="GZ399" s="38"/>
      <c r="HA399" s="38"/>
      <c r="HB399" s="38"/>
      <c r="HC399" s="38"/>
      <c r="HD399" s="38"/>
      <c r="HE399" s="38"/>
      <c r="HF399" s="38"/>
      <c r="HG399" s="38"/>
      <c r="HH399" s="38"/>
      <c r="HI399" s="38"/>
      <c r="HJ399" s="38"/>
      <c r="HK399" s="38"/>
      <c r="HL399" s="38"/>
      <c r="HM399" s="38"/>
      <c r="HN399" s="38"/>
      <c r="HO399" s="38"/>
      <c r="HP399" s="38"/>
      <c r="HQ399" s="38"/>
      <c r="HR399" s="38"/>
      <c r="HS399" s="38"/>
      <c r="HT399" s="38"/>
      <c r="HU399" s="38"/>
      <c r="HV399" s="38"/>
      <c r="HW399" s="38"/>
      <c r="HX399" s="38"/>
      <c r="HY399" s="38"/>
      <c r="HZ399" s="38"/>
      <c r="IA399" s="38"/>
      <c r="IB399" s="38"/>
      <c r="IC399" s="38"/>
      <c r="ID399" s="38"/>
      <c r="IE399" s="38"/>
      <c r="IF399" s="38"/>
      <c r="IG399" s="38"/>
      <c r="IH399" s="38"/>
      <c r="II399" s="38"/>
      <c r="IJ399" s="38"/>
      <c r="IK399" s="38"/>
      <c r="IL399" s="38"/>
      <c r="IM399" s="38"/>
      <c r="IN399" s="38"/>
      <c r="IO399" s="38"/>
      <c r="IP399" s="38"/>
      <c r="IQ399" s="38"/>
      <c r="IR399" s="38"/>
      <c r="IS399" s="38"/>
      <c r="IT399" s="38"/>
      <c r="IU399" s="38"/>
    </row>
    <row r="400" spans="1:255" s="39" customFormat="1" ht="14.25">
      <c r="A400" s="36"/>
      <c r="B400" s="37" t="s">
        <v>79</v>
      </c>
      <c r="C400" s="62" t="s">
        <v>125</v>
      </c>
      <c r="D400" s="62"/>
      <c r="E400" s="62"/>
      <c r="F400" s="62"/>
      <c r="G400" s="62"/>
      <c r="H400" s="62"/>
      <c r="I400" s="62"/>
      <c r="J400" s="62"/>
      <c r="K400" s="62"/>
      <c r="L400" s="62"/>
      <c r="M400" s="62"/>
      <c r="N400" s="62"/>
      <c r="O400" s="62"/>
      <c r="P400" s="62"/>
      <c r="Q400" s="62"/>
      <c r="R400" s="62"/>
      <c r="S400" s="62"/>
      <c r="T400" s="62"/>
      <c r="U400" s="62"/>
      <c r="V400" s="62"/>
      <c r="W400" s="62"/>
      <c r="X400" s="62"/>
      <c r="Y400" s="62"/>
      <c r="Z400" s="63"/>
      <c r="AA400" s="63"/>
      <c r="AB400" s="63"/>
      <c r="AC400" s="63"/>
      <c r="AD400" s="63"/>
      <c r="AE400" s="143">
        <v>655056</v>
      </c>
      <c r="AF400" s="146"/>
      <c r="AG400" s="146"/>
      <c r="AH400" s="146"/>
      <c r="AI400" s="146"/>
      <c r="AJ400" s="146"/>
      <c r="AK400" s="146"/>
      <c r="AL400" s="146"/>
      <c r="AM400" s="147"/>
      <c r="AN400" s="143">
        <v>0</v>
      </c>
      <c r="AO400" s="146"/>
      <c r="AP400" s="146"/>
      <c r="AQ400" s="146"/>
      <c r="AR400" s="146"/>
      <c r="AS400" s="146"/>
      <c r="AT400" s="146"/>
      <c r="AU400" s="146"/>
      <c r="AV400" s="147"/>
      <c r="AW400" s="143"/>
      <c r="AX400" s="146"/>
      <c r="AY400" s="146"/>
      <c r="AZ400" s="146"/>
      <c r="BA400" s="146"/>
      <c r="BB400" s="148"/>
      <c r="BC400" s="38"/>
      <c r="BD400" s="38"/>
      <c r="BE400" s="38"/>
      <c r="BF400" s="38"/>
      <c r="BG400" s="38"/>
      <c r="BH400" s="38"/>
      <c r="BI400" s="38"/>
      <c r="BJ400" s="38"/>
      <c r="BK400" s="38"/>
      <c r="BL400" s="38"/>
      <c r="BM400" s="38"/>
      <c r="BN400" s="38"/>
      <c r="BO400" s="38"/>
      <c r="BP400" s="38"/>
      <c r="BQ400" s="38"/>
      <c r="BR400" s="38"/>
      <c r="BS400" s="38"/>
      <c r="BT400" s="38"/>
      <c r="BU400" s="38"/>
      <c r="BV400" s="38"/>
      <c r="BW400" s="38"/>
      <c r="BX400" s="38"/>
      <c r="BY400" s="38"/>
      <c r="BZ400" s="38"/>
      <c r="CA400" s="38"/>
      <c r="CB400" s="38"/>
      <c r="CC400" s="38"/>
      <c r="CD400" s="38"/>
      <c r="CE400" s="38"/>
      <c r="CF400" s="38"/>
      <c r="CG400" s="38"/>
      <c r="CH400" s="38"/>
      <c r="CI400" s="38"/>
      <c r="CJ400" s="38"/>
      <c r="CK400" s="38"/>
      <c r="CL400" s="38"/>
      <c r="CM400" s="38"/>
      <c r="CN400" s="38"/>
      <c r="CO400" s="38"/>
      <c r="CP400" s="38"/>
      <c r="CQ400" s="38"/>
      <c r="CR400" s="38"/>
      <c r="CS400" s="38"/>
      <c r="CT400" s="38"/>
      <c r="CU400" s="38"/>
      <c r="CV400" s="38"/>
      <c r="CW400" s="38"/>
      <c r="CX400" s="38"/>
      <c r="CY400" s="38"/>
      <c r="CZ400" s="38"/>
      <c r="DA400" s="38"/>
      <c r="DB400" s="38"/>
      <c r="DC400" s="38"/>
      <c r="DD400" s="38"/>
      <c r="DE400" s="38"/>
      <c r="DF400" s="38"/>
      <c r="DG400" s="38"/>
      <c r="DH400" s="38"/>
      <c r="DI400" s="38"/>
      <c r="DJ400" s="38"/>
      <c r="DK400" s="38"/>
      <c r="DL400" s="38"/>
      <c r="DM400" s="38"/>
      <c r="DN400" s="38"/>
      <c r="DO400" s="38"/>
      <c r="DP400" s="38"/>
      <c r="DQ400" s="38"/>
      <c r="DR400" s="38"/>
      <c r="DS400" s="38"/>
      <c r="DT400" s="38"/>
      <c r="DU400" s="38"/>
      <c r="DV400" s="38"/>
      <c r="DW400" s="38"/>
      <c r="DX400" s="38"/>
      <c r="DY400" s="38"/>
      <c r="DZ400" s="38"/>
      <c r="EA400" s="38"/>
      <c r="EB400" s="38"/>
      <c r="EC400" s="38"/>
      <c r="ED400" s="38"/>
      <c r="EE400" s="38"/>
      <c r="EF400" s="38"/>
      <c r="EG400" s="38"/>
      <c r="EH400" s="38"/>
      <c r="EI400" s="38"/>
      <c r="EJ400" s="38"/>
      <c r="EK400" s="38"/>
      <c r="EL400" s="38"/>
      <c r="EM400" s="38"/>
      <c r="EN400" s="38"/>
      <c r="EO400" s="38"/>
      <c r="EP400" s="38"/>
      <c r="EQ400" s="38"/>
      <c r="ER400" s="38"/>
      <c r="ES400" s="38"/>
      <c r="ET400" s="38"/>
      <c r="EU400" s="38"/>
      <c r="EV400" s="38"/>
      <c r="EW400" s="38"/>
      <c r="EX400" s="38"/>
      <c r="EY400" s="38"/>
      <c r="EZ400" s="38"/>
      <c r="FA400" s="38"/>
      <c r="FB400" s="38"/>
      <c r="FC400" s="38"/>
      <c r="FD400" s="38"/>
      <c r="FE400" s="38"/>
      <c r="FF400" s="38"/>
      <c r="FG400" s="38"/>
      <c r="FH400" s="38"/>
      <c r="FI400" s="38"/>
      <c r="FJ400" s="38"/>
      <c r="FK400" s="38"/>
      <c r="FL400" s="38"/>
      <c r="FM400" s="38"/>
      <c r="FN400" s="38"/>
      <c r="FO400" s="38"/>
      <c r="FP400" s="38"/>
      <c r="FQ400" s="38"/>
      <c r="FR400" s="38"/>
      <c r="FS400" s="38"/>
      <c r="FT400" s="38"/>
      <c r="FU400" s="38"/>
      <c r="FV400" s="38"/>
      <c r="FW400" s="38"/>
      <c r="FX400" s="38"/>
      <c r="FY400" s="38"/>
      <c r="FZ400" s="38"/>
      <c r="GA400" s="38"/>
      <c r="GB400" s="38"/>
      <c r="GC400" s="38"/>
      <c r="GD400" s="38"/>
      <c r="GE400" s="38"/>
      <c r="GF400" s="38"/>
      <c r="GG400" s="38"/>
      <c r="GH400" s="38"/>
      <c r="GI400" s="38"/>
      <c r="GJ400" s="38"/>
      <c r="GK400" s="38"/>
      <c r="GL400" s="38"/>
      <c r="GM400" s="38"/>
      <c r="GN400" s="38"/>
      <c r="GO400" s="38"/>
      <c r="GP400" s="38"/>
      <c r="GQ400" s="38"/>
      <c r="GR400" s="38"/>
      <c r="GS400" s="38"/>
      <c r="GT400" s="38"/>
      <c r="GU400" s="38"/>
      <c r="GV400" s="38"/>
      <c r="GW400" s="38"/>
      <c r="GX400" s="38"/>
      <c r="GY400" s="38"/>
      <c r="GZ400" s="38"/>
      <c r="HA400" s="38"/>
      <c r="HB400" s="38"/>
      <c r="HC400" s="38"/>
      <c r="HD400" s="38"/>
      <c r="HE400" s="38"/>
      <c r="HF400" s="38"/>
      <c r="HG400" s="38"/>
      <c r="HH400" s="38"/>
      <c r="HI400" s="38"/>
      <c r="HJ400" s="38"/>
      <c r="HK400" s="38"/>
      <c r="HL400" s="38"/>
      <c r="HM400" s="38"/>
      <c r="HN400" s="38"/>
      <c r="HO400" s="38"/>
      <c r="HP400" s="38"/>
      <c r="HQ400" s="38"/>
      <c r="HR400" s="38"/>
      <c r="HS400" s="38"/>
      <c r="HT400" s="38"/>
      <c r="HU400" s="38"/>
      <c r="HV400" s="38"/>
      <c r="HW400" s="38"/>
      <c r="HX400" s="38"/>
      <c r="HY400" s="38"/>
      <c r="HZ400" s="38"/>
      <c r="IA400" s="38"/>
      <c r="IB400" s="38"/>
      <c r="IC400" s="38"/>
      <c r="ID400" s="38"/>
      <c r="IE400" s="38"/>
      <c r="IF400" s="38"/>
      <c r="IG400" s="38"/>
      <c r="IH400" s="38"/>
      <c r="II400" s="38"/>
      <c r="IJ400" s="38"/>
      <c r="IK400" s="38"/>
      <c r="IL400" s="38"/>
      <c r="IM400" s="38"/>
      <c r="IN400" s="38"/>
      <c r="IO400" s="38"/>
      <c r="IP400" s="38"/>
      <c r="IQ400" s="38"/>
      <c r="IR400" s="38"/>
      <c r="IS400" s="38"/>
      <c r="IT400" s="38"/>
      <c r="IU400" s="38"/>
    </row>
    <row r="401" spans="1:255" s="39" customFormat="1" ht="14.25">
      <c r="A401" s="36"/>
      <c r="B401" s="37"/>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3"/>
      <c r="AA401" s="63"/>
      <c r="AB401" s="63"/>
      <c r="AC401" s="63"/>
      <c r="AD401" s="63"/>
      <c r="AE401" s="143"/>
      <c r="AF401" s="144"/>
      <c r="AG401" s="144"/>
      <c r="AH401" s="144"/>
      <c r="AI401" s="144"/>
      <c r="AJ401" s="144"/>
      <c r="AK401" s="144"/>
      <c r="AL401" s="144"/>
      <c r="AM401" s="145"/>
      <c r="AN401" s="143"/>
      <c r="AO401" s="146"/>
      <c r="AP401" s="146"/>
      <c r="AQ401" s="146"/>
      <c r="AR401" s="146"/>
      <c r="AS401" s="146"/>
      <c r="AT401" s="146"/>
      <c r="AU401" s="146"/>
      <c r="AV401" s="147"/>
      <c r="AW401" s="143"/>
      <c r="AX401" s="146"/>
      <c r="AY401" s="146"/>
      <c r="AZ401" s="146"/>
      <c r="BA401" s="146"/>
      <c r="BB401" s="148"/>
      <c r="BC401" s="38"/>
      <c r="BD401" s="38"/>
      <c r="BE401" s="38"/>
      <c r="BF401" s="38"/>
      <c r="BG401" s="38"/>
      <c r="BH401" s="38"/>
      <c r="BI401" s="38"/>
      <c r="BJ401" s="38"/>
      <c r="BK401" s="38"/>
      <c r="BL401" s="38"/>
      <c r="BM401" s="38"/>
      <c r="BN401" s="38"/>
      <c r="BO401" s="38"/>
      <c r="BP401" s="38"/>
      <c r="BQ401" s="38"/>
      <c r="BR401" s="38"/>
      <c r="BS401" s="38"/>
      <c r="BT401" s="38"/>
      <c r="BU401" s="38"/>
      <c r="BV401" s="38"/>
      <c r="BW401" s="38"/>
      <c r="BX401" s="38"/>
      <c r="BY401" s="38"/>
      <c r="BZ401" s="38"/>
      <c r="CA401" s="38"/>
      <c r="CB401" s="38"/>
      <c r="CC401" s="38"/>
      <c r="CD401" s="38"/>
      <c r="CE401" s="38"/>
      <c r="CF401" s="38"/>
      <c r="CG401" s="38"/>
      <c r="CH401" s="38"/>
      <c r="CI401" s="38"/>
      <c r="CJ401" s="38"/>
      <c r="CK401" s="38"/>
      <c r="CL401" s="38"/>
      <c r="CM401" s="38"/>
      <c r="CN401" s="38"/>
      <c r="CO401" s="38"/>
      <c r="CP401" s="38"/>
      <c r="CQ401" s="38"/>
      <c r="CR401" s="38"/>
      <c r="CS401" s="38"/>
      <c r="CT401" s="38"/>
      <c r="CU401" s="38"/>
      <c r="CV401" s="38"/>
      <c r="CW401" s="38"/>
      <c r="CX401" s="38"/>
      <c r="CY401" s="38"/>
      <c r="CZ401" s="38"/>
      <c r="DA401" s="38"/>
      <c r="DB401" s="38"/>
      <c r="DC401" s="38"/>
      <c r="DD401" s="38"/>
      <c r="DE401" s="38"/>
      <c r="DF401" s="38"/>
      <c r="DG401" s="38"/>
      <c r="DH401" s="38"/>
      <c r="DI401" s="38"/>
      <c r="DJ401" s="38"/>
      <c r="DK401" s="38"/>
      <c r="DL401" s="38"/>
      <c r="DM401" s="38"/>
      <c r="DN401" s="38"/>
      <c r="DO401" s="38"/>
      <c r="DP401" s="38"/>
      <c r="DQ401" s="38"/>
      <c r="DR401" s="38"/>
      <c r="DS401" s="38"/>
      <c r="DT401" s="38"/>
      <c r="DU401" s="38"/>
      <c r="DV401" s="38"/>
      <c r="DW401" s="38"/>
      <c r="DX401" s="38"/>
      <c r="DY401" s="38"/>
      <c r="DZ401" s="38"/>
      <c r="EA401" s="38"/>
      <c r="EB401" s="38"/>
      <c r="EC401" s="38"/>
      <c r="ED401" s="38"/>
      <c r="EE401" s="38"/>
      <c r="EF401" s="38"/>
      <c r="EG401" s="38"/>
      <c r="EH401" s="38"/>
      <c r="EI401" s="38"/>
      <c r="EJ401" s="38"/>
      <c r="EK401" s="38"/>
      <c r="EL401" s="38"/>
      <c r="EM401" s="38"/>
      <c r="EN401" s="38"/>
      <c r="EO401" s="38"/>
      <c r="EP401" s="38"/>
      <c r="EQ401" s="38"/>
      <c r="ER401" s="38"/>
      <c r="ES401" s="38"/>
      <c r="ET401" s="38"/>
      <c r="EU401" s="38"/>
      <c r="EV401" s="38"/>
      <c r="EW401" s="38"/>
      <c r="EX401" s="38"/>
      <c r="EY401" s="38"/>
      <c r="EZ401" s="38"/>
      <c r="FA401" s="38"/>
      <c r="FB401" s="38"/>
      <c r="FC401" s="38"/>
      <c r="FD401" s="38"/>
      <c r="FE401" s="38"/>
      <c r="FF401" s="38"/>
      <c r="FG401" s="38"/>
      <c r="FH401" s="38"/>
      <c r="FI401" s="38"/>
      <c r="FJ401" s="38"/>
      <c r="FK401" s="38"/>
      <c r="FL401" s="38"/>
      <c r="FM401" s="38"/>
      <c r="FN401" s="38"/>
      <c r="FO401" s="38"/>
      <c r="FP401" s="38"/>
      <c r="FQ401" s="38"/>
      <c r="FR401" s="38"/>
      <c r="FS401" s="38"/>
      <c r="FT401" s="38"/>
      <c r="FU401" s="38"/>
      <c r="FV401" s="38"/>
      <c r="FW401" s="38"/>
      <c r="FX401" s="38"/>
      <c r="FY401" s="38"/>
      <c r="FZ401" s="38"/>
      <c r="GA401" s="38"/>
      <c r="GB401" s="38"/>
      <c r="GC401" s="38"/>
      <c r="GD401" s="38"/>
      <c r="GE401" s="38"/>
      <c r="GF401" s="38"/>
      <c r="GG401" s="38"/>
      <c r="GH401" s="38"/>
      <c r="GI401" s="38"/>
      <c r="GJ401" s="38"/>
      <c r="GK401" s="38"/>
      <c r="GL401" s="38"/>
      <c r="GM401" s="38"/>
      <c r="GN401" s="38"/>
      <c r="GO401" s="38"/>
      <c r="GP401" s="38"/>
      <c r="GQ401" s="38"/>
      <c r="GR401" s="38"/>
      <c r="GS401" s="38"/>
      <c r="GT401" s="38"/>
      <c r="GU401" s="38"/>
      <c r="GV401" s="38"/>
      <c r="GW401" s="38"/>
      <c r="GX401" s="38"/>
      <c r="GY401" s="38"/>
      <c r="GZ401" s="38"/>
      <c r="HA401" s="38"/>
      <c r="HB401" s="38"/>
      <c r="HC401" s="38"/>
      <c r="HD401" s="38"/>
      <c r="HE401" s="38"/>
      <c r="HF401" s="38"/>
      <c r="HG401" s="38"/>
      <c r="HH401" s="38"/>
      <c r="HI401" s="38"/>
      <c r="HJ401" s="38"/>
      <c r="HK401" s="38"/>
      <c r="HL401" s="38"/>
      <c r="HM401" s="38"/>
      <c r="HN401" s="38"/>
      <c r="HO401" s="38"/>
      <c r="HP401" s="38"/>
      <c r="HQ401" s="38"/>
      <c r="HR401" s="38"/>
      <c r="HS401" s="38"/>
      <c r="HT401" s="38"/>
      <c r="HU401" s="38"/>
      <c r="HV401" s="38"/>
      <c r="HW401" s="38"/>
      <c r="HX401" s="38"/>
      <c r="HY401" s="38"/>
      <c r="HZ401" s="38"/>
      <c r="IA401" s="38"/>
      <c r="IB401" s="38"/>
      <c r="IC401" s="38"/>
      <c r="ID401" s="38"/>
      <c r="IE401" s="38"/>
      <c r="IF401" s="38"/>
      <c r="IG401" s="38"/>
      <c r="IH401" s="38"/>
      <c r="II401" s="38"/>
      <c r="IJ401" s="38"/>
      <c r="IK401" s="38"/>
      <c r="IL401" s="38"/>
      <c r="IM401" s="38"/>
      <c r="IN401" s="38"/>
      <c r="IO401" s="38"/>
      <c r="IP401" s="38"/>
      <c r="IQ401" s="38"/>
      <c r="IR401" s="38"/>
      <c r="IS401" s="38"/>
      <c r="IT401" s="38"/>
      <c r="IU401" s="38"/>
    </row>
    <row r="402" spans="1:255" s="39" customFormat="1" ht="14.25">
      <c r="A402" s="36"/>
      <c r="B402" s="64"/>
      <c r="C402" s="65"/>
      <c r="D402" s="65"/>
      <c r="E402" s="65"/>
      <c r="F402" s="65"/>
      <c r="G402" s="65"/>
      <c r="H402" s="65"/>
      <c r="I402" s="65"/>
      <c r="J402" s="65"/>
      <c r="K402" s="65"/>
      <c r="L402" s="65"/>
      <c r="M402" s="65"/>
      <c r="N402" s="65"/>
      <c r="O402" s="65"/>
      <c r="P402" s="65"/>
      <c r="Q402" s="65"/>
      <c r="R402" s="65"/>
      <c r="S402" s="65"/>
      <c r="T402" s="65"/>
      <c r="U402" s="65"/>
      <c r="V402" s="65"/>
      <c r="W402" s="65"/>
      <c r="X402" s="65"/>
      <c r="Y402" s="65"/>
      <c r="Z402" s="66"/>
      <c r="AA402" s="66"/>
      <c r="AB402" s="66"/>
      <c r="AC402" s="66"/>
      <c r="AD402" s="66"/>
      <c r="AE402" s="143"/>
      <c r="AF402" s="144"/>
      <c r="AG402" s="144"/>
      <c r="AH402" s="144"/>
      <c r="AI402" s="144"/>
      <c r="AJ402" s="144"/>
      <c r="AK402" s="144"/>
      <c r="AL402" s="144"/>
      <c r="AM402" s="145"/>
      <c r="AN402" s="143"/>
      <c r="AO402" s="146"/>
      <c r="AP402" s="146"/>
      <c r="AQ402" s="146"/>
      <c r="AR402" s="146"/>
      <c r="AS402" s="146"/>
      <c r="AT402" s="146"/>
      <c r="AU402" s="146"/>
      <c r="AV402" s="147"/>
      <c r="AW402" s="151"/>
      <c r="AX402" s="152"/>
      <c r="AY402" s="152"/>
      <c r="AZ402" s="152"/>
      <c r="BA402" s="152"/>
      <c r="BB402" s="153"/>
      <c r="BC402" s="38"/>
      <c r="BD402" s="38"/>
      <c r="BE402" s="38"/>
      <c r="BF402" s="38"/>
      <c r="BG402" s="38"/>
      <c r="BH402" s="38"/>
      <c r="BI402" s="38"/>
      <c r="BJ402" s="38"/>
      <c r="BK402" s="38"/>
      <c r="BL402" s="38"/>
      <c r="BM402" s="38"/>
      <c r="BN402" s="38"/>
      <c r="BO402" s="38"/>
      <c r="BP402" s="38"/>
      <c r="BQ402" s="38"/>
      <c r="BR402" s="38"/>
      <c r="BS402" s="38"/>
      <c r="BT402" s="38"/>
      <c r="BU402" s="38"/>
      <c r="BV402" s="38"/>
      <c r="BW402" s="38"/>
      <c r="BX402" s="38"/>
      <c r="BY402" s="38"/>
      <c r="BZ402" s="38"/>
      <c r="CA402" s="38"/>
      <c r="CB402" s="38"/>
      <c r="CC402" s="38"/>
      <c r="CD402" s="38"/>
      <c r="CE402" s="38"/>
      <c r="CF402" s="38"/>
      <c r="CG402" s="38"/>
      <c r="CH402" s="38"/>
      <c r="CI402" s="38"/>
      <c r="CJ402" s="38"/>
      <c r="CK402" s="38"/>
      <c r="CL402" s="38"/>
      <c r="CM402" s="38"/>
      <c r="CN402" s="38"/>
      <c r="CO402" s="38"/>
      <c r="CP402" s="38"/>
      <c r="CQ402" s="38"/>
      <c r="CR402" s="38"/>
      <c r="CS402" s="38"/>
      <c r="CT402" s="38"/>
      <c r="CU402" s="38"/>
      <c r="CV402" s="38"/>
      <c r="CW402" s="38"/>
      <c r="CX402" s="38"/>
      <c r="CY402" s="38"/>
      <c r="CZ402" s="38"/>
      <c r="DA402" s="38"/>
      <c r="DB402" s="38"/>
      <c r="DC402" s="38"/>
      <c r="DD402" s="38"/>
      <c r="DE402" s="38"/>
      <c r="DF402" s="38"/>
      <c r="DG402" s="38"/>
      <c r="DH402" s="38"/>
      <c r="DI402" s="38"/>
      <c r="DJ402" s="38"/>
      <c r="DK402" s="38"/>
      <c r="DL402" s="38"/>
      <c r="DM402" s="38"/>
      <c r="DN402" s="38"/>
      <c r="DO402" s="38"/>
      <c r="DP402" s="38"/>
      <c r="DQ402" s="38"/>
      <c r="DR402" s="38"/>
      <c r="DS402" s="38"/>
      <c r="DT402" s="38"/>
      <c r="DU402" s="38"/>
      <c r="DV402" s="38"/>
      <c r="DW402" s="38"/>
      <c r="DX402" s="38"/>
      <c r="DY402" s="38"/>
      <c r="DZ402" s="38"/>
      <c r="EA402" s="38"/>
      <c r="EB402" s="38"/>
      <c r="EC402" s="38"/>
      <c r="ED402" s="38"/>
      <c r="EE402" s="38"/>
      <c r="EF402" s="38"/>
      <c r="EG402" s="38"/>
      <c r="EH402" s="38"/>
      <c r="EI402" s="38"/>
      <c r="EJ402" s="38"/>
      <c r="EK402" s="38"/>
      <c r="EL402" s="38"/>
      <c r="EM402" s="38"/>
      <c r="EN402" s="38"/>
      <c r="EO402" s="38"/>
      <c r="EP402" s="38"/>
      <c r="EQ402" s="38"/>
      <c r="ER402" s="38"/>
      <c r="ES402" s="38"/>
      <c r="ET402" s="38"/>
      <c r="EU402" s="38"/>
      <c r="EV402" s="38"/>
      <c r="EW402" s="38"/>
      <c r="EX402" s="38"/>
      <c r="EY402" s="38"/>
      <c r="EZ402" s="38"/>
      <c r="FA402" s="38"/>
      <c r="FB402" s="38"/>
      <c r="FC402" s="38"/>
      <c r="FD402" s="38"/>
      <c r="FE402" s="38"/>
      <c r="FF402" s="38"/>
      <c r="FG402" s="38"/>
      <c r="FH402" s="38"/>
      <c r="FI402" s="38"/>
      <c r="FJ402" s="38"/>
      <c r="FK402" s="38"/>
      <c r="FL402" s="38"/>
      <c r="FM402" s="38"/>
      <c r="FN402" s="38"/>
      <c r="FO402" s="38"/>
      <c r="FP402" s="38"/>
      <c r="FQ402" s="38"/>
      <c r="FR402" s="38"/>
      <c r="FS402" s="38"/>
      <c r="FT402" s="38"/>
      <c r="FU402" s="38"/>
      <c r="FV402" s="38"/>
      <c r="FW402" s="38"/>
      <c r="FX402" s="38"/>
      <c r="FY402" s="38"/>
      <c r="FZ402" s="38"/>
      <c r="GA402" s="38"/>
      <c r="GB402" s="38"/>
      <c r="GC402" s="38"/>
      <c r="GD402" s="38"/>
      <c r="GE402" s="38"/>
      <c r="GF402" s="38"/>
      <c r="GG402" s="38"/>
      <c r="GH402" s="38"/>
      <c r="GI402" s="38"/>
      <c r="GJ402" s="38"/>
      <c r="GK402" s="38"/>
      <c r="GL402" s="38"/>
      <c r="GM402" s="38"/>
      <c r="GN402" s="38"/>
      <c r="GO402" s="38"/>
      <c r="GP402" s="38"/>
      <c r="GQ402" s="38"/>
      <c r="GR402" s="38"/>
      <c r="GS402" s="38"/>
      <c r="GT402" s="38"/>
      <c r="GU402" s="38"/>
      <c r="GV402" s="38"/>
      <c r="GW402" s="38"/>
      <c r="GX402" s="38"/>
      <c r="GY402" s="38"/>
      <c r="GZ402" s="38"/>
      <c r="HA402" s="38"/>
      <c r="HB402" s="38"/>
      <c r="HC402" s="38"/>
      <c r="HD402" s="38"/>
      <c r="HE402" s="38"/>
      <c r="HF402" s="38"/>
      <c r="HG402" s="38"/>
      <c r="HH402" s="38"/>
      <c r="HI402" s="38"/>
      <c r="HJ402" s="38"/>
      <c r="HK402" s="38"/>
      <c r="HL402" s="38"/>
      <c r="HM402" s="38"/>
      <c r="HN402" s="38"/>
      <c r="HO402" s="38"/>
      <c r="HP402" s="38"/>
      <c r="HQ402" s="38"/>
      <c r="HR402" s="38"/>
      <c r="HS402" s="38"/>
      <c r="HT402" s="38"/>
      <c r="HU402" s="38"/>
      <c r="HV402" s="38"/>
      <c r="HW402" s="38"/>
      <c r="HX402" s="38"/>
      <c r="HY402" s="38"/>
      <c r="HZ402" s="38"/>
      <c r="IA402" s="38"/>
      <c r="IB402" s="38"/>
      <c r="IC402" s="38"/>
      <c r="ID402" s="38"/>
      <c r="IE402" s="38"/>
      <c r="IF402" s="38"/>
      <c r="IG402" s="38"/>
      <c r="IH402" s="38"/>
      <c r="II402" s="38"/>
      <c r="IJ402" s="38"/>
      <c r="IK402" s="38"/>
      <c r="IL402" s="38"/>
      <c r="IM402" s="38"/>
      <c r="IN402" s="38"/>
      <c r="IO402" s="38"/>
      <c r="IP402" s="38"/>
      <c r="IQ402" s="38"/>
      <c r="IR402" s="38"/>
      <c r="IS402" s="38"/>
      <c r="IT402" s="38"/>
      <c r="IU402" s="38"/>
    </row>
    <row r="403" spans="1:255" s="39" customFormat="1" ht="14.25">
      <c r="A403" s="36"/>
      <c r="B403" s="37"/>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3"/>
      <c r="AA403" s="63"/>
      <c r="AB403" s="63"/>
      <c r="AC403" s="63"/>
      <c r="AD403" s="63"/>
      <c r="AE403" s="143"/>
      <c r="AF403" s="144"/>
      <c r="AG403" s="144"/>
      <c r="AH403" s="144"/>
      <c r="AI403" s="144"/>
      <c r="AJ403" s="144"/>
      <c r="AK403" s="144"/>
      <c r="AL403" s="144"/>
      <c r="AM403" s="145"/>
      <c r="AN403" s="143"/>
      <c r="AO403" s="146"/>
      <c r="AP403" s="146"/>
      <c r="AQ403" s="146"/>
      <c r="AR403" s="146"/>
      <c r="AS403" s="146"/>
      <c r="AT403" s="146"/>
      <c r="AU403" s="146"/>
      <c r="AV403" s="147"/>
      <c r="AW403" s="143"/>
      <c r="AX403" s="146"/>
      <c r="AY403" s="146"/>
      <c r="AZ403" s="146"/>
      <c r="BA403" s="146"/>
      <c r="BB403" s="148"/>
      <c r="BC403" s="38"/>
      <c r="BD403" s="38"/>
      <c r="BE403" s="38"/>
      <c r="BF403" s="38"/>
      <c r="BG403" s="38"/>
      <c r="BH403" s="38"/>
      <c r="BI403" s="38"/>
      <c r="BJ403" s="38"/>
      <c r="BK403" s="38"/>
      <c r="BL403" s="38"/>
      <c r="BM403" s="38"/>
      <c r="BN403" s="38"/>
      <c r="BO403" s="38"/>
      <c r="BP403" s="38"/>
      <c r="BQ403" s="38"/>
      <c r="BR403" s="38"/>
      <c r="BS403" s="38"/>
      <c r="BT403" s="38"/>
      <c r="BU403" s="38"/>
      <c r="BV403" s="38"/>
      <c r="BW403" s="38"/>
      <c r="BX403" s="38"/>
      <c r="BY403" s="38"/>
      <c r="BZ403" s="38"/>
      <c r="CA403" s="38"/>
      <c r="CB403" s="38"/>
      <c r="CC403" s="38"/>
      <c r="CD403" s="38"/>
      <c r="CE403" s="38"/>
      <c r="CF403" s="38"/>
      <c r="CG403" s="38"/>
      <c r="CH403" s="38"/>
      <c r="CI403" s="38"/>
      <c r="CJ403" s="38"/>
      <c r="CK403" s="38"/>
      <c r="CL403" s="38"/>
      <c r="CM403" s="38"/>
      <c r="CN403" s="38"/>
      <c r="CO403" s="38"/>
      <c r="CP403" s="38"/>
      <c r="CQ403" s="38"/>
      <c r="CR403" s="38"/>
      <c r="CS403" s="38"/>
      <c r="CT403" s="38"/>
      <c r="CU403" s="38"/>
      <c r="CV403" s="38"/>
      <c r="CW403" s="38"/>
      <c r="CX403" s="38"/>
      <c r="CY403" s="38"/>
      <c r="CZ403" s="38"/>
      <c r="DA403" s="38"/>
      <c r="DB403" s="38"/>
      <c r="DC403" s="38"/>
      <c r="DD403" s="38"/>
      <c r="DE403" s="38"/>
      <c r="DF403" s="38"/>
      <c r="DG403" s="38"/>
      <c r="DH403" s="38"/>
      <c r="DI403" s="38"/>
      <c r="DJ403" s="38"/>
      <c r="DK403" s="38"/>
      <c r="DL403" s="38"/>
      <c r="DM403" s="38"/>
      <c r="DN403" s="38"/>
      <c r="DO403" s="38"/>
      <c r="DP403" s="38"/>
      <c r="DQ403" s="38"/>
      <c r="DR403" s="38"/>
      <c r="DS403" s="38"/>
      <c r="DT403" s="38"/>
      <c r="DU403" s="38"/>
      <c r="DV403" s="38"/>
      <c r="DW403" s="38"/>
      <c r="DX403" s="38"/>
      <c r="DY403" s="38"/>
      <c r="DZ403" s="38"/>
      <c r="EA403" s="38"/>
      <c r="EB403" s="38"/>
      <c r="EC403" s="38"/>
      <c r="ED403" s="38"/>
      <c r="EE403" s="38"/>
      <c r="EF403" s="38"/>
      <c r="EG403" s="38"/>
      <c r="EH403" s="38"/>
      <c r="EI403" s="38"/>
      <c r="EJ403" s="38"/>
      <c r="EK403" s="38"/>
      <c r="EL403" s="38"/>
      <c r="EM403" s="38"/>
      <c r="EN403" s="38"/>
      <c r="EO403" s="38"/>
      <c r="EP403" s="38"/>
      <c r="EQ403" s="38"/>
      <c r="ER403" s="38"/>
      <c r="ES403" s="38"/>
      <c r="ET403" s="38"/>
      <c r="EU403" s="38"/>
      <c r="EV403" s="38"/>
      <c r="EW403" s="38"/>
      <c r="EX403" s="38"/>
      <c r="EY403" s="38"/>
      <c r="EZ403" s="38"/>
      <c r="FA403" s="38"/>
      <c r="FB403" s="38"/>
      <c r="FC403" s="38"/>
      <c r="FD403" s="38"/>
      <c r="FE403" s="38"/>
      <c r="FF403" s="38"/>
      <c r="FG403" s="38"/>
      <c r="FH403" s="38"/>
      <c r="FI403" s="38"/>
      <c r="FJ403" s="38"/>
      <c r="FK403" s="38"/>
      <c r="FL403" s="38"/>
      <c r="FM403" s="38"/>
      <c r="FN403" s="38"/>
      <c r="FO403" s="38"/>
      <c r="FP403" s="38"/>
      <c r="FQ403" s="38"/>
      <c r="FR403" s="38"/>
      <c r="FS403" s="38"/>
      <c r="FT403" s="38"/>
      <c r="FU403" s="38"/>
      <c r="FV403" s="38"/>
      <c r="FW403" s="38"/>
      <c r="FX403" s="38"/>
      <c r="FY403" s="38"/>
      <c r="FZ403" s="38"/>
      <c r="GA403" s="38"/>
      <c r="GB403" s="38"/>
      <c r="GC403" s="38"/>
      <c r="GD403" s="38"/>
      <c r="GE403" s="38"/>
      <c r="GF403" s="38"/>
      <c r="GG403" s="38"/>
      <c r="GH403" s="38"/>
      <c r="GI403" s="38"/>
      <c r="GJ403" s="38"/>
      <c r="GK403" s="38"/>
      <c r="GL403" s="38"/>
      <c r="GM403" s="38"/>
      <c r="GN403" s="38"/>
      <c r="GO403" s="38"/>
      <c r="GP403" s="38"/>
      <c r="GQ403" s="38"/>
      <c r="GR403" s="38"/>
      <c r="GS403" s="38"/>
      <c r="GT403" s="38"/>
      <c r="GU403" s="38"/>
      <c r="GV403" s="38"/>
      <c r="GW403" s="38"/>
      <c r="GX403" s="38"/>
      <c r="GY403" s="38"/>
      <c r="GZ403" s="38"/>
      <c r="HA403" s="38"/>
      <c r="HB403" s="38"/>
      <c r="HC403" s="38"/>
      <c r="HD403" s="38"/>
      <c r="HE403" s="38"/>
      <c r="HF403" s="38"/>
      <c r="HG403" s="38"/>
      <c r="HH403" s="38"/>
      <c r="HI403" s="38"/>
      <c r="HJ403" s="38"/>
      <c r="HK403" s="38"/>
      <c r="HL403" s="38"/>
      <c r="HM403" s="38"/>
      <c r="HN403" s="38"/>
      <c r="HO403" s="38"/>
      <c r="HP403" s="38"/>
      <c r="HQ403" s="38"/>
      <c r="HR403" s="38"/>
      <c r="HS403" s="38"/>
      <c r="HT403" s="38"/>
      <c r="HU403" s="38"/>
      <c r="HV403" s="38"/>
      <c r="HW403" s="38"/>
      <c r="HX403" s="38"/>
      <c r="HY403" s="38"/>
      <c r="HZ403" s="38"/>
      <c r="IA403" s="38"/>
      <c r="IB403" s="38"/>
      <c r="IC403" s="38"/>
      <c r="ID403" s="38"/>
      <c r="IE403" s="38"/>
      <c r="IF403" s="38"/>
      <c r="IG403" s="38"/>
      <c r="IH403" s="38"/>
      <c r="II403" s="38"/>
      <c r="IJ403" s="38"/>
      <c r="IK403" s="38"/>
      <c r="IL403" s="38"/>
      <c r="IM403" s="38"/>
      <c r="IN403" s="38"/>
      <c r="IO403" s="38"/>
      <c r="IP403" s="38"/>
      <c r="IQ403" s="38"/>
      <c r="IR403" s="38"/>
      <c r="IS403" s="38"/>
      <c r="IT403" s="38"/>
      <c r="IU403" s="38"/>
    </row>
    <row r="404" spans="1:255" s="39" customFormat="1" ht="14.25">
      <c r="A404" s="36"/>
      <c r="B404" s="64"/>
      <c r="C404" s="67"/>
      <c r="D404" s="67"/>
      <c r="E404" s="67"/>
      <c r="F404" s="67"/>
      <c r="G404" s="67"/>
      <c r="H404" s="67"/>
      <c r="I404" s="67"/>
      <c r="J404" s="67"/>
      <c r="K404" s="67"/>
      <c r="L404" s="67"/>
      <c r="M404" s="67"/>
      <c r="N404" s="67"/>
      <c r="O404" s="67"/>
      <c r="P404" s="67"/>
      <c r="Q404" s="67"/>
      <c r="R404" s="67"/>
      <c r="S404" s="67"/>
      <c r="T404" s="67"/>
      <c r="U404" s="67"/>
      <c r="V404" s="67"/>
      <c r="W404" s="67"/>
      <c r="X404" s="67"/>
      <c r="Y404" s="67"/>
      <c r="Z404" s="67"/>
      <c r="AA404" s="67"/>
      <c r="AB404" s="67"/>
      <c r="AC404" s="67"/>
      <c r="AD404" s="67"/>
      <c r="AE404" s="143"/>
      <c r="AF404" s="144"/>
      <c r="AG404" s="144"/>
      <c r="AH404" s="144"/>
      <c r="AI404" s="144"/>
      <c r="AJ404" s="144"/>
      <c r="AK404" s="144"/>
      <c r="AL404" s="144"/>
      <c r="AM404" s="145"/>
      <c r="AN404" s="143"/>
      <c r="AO404" s="149"/>
      <c r="AP404" s="149"/>
      <c r="AQ404" s="149"/>
      <c r="AR404" s="149"/>
      <c r="AS404" s="149"/>
      <c r="AT404" s="149"/>
      <c r="AU404" s="149"/>
      <c r="AV404" s="150"/>
      <c r="AW404" s="143"/>
      <c r="AX404" s="146"/>
      <c r="AY404" s="146"/>
      <c r="AZ404" s="146"/>
      <c r="BA404" s="146"/>
      <c r="BB404" s="148"/>
      <c r="BC404" s="38"/>
      <c r="BD404" s="38"/>
      <c r="BE404" s="38"/>
      <c r="BF404" s="38"/>
      <c r="BG404" s="38"/>
      <c r="BH404" s="38"/>
      <c r="BI404" s="38"/>
      <c r="BJ404" s="38"/>
      <c r="BK404" s="38"/>
      <c r="BL404" s="38"/>
      <c r="BM404" s="38"/>
      <c r="BN404" s="38"/>
      <c r="BO404" s="38"/>
      <c r="BP404" s="38"/>
      <c r="BQ404" s="38"/>
      <c r="BR404" s="38"/>
      <c r="BS404" s="38"/>
      <c r="BT404" s="38"/>
      <c r="BU404" s="38"/>
      <c r="BV404" s="38"/>
      <c r="BW404" s="38"/>
      <c r="BX404" s="38"/>
      <c r="BY404" s="38"/>
      <c r="BZ404" s="38"/>
      <c r="CA404" s="38"/>
      <c r="CB404" s="38"/>
      <c r="CC404" s="38"/>
      <c r="CD404" s="38"/>
      <c r="CE404" s="38"/>
      <c r="CF404" s="38"/>
      <c r="CG404" s="38"/>
      <c r="CH404" s="38"/>
      <c r="CI404" s="38"/>
      <c r="CJ404" s="38"/>
      <c r="CK404" s="38"/>
      <c r="CL404" s="38"/>
      <c r="CM404" s="38"/>
      <c r="CN404" s="38"/>
      <c r="CO404" s="38"/>
      <c r="CP404" s="38"/>
      <c r="CQ404" s="38"/>
      <c r="CR404" s="38"/>
      <c r="CS404" s="38"/>
      <c r="CT404" s="38"/>
      <c r="CU404" s="38"/>
      <c r="CV404" s="38"/>
      <c r="CW404" s="38"/>
      <c r="CX404" s="38"/>
      <c r="CY404" s="38"/>
      <c r="CZ404" s="38"/>
      <c r="DA404" s="38"/>
      <c r="DB404" s="38"/>
      <c r="DC404" s="38"/>
      <c r="DD404" s="38"/>
      <c r="DE404" s="38"/>
      <c r="DF404" s="38"/>
      <c r="DG404" s="38"/>
      <c r="DH404" s="38"/>
      <c r="DI404" s="38"/>
      <c r="DJ404" s="38"/>
      <c r="DK404" s="38"/>
      <c r="DL404" s="38"/>
      <c r="DM404" s="38"/>
      <c r="DN404" s="38"/>
      <c r="DO404" s="38"/>
      <c r="DP404" s="38"/>
      <c r="DQ404" s="38"/>
      <c r="DR404" s="38"/>
      <c r="DS404" s="38"/>
      <c r="DT404" s="38"/>
      <c r="DU404" s="38"/>
      <c r="DV404" s="38"/>
      <c r="DW404" s="38"/>
      <c r="DX404" s="38"/>
      <c r="DY404" s="38"/>
      <c r="DZ404" s="38"/>
      <c r="EA404" s="38"/>
      <c r="EB404" s="38"/>
      <c r="EC404" s="38"/>
      <c r="ED404" s="38"/>
      <c r="EE404" s="38"/>
      <c r="EF404" s="38"/>
      <c r="EG404" s="38"/>
      <c r="EH404" s="38"/>
      <c r="EI404" s="38"/>
      <c r="EJ404" s="38"/>
      <c r="EK404" s="38"/>
      <c r="EL404" s="38"/>
      <c r="EM404" s="38"/>
      <c r="EN404" s="38"/>
      <c r="EO404" s="38"/>
      <c r="EP404" s="38"/>
      <c r="EQ404" s="38"/>
      <c r="ER404" s="38"/>
      <c r="ES404" s="38"/>
      <c r="ET404" s="38"/>
      <c r="EU404" s="38"/>
      <c r="EV404" s="38"/>
      <c r="EW404" s="38"/>
      <c r="EX404" s="38"/>
      <c r="EY404" s="38"/>
      <c r="EZ404" s="38"/>
      <c r="FA404" s="38"/>
      <c r="FB404" s="38"/>
      <c r="FC404" s="38"/>
      <c r="FD404" s="38"/>
      <c r="FE404" s="38"/>
      <c r="FF404" s="38"/>
      <c r="FG404" s="38"/>
      <c r="FH404" s="38"/>
      <c r="FI404" s="38"/>
      <c r="FJ404" s="38"/>
      <c r="FK404" s="38"/>
      <c r="FL404" s="38"/>
      <c r="FM404" s="38"/>
      <c r="FN404" s="38"/>
      <c r="FO404" s="38"/>
      <c r="FP404" s="38"/>
      <c r="FQ404" s="38"/>
      <c r="FR404" s="38"/>
      <c r="FS404" s="38"/>
      <c r="FT404" s="38"/>
      <c r="FU404" s="38"/>
      <c r="FV404" s="38"/>
      <c r="FW404" s="38"/>
      <c r="FX404" s="38"/>
      <c r="FY404" s="38"/>
      <c r="FZ404" s="38"/>
      <c r="GA404" s="38"/>
      <c r="GB404" s="38"/>
      <c r="GC404" s="38"/>
      <c r="GD404" s="38"/>
      <c r="GE404" s="38"/>
      <c r="GF404" s="38"/>
      <c r="GG404" s="38"/>
      <c r="GH404" s="38"/>
      <c r="GI404" s="38"/>
      <c r="GJ404" s="38"/>
      <c r="GK404" s="38"/>
      <c r="GL404" s="38"/>
      <c r="GM404" s="38"/>
      <c r="GN404" s="38"/>
      <c r="GO404" s="38"/>
      <c r="GP404" s="38"/>
      <c r="GQ404" s="38"/>
      <c r="GR404" s="38"/>
      <c r="GS404" s="38"/>
      <c r="GT404" s="38"/>
      <c r="GU404" s="38"/>
      <c r="GV404" s="38"/>
      <c r="GW404" s="38"/>
      <c r="GX404" s="38"/>
      <c r="GY404" s="38"/>
      <c r="GZ404" s="38"/>
      <c r="HA404" s="38"/>
      <c r="HB404" s="38"/>
      <c r="HC404" s="38"/>
      <c r="HD404" s="38"/>
      <c r="HE404" s="38"/>
      <c r="HF404" s="38"/>
      <c r="HG404" s="38"/>
      <c r="HH404" s="38"/>
      <c r="HI404" s="38"/>
      <c r="HJ404" s="38"/>
      <c r="HK404" s="38"/>
      <c r="HL404" s="38"/>
      <c r="HM404" s="38"/>
      <c r="HN404" s="38"/>
      <c r="HO404" s="38"/>
      <c r="HP404" s="38"/>
      <c r="HQ404" s="38"/>
      <c r="HR404" s="38"/>
      <c r="HS404" s="38"/>
      <c r="HT404" s="38"/>
      <c r="HU404" s="38"/>
      <c r="HV404" s="38"/>
      <c r="HW404" s="38"/>
      <c r="HX404" s="38"/>
      <c r="HY404" s="38"/>
      <c r="HZ404" s="38"/>
      <c r="IA404" s="38"/>
      <c r="IB404" s="38"/>
      <c r="IC404" s="38"/>
      <c r="ID404" s="38"/>
      <c r="IE404" s="38"/>
      <c r="IF404" s="38"/>
      <c r="IG404" s="38"/>
      <c r="IH404" s="38"/>
      <c r="II404" s="38"/>
      <c r="IJ404" s="38"/>
      <c r="IK404" s="38"/>
      <c r="IL404" s="38"/>
      <c r="IM404" s="38"/>
      <c r="IN404" s="38"/>
      <c r="IO404" s="38"/>
      <c r="IP404" s="38"/>
      <c r="IQ404" s="38"/>
      <c r="IR404" s="38"/>
      <c r="IS404" s="38"/>
      <c r="IT404" s="38"/>
      <c r="IU404" s="38"/>
    </row>
    <row r="405" spans="1:255" s="39" customFormat="1" ht="15" thickBot="1">
      <c r="A405" s="36"/>
      <c r="B405" s="68"/>
      <c r="C405" s="69"/>
      <c r="D405" s="69"/>
      <c r="E405" s="69"/>
      <c r="F405" s="69"/>
      <c r="G405" s="69"/>
      <c r="H405" s="69"/>
      <c r="I405" s="69"/>
      <c r="J405" s="69"/>
      <c r="K405" s="69"/>
      <c r="L405" s="69"/>
      <c r="M405" s="69"/>
      <c r="N405" s="69"/>
      <c r="O405" s="69"/>
      <c r="P405" s="69"/>
      <c r="Q405" s="69"/>
      <c r="R405" s="69"/>
      <c r="S405" s="69"/>
      <c r="T405" s="69"/>
      <c r="U405" s="69"/>
      <c r="V405" s="69"/>
      <c r="W405" s="69"/>
      <c r="X405" s="69"/>
      <c r="Y405" s="69"/>
      <c r="Z405" s="69"/>
      <c r="AA405" s="69"/>
      <c r="AB405" s="69"/>
      <c r="AC405" s="69"/>
      <c r="AD405" s="69"/>
      <c r="AE405" s="128"/>
      <c r="AF405" s="129"/>
      <c r="AG405" s="129"/>
      <c r="AH405" s="129"/>
      <c r="AI405" s="129"/>
      <c r="AJ405" s="129"/>
      <c r="AK405" s="129"/>
      <c r="AL405" s="129"/>
      <c r="AM405" s="130"/>
      <c r="AN405" s="128"/>
      <c r="AO405" s="131"/>
      <c r="AP405" s="131"/>
      <c r="AQ405" s="131"/>
      <c r="AR405" s="131"/>
      <c r="AS405" s="131"/>
      <c r="AT405" s="131"/>
      <c r="AU405" s="131"/>
      <c r="AV405" s="132"/>
      <c r="AW405" s="133"/>
      <c r="AX405" s="134"/>
      <c r="AY405" s="134"/>
      <c r="AZ405" s="134"/>
      <c r="BA405" s="134"/>
      <c r="BB405" s="135"/>
      <c r="BC405" s="38"/>
      <c r="BD405" s="38"/>
      <c r="BE405" s="38"/>
      <c r="BF405" s="38"/>
      <c r="BG405" s="38"/>
      <c r="BH405" s="38"/>
      <c r="BI405" s="38"/>
      <c r="BJ405" s="38"/>
      <c r="BK405" s="38"/>
      <c r="BL405" s="38"/>
      <c r="BM405" s="38"/>
      <c r="BN405" s="38"/>
      <c r="BO405" s="38"/>
      <c r="BP405" s="38"/>
      <c r="BQ405" s="38"/>
      <c r="BR405" s="38"/>
      <c r="BS405" s="38"/>
      <c r="BT405" s="38"/>
      <c r="BU405" s="38"/>
      <c r="BV405" s="38"/>
      <c r="BW405" s="38"/>
      <c r="BX405" s="38"/>
      <c r="BY405" s="38"/>
      <c r="BZ405" s="38"/>
      <c r="CA405" s="38"/>
      <c r="CB405" s="38"/>
      <c r="CC405" s="38"/>
      <c r="CD405" s="38"/>
      <c r="CE405" s="38"/>
      <c r="CF405" s="38"/>
      <c r="CG405" s="38"/>
      <c r="CH405" s="38"/>
      <c r="CI405" s="38"/>
      <c r="CJ405" s="38"/>
      <c r="CK405" s="38"/>
      <c r="CL405" s="38"/>
      <c r="CM405" s="38"/>
      <c r="CN405" s="38"/>
      <c r="CO405" s="38"/>
      <c r="CP405" s="38"/>
      <c r="CQ405" s="38"/>
      <c r="CR405" s="38"/>
      <c r="CS405" s="38"/>
      <c r="CT405" s="38"/>
      <c r="CU405" s="38"/>
      <c r="CV405" s="38"/>
      <c r="CW405" s="38"/>
      <c r="CX405" s="38"/>
      <c r="CY405" s="38"/>
      <c r="CZ405" s="38"/>
      <c r="DA405" s="38"/>
      <c r="DB405" s="38"/>
      <c r="DC405" s="38"/>
      <c r="DD405" s="38"/>
      <c r="DE405" s="38"/>
      <c r="DF405" s="38"/>
      <c r="DG405" s="38"/>
      <c r="DH405" s="38"/>
      <c r="DI405" s="38"/>
      <c r="DJ405" s="38"/>
      <c r="DK405" s="38"/>
      <c r="DL405" s="38"/>
      <c r="DM405" s="38"/>
      <c r="DN405" s="38"/>
      <c r="DO405" s="38"/>
      <c r="DP405" s="38"/>
      <c r="DQ405" s="38"/>
      <c r="DR405" s="38"/>
      <c r="DS405" s="38"/>
      <c r="DT405" s="38"/>
      <c r="DU405" s="38"/>
      <c r="DV405" s="38"/>
      <c r="DW405" s="38"/>
      <c r="DX405" s="38"/>
      <c r="DY405" s="38"/>
      <c r="DZ405" s="38"/>
      <c r="EA405" s="38"/>
      <c r="EB405" s="38"/>
      <c r="EC405" s="38"/>
      <c r="ED405" s="38"/>
      <c r="EE405" s="38"/>
      <c r="EF405" s="38"/>
      <c r="EG405" s="38"/>
      <c r="EH405" s="38"/>
      <c r="EI405" s="38"/>
      <c r="EJ405" s="38"/>
      <c r="EK405" s="38"/>
      <c r="EL405" s="38"/>
      <c r="EM405" s="38"/>
      <c r="EN405" s="38"/>
      <c r="EO405" s="38"/>
      <c r="EP405" s="38"/>
      <c r="EQ405" s="38"/>
      <c r="ER405" s="38"/>
      <c r="ES405" s="38"/>
      <c r="ET405" s="38"/>
      <c r="EU405" s="38"/>
      <c r="EV405" s="38"/>
      <c r="EW405" s="38"/>
      <c r="EX405" s="38"/>
      <c r="EY405" s="38"/>
      <c r="EZ405" s="38"/>
      <c r="FA405" s="38"/>
      <c r="FB405" s="38"/>
      <c r="FC405" s="38"/>
      <c r="FD405" s="38"/>
      <c r="FE405" s="38"/>
      <c r="FF405" s="38"/>
      <c r="FG405" s="38"/>
      <c r="FH405" s="38"/>
      <c r="FI405" s="38"/>
      <c r="FJ405" s="38"/>
      <c r="FK405" s="38"/>
      <c r="FL405" s="38"/>
      <c r="FM405" s="38"/>
      <c r="FN405" s="38"/>
      <c r="FO405" s="38"/>
      <c r="FP405" s="38"/>
      <c r="FQ405" s="38"/>
      <c r="FR405" s="38"/>
      <c r="FS405" s="38"/>
      <c r="FT405" s="38"/>
      <c r="FU405" s="38"/>
      <c r="FV405" s="38"/>
      <c r="FW405" s="38"/>
      <c r="FX405" s="38"/>
      <c r="FY405" s="38"/>
      <c r="FZ405" s="38"/>
      <c r="GA405" s="38"/>
      <c r="GB405" s="38"/>
      <c r="GC405" s="38"/>
      <c r="GD405" s="38"/>
      <c r="GE405" s="38"/>
      <c r="GF405" s="38"/>
      <c r="GG405" s="38"/>
      <c r="GH405" s="38"/>
      <c r="GI405" s="38"/>
      <c r="GJ405" s="38"/>
      <c r="GK405" s="38"/>
      <c r="GL405" s="38"/>
      <c r="GM405" s="38"/>
      <c r="GN405" s="38"/>
      <c r="GO405" s="38"/>
      <c r="GP405" s="38"/>
      <c r="GQ405" s="38"/>
      <c r="GR405" s="38"/>
      <c r="GS405" s="38"/>
      <c r="GT405" s="38"/>
      <c r="GU405" s="38"/>
      <c r="GV405" s="38"/>
      <c r="GW405" s="38"/>
      <c r="GX405" s="38"/>
      <c r="GY405" s="38"/>
      <c r="GZ405" s="38"/>
      <c r="HA405" s="38"/>
      <c r="HB405" s="38"/>
      <c r="HC405" s="38"/>
      <c r="HD405" s="38"/>
      <c r="HE405" s="38"/>
      <c r="HF405" s="38"/>
      <c r="HG405" s="38"/>
      <c r="HH405" s="38"/>
      <c r="HI405" s="38"/>
      <c r="HJ405" s="38"/>
      <c r="HK405" s="38"/>
      <c r="HL405" s="38"/>
      <c r="HM405" s="38"/>
      <c r="HN405" s="38"/>
      <c r="HO405" s="38"/>
      <c r="HP405" s="38"/>
      <c r="HQ405" s="38"/>
      <c r="HR405" s="38"/>
      <c r="HS405" s="38"/>
      <c r="HT405" s="38"/>
      <c r="HU405" s="38"/>
      <c r="HV405" s="38"/>
      <c r="HW405" s="38"/>
      <c r="HX405" s="38"/>
      <c r="HY405" s="38"/>
      <c r="HZ405" s="38"/>
      <c r="IA405" s="38"/>
      <c r="IB405" s="38"/>
      <c r="IC405" s="38"/>
      <c r="ID405" s="38"/>
      <c r="IE405" s="38"/>
      <c r="IF405" s="38"/>
      <c r="IG405" s="38"/>
      <c r="IH405" s="38"/>
      <c r="II405" s="38"/>
      <c r="IJ405" s="38"/>
      <c r="IK405" s="38"/>
      <c r="IL405" s="38"/>
      <c r="IM405" s="38"/>
      <c r="IN405" s="38"/>
      <c r="IO405" s="38"/>
      <c r="IP405" s="38"/>
      <c r="IQ405" s="38"/>
      <c r="IR405" s="38"/>
      <c r="IS405" s="38"/>
      <c r="IT405" s="38"/>
      <c r="IU405" s="38"/>
    </row>
    <row r="406" spans="1:255" s="39" customFormat="1" ht="15.75" thickTop="1" thickBot="1">
      <c r="A406" s="53"/>
      <c r="B406" s="136" t="s">
        <v>80</v>
      </c>
      <c r="C406" s="137"/>
      <c r="D406" s="137"/>
      <c r="E406" s="137"/>
      <c r="F406" s="137"/>
      <c r="G406" s="137"/>
      <c r="H406" s="137"/>
      <c r="I406" s="137"/>
      <c r="J406" s="137"/>
      <c r="K406" s="137"/>
      <c r="L406" s="137"/>
      <c r="M406" s="137"/>
      <c r="N406" s="137"/>
      <c r="O406" s="137"/>
      <c r="P406" s="137"/>
      <c r="Q406" s="137"/>
      <c r="R406" s="137"/>
      <c r="S406" s="137"/>
      <c r="T406" s="137"/>
      <c r="U406" s="137"/>
      <c r="V406" s="137"/>
      <c r="W406" s="137"/>
      <c r="X406" s="137"/>
      <c r="Y406" s="137"/>
      <c r="Z406" s="137"/>
      <c r="AA406" s="137"/>
      <c r="AB406" s="137"/>
      <c r="AC406" s="137"/>
      <c r="AD406" s="138"/>
      <c r="AE406" s="139">
        <f>SUM(AE398:AM405)</f>
        <v>1192094</v>
      </c>
      <c r="AF406" s="140"/>
      <c r="AG406" s="140"/>
      <c r="AH406" s="140"/>
      <c r="AI406" s="140"/>
      <c r="AJ406" s="140"/>
      <c r="AK406" s="140"/>
      <c r="AL406" s="140"/>
      <c r="AM406" s="141"/>
      <c r="AN406" s="139">
        <f>SUM(AN398:AW405)</f>
        <v>600632</v>
      </c>
      <c r="AO406" s="140"/>
      <c r="AP406" s="140"/>
      <c r="AQ406" s="140"/>
      <c r="AR406" s="140"/>
      <c r="AS406" s="140"/>
      <c r="AT406" s="140"/>
      <c r="AU406" s="140"/>
      <c r="AV406" s="141"/>
      <c r="AW406" s="139"/>
      <c r="AX406" s="140"/>
      <c r="AY406" s="140"/>
      <c r="AZ406" s="140"/>
      <c r="BA406" s="140"/>
      <c r="BB406" s="142"/>
      <c r="BC406" s="38"/>
      <c r="BD406" s="38"/>
      <c r="BE406" s="38"/>
      <c r="BF406" s="38"/>
      <c r="BG406" s="38"/>
      <c r="BH406" s="38"/>
      <c r="BI406" s="38"/>
      <c r="BJ406" s="38"/>
      <c r="BK406" s="38"/>
      <c r="BL406" s="38"/>
      <c r="BM406" s="38"/>
      <c r="BN406" s="38"/>
      <c r="BO406" s="38"/>
      <c r="BP406" s="38"/>
      <c r="BQ406" s="38"/>
      <c r="BR406" s="38"/>
      <c r="BS406" s="38"/>
      <c r="BT406" s="38"/>
      <c r="BU406" s="38"/>
      <c r="BV406" s="38"/>
      <c r="BW406" s="38"/>
      <c r="BX406" s="38"/>
      <c r="BY406" s="38"/>
      <c r="BZ406" s="38"/>
      <c r="CA406" s="38"/>
      <c r="CB406" s="38"/>
      <c r="CC406" s="38"/>
      <c r="CD406" s="38"/>
      <c r="CE406" s="38"/>
      <c r="CF406" s="38"/>
      <c r="CG406" s="38"/>
      <c r="CH406" s="38"/>
      <c r="CI406" s="38"/>
      <c r="CJ406" s="38"/>
      <c r="CK406" s="38"/>
      <c r="CL406" s="38"/>
      <c r="CM406" s="38"/>
      <c r="CN406" s="38"/>
      <c r="CO406" s="38"/>
      <c r="CP406" s="38"/>
      <c r="CQ406" s="38"/>
      <c r="CR406" s="38"/>
      <c r="CS406" s="38"/>
      <c r="CT406" s="38"/>
      <c r="CU406" s="38"/>
      <c r="CV406" s="38"/>
      <c r="CW406" s="38"/>
      <c r="CX406" s="38"/>
      <c r="CY406" s="38"/>
      <c r="CZ406" s="38"/>
      <c r="DA406" s="38"/>
      <c r="DB406" s="38"/>
      <c r="DC406" s="38"/>
      <c r="DD406" s="38"/>
      <c r="DE406" s="38"/>
      <c r="DF406" s="38"/>
      <c r="DG406" s="38"/>
      <c r="DH406" s="38"/>
      <c r="DI406" s="38"/>
      <c r="DJ406" s="38"/>
      <c r="DK406" s="38"/>
      <c r="DL406" s="38"/>
      <c r="DM406" s="38"/>
      <c r="DN406" s="38"/>
      <c r="DO406" s="38"/>
      <c r="DP406" s="38"/>
      <c r="DQ406" s="38"/>
      <c r="DR406" s="38"/>
      <c r="DS406" s="38"/>
      <c r="DT406" s="38"/>
      <c r="DU406" s="38"/>
      <c r="DV406" s="38"/>
      <c r="DW406" s="38"/>
      <c r="DX406" s="38"/>
      <c r="DY406" s="38"/>
      <c r="DZ406" s="38"/>
      <c r="EA406" s="38"/>
      <c r="EB406" s="38"/>
      <c r="EC406" s="38"/>
      <c r="ED406" s="38"/>
      <c r="EE406" s="38"/>
      <c r="EF406" s="38"/>
      <c r="EG406" s="38"/>
      <c r="EH406" s="38"/>
      <c r="EI406" s="38"/>
      <c r="EJ406" s="38"/>
      <c r="EK406" s="38"/>
      <c r="EL406" s="38"/>
      <c r="EM406" s="38"/>
      <c r="EN406" s="38"/>
      <c r="EO406" s="38"/>
      <c r="EP406" s="38"/>
      <c r="EQ406" s="38"/>
      <c r="ER406" s="38"/>
      <c r="ES406" s="38"/>
      <c r="ET406" s="38"/>
      <c r="EU406" s="38"/>
      <c r="EV406" s="38"/>
      <c r="EW406" s="38"/>
      <c r="EX406" s="38"/>
      <c r="EY406" s="38"/>
      <c r="EZ406" s="38"/>
      <c r="FA406" s="38"/>
      <c r="FB406" s="38"/>
      <c r="FC406" s="38"/>
      <c r="FD406" s="38"/>
      <c r="FE406" s="38"/>
      <c r="FF406" s="38"/>
      <c r="FG406" s="38"/>
      <c r="FH406" s="38"/>
      <c r="FI406" s="38"/>
      <c r="FJ406" s="38"/>
      <c r="FK406" s="38"/>
      <c r="FL406" s="38"/>
      <c r="FM406" s="38"/>
      <c r="FN406" s="38"/>
      <c r="FO406" s="38"/>
      <c r="FP406" s="38"/>
      <c r="FQ406" s="38"/>
      <c r="FR406" s="38"/>
      <c r="FS406" s="38"/>
      <c r="FT406" s="38"/>
      <c r="FU406" s="38"/>
      <c r="FV406" s="38"/>
      <c r="FW406" s="38"/>
      <c r="FX406" s="38"/>
      <c r="FY406" s="38"/>
      <c r="FZ406" s="38"/>
      <c r="GA406" s="38"/>
      <c r="GB406" s="38"/>
      <c r="GC406" s="38"/>
      <c r="GD406" s="38"/>
      <c r="GE406" s="38"/>
      <c r="GF406" s="38"/>
      <c r="GG406" s="38"/>
      <c r="GH406" s="38"/>
      <c r="GI406" s="38"/>
      <c r="GJ406" s="38"/>
      <c r="GK406" s="38"/>
      <c r="GL406" s="38"/>
      <c r="GM406" s="38"/>
      <c r="GN406" s="38"/>
      <c r="GO406" s="38"/>
      <c r="GP406" s="38"/>
      <c r="GQ406" s="38"/>
      <c r="GR406" s="38"/>
      <c r="GS406" s="38"/>
      <c r="GT406" s="38"/>
      <c r="GU406" s="38"/>
      <c r="GV406" s="38"/>
      <c r="GW406" s="38"/>
      <c r="GX406" s="38"/>
      <c r="GY406" s="38"/>
      <c r="GZ406" s="38"/>
      <c r="HA406" s="38"/>
      <c r="HB406" s="38"/>
      <c r="HC406" s="38"/>
      <c r="HD406" s="38"/>
      <c r="HE406" s="38"/>
      <c r="HF406" s="38"/>
      <c r="HG406" s="38"/>
      <c r="HH406" s="38"/>
      <c r="HI406" s="38"/>
      <c r="HJ406" s="38"/>
      <c r="HK406" s="38"/>
      <c r="HL406" s="38"/>
      <c r="HM406" s="38"/>
      <c r="HN406" s="38"/>
      <c r="HO406" s="38"/>
      <c r="HP406" s="38"/>
      <c r="HQ406" s="38"/>
      <c r="HR406" s="38"/>
      <c r="HS406" s="38"/>
      <c r="HT406" s="38"/>
      <c r="HU406" s="38"/>
      <c r="HV406" s="38"/>
      <c r="HW406" s="38"/>
      <c r="HX406" s="38"/>
      <c r="HY406" s="38"/>
      <c r="HZ406" s="38"/>
      <c r="IA406" s="38"/>
      <c r="IB406" s="38"/>
      <c r="IC406" s="38"/>
      <c r="ID406" s="38"/>
      <c r="IE406" s="38"/>
      <c r="IF406" s="38"/>
      <c r="IG406" s="38"/>
      <c r="IH406" s="38"/>
      <c r="II406" s="38"/>
      <c r="IJ406" s="38"/>
      <c r="IK406" s="38"/>
      <c r="IL406" s="38"/>
      <c r="IM406" s="38"/>
      <c r="IN406" s="38"/>
      <c r="IO406" s="38"/>
      <c r="IP406" s="38"/>
      <c r="IQ406" s="38"/>
      <c r="IR406" s="38"/>
      <c r="IS406" s="38"/>
      <c r="IT406" s="38"/>
      <c r="IU406" s="38"/>
    </row>
    <row r="407" spans="1:255" ht="13.5">
      <c r="E407" s="70"/>
      <c r="F407" s="70"/>
      <c r="G407" s="70"/>
      <c r="H407" s="70"/>
      <c r="I407" s="70"/>
      <c r="J407" s="70"/>
      <c r="K407" s="70"/>
      <c r="L407" s="70"/>
      <c r="M407" s="70"/>
      <c r="N407" s="70"/>
      <c r="O407" s="70"/>
      <c r="P407" s="70"/>
      <c r="Q407" s="70"/>
      <c r="R407" s="70"/>
      <c r="S407" s="70"/>
      <c r="T407" s="70"/>
      <c r="U407" s="70"/>
      <c r="V407" s="70"/>
      <c r="W407" s="70"/>
      <c r="X407" s="70"/>
      <c r="Y407" s="70"/>
      <c r="Z407" s="70"/>
      <c r="AA407" s="70"/>
      <c r="AB407" s="70"/>
      <c r="AC407" s="70"/>
      <c r="AD407" s="70"/>
      <c r="AE407" s="70"/>
      <c r="AF407" s="70"/>
      <c r="AG407" s="70"/>
      <c r="AH407" s="70"/>
      <c r="AI407" s="70"/>
      <c r="AJ407" s="70"/>
      <c r="AK407" s="70"/>
      <c r="AL407" s="70"/>
      <c r="AM407" s="70"/>
      <c r="AN407" s="70"/>
      <c r="AO407" s="70"/>
      <c r="AP407" s="70"/>
      <c r="AQ407" s="70"/>
      <c r="AR407" s="70"/>
      <c r="AS407" s="70"/>
      <c r="AT407" s="70"/>
      <c r="AU407" s="70"/>
      <c r="AV407" s="70"/>
      <c r="AW407" s="70"/>
      <c r="AX407" s="70"/>
      <c r="AY407" s="70"/>
      <c r="AZ407" s="70"/>
      <c r="BA407" s="70"/>
      <c r="BB407" s="70"/>
    </row>
    <row r="408" spans="1:255" ht="14.25">
      <c r="A408" s="40" t="s">
        <v>66</v>
      </c>
      <c r="BA408" s="41"/>
      <c r="BB408" s="42" t="s">
        <v>67</v>
      </c>
      <c r="BC408" s="41"/>
    </row>
    <row r="410" spans="1:255">
      <c r="AD410" s="43"/>
      <c r="AH410" s="43"/>
      <c r="AI410" s="43"/>
      <c r="AJ410" s="43"/>
      <c r="AK410" s="43"/>
      <c r="AL410" s="43"/>
      <c r="AM410" s="43"/>
      <c r="AS410" s="43"/>
      <c r="BB410" s="44" t="s">
        <v>68</v>
      </c>
    </row>
    <row r="411" spans="1:255">
      <c r="AD411" s="43"/>
      <c r="AH411" s="43"/>
      <c r="AI411" s="43"/>
      <c r="AJ411" s="43"/>
      <c r="AK411" s="43"/>
      <c r="AL411" s="43"/>
      <c r="AM411" s="43"/>
      <c r="AS411" s="43"/>
    </row>
    <row r="412" spans="1:255" ht="13.5" thickBot="1">
      <c r="AD412" s="43"/>
      <c r="AH412" s="43"/>
      <c r="AI412" s="43"/>
      <c r="AJ412" s="43"/>
      <c r="AK412" s="43"/>
      <c r="AL412" s="43"/>
      <c r="AM412" s="43"/>
      <c r="AS412" s="43"/>
    </row>
    <row r="413" spans="1:255" ht="15" thickBot="1">
      <c r="A413" s="167" t="s">
        <v>69</v>
      </c>
      <c r="B413" s="168"/>
      <c r="C413" s="168"/>
      <c r="D413" s="168"/>
      <c r="E413" s="168"/>
      <c r="F413" s="168"/>
      <c r="G413" s="168"/>
      <c r="H413" s="168"/>
      <c r="I413" s="168"/>
      <c r="J413" s="168"/>
      <c r="K413" s="169"/>
      <c r="L413" s="170">
        <v>12</v>
      </c>
      <c r="M413" s="171"/>
      <c r="N413" s="171"/>
      <c r="O413" s="172"/>
      <c r="P413" s="167" t="s">
        <v>70</v>
      </c>
      <c r="Q413" s="168"/>
      <c r="R413" s="168"/>
      <c r="S413" s="168"/>
      <c r="T413" s="168"/>
      <c r="U413" s="169"/>
      <c r="V413" s="173" t="s">
        <v>126</v>
      </c>
      <c r="W413" s="173"/>
      <c r="X413" s="173"/>
      <c r="Y413" s="173"/>
      <c r="Z413" s="173"/>
      <c r="AA413" s="173"/>
      <c r="AB413" s="173"/>
      <c r="AC413" s="173"/>
      <c r="AD413" s="173"/>
      <c r="AE413" s="173"/>
      <c r="AF413" s="173"/>
      <c r="AG413" s="173"/>
      <c r="AH413" s="173"/>
      <c r="AI413" s="173"/>
      <c r="AJ413" s="173"/>
      <c r="AK413" s="173"/>
      <c r="AL413" s="173"/>
      <c r="AM413" s="173"/>
      <c r="AN413" s="173"/>
      <c r="AO413" s="173"/>
      <c r="AP413" s="173"/>
      <c r="AQ413" s="173"/>
      <c r="AR413" s="173"/>
      <c r="AS413" s="173"/>
      <c r="AT413" s="173"/>
      <c r="AU413" s="173"/>
      <c r="AV413" s="173"/>
      <c r="AW413" s="173"/>
      <c r="AX413" s="173"/>
      <c r="AY413" s="173"/>
      <c r="AZ413" s="173"/>
      <c r="BA413" s="173"/>
      <c r="BB413" s="174"/>
    </row>
    <row r="414" spans="1:255" ht="14.25">
      <c r="A414" s="45"/>
      <c r="B414" s="45"/>
      <c r="C414" s="45"/>
      <c r="D414" s="45"/>
      <c r="E414" s="45"/>
      <c r="F414" s="45"/>
      <c r="G414" s="45"/>
      <c r="H414" s="45"/>
      <c r="I414" s="45"/>
      <c r="J414" s="45"/>
      <c r="K414" s="45"/>
      <c r="L414" s="46"/>
      <c r="M414" s="46"/>
      <c r="N414" s="46"/>
      <c r="O414" s="46"/>
      <c r="P414" s="45"/>
      <c r="Q414" s="45"/>
      <c r="R414" s="45"/>
      <c r="S414" s="45"/>
      <c r="T414" s="45"/>
      <c r="U414" s="45"/>
      <c r="V414" s="47"/>
      <c r="W414" s="47"/>
      <c r="X414" s="47"/>
      <c r="Y414" s="47"/>
      <c r="Z414" s="47"/>
      <c r="AA414" s="47"/>
      <c r="AB414" s="47"/>
      <c r="AC414" s="47"/>
      <c r="AD414" s="47"/>
      <c r="AE414" s="47"/>
      <c r="AF414" s="47"/>
      <c r="AG414" s="47"/>
      <c r="AH414" s="47"/>
      <c r="AI414" s="47"/>
      <c r="AJ414" s="47"/>
      <c r="AK414" s="47"/>
      <c r="AL414" s="47"/>
      <c r="AM414" s="47"/>
      <c r="AN414" s="47"/>
      <c r="AO414" s="47"/>
      <c r="AP414" s="47"/>
      <c r="AQ414" s="47"/>
      <c r="AR414" s="47"/>
      <c r="AS414" s="47"/>
      <c r="AT414" s="47"/>
      <c r="AU414" s="47"/>
      <c r="AV414" s="47"/>
      <c r="AW414" s="47"/>
      <c r="AX414" s="47"/>
      <c r="AY414" s="47"/>
      <c r="AZ414" s="47"/>
      <c r="BA414" s="47"/>
      <c r="BB414" s="47"/>
    </row>
    <row r="415" spans="1:255" ht="14.25">
      <c r="A415" s="48"/>
      <c r="B415" s="49" t="s">
        <v>72</v>
      </c>
      <c r="C415" s="36"/>
      <c r="D415" s="36"/>
      <c r="E415" s="36"/>
      <c r="F415" s="36"/>
      <c r="G415" s="36"/>
      <c r="H415" s="36"/>
      <c r="I415" s="36"/>
      <c r="J415" s="36"/>
      <c r="K415" s="36"/>
      <c r="L415" s="50"/>
      <c r="M415" s="50"/>
      <c r="N415" s="50"/>
      <c r="O415" s="50"/>
      <c r="P415" s="36"/>
      <c r="Q415" s="36"/>
      <c r="R415" s="36"/>
      <c r="S415" s="36"/>
      <c r="T415" s="36"/>
      <c r="U415" s="36"/>
      <c r="V415" s="49"/>
      <c r="W415" s="49"/>
      <c r="X415" s="49"/>
      <c r="Y415" s="49"/>
      <c r="Z415" s="49"/>
      <c r="AA415" s="49"/>
      <c r="AB415" s="49"/>
      <c r="AC415" s="49"/>
      <c r="AD415" s="49"/>
      <c r="AE415" s="49"/>
      <c r="AF415" s="49"/>
      <c r="AG415" s="49"/>
      <c r="AH415" s="49"/>
      <c r="AI415" s="49"/>
      <c r="AJ415" s="49"/>
      <c r="AK415" s="49"/>
      <c r="AL415" s="49"/>
      <c r="AM415" s="49"/>
      <c r="AN415" s="49"/>
      <c r="AO415" s="49"/>
      <c r="AP415" s="49"/>
      <c r="AQ415" s="49"/>
      <c r="AR415" s="49"/>
      <c r="AS415" s="49"/>
      <c r="AT415" s="49"/>
      <c r="AU415" s="49"/>
      <c r="AV415" s="49"/>
      <c r="AW415" s="49"/>
      <c r="AX415" s="49"/>
      <c r="AY415" s="49"/>
      <c r="AZ415" s="49"/>
      <c r="BA415" s="49"/>
      <c r="BB415" s="49"/>
    </row>
    <row r="416" spans="1:255" ht="15" thickBot="1">
      <c r="A416" s="36"/>
      <c r="B416" s="36"/>
      <c r="C416" s="36"/>
      <c r="D416" s="36"/>
      <c r="E416" s="36"/>
      <c r="F416" s="36"/>
      <c r="G416" s="36"/>
      <c r="H416" s="36"/>
      <c r="I416" s="36"/>
      <c r="J416" s="36"/>
      <c r="K416" s="36"/>
      <c r="L416" s="50"/>
      <c r="M416" s="50"/>
      <c r="N416" s="50"/>
      <c r="O416" s="50"/>
      <c r="P416" s="36"/>
      <c r="Q416" s="36"/>
      <c r="R416" s="36"/>
      <c r="S416" s="36"/>
      <c r="T416" s="36"/>
      <c r="U416" s="36"/>
      <c r="V416" s="49"/>
      <c r="W416" s="49"/>
      <c r="X416" s="49"/>
      <c r="Y416" s="49"/>
      <c r="Z416" s="49"/>
      <c r="AA416" s="49"/>
      <c r="AB416" s="49"/>
      <c r="AC416" s="49"/>
      <c r="AD416" s="49"/>
      <c r="AE416" s="49"/>
      <c r="AF416" s="49"/>
      <c r="AG416" s="49"/>
      <c r="AH416" s="49"/>
      <c r="AI416" s="49"/>
      <c r="AJ416" s="49"/>
      <c r="AK416" s="49"/>
      <c r="AL416" s="49"/>
      <c r="AM416" s="49"/>
      <c r="AN416" s="49"/>
      <c r="AO416" s="49"/>
      <c r="AP416" s="49"/>
      <c r="AQ416" s="49"/>
      <c r="AR416" s="49"/>
      <c r="AS416" s="49"/>
      <c r="AT416" s="49"/>
      <c r="AU416" s="49"/>
      <c r="AV416" s="49"/>
      <c r="AW416" s="49"/>
      <c r="AX416" s="49"/>
      <c r="AY416" s="49"/>
      <c r="AZ416" s="49"/>
      <c r="BA416" s="49"/>
      <c r="BB416" s="49"/>
    </row>
    <row r="417" spans="1:59" ht="14.25">
      <c r="A417" s="36"/>
      <c r="B417" s="51"/>
      <c r="C417" s="45"/>
      <c r="D417" s="45"/>
      <c r="E417" s="45"/>
      <c r="F417" s="45"/>
      <c r="G417" s="45"/>
      <c r="H417" s="45"/>
      <c r="I417" s="45"/>
      <c r="J417" s="45"/>
      <c r="K417" s="45"/>
      <c r="L417" s="46"/>
      <c r="M417" s="46"/>
      <c r="N417" s="46"/>
      <c r="O417" s="46"/>
      <c r="P417" s="45"/>
      <c r="Q417" s="45"/>
      <c r="R417" s="45"/>
      <c r="S417" s="45"/>
      <c r="T417" s="45"/>
      <c r="U417" s="45"/>
      <c r="V417" s="47"/>
      <c r="W417" s="47"/>
      <c r="X417" s="47"/>
      <c r="Y417" s="47"/>
      <c r="Z417" s="47"/>
      <c r="AA417" s="47"/>
      <c r="AB417" s="47"/>
      <c r="AC417" s="47"/>
      <c r="AD417" s="47"/>
      <c r="AE417" s="47"/>
      <c r="AF417" s="47"/>
      <c r="AG417" s="47"/>
      <c r="AH417" s="47"/>
      <c r="AI417" s="47"/>
      <c r="AJ417" s="47"/>
      <c r="AK417" s="47"/>
      <c r="AL417" s="47"/>
      <c r="AM417" s="47"/>
      <c r="AN417" s="47"/>
      <c r="AO417" s="47"/>
      <c r="AP417" s="47"/>
      <c r="AQ417" s="47"/>
      <c r="AR417" s="47"/>
      <c r="AS417" s="47"/>
      <c r="AT417" s="47"/>
      <c r="AU417" s="47"/>
      <c r="AV417" s="47"/>
      <c r="AW417" s="47"/>
      <c r="AX417" s="47"/>
      <c r="AY417" s="47"/>
      <c r="AZ417" s="47"/>
      <c r="BA417" s="47"/>
      <c r="BB417" s="52"/>
    </row>
    <row r="418" spans="1:59">
      <c r="A418" s="36"/>
      <c r="B418" s="154" t="s">
        <v>127</v>
      </c>
      <c r="C418" s="155"/>
      <c r="D418" s="155"/>
      <c r="E418" s="155"/>
      <c r="F418" s="155"/>
      <c r="G418" s="155"/>
      <c r="H418" s="155"/>
      <c r="I418" s="155"/>
      <c r="J418" s="155"/>
      <c r="K418" s="155"/>
      <c r="L418" s="155"/>
      <c r="M418" s="155"/>
      <c r="N418" s="155"/>
      <c r="O418" s="155"/>
      <c r="P418" s="155"/>
      <c r="Q418" s="155"/>
      <c r="R418" s="155"/>
      <c r="S418" s="155"/>
      <c r="T418" s="155"/>
      <c r="U418" s="155"/>
      <c r="V418" s="155"/>
      <c r="W418" s="155"/>
      <c r="X418" s="155"/>
      <c r="Y418" s="155"/>
      <c r="Z418" s="155"/>
      <c r="AA418" s="155"/>
      <c r="AB418" s="155"/>
      <c r="AC418" s="155"/>
      <c r="AD418" s="155"/>
      <c r="AE418" s="155"/>
      <c r="AF418" s="155"/>
      <c r="AG418" s="155"/>
      <c r="AH418" s="155"/>
      <c r="AI418" s="155"/>
      <c r="AJ418" s="155"/>
      <c r="AK418" s="155"/>
      <c r="AL418" s="155"/>
      <c r="AM418" s="155"/>
      <c r="AN418" s="155"/>
      <c r="AO418" s="155"/>
      <c r="AP418" s="155"/>
      <c r="AQ418" s="155"/>
      <c r="AR418" s="155"/>
      <c r="AS418" s="155"/>
      <c r="AT418" s="155"/>
      <c r="AU418" s="155"/>
      <c r="AV418" s="155"/>
      <c r="AW418" s="155"/>
      <c r="AX418" s="155"/>
      <c r="AY418" s="155"/>
      <c r="AZ418" s="155"/>
      <c r="BA418" s="155"/>
      <c r="BB418" s="156"/>
    </row>
    <row r="419" spans="1:59" ht="13.5">
      <c r="A419" s="36"/>
      <c r="B419" s="154"/>
      <c r="C419" s="155"/>
      <c r="D419" s="155"/>
      <c r="E419" s="155"/>
      <c r="F419" s="155"/>
      <c r="G419" s="155"/>
      <c r="H419" s="155"/>
      <c r="I419" s="155"/>
      <c r="J419" s="155"/>
      <c r="K419" s="155"/>
      <c r="L419" s="155"/>
      <c r="M419" s="155"/>
      <c r="N419" s="155"/>
      <c r="O419" s="155"/>
      <c r="P419" s="155"/>
      <c r="Q419" s="155"/>
      <c r="R419" s="155"/>
      <c r="S419" s="155"/>
      <c r="T419" s="155"/>
      <c r="U419" s="155"/>
      <c r="V419" s="155"/>
      <c r="W419" s="155"/>
      <c r="X419" s="155"/>
      <c r="Y419" s="155"/>
      <c r="Z419" s="155"/>
      <c r="AA419" s="155"/>
      <c r="AB419" s="155"/>
      <c r="AC419" s="155"/>
      <c r="AD419" s="155"/>
      <c r="AE419" s="155"/>
      <c r="AF419" s="155"/>
      <c r="AG419" s="155"/>
      <c r="AH419" s="155"/>
      <c r="AI419" s="155"/>
      <c r="AJ419" s="155"/>
      <c r="AK419" s="155"/>
      <c r="AL419" s="155"/>
      <c r="AM419" s="155"/>
      <c r="AN419" s="155"/>
      <c r="AO419" s="155"/>
      <c r="AP419" s="155"/>
      <c r="AQ419" s="155"/>
      <c r="AR419" s="155"/>
      <c r="AS419" s="155"/>
      <c r="AT419" s="155"/>
      <c r="AU419" s="155"/>
      <c r="AV419" s="155"/>
      <c r="AW419" s="155"/>
      <c r="AX419" s="155"/>
      <c r="AY419" s="155"/>
      <c r="AZ419" s="155"/>
      <c r="BA419" s="155"/>
      <c r="BB419" s="156"/>
      <c r="BG419" s="39"/>
    </row>
    <row r="420" spans="1:59">
      <c r="A420" s="36"/>
      <c r="B420" s="154"/>
      <c r="C420" s="155"/>
      <c r="D420" s="155"/>
      <c r="E420" s="155"/>
      <c r="F420" s="155"/>
      <c r="G420" s="155"/>
      <c r="H420" s="155"/>
      <c r="I420" s="155"/>
      <c r="J420" s="155"/>
      <c r="K420" s="155"/>
      <c r="L420" s="155"/>
      <c r="M420" s="155"/>
      <c r="N420" s="155"/>
      <c r="O420" s="155"/>
      <c r="P420" s="155"/>
      <c r="Q420" s="155"/>
      <c r="R420" s="155"/>
      <c r="S420" s="155"/>
      <c r="T420" s="155"/>
      <c r="U420" s="155"/>
      <c r="V420" s="155"/>
      <c r="W420" s="155"/>
      <c r="X420" s="155"/>
      <c r="Y420" s="155"/>
      <c r="Z420" s="155"/>
      <c r="AA420" s="155"/>
      <c r="AB420" s="155"/>
      <c r="AC420" s="155"/>
      <c r="AD420" s="155"/>
      <c r="AE420" s="155"/>
      <c r="AF420" s="155"/>
      <c r="AG420" s="155"/>
      <c r="AH420" s="155"/>
      <c r="AI420" s="155"/>
      <c r="AJ420" s="155"/>
      <c r="AK420" s="155"/>
      <c r="AL420" s="155"/>
      <c r="AM420" s="155"/>
      <c r="AN420" s="155"/>
      <c r="AO420" s="155"/>
      <c r="AP420" s="155"/>
      <c r="AQ420" s="155"/>
      <c r="AR420" s="155"/>
      <c r="AS420" s="155"/>
      <c r="AT420" s="155"/>
      <c r="AU420" s="155"/>
      <c r="AV420" s="155"/>
      <c r="AW420" s="155"/>
      <c r="AX420" s="155"/>
      <c r="AY420" s="155"/>
      <c r="AZ420" s="155"/>
      <c r="BA420" s="155"/>
      <c r="BB420" s="156"/>
    </row>
    <row r="421" spans="1:59">
      <c r="A421" s="36"/>
      <c r="B421" s="154"/>
      <c r="C421" s="155"/>
      <c r="D421" s="155"/>
      <c r="E421" s="155"/>
      <c r="F421" s="155"/>
      <c r="G421" s="155"/>
      <c r="H421" s="155"/>
      <c r="I421" s="155"/>
      <c r="J421" s="155"/>
      <c r="K421" s="155"/>
      <c r="L421" s="155"/>
      <c r="M421" s="155"/>
      <c r="N421" s="155"/>
      <c r="O421" s="155"/>
      <c r="P421" s="155"/>
      <c r="Q421" s="155"/>
      <c r="R421" s="155"/>
      <c r="S421" s="155"/>
      <c r="T421" s="155"/>
      <c r="U421" s="155"/>
      <c r="V421" s="155"/>
      <c r="W421" s="155"/>
      <c r="X421" s="155"/>
      <c r="Y421" s="155"/>
      <c r="Z421" s="155"/>
      <c r="AA421" s="155"/>
      <c r="AB421" s="155"/>
      <c r="AC421" s="155"/>
      <c r="AD421" s="155"/>
      <c r="AE421" s="155"/>
      <c r="AF421" s="155"/>
      <c r="AG421" s="155"/>
      <c r="AH421" s="155"/>
      <c r="AI421" s="155"/>
      <c r="AJ421" s="155"/>
      <c r="AK421" s="155"/>
      <c r="AL421" s="155"/>
      <c r="AM421" s="155"/>
      <c r="AN421" s="155"/>
      <c r="AO421" s="155"/>
      <c r="AP421" s="155"/>
      <c r="AQ421" s="155"/>
      <c r="AR421" s="155"/>
      <c r="AS421" s="155"/>
      <c r="AT421" s="155"/>
      <c r="AU421" s="155"/>
      <c r="AV421" s="155"/>
      <c r="AW421" s="155"/>
      <c r="AX421" s="155"/>
      <c r="AY421" s="155"/>
      <c r="AZ421" s="155"/>
      <c r="BA421" s="155"/>
      <c r="BB421" s="156"/>
    </row>
    <row r="422" spans="1:59">
      <c r="A422" s="36"/>
      <c r="B422" s="154"/>
      <c r="C422" s="155"/>
      <c r="D422" s="155"/>
      <c r="E422" s="155"/>
      <c r="F422" s="155"/>
      <c r="G422" s="155"/>
      <c r="H422" s="155"/>
      <c r="I422" s="155"/>
      <c r="J422" s="155"/>
      <c r="K422" s="155"/>
      <c r="L422" s="155"/>
      <c r="M422" s="155"/>
      <c r="N422" s="155"/>
      <c r="O422" s="155"/>
      <c r="P422" s="155"/>
      <c r="Q422" s="155"/>
      <c r="R422" s="155"/>
      <c r="S422" s="155"/>
      <c r="T422" s="155"/>
      <c r="U422" s="155"/>
      <c r="V422" s="155"/>
      <c r="W422" s="155"/>
      <c r="X422" s="155"/>
      <c r="Y422" s="155"/>
      <c r="Z422" s="155"/>
      <c r="AA422" s="155"/>
      <c r="AB422" s="155"/>
      <c r="AC422" s="155"/>
      <c r="AD422" s="155"/>
      <c r="AE422" s="155"/>
      <c r="AF422" s="155"/>
      <c r="AG422" s="155"/>
      <c r="AH422" s="155"/>
      <c r="AI422" s="155"/>
      <c r="AJ422" s="155"/>
      <c r="AK422" s="155"/>
      <c r="AL422" s="155"/>
      <c r="AM422" s="155"/>
      <c r="AN422" s="155"/>
      <c r="AO422" s="155"/>
      <c r="AP422" s="155"/>
      <c r="AQ422" s="155"/>
      <c r="AR422" s="155"/>
      <c r="AS422" s="155"/>
      <c r="AT422" s="155"/>
      <c r="AU422" s="155"/>
      <c r="AV422" s="155"/>
      <c r="AW422" s="155"/>
      <c r="AX422" s="155"/>
      <c r="AY422" s="155"/>
      <c r="AZ422" s="155"/>
      <c r="BA422" s="155"/>
      <c r="BB422" s="156"/>
    </row>
    <row r="423" spans="1:59">
      <c r="A423" s="36"/>
      <c r="B423" s="154"/>
      <c r="C423" s="155"/>
      <c r="D423" s="155"/>
      <c r="E423" s="155"/>
      <c r="F423" s="155"/>
      <c r="G423" s="155"/>
      <c r="H423" s="155"/>
      <c r="I423" s="155"/>
      <c r="J423" s="155"/>
      <c r="K423" s="155"/>
      <c r="L423" s="155"/>
      <c r="M423" s="155"/>
      <c r="N423" s="155"/>
      <c r="O423" s="155"/>
      <c r="P423" s="155"/>
      <c r="Q423" s="155"/>
      <c r="R423" s="155"/>
      <c r="S423" s="155"/>
      <c r="T423" s="155"/>
      <c r="U423" s="155"/>
      <c r="V423" s="155"/>
      <c r="W423" s="155"/>
      <c r="X423" s="155"/>
      <c r="Y423" s="155"/>
      <c r="Z423" s="155"/>
      <c r="AA423" s="155"/>
      <c r="AB423" s="155"/>
      <c r="AC423" s="155"/>
      <c r="AD423" s="155"/>
      <c r="AE423" s="155"/>
      <c r="AF423" s="155"/>
      <c r="AG423" s="155"/>
      <c r="AH423" s="155"/>
      <c r="AI423" s="155"/>
      <c r="AJ423" s="155"/>
      <c r="AK423" s="155"/>
      <c r="AL423" s="155"/>
      <c r="AM423" s="155"/>
      <c r="AN423" s="155"/>
      <c r="AO423" s="155"/>
      <c r="AP423" s="155"/>
      <c r="AQ423" s="155"/>
      <c r="AR423" s="155"/>
      <c r="AS423" s="155"/>
      <c r="AT423" s="155"/>
      <c r="AU423" s="155"/>
      <c r="AV423" s="155"/>
      <c r="AW423" s="155"/>
      <c r="AX423" s="155"/>
      <c r="AY423" s="155"/>
      <c r="AZ423" s="155"/>
      <c r="BA423" s="155"/>
      <c r="BB423" s="156"/>
    </row>
    <row r="424" spans="1:59">
      <c r="A424" s="36"/>
      <c r="B424" s="154"/>
      <c r="C424" s="155"/>
      <c r="D424" s="155"/>
      <c r="E424" s="155"/>
      <c r="F424" s="155"/>
      <c r="G424" s="155"/>
      <c r="H424" s="155"/>
      <c r="I424" s="155"/>
      <c r="J424" s="155"/>
      <c r="K424" s="155"/>
      <c r="L424" s="155"/>
      <c r="M424" s="155"/>
      <c r="N424" s="155"/>
      <c r="O424" s="155"/>
      <c r="P424" s="155"/>
      <c r="Q424" s="155"/>
      <c r="R424" s="155"/>
      <c r="S424" s="155"/>
      <c r="T424" s="155"/>
      <c r="U424" s="155"/>
      <c r="V424" s="155"/>
      <c r="W424" s="155"/>
      <c r="X424" s="155"/>
      <c r="Y424" s="155"/>
      <c r="Z424" s="155"/>
      <c r="AA424" s="155"/>
      <c r="AB424" s="155"/>
      <c r="AC424" s="155"/>
      <c r="AD424" s="155"/>
      <c r="AE424" s="155"/>
      <c r="AF424" s="155"/>
      <c r="AG424" s="155"/>
      <c r="AH424" s="155"/>
      <c r="AI424" s="155"/>
      <c r="AJ424" s="155"/>
      <c r="AK424" s="155"/>
      <c r="AL424" s="155"/>
      <c r="AM424" s="155"/>
      <c r="AN424" s="155"/>
      <c r="AO424" s="155"/>
      <c r="AP424" s="155"/>
      <c r="AQ424" s="155"/>
      <c r="AR424" s="155"/>
      <c r="AS424" s="155"/>
      <c r="AT424" s="155"/>
      <c r="AU424" s="155"/>
      <c r="AV424" s="155"/>
      <c r="AW424" s="155"/>
      <c r="AX424" s="155"/>
      <c r="AY424" s="155"/>
      <c r="AZ424" s="155"/>
      <c r="BA424" s="155"/>
      <c r="BB424" s="156"/>
    </row>
    <row r="425" spans="1:59">
      <c r="A425" s="36"/>
      <c r="B425" s="154"/>
      <c r="C425" s="155"/>
      <c r="D425" s="155"/>
      <c r="E425" s="155"/>
      <c r="F425" s="155"/>
      <c r="G425" s="155"/>
      <c r="H425" s="155"/>
      <c r="I425" s="155"/>
      <c r="J425" s="155"/>
      <c r="K425" s="155"/>
      <c r="L425" s="155"/>
      <c r="M425" s="155"/>
      <c r="N425" s="155"/>
      <c r="O425" s="155"/>
      <c r="P425" s="155"/>
      <c r="Q425" s="155"/>
      <c r="R425" s="155"/>
      <c r="S425" s="155"/>
      <c r="T425" s="155"/>
      <c r="U425" s="155"/>
      <c r="V425" s="155"/>
      <c r="W425" s="155"/>
      <c r="X425" s="155"/>
      <c r="Y425" s="155"/>
      <c r="Z425" s="155"/>
      <c r="AA425" s="155"/>
      <c r="AB425" s="155"/>
      <c r="AC425" s="155"/>
      <c r="AD425" s="155"/>
      <c r="AE425" s="155"/>
      <c r="AF425" s="155"/>
      <c r="AG425" s="155"/>
      <c r="AH425" s="155"/>
      <c r="AI425" s="155"/>
      <c r="AJ425" s="155"/>
      <c r="AK425" s="155"/>
      <c r="AL425" s="155"/>
      <c r="AM425" s="155"/>
      <c r="AN425" s="155"/>
      <c r="AO425" s="155"/>
      <c r="AP425" s="155"/>
      <c r="AQ425" s="155"/>
      <c r="AR425" s="155"/>
      <c r="AS425" s="155"/>
      <c r="AT425" s="155"/>
      <c r="AU425" s="155"/>
      <c r="AV425" s="155"/>
      <c r="AW425" s="155"/>
      <c r="AX425" s="155"/>
      <c r="AY425" s="155"/>
      <c r="AZ425" s="155"/>
      <c r="BA425" s="155"/>
      <c r="BB425" s="156"/>
    </row>
    <row r="426" spans="1:59">
      <c r="A426" s="36"/>
      <c r="B426" s="154"/>
      <c r="C426" s="155"/>
      <c r="D426" s="155"/>
      <c r="E426" s="155"/>
      <c r="F426" s="155"/>
      <c r="G426" s="155"/>
      <c r="H426" s="155"/>
      <c r="I426" s="155"/>
      <c r="J426" s="155"/>
      <c r="K426" s="155"/>
      <c r="L426" s="155"/>
      <c r="M426" s="155"/>
      <c r="N426" s="155"/>
      <c r="O426" s="155"/>
      <c r="P426" s="155"/>
      <c r="Q426" s="155"/>
      <c r="R426" s="155"/>
      <c r="S426" s="155"/>
      <c r="T426" s="155"/>
      <c r="U426" s="155"/>
      <c r="V426" s="155"/>
      <c r="W426" s="155"/>
      <c r="X426" s="155"/>
      <c r="Y426" s="155"/>
      <c r="Z426" s="155"/>
      <c r="AA426" s="155"/>
      <c r="AB426" s="155"/>
      <c r="AC426" s="155"/>
      <c r="AD426" s="155"/>
      <c r="AE426" s="155"/>
      <c r="AF426" s="155"/>
      <c r="AG426" s="155"/>
      <c r="AH426" s="155"/>
      <c r="AI426" s="155"/>
      <c r="AJ426" s="155"/>
      <c r="AK426" s="155"/>
      <c r="AL426" s="155"/>
      <c r="AM426" s="155"/>
      <c r="AN426" s="155"/>
      <c r="AO426" s="155"/>
      <c r="AP426" s="155"/>
      <c r="AQ426" s="155"/>
      <c r="AR426" s="155"/>
      <c r="AS426" s="155"/>
      <c r="AT426" s="155"/>
      <c r="AU426" s="155"/>
      <c r="AV426" s="155"/>
      <c r="AW426" s="155"/>
      <c r="AX426" s="155"/>
      <c r="AY426" s="155"/>
      <c r="AZ426" s="155"/>
      <c r="BA426" s="155"/>
      <c r="BB426" s="156"/>
    </row>
    <row r="427" spans="1:59">
      <c r="A427" s="36"/>
      <c r="B427" s="154"/>
      <c r="C427" s="155"/>
      <c r="D427" s="155"/>
      <c r="E427" s="155"/>
      <c r="F427" s="155"/>
      <c r="G427" s="155"/>
      <c r="H427" s="155"/>
      <c r="I427" s="155"/>
      <c r="J427" s="155"/>
      <c r="K427" s="155"/>
      <c r="L427" s="155"/>
      <c r="M427" s="155"/>
      <c r="N427" s="155"/>
      <c r="O427" s="155"/>
      <c r="P427" s="155"/>
      <c r="Q427" s="155"/>
      <c r="R427" s="155"/>
      <c r="S427" s="155"/>
      <c r="T427" s="155"/>
      <c r="U427" s="155"/>
      <c r="V427" s="155"/>
      <c r="W427" s="155"/>
      <c r="X427" s="155"/>
      <c r="Y427" s="155"/>
      <c r="Z427" s="155"/>
      <c r="AA427" s="155"/>
      <c r="AB427" s="155"/>
      <c r="AC427" s="155"/>
      <c r="AD427" s="155"/>
      <c r="AE427" s="155"/>
      <c r="AF427" s="155"/>
      <c r="AG427" s="155"/>
      <c r="AH427" s="155"/>
      <c r="AI427" s="155"/>
      <c r="AJ427" s="155"/>
      <c r="AK427" s="155"/>
      <c r="AL427" s="155"/>
      <c r="AM427" s="155"/>
      <c r="AN427" s="155"/>
      <c r="AO427" s="155"/>
      <c r="AP427" s="155"/>
      <c r="AQ427" s="155"/>
      <c r="AR427" s="155"/>
      <c r="AS427" s="155"/>
      <c r="AT427" s="155"/>
      <c r="AU427" s="155"/>
      <c r="AV427" s="155"/>
      <c r="AW427" s="155"/>
      <c r="AX427" s="155"/>
      <c r="AY427" s="155"/>
      <c r="AZ427" s="155"/>
      <c r="BA427" s="155"/>
      <c r="BB427" s="156"/>
    </row>
    <row r="428" spans="1:59" ht="15" thickBot="1">
      <c r="A428" s="53"/>
      <c r="B428" s="54"/>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c r="AA428" s="55"/>
      <c r="AB428" s="55"/>
      <c r="AC428" s="55"/>
      <c r="AD428" s="55"/>
      <c r="AE428" s="55"/>
      <c r="AF428" s="55"/>
      <c r="AG428" s="55"/>
      <c r="AH428" s="55"/>
      <c r="AI428" s="55"/>
      <c r="AJ428" s="55"/>
      <c r="AK428" s="55"/>
      <c r="AL428" s="55"/>
      <c r="AM428" s="55"/>
      <c r="AN428" s="55"/>
      <c r="AO428" s="55"/>
      <c r="AP428" s="55"/>
      <c r="AQ428" s="55"/>
      <c r="AR428" s="55"/>
      <c r="AS428" s="55"/>
      <c r="AT428" s="55"/>
      <c r="AU428" s="55"/>
      <c r="AV428" s="55"/>
      <c r="AW428" s="55"/>
      <c r="AX428" s="55"/>
      <c r="AY428" s="55"/>
      <c r="AZ428" s="55"/>
      <c r="BA428" s="55"/>
      <c r="BB428" s="56"/>
    </row>
    <row r="429" spans="1:59">
      <c r="B429" s="57"/>
    </row>
    <row r="430" spans="1:59">
      <c r="B430" s="57"/>
    </row>
    <row r="431" spans="1:59" ht="14.25">
      <c r="B431" s="49" t="s">
        <v>74</v>
      </c>
      <c r="C431" s="36"/>
      <c r="D431" s="36"/>
      <c r="E431" s="36"/>
      <c r="F431" s="36"/>
      <c r="G431" s="36"/>
      <c r="H431" s="36"/>
      <c r="I431" s="36"/>
      <c r="J431" s="36"/>
      <c r="K431" s="36"/>
      <c r="L431" s="50"/>
      <c r="M431" s="50"/>
      <c r="N431" s="50"/>
      <c r="O431" s="50"/>
      <c r="P431" s="36"/>
      <c r="Q431" s="36"/>
      <c r="R431" s="36"/>
      <c r="S431" s="36"/>
      <c r="T431" s="36"/>
      <c r="U431" s="36"/>
      <c r="V431" s="49"/>
      <c r="W431" s="49"/>
      <c r="X431" s="49"/>
      <c r="Y431" s="49"/>
      <c r="Z431" s="49"/>
      <c r="AA431" s="49"/>
      <c r="AB431" s="49"/>
      <c r="AC431" s="49"/>
      <c r="AD431" s="49"/>
      <c r="AE431" s="49"/>
      <c r="AF431" s="49"/>
      <c r="AG431" s="49"/>
      <c r="AH431" s="49"/>
      <c r="AI431" s="49"/>
      <c r="AJ431" s="49"/>
      <c r="AK431" s="49"/>
      <c r="AL431" s="49"/>
      <c r="AM431" s="49"/>
      <c r="AN431" s="49"/>
      <c r="AO431" s="49"/>
      <c r="AP431" s="49"/>
      <c r="AQ431" s="49"/>
      <c r="AR431" s="49"/>
      <c r="AS431" s="49"/>
      <c r="AT431" s="49"/>
      <c r="AU431" s="49"/>
      <c r="AV431" s="49"/>
      <c r="AW431" s="49"/>
      <c r="AX431" s="49"/>
      <c r="AY431" s="49"/>
      <c r="AZ431" s="49"/>
      <c r="BA431" s="49"/>
      <c r="BB431" s="49"/>
    </row>
    <row r="432" spans="1:59" ht="15" thickBot="1">
      <c r="B432" s="36"/>
      <c r="C432" s="36"/>
      <c r="D432" s="36"/>
      <c r="E432" s="36"/>
      <c r="F432" s="36"/>
      <c r="G432" s="36"/>
      <c r="H432" s="36"/>
      <c r="I432" s="36"/>
      <c r="J432" s="36"/>
      <c r="K432" s="36"/>
      <c r="L432" s="50"/>
      <c r="M432" s="50"/>
      <c r="N432" s="50"/>
      <c r="O432" s="50"/>
      <c r="P432" s="36"/>
      <c r="Q432" s="36"/>
      <c r="R432" s="36"/>
      <c r="S432" s="36"/>
      <c r="T432" s="36"/>
      <c r="U432" s="36"/>
      <c r="V432" s="49"/>
      <c r="W432" s="49"/>
      <c r="X432" s="49"/>
      <c r="Y432" s="49"/>
      <c r="Z432" s="49"/>
      <c r="AA432" s="49"/>
      <c r="AB432" s="49"/>
      <c r="AC432" s="49"/>
      <c r="AD432" s="49"/>
      <c r="AE432" s="49"/>
      <c r="AF432" s="49"/>
      <c r="AG432" s="49"/>
      <c r="AH432" s="49"/>
      <c r="AI432" s="49"/>
      <c r="AJ432" s="49"/>
      <c r="AK432" s="49"/>
      <c r="AL432" s="49"/>
      <c r="AM432" s="49"/>
      <c r="AN432" s="49"/>
      <c r="AO432" s="49"/>
      <c r="AP432" s="49"/>
      <c r="AQ432" s="49"/>
      <c r="AR432" s="49"/>
      <c r="AS432" s="49"/>
      <c r="AT432" s="49"/>
      <c r="AU432" s="49" t="s">
        <v>75</v>
      </c>
      <c r="AV432" s="49"/>
      <c r="AW432" s="49"/>
      <c r="AX432" s="49"/>
      <c r="AY432" s="49"/>
      <c r="AZ432" s="49"/>
      <c r="BA432" s="49"/>
      <c r="BB432" s="49"/>
    </row>
    <row r="433" spans="1:255" s="39" customFormat="1" ht="13.5" customHeight="1">
      <c r="A433" s="36"/>
      <c r="B433" s="157" t="s">
        <v>76</v>
      </c>
      <c r="C433" s="158"/>
      <c r="D433" s="158"/>
      <c r="E433" s="158"/>
      <c r="F433" s="158"/>
      <c r="G433" s="158"/>
      <c r="H433" s="158"/>
      <c r="I433" s="158"/>
      <c r="J433" s="158"/>
      <c r="K433" s="158"/>
      <c r="L433" s="158"/>
      <c r="M433" s="158"/>
      <c r="N433" s="158"/>
      <c r="O433" s="158"/>
      <c r="P433" s="158"/>
      <c r="Q433" s="158"/>
      <c r="R433" s="158"/>
      <c r="S433" s="158"/>
      <c r="T433" s="158"/>
      <c r="U433" s="158"/>
      <c r="V433" s="158"/>
      <c r="W433" s="158"/>
      <c r="X433" s="158"/>
      <c r="Y433" s="158"/>
      <c r="Z433" s="158"/>
      <c r="AA433" s="158"/>
      <c r="AB433" s="158"/>
      <c r="AC433" s="158"/>
      <c r="AD433" s="159"/>
      <c r="AE433" s="163" t="s">
        <v>170</v>
      </c>
      <c r="AF433" s="158"/>
      <c r="AG433" s="158"/>
      <c r="AH433" s="158"/>
      <c r="AI433" s="158"/>
      <c r="AJ433" s="158"/>
      <c r="AK433" s="158"/>
      <c r="AL433" s="158"/>
      <c r="AM433" s="159"/>
      <c r="AN433" s="163" t="s">
        <v>169</v>
      </c>
      <c r="AO433" s="158"/>
      <c r="AP433" s="158"/>
      <c r="AQ433" s="158"/>
      <c r="AR433" s="158"/>
      <c r="AS433" s="158"/>
      <c r="AT433" s="158"/>
      <c r="AU433" s="158"/>
      <c r="AV433" s="159"/>
      <c r="AW433" s="163" t="s">
        <v>78</v>
      </c>
      <c r="AX433" s="158"/>
      <c r="AY433" s="158"/>
      <c r="AZ433" s="158"/>
      <c r="BA433" s="158"/>
      <c r="BB433" s="165"/>
      <c r="BC433" s="38"/>
      <c r="BD433" s="38"/>
      <c r="BE433" s="38"/>
      <c r="BF433" s="38"/>
      <c r="BG433" s="38"/>
      <c r="BH433" s="38"/>
      <c r="BI433" s="38"/>
      <c r="BJ433" s="38"/>
      <c r="BK433" s="38"/>
      <c r="BL433" s="38"/>
      <c r="BM433" s="38"/>
      <c r="BN433" s="38"/>
      <c r="BO433" s="38"/>
      <c r="BP433" s="38"/>
      <c r="BQ433" s="38"/>
      <c r="BR433" s="38"/>
      <c r="BS433" s="38"/>
      <c r="BT433" s="38"/>
      <c r="BU433" s="38"/>
      <c r="BV433" s="38"/>
      <c r="BW433" s="38"/>
      <c r="BX433" s="38"/>
      <c r="BY433" s="38"/>
      <c r="BZ433" s="38"/>
      <c r="CA433" s="38"/>
      <c r="CB433" s="38"/>
      <c r="CC433" s="38"/>
      <c r="CD433" s="38"/>
      <c r="CE433" s="38"/>
      <c r="CF433" s="38"/>
      <c r="CG433" s="38"/>
      <c r="CH433" s="38"/>
      <c r="CI433" s="38"/>
      <c r="CJ433" s="38"/>
      <c r="CK433" s="38"/>
      <c r="CL433" s="38"/>
      <c r="CM433" s="38"/>
      <c r="CN433" s="38"/>
      <c r="CO433" s="38"/>
      <c r="CP433" s="38"/>
      <c r="CQ433" s="38"/>
      <c r="CR433" s="38"/>
      <c r="CS433" s="38"/>
      <c r="CT433" s="38"/>
      <c r="CU433" s="38"/>
      <c r="CV433" s="38"/>
      <c r="CW433" s="38"/>
      <c r="CX433" s="38"/>
      <c r="CY433" s="38"/>
      <c r="CZ433" s="38"/>
      <c r="DA433" s="38"/>
      <c r="DB433" s="38"/>
      <c r="DC433" s="38"/>
      <c r="DD433" s="38"/>
      <c r="DE433" s="38"/>
      <c r="DF433" s="38"/>
      <c r="DG433" s="38"/>
      <c r="DH433" s="38"/>
      <c r="DI433" s="38"/>
      <c r="DJ433" s="38"/>
      <c r="DK433" s="38"/>
      <c r="DL433" s="38"/>
      <c r="DM433" s="38"/>
      <c r="DN433" s="38"/>
      <c r="DO433" s="38"/>
      <c r="DP433" s="38"/>
      <c r="DQ433" s="38"/>
      <c r="DR433" s="38"/>
      <c r="DS433" s="38"/>
      <c r="DT433" s="38"/>
      <c r="DU433" s="38"/>
      <c r="DV433" s="38"/>
      <c r="DW433" s="38"/>
      <c r="DX433" s="38"/>
      <c r="DY433" s="38"/>
      <c r="DZ433" s="38"/>
      <c r="EA433" s="38"/>
      <c r="EB433" s="38"/>
      <c r="EC433" s="38"/>
      <c r="ED433" s="38"/>
      <c r="EE433" s="38"/>
      <c r="EF433" s="38"/>
      <c r="EG433" s="38"/>
      <c r="EH433" s="38"/>
      <c r="EI433" s="38"/>
      <c r="EJ433" s="38"/>
      <c r="EK433" s="38"/>
      <c r="EL433" s="38"/>
      <c r="EM433" s="38"/>
      <c r="EN433" s="38"/>
      <c r="EO433" s="38"/>
      <c r="EP433" s="38"/>
      <c r="EQ433" s="38"/>
      <c r="ER433" s="38"/>
      <c r="ES433" s="38"/>
      <c r="ET433" s="38"/>
      <c r="EU433" s="38"/>
      <c r="EV433" s="38"/>
      <c r="EW433" s="38"/>
      <c r="EX433" s="38"/>
      <c r="EY433" s="38"/>
      <c r="EZ433" s="38"/>
      <c r="FA433" s="38"/>
      <c r="FB433" s="38"/>
      <c r="FC433" s="38"/>
      <c r="FD433" s="38"/>
      <c r="FE433" s="38"/>
      <c r="FF433" s="38"/>
      <c r="FG433" s="38"/>
      <c r="FH433" s="38"/>
      <c r="FI433" s="38"/>
      <c r="FJ433" s="38"/>
      <c r="FK433" s="38"/>
      <c r="FL433" s="38"/>
      <c r="FM433" s="38"/>
      <c r="FN433" s="38"/>
      <c r="FO433" s="38"/>
      <c r="FP433" s="38"/>
      <c r="FQ433" s="38"/>
      <c r="FR433" s="38"/>
      <c r="FS433" s="38"/>
      <c r="FT433" s="38"/>
      <c r="FU433" s="38"/>
      <c r="FV433" s="38"/>
      <c r="FW433" s="38"/>
      <c r="FX433" s="38"/>
      <c r="FY433" s="38"/>
      <c r="FZ433" s="38"/>
      <c r="GA433" s="38"/>
      <c r="GB433" s="38"/>
      <c r="GC433" s="38"/>
      <c r="GD433" s="38"/>
      <c r="GE433" s="38"/>
      <c r="GF433" s="38"/>
      <c r="GG433" s="38"/>
      <c r="GH433" s="38"/>
      <c r="GI433" s="38"/>
      <c r="GJ433" s="38"/>
      <c r="GK433" s="38"/>
      <c r="GL433" s="38"/>
      <c r="GM433" s="38"/>
      <c r="GN433" s="38"/>
      <c r="GO433" s="38"/>
      <c r="GP433" s="38"/>
      <c r="GQ433" s="38"/>
      <c r="GR433" s="38"/>
      <c r="GS433" s="38"/>
      <c r="GT433" s="38"/>
      <c r="GU433" s="38"/>
      <c r="GV433" s="38"/>
      <c r="GW433" s="38"/>
      <c r="GX433" s="38"/>
      <c r="GY433" s="38"/>
      <c r="GZ433" s="38"/>
      <c r="HA433" s="38"/>
      <c r="HB433" s="38"/>
      <c r="HC433" s="38"/>
      <c r="HD433" s="38"/>
      <c r="HE433" s="38"/>
      <c r="HF433" s="38"/>
      <c r="HG433" s="38"/>
      <c r="HH433" s="38"/>
      <c r="HI433" s="38"/>
      <c r="HJ433" s="38"/>
      <c r="HK433" s="38"/>
      <c r="HL433" s="38"/>
      <c r="HM433" s="38"/>
      <c r="HN433" s="38"/>
      <c r="HO433" s="38"/>
      <c r="HP433" s="38"/>
      <c r="HQ433" s="38"/>
      <c r="HR433" s="38"/>
      <c r="HS433" s="38"/>
      <c r="HT433" s="38"/>
      <c r="HU433" s="38"/>
      <c r="HV433" s="38"/>
      <c r="HW433" s="38"/>
      <c r="HX433" s="38"/>
      <c r="HY433" s="38"/>
      <c r="HZ433" s="38"/>
      <c r="IA433" s="38"/>
      <c r="IB433" s="38"/>
      <c r="IC433" s="38"/>
      <c r="ID433" s="38"/>
      <c r="IE433" s="38"/>
      <c r="IF433" s="38"/>
      <c r="IG433" s="38"/>
      <c r="IH433" s="38"/>
      <c r="II433" s="38"/>
      <c r="IJ433" s="38"/>
      <c r="IK433" s="38"/>
      <c r="IL433" s="38"/>
      <c r="IM433" s="38"/>
      <c r="IN433" s="38"/>
      <c r="IO433" s="38"/>
      <c r="IP433" s="38"/>
      <c r="IQ433" s="38"/>
      <c r="IR433" s="38"/>
      <c r="IS433" s="38"/>
      <c r="IT433" s="38"/>
      <c r="IU433" s="38"/>
    </row>
    <row r="434" spans="1:255" s="39" customFormat="1" ht="13.5">
      <c r="A434" s="36"/>
      <c r="B434" s="160"/>
      <c r="C434" s="161"/>
      <c r="D434" s="161"/>
      <c r="E434" s="161"/>
      <c r="F434" s="161"/>
      <c r="G434" s="161"/>
      <c r="H434" s="161"/>
      <c r="I434" s="161"/>
      <c r="J434" s="161"/>
      <c r="K434" s="161"/>
      <c r="L434" s="161"/>
      <c r="M434" s="161"/>
      <c r="N434" s="161"/>
      <c r="O434" s="161"/>
      <c r="P434" s="161"/>
      <c r="Q434" s="161"/>
      <c r="R434" s="161"/>
      <c r="S434" s="161"/>
      <c r="T434" s="161"/>
      <c r="U434" s="161"/>
      <c r="V434" s="161"/>
      <c r="W434" s="161"/>
      <c r="X434" s="161"/>
      <c r="Y434" s="161"/>
      <c r="Z434" s="161"/>
      <c r="AA434" s="161"/>
      <c r="AB434" s="161"/>
      <c r="AC434" s="161"/>
      <c r="AD434" s="162"/>
      <c r="AE434" s="164"/>
      <c r="AF434" s="161"/>
      <c r="AG434" s="161"/>
      <c r="AH434" s="161"/>
      <c r="AI434" s="161"/>
      <c r="AJ434" s="161"/>
      <c r="AK434" s="161"/>
      <c r="AL434" s="161"/>
      <c r="AM434" s="162"/>
      <c r="AN434" s="164"/>
      <c r="AO434" s="161"/>
      <c r="AP434" s="161"/>
      <c r="AQ434" s="161"/>
      <c r="AR434" s="161"/>
      <c r="AS434" s="161"/>
      <c r="AT434" s="161"/>
      <c r="AU434" s="161"/>
      <c r="AV434" s="162"/>
      <c r="AW434" s="164"/>
      <c r="AX434" s="161"/>
      <c r="AY434" s="161"/>
      <c r="AZ434" s="161"/>
      <c r="BA434" s="161"/>
      <c r="BB434" s="166"/>
      <c r="BC434" s="38"/>
      <c r="BD434" s="38"/>
      <c r="BE434" s="38"/>
      <c r="BF434" s="38"/>
      <c r="BG434" s="38"/>
      <c r="BH434" s="38"/>
      <c r="BI434" s="38"/>
      <c r="BJ434" s="38"/>
      <c r="BK434" s="38"/>
      <c r="BL434" s="38"/>
      <c r="BM434" s="38"/>
      <c r="BN434" s="38"/>
      <c r="BO434" s="38"/>
      <c r="BP434" s="38"/>
      <c r="BQ434" s="38"/>
      <c r="BR434" s="38"/>
      <c r="BS434" s="38"/>
      <c r="BT434" s="38"/>
      <c r="BU434" s="38"/>
      <c r="BV434" s="38"/>
      <c r="BW434" s="38"/>
      <c r="BX434" s="38"/>
      <c r="BY434" s="38"/>
      <c r="BZ434" s="38"/>
      <c r="CA434" s="38"/>
      <c r="CB434" s="38"/>
      <c r="CC434" s="38"/>
      <c r="CD434" s="38"/>
      <c r="CE434" s="38"/>
      <c r="CF434" s="38"/>
      <c r="CG434" s="38"/>
      <c r="CH434" s="38"/>
      <c r="CI434" s="38"/>
      <c r="CJ434" s="38"/>
      <c r="CK434" s="38"/>
      <c r="CL434" s="38"/>
      <c r="CM434" s="38"/>
      <c r="CN434" s="38"/>
      <c r="CO434" s="38"/>
      <c r="CP434" s="38"/>
      <c r="CQ434" s="38"/>
      <c r="CR434" s="38"/>
      <c r="CS434" s="38"/>
      <c r="CT434" s="38"/>
      <c r="CU434" s="38"/>
      <c r="CV434" s="38"/>
      <c r="CW434" s="38"/>
      <c r="CX434" s="38"/>
      <c r="CY434" s="38"/>
      <c r="CZ434" s="38"/>
      <c r="DA434" s="38"/>
      <c r="DB434" s="38"/>
      <c r="DC434" s="38"/>
      <c r="DD434" s="38"/>
      <c r="DE434" s="38"/>
      <c r="DF434" s="38"/>
      <c r="DG434" s="38"/>
      <c r="DH434" s="38"/>
      <c r="DI434" s="38"/>
      <c r="DJ434" s="38"/>
      <c r="DK434" s="38"/>
      <c r="DL434" s="38"/>
      <c r="DM434" s="38"/>
      <c r="DN434" s="38"/>
      <c r="DO434" s="38"/>
      <c r="DP434" s="38"/>
      <c r="DQ434" s="38"/>
      <c r="DR434" s="38"/>
      <c r="DS434" s="38"/>
      <c r="DT434" s="38"/>
      <c r="DU434" s="38"/>
      <c r="DV434" s="38"/>
      <c r="DW434" s="38"/>
      <c r="DX434" s="38"/>
      <c r="DY434" s="38"/>
      <c r="DZ434" s="38"/>
      <c r="EA434" s="38"/>
      <c r="EB434" s="38"/>
      <c r="EC434" s="38"/>
      <c r="ED434" s="38"/>
      <c r="EE434" s="38"/>
      <c r="EF434" s="38"/>
      <c r="EG434" s="38"/>
      <c r="EH434" s="38"/>
      <c r="EI434" s="38"/>
      <c r="EJ434" s="38"/>
      <c r="EK434" s="38"/>
      <c r="EL434" s="38"/>
      <c r="EM434" s="38"/>
      <c r="EN434" s="38"/>
      <c r="EO434" s="38"/>
      <c r="EP434" s="38"/>
      <c r="EQ434" s="38"/>
      <c r="ER434" s="38"/>
      <c r="ES434" s="38"/>
      <c r="ET434" s="38"/>
      <c r="EU434" s="38"/>
      <c r="EV434" s="38"/>
      <c r="EW434" s="38"/>
      <c r="EX434" s="38"/>
      <c r="EY434" s="38"/>
      <c r="EZ434" s="38"/>
      <c r="FA434" s="38"/>
      <c r="FB434" s="38"/>
      <c r="FC434" s="38"/>
      <c r="FD434" s="38"/>
      <c r="FE434" s="38"/>
      <c r="FF434" s="38"/>
      <c r="FG434" s="38"/>
      <c r="FH434" s="38"/>
      <c r="FI434" s="38"/>
      <c r="FJ434" s="38"/>
      <c r="FK434" s="38"/>
      <c r="FL434" s="38"/>
      <c r="FM434" s="38"/>
      <c r="FN434" s="38"/>
      <c r="FO434" s="38"/>
      <c r="FP434" s="38"/>
      <c r="FQ434" s="38"/>
      <c r="FR434" s="38"/>
      <c r="FS434" s="38"/>
      <c r="FT434" s="38"/>
      <c r="FU434" s="38"/>
      <c r="FV434" s="38"/>
      <c r="FW434" s="38"/>
      <c r="FX434" s="38"/>
      <c r="FY434" s="38"/>
      <c r="FZ434" s="38"/>
      <c r="GA434" s="38"/>
      <c r="GB434" s="38"/>
      <c r="GC434" s="38"/>
      <c r="GD434" s="38"/>
      <c r="GE434" s="38"/>
      <c r="GF434" s="38"/>
      <c r="GG434" s="38"/>
      <c r="GH434" s="38"/>
      <c r="GI434" s="38"/>
      <c r="GJ434" s="38"/>
      <c r="GK434" s="38"/>
      <c r="GL434" s="38"/>
      <c r="GM434" s="38"/>
      <c r="GN434" s="38"/>
      <c r="GO434" s="38"/>
      <c r="GP434" s="38"/>
      <c r="GQ434" s="38"/>
      <c r="GR434" s="38"/>
      <c r="GS434" s="38"/>
      <c r="GT434" s="38"/>
      <c r="GU434" s="38"/>
      <c r="GV434" s="38"/>
      <c r="GW434" s="38"/>
      <c r="GX434" s="38"/>
      <c r="GY434" s="38"/>
      <c r="GZ434" s="38"/>
      <c r="HA434" s="38"/>
      <c r="HB434" s="38"/>
      <c r="HC434" s="38"/>
      <c r="HD434" s="38"/>
      <c r="HE434" s="38"/>
      <c r="HF434" s="38"/>
      <c r="HG434" s="38"/>
      <c r="HH434" s="38"/>
      <c r="HI434" s="38"/>
      <c r="HJ434" s="38"/>
      <c r="HK434" s="38"/>
      <c r="HL434" s="38"/>
      <c r="HM434" s="38"/>
      <c r="HN434" s="38"/>
      <c r="HO434" s="38"/>
      <c r="HP434" s="38"/>
      <c r="HQ434" s="38"/>
      <c r="HR434" s="38"/>
      <c r="HS434" s="38"/>
      <c r="HT434" s="38"/>
      <c r="HU434" s="38"/>
      <c r="HV434" s="38"/>
      <c r="HW434" s="38"/>
      <c r="HX434" s="38"/>
      <c r="HY434" s="38"/>
      <c r="HZ434" s="38"/>
      <c r="IA434" s="38"/>
      <c r="IB434" s="38"/>
      <c r="IC434" s="38"/>
      <c r="ID434" s="38"/>
      <c r="IE434" s="38"/>
      <c r="IF434" s="38"/>
      <c r="IG434" s="38"/>
      <c r="IH434" s="38"/>
      <c r="II434" s="38"/>
      <c r="IJ434" s="38"/>
      <c r="IK434" s="38"/>
      <c r="IL434" s="38"/>
      <c r="IM434" s="38"/>
      <c r="IN434" s="38"/>
      <c r="IO434" s="38"/>
      <c r="IP434" s="38"/>
      <c r="IQ434" s="38"/>
      <c r="IR434" s="38"/>
      <c r="IS434" s="38"/>
      <c r="IT434" s="38"/>
      <c r="IU434" s="38"/>
    </row>
    <row r="435" spans="1:255" s="39" customFormat="1" ht="18.75" customHeight="1">
      <c r="A435" s="36"/>
      <c r="B435" s="75" t="s">
        <v>79</v>
      </c>
      <c r="C435" s="62" t="s">
        <v>128</v>
      </c>
      <c r="D435" s="59"/>
      <c r="E435" s="59"/>
      <c r="F435" s="59"/>
      <c r="G435" s="59"/>
      <c r="H435" s="59"/>
      <c r="I435" s="59"/>
      <c r="J435" s="59"/>
      <c r="K435" s="59"/>
      <c r="L435" s="59"/>
      <c r="M435" s="59"/>
      <c r="N435" s="59"/>
      <c r="O435" s="59"/>
      <c r="P435" s="59"/>
      <c r="Q435" s="59"/>
      <c r="R435" s="59"/>
      <c r="S435" s="59"/>
      <c r="T435" s="59"/>
      <c r="U435" s="59"/>
      <c r="V435" s="59"/>
      <c r="W435" s="59"/>
      <c r="X435" s="59"/>
      <c r="Y435" s="59"/>
      <c r="Z435" s="60"/>
      <c r="AA435" s="60"/>
      <c r="AB435" s="60"/>
      <c r="AC435" s="60"/>
      <c r="AD435" s="60"/>
      <c r="AE435" s="143">
        <v>479816</v>
      </c>
      <c r="AF435" s="146"/>
      <c r="AG435" s="146"/>
      <c r="AH435" s="146"/>
      <c r="AI435" s="146"/>
      <c r="AJ435" s="146"/>
      <c r="AK435" s="146"/>
      <c r="AL435" s="146"/>
      <c r="AM435" s="147"/>
      <c r="AN435" s="143">
        <v>444979</v>
      </c>
      <c r="AO435" s="146"/>
      <c r="AP435" s="146"/>
      <c r="AQ435" s="146"/>
      <c r="AR435" s="146"/>
      <c r="AS435" s="146"/>
      <c r="AT435" s="146"/>
      <c r="AU435" s="146"/>
      <c r="AV435" s="147"/>
      <c r="AW435" s="143"/>
      <c r="AX435" s="146"/>
      <c r="AY435" s="146"/>
      <c r="AZ435" s="146"/>
      <c r="BA435" s="146"/>
      <c r="BB435" s="148"/>
      <c r="BC435" s="38"/>
      <c r="BD435" s="38"/>
      <c r="BE435" s="38"/>
      <c r="BF435" s="38"/>
      <c r="BG435" s="38"/>
      <c r="BH435" s="38"/>
      <c r="BI435" s="38"/>
      <c r="BJ435" s="38"/>
      <c r="BK435" s="38"/>
      <c r="BL435" s="38"/>
      <c r="BM435" s="38"/>
      <c r="BN435" s="38"/>
      <c r="BO435" s="38"/>
      <c r="BP435" s="38"/>
      <c r="BQ435" s="38"/>
      <c r="BR435" s="38"/>
      <c r="BS435" s="38"/>
      <c r="BT435" s="38"/>
      <c r="BU435" s="38"/>
      <c r="BV435" s="38"/>
      <c r="BW435" s="38"/>
      <c r="BX435" s="38"/>
      <c r="BY435" s="38"/>
      <c r="BZ435" s="38"/>
      <c r="CA435" s="38"/>
      <c r="CB435" s="38"/>
      <c r="CC435" s="38"/>
      <c r="CD435" s="38"/>
      <c r="CE435" s="38"/>
      <c r="CF435" s="38"/>
      <c r="CG435" s="38"/>
      <c r="CH435" s="38"/>
      <c r="CI435" s="38"/>
      <c r="CJ435" s="38"/>
      <c r="CK435" s="38"/>
      <c r="CL435" s="38"/>
      <c r="CM435" s="38"/>
      <c r="CN435" s="38"/>
      <c r="CO435" s="38"/>
      <c r="CP435" s="38"/>
      <c r="CQ435" s="38"/>
      <c r="CR435" s="38"/>
      <c r="CS435" s="38"/>
      <c r="CT435" s="38"/>
      <c r="CU435" s="38"/>
      <c r="CV435" s="38"/>
      <c r="CW435" s="38"/>
      <c r="CX435" s="38"/>
      <c r="CY435" s="38"/>
      <c r="CZ435" s="38"/>
      <c r="DA435" s="38"/>
      <c r="DB435" s="38"/>
      <c r="DC435" s="38"/>
      <c r="DD435" s="38"/>
      <c r="DE435" s="38"/>
      <c r="DF435" s="38"/>
      <c r="DG435" s="38"/>
      <c r="DH435" s="38"/>
      <c r="DI435" s="38"/>
      <c r="DJ435" s="38"/>
      <c r="DK435" s="38"/>
      <c r="DL435" s="38"/>
      <c r="DM435" s="38"/>
      <c r="DN435" s="38"/>
      <c r="DO435" s="38"/>
      <c r="DP435" s="38"/>
      <c r="DQ435" s="38"/>
      <c r="DR435" s="38"/>
      <c r="DS435" s="38"/>
      <c r="DT435" s="38"/>
      <c r="DU435" s="38"/>
      <c r="DV435" s="38"/>
      <c r="DW435" s="38"/>
      <c r="DX435" s="38"/>
      <c r="DY435" s="38"/>
      <c r="DZ435" s="38"/>
      <c r="EA435" s="38"/>
      <c r="EB435" s="38"/>
      <c r="EC435" s="38"/>
      <c r="ED435" s="38"/>
      <c r="EE435" s="38"/>
      <c r="EF435" s="38"/>
      <c r="EG435" s="38"/>
      <c r="EH435" s="38"/>
      <c r="EI435" s="38"/>
      <c r="EJ435" s="38"/>
      <c r="EK435" s="38"/>
      <c r="EL435" s="38"/>
      <c r="EM435" s="38"/>
      <c r="EN435" s="38"/>
      <c r="EO435" s="38"/>
      <c r="EP435" s="38"/>
      <c r="EQ435" s="38"/>
      <c r="ER435" s="38"/>
      <c r="ES435" s="38"/>
      <c r="ET435" s="38"/>
      <c r="EU435" s="38"/>
      <c r="EV435" s="38"/>
      <c r="EW435" s="38"/>
      <c r="EX435" s="38"/>
      <c r="EY435" s="38"/>
      <c r="EZ435" s="38"/>
      <c r="FA435" s="38"/>
      <c r="FB435" s="38"/>
      <c r="FC435" s="38"/>
      <c r="FD435" s="38"/>
      <c r="FE435" s="38"/>
      <c r="FF435" s="38"/>
      <c r="FG435" s="38"/>
      <c r="FH435" s="38"/>
      <c r="FI435" s="38"/>
      <c r="FJ435" s="38"/>
      <c r="FK435" s="38"/>
      <c r="FL435" s="38"/>
      <c r="FM435" s="38"/>
      <c r="FN435" s="38"/>
      <c r="FO435" s="38"/>
      <c r="FP435" s="38"/>
      <c r="FQ435" s="38"/>
      <c r="FR435" s="38"/>
      <c r="FS435" s="38"/>
      <c r="FT435" s="38"/>
      <c r="FU435" s="38"/>
      <c r="FV435" s="38"/>
      <c r="FW435" s="38"/>
      <c r="FX435" s="38"/>
      <c r="FY435" s="38"/>
      <c r="FZ435" s="38"/>
      <c r="GA435" s="38"/>
      <c r="GB435" s="38"/>
      <c r="GC435" s="38"/>
      <c r="GD435" s="38"/>
      <c r="GE435" s="38"/>
      <c r="GF435" s="38"/>
      <c r="GG435" s="38"/>
      <c r="GH435" s="38"/>
      <c r="GI435" s="38"/>
      <c r="GJ435" s="38"/>
      <c r="GK435" s="38"/>
      <c r="GL435" s="38"/>
      <c r="GM435" s="38"/>
      <c r="GN435" s="38"/>
      <c r="GO435" s="38"/>
      <c r="GP435" s="38"/>
      <c r="GQ435" s="38"/>
      <c r="GR435" s="38"/>
      <c r="GS435" s="38"/>
      <c r="GT435" s="38"/>
      <c r="GU435" s="38"/>
      <c r="GV435" s="38"/>
      <c r="GW435" s="38"/>
      <c r="GX435" s="38"/>
      <c r="GY435" s="38"/>
      <c r="GZ435" s="38"/>
      <c r="HA435" s="38"/>
      <c r="HB435" s="38"/>
      <c r="HC435" s="38"/>
      <c r="HD435" s="38"/>
      <c r="HE435" s="38"/>
      <c r="HF435" s="38"/>
      <c r="HG435" s="38"/>
      <c r="HH435" s="38"/>
      <c r="HI435" s="38"/>
      <c r="HJ435" s="38"/>
      <c r="HK435" s="38"/>
      <c r="HL435" s="38"/>
      <c r="HM435" s="38"/>
      <c r="HN435" s="38"/>
      <c r="HO435" s="38"/>
      <c r="HP435" s="38"/>
      <c r="HQ435" s="38"/>
      <c r="HR435" s="38"/>
      <c r="HS435" s="38"/>
      <c r="HT435" s="38"/>
      <c r="HU435" s="38"/>
      <c r="HV435" s="38"/>
      <c r="HW435" s="38"/>
      <c r="HX435" s="38"/>
      <c r="HY435" s="38"/>
      <c r="HZ435" s="38"/>
      <c r="IA435" s="38"/>
      <c r="IB435" s="38"/>
      <c r="IC435" s="38"/>
      <c r="ID435" s="38"/>
      <c r="IE435" s="38"/>
      <c r="IF435" s="38"/>
      <c r="IG435" s="38"/>
      <c r="IH435" s="38"/>
      <c r="II435" s="38"/>
      <c r="IJ435" s="38"/>
      <c r="IK435" s="38"/>
      <c r="IL435" s="38"/>
      <c r="IM435" s="38"/>
      <c r="IN435" s="38"/>
      <c r="IO435" s="38"/>
      <c r="IP435" s="38"/>
      <c r="IQ435" s="38"/>
      <c r="IR435" s="38"/>
      <c r="IS435" s="38"/>
      <c r="IT435" s="38"/>
      <c r="IU435" s="38"/>
    </row>
    <row r="436" spans="1:255" s="39" customFormat="1" ht="18.75" customHeight="1">
      <c r="A436" s="36"/>
      <c r="B436" s="76"/>
      <c r="C436" s="50"/>
      <c r="D436" s="62"/>
      <c r="E436" s="62"/>
      <c r="F436" s="62"/>
      <c r="G436" s="62"/>
      <c r="H436" s="62"/>
      <c r="I436" s="62"/>
      <c r="J436" s="62"/>
      <c r="K436" s="62"/>
      <c r="L436" s="62"/>
      <c r="M436" s="62"/>
      <c r="N436" s="62"/>
      <c r="O436" s="62"/>
      <c r="P436" s="62"/>
      <c r="Q436" s="62"/>
      <c r="R436" s="62"/>
      <c r="S436" s="62"/>
      <c r="T436" s="62"/>
      <c r="U436" s="62"/>
      <c r="V436" s="62"/>
      <c r="W436" s="62"/>
      <c r="X436" s="62"/>
      <c r="Y436" s="62"/>
      <c r="Z436" s="63"/>
      <c r="AA436" s="63"/>
      <c r="AB436" s="63"/>
      <c r="AC436" s="63"/>
      <c r="AD436" s="63"/>
      <c r="AE436" s="143"/>
      <c r="AF436" s="144"/>
      <c r="AG436" s="144"/>
      <c r="AH436" s="144"/>
      <c r="AI436" s="144"/>
      <c r="AJ436" s="144"/>
      <c r="AK436" s="144"/>
      <c r="AL436" s="144"/>
      <c r="AM436" s="145"/>
      <c r="AN436" s="143"/>
      <c r="AO436" s="146"/>
      <c r="AP436" s="146"/>
      <c r="AQ436" s="146"/>
      <c r="AR436" s="146"/>
      <c r="AS436" s="146"/>
      <c r="AT436" s="146"/>
      <c r="AU436" s="146"/>
      <c r="AV436" s="147"/>
      <c r="AW436" s="143"/>
      <c r="AX436" s="146"/>
      <c r="AY436" s="146"/>
      <c r="AZ436" s="146"/>
      <c r="BA436" s="146"/>
      <c r="BB436" s="148"/>
      <c r="BC436" s="38"/>
      <c r="BD436" s="38"/>
      <c r="BE436" s="38"/>
      <c r="BF436" s="38"/>
      <c r="BG436" s="38"/>
      <c r="BH436" s="38"/>
      <c r="BI436" s="38"/>
      <c r="BJ436" s="38"/>
      <c r="BK436" s="38"/>
      <c r="BL436" s="38"/>
      <c r="BM436" s="38"/>
      <c r="BN436" s="38"/>
      <c r="BO436" s="38"/>
      <c r="BP436" s="38"/>
      <c r="BQ436" s="38"/>
      <c r="BR436" s="38"/>
      <c r="BS436" s="38"/>
      <c r="BT436" s="38"/>
      <c r="BU436" s="38"/>
      <c r="BV436" s="38"/>
      <c r="BW436" s="38"/>
      <c r="BX436" s="38"/>
      <c r="BY436" s="38"/>
      <c r="BZ436" s="38"/>
      <c r="CA436" s="38"/>
      <c r="CB436" s="38"/>
      <c r="CC436" s="38"/>
      <c r="CD436" s="38"/>
      <c r="CE436" s="38"/>
      <c r="CF436" s="38"/>
      <c r="CG436" s="38"/>
      <c r="CH436" s="38"/>
      <c r="CI436" s="38"/>
      <c r="CJ436" s="38"/>
      <c r="CK436" s="38"/>
      <c r="CL436" s="38"/>
      <c r="CM436" s="38"/>
      <c r="CN436" s="38"/>
      <c r="CO436" s="38"/>
      <c r="CP436" s="38"/>
      <c r="CQ436" s="38"/>
      <c r="CR436" s="38"/>
      <c r="CS436" s="38"/>
      <c r="CT436" s="38"/>
      <c r="CU436" s="38"/>
      <c r="CV436" s="38"/>
      <c r="CW436" s="38"/>
      <c r="CX436" s="38"/>
      <c r="CY436" s="38"/>
      <c r="CZ436" s="38"/>
      <c r="DA436" s="38"/>
      <c r="DB436" s="38"/>
      <c r="DC436" s="38"/>
      <c r="DD436" s="38"/>
      <c r="DE436" s="38"/>
      <c r="DF436" s="38"/>
      <c r="DG436" s="38"/>
      <c r="DH436" s="38"/>
      <c r="DI436" s="38"/>
      <c r="DJ436" s="38"/>
      <c r="DK436" s="38"/>
      <c r="DL436" s="38"/>
      <c r="DM436" s="38"/>
      <c r="DN436" s="38"/>
      <c r="DO436" s="38"/>
      <c r="DP436" s="38"/>
      <c r="DQ436" s="38"/>
      <c r="DR436" s="38"/>
      <c r="DS436" s="38"/>
      <c r="DT436" s="38"/>
      <c r="DU436" s="38"/>
      <c r="DV436" s="38"/>
      <c r="DW436" s="38"/>
      <c r="DX436" s="38"/>
      <c r="DY436" s="38"/>
      <c r="DZ436" s="38"/>
      <c r="EA436" s="38"/>
      <c r="EB436" s="38"/>
      <c r="EC436" s="38"/>
      <c r="ED436" s="38"/>
      <c r="EE436" s="38"/>
      <c r="EF436" s="38"/>
      <c r="EG436" s="38"/>
      <c r="EH436" s="38"/>
      <c r="EI436" s="38"/>
      <c r="EJ436" s="38"/>
      <c r="EK436" s="38"/>
      <c r="EL436" s="38"/>
      <c r="EM436" s="38"/>
      <c r="EN436" s="38"/>
      <c r="EO436" s="38"/>
      <c r="EP436" s="38"/>
      <c r="EQ436" s="38"/>
      <c r="ER436" s="38"/>
      <c r="ES436" s="38"/>
      <c r="ET436" s="38"/>
      <c r="EU436" s="38"/>
      <c r="EV436" s="38"/>
      <c r="EW436" s="38"/>
      <c r="EX436" s="38"/>
      <c r="EY436" s="38"/>
      <c r="EZ436" s="38"/>
      <c r="FA436" s="38"/>
      <c r="FB436" s="38"/>
      <c r="FC436" s="38"/>
      <c r="FD436" s="38"/>
      <c r="FE436" s="38"/>
      <c r="FF436" s="38"/>
      <c r="FG436" s="38"/>
      <c r="FH436" s="38"/>
      <c r="FI436" s="38"/>
      <c r="FJ436" s="38"/>
      <c r="FK436" s="38"/>
      <c r="FL436" s="38"/>
      <c r="FM436" s="38"/>
      <c r="FN436" s="38"/>
      <c r="FO436" s="38"/>
      <c r="FP436" s="38"/>
      <c r="FQ436" s="38"/>
      <c r="FR436" s="38"/>
      <c r="FS436" s="38"/>
      <c r="FT436" s="38"/>
      <c r="FU436" s="38"/>
      <c r="FV436" s="38"/>
      <c r="FW436" s="38"/>
      <c r="FX436" s="38"/>
      <c r="FY436" s="38"/>
      <c r="FZ436" s="38"/>
      <c r="GA436" s="38"/>
      <c r="GB436" s="38"/>
      <c r="GC436" s="38"/>
      <c r="GD436" s="38"/>
      <c r="GE436" s="38"/>
      <c r="GF436" s="38"/>
      <c r="GG436" s="38"/>
      <c r="GH436" s="38"/>
      <c r="GI436" s="38"/>
      <c r="GJ436" s="38"/>
      <c r="GK436" s="38"/>
      <c r="GL436" s="38"/>
      <c r="GM436" s="38"/>
      <c r="GN436" s="38"/>
      <c r="GO436" s="38"/>
      <c r="GP436" s="38"/>
      <c r="GQ436" s="38"/>
      <c r="GR436" s="38"/>
      <c r="GS436" s="38"/>
      <c r="GT436" s="38"/>
      <c r="GU436" s="38"/>
      <c r="GV436" s="38"/>
      <c r="GW436" s="38"/>
      <c r="GX436" s="38"/>
      <c r="GY436" s="38"/>
      <c r="GZ436" s="38"/>
      <c r="HA436" s="38"/>
      <c r="HB436" s="38"/>
      <c r="HC436" s="38"/>
      <c r="HD436" s="38"/>
      <c r="HE436" s="38"/>
      <c r="HF436" s="38"/>
      <c r="HG436" s="38"/>
      <c r="HH436" s="38"/>
      <c r="HI436" s="38"/>
      <c r="HJ436" s="38"/>
      <c r="HK436" s="38"/>
      <c r="HL436" s="38"/>
      <c r="HM436" s="38"/>
      <c r="HN436" s="38"/>
      <c r="HO436" s="38"/>
      <c r="HP436" s="38"/>
      <c r="HQ436" s="38"/>
      <c r="HR436" s="38"/>
      <c r="HS436" s="38"/>
      <c r="HT436" s="38"/>
      <c r="HU436" s="38"/>
      <c r="HV436" s="38"/>
      <c r="HW436" s="38"/>
      <c r="HX436" s="38"/>
      <c r="HY436" s="38"/>
      <c r="HZ436" s="38"/>
      <c r="IA436" s="38"/>
      <c r="IB436" s="38"/>
      <c r="IC436" s="38"/>
      <c r="ID436" s="38"/>
      <c r="IE436" s="38"/>
      <c r="IF436" s="38"/>
      <c r="IG436" s="38"/>
      <c r="IH436" s="38"/>
      <c r="II436" s="38"/>
      <c r="IJ436" s="38"/>
      <c r="IK436" s="38"/>
      <c r="IL436" s="38"/>
      <c r="IM436" s="38"/>
      <c r="IN436" s="38"/>
      <c r="IO436" s="38"/>
      <c r="IP436" s="38"/>
      <c r="IQ436" s="38"/>
      <c r="IR436" s="38"/>
      <c r="IS436" s="38"/>
      <c r="IT436" s="38"/>
      <c r="IU436" s="38"/>
    </row>
    <row r="437" spans="1:255" s="39" customFormat="1" ht="18.75" customHeight="1">
      <c r="A437" s="36"/>
      <c r="B437" s="37"/>
      <c r="C437" s="59"/>
      <c r="D437" s="62"/>
      <c r="E437" s="62"/>
      <c r="F437" s="62"/>
      <c r="G437" s="62"/>
      <c r="H437" s="62"/>
      <c r="I437" s="62"/>
      <c r="J437" s="62"/>
      <c r="K437" s="62"/>
      <c r="L437" s="62"/>
      <c r="M437" s="62"/>
      <c r="N437" s="62"/>
      <c r="O437" s="62"/>
      <c r="P437" s="62"/>
      <c r="Q437" s="62"/>
      <c r="R437" s="62"/>
      <c r="S437" s="62"/>
      <c r="T437" s="62"/>
      <c r="U437" s="62"/>
      <c r="V437" s="62"/>
      <c r="W437" s="62"/>
      <c r="X437" s="62"/>
      <c r="Y437" s="62"/>
      <c r="Z437" s="63"/>
      <c r="AA437" s="63"/>
      <c r="AB437" s="63"/>
      <c r="AC437" s="63"/>
      <c r="AD437" s="63"/>
      <c r="AE437" s="143"/>
      <c r="AF437" s="144"/>
      <c r="AG437" s="144"/>
      <c r="AH437" s="144"/>
      <c r="AI437" s="144"/>
      <c r="AJ437" s="144"/>
      <c r="AK437" s="144"/>
      <c r="AL437" s="144"/>
      <c r="AM437" s="145"/>
      <c r="AN437" s="143"/>
      <c r="AO437" s="146"/>
      <c r="AP437" s="146"/>
      <c r="AQ437" s="146"/>
      <c r="AR437" s="146"/>
      <c r="AS437" s="146"/>
      <c r="AT437" s="146"/>
      <c r="AU437" s="146"/>
      <c r="AV437" s="147"/>
      <c r="AW437" s="143"/>
      <c r="AX437" s="146"/>
      <c r="AY437" s="146"/>
      <c r="AZ437" s="146"/>
      <c r="BA437" s="146"/>
      <c r="BB437" s="148"/>
      <c r="BC437" s="38"/>
      <c r="BD437" s="38"/>
      <c r="BE437" s="38"/>
      <c r="BF437" s="38"/>
      <c r="BG437" s="38"/>
      <c r="BH437" s="38"/>
      <c r="BI437" s="38"/>
      <c r="BJ437" s="38"/>
      <c r="BK437" s="38"/>
      <c r="BL437" s="38"/>
      <c r="BM437" s="38"/>
      <c r="BN437" s="38"/>
      <c r="BO437" s="38"/>
      <c r="BP437" s="38"/>
      <c r="BQ437" s="38"/>
      <c r="BR437" s="38"/>
      <c r="BS437" s="38"/>
      <c r="BT437" s="38"/>
      <c r="BU437" s="38"/>
      <c r="BV437" s="38"/>
      <c r="BW437" s="38"/>
      <c r="BX437" s="38"/>
      <c r="BY437" s="38"/>
      <c r="BZ437" s="38"/>
      <c r="CA437" s="38"/>
      <c r="CB437" s="38"/>
      <c r="CC437" s="38"/>
      <c r="CD437" s="38"/>
      <c r="CE437" s="38"/>
      <c r="CF437" s="38"/>
      <c r="CG437" s="38"/>
      <c r="CH437" s="38"/>
      <c r="CI437" s="38"/>
      <c r="CJ437" s="38"/>
      <c r="CK437" s="38"/>
      <c r="CL437" s="38"/>
      <c r="CM437" s="38"/>
      <c r="CN437" s="38"/>
      <c r="CO437" s="38"/>
      <c r="CP437" s="38"/>
      <c r="CQ437" s="38"/>
      <c r="CR437" s="38"/>
      <c r="CS437" s="38"/>
      <c r="CT437" s="38"/>
      <c r="CU437" s="38"/>
      <c r="CV437" s="38"/>
      <c r="CW437" s="38"/>
      <c r="CX437" s="38"/>
      <c r="CY437" s="38"/>
      <c r="CZ437" s="38"/>
      <c r="DA437" s="38"/>
      <c r="DB437" s="38"/>
      <c r="DC437" s="38"/>
      <c r="DD437" s="38"/>
      <c r="DE437" s="38"/>
      <c r="DF437" s="38"/>
      <c r="DG437" s="38"/>
      <c r="DH437" s="38"/>
      <c r="DI437" s="38"/>
      <c r="DJ437" s="38"/>
      <c r="DK437" s="38"/>
      <c r="DL437" s="38"/>
      <c r="DM437" s="38"/>
      <c r="DN437" s="38"/>
      <c r="DO437" s="38"/>
      <c r="DP437" s="38"/>
      <c r="DQ437" s="38"/>
      <c r="DR437" s="38"/>
      <c r="DS437" s="38"/>
      <c r="DT437" s="38"/>
      <c r="DU437" s="38"/>
      <c r="DV437" s="38"/>
      <c r="DW437" s="38"/>
      <c r="DX437" s="38"/>
      <c r="DY437" s="38"/>
      <c r="DZ437" s="38"/>
      <c r="EA437" s="38"/>
      <c r="EB437" s="38"/>
      <c r="EC437" s="38"/>
      <c r="ED437" s="38"/>
      <c r="EE437" s="38"/>
      <c r="EF437" s="38"/>
      <c r="EG437" s="38"/>
      <c r="EH437" s="38"/>
      <c r="EI437" s="38"/>
      <c r="EJ437" s="38"/>
      <c r="EK437" s="38"/>
      <c r="EL437" s="38"/>
      <c r="EM437" s="38"/>
      <c r="EN437" s="38"/>
      <c r="EO437" s="38"/>
      <c r="EP437" s="38"/>
      <c r="EQ437" s="38"/>
      <c r="ER437" s="38"/>
      <c r="ES437" s="38"/>
      <c r="ET437" s="38"/>
      <c r="EU437" s="38"/>
      <c r="EV437" s="38"/>
      <c r="EW437" s="38"/>
      <c r="EX437" s="38"/>
      <c r="EY437" s="38"/>
      <c r="EZ437" s="38"/>
      <c r="FA437" s="38"/>
      <c r="FB437" s="38"/>
      <c r="FC437" s="38"/>
      <c r="FD437" s="38"/>
      <c r="FE437" s="38"/>
      <c r="FF437" s="38"/>
      <c r="FG437" s="38"/>
      <c r="FH437" s="38"/>
      <c r="FI437" s="38"/>
      <c r="FJ437" s="38"/>
      <c r="FK437" s="38"/>
      <c r="FL437" s="38"/>
      <c r="FM437" s="38"/>
      <c r="FN437" s="38"/>
      <c r="FO437" s="38"/>
      <c r="FP437" s="38"/>
      <c r="FQ437" s="38"/>
      <c r="FR437" s="38"/>
      <c r="FS437" s="38"/>
      <c r="FT437" s="38"/>
      <c r="FU437" s="38"/>
      <c r="FV437" s="38"/>
      <c r="FW437" s="38"/>
      <c r="FX437" s="38"/>
      <c r="FY437" s="38"/>
      <c r="FZ437" s="38"/>
      <c r="GA437" s="38"/>
      <c r="GB437" s="38"/>
      <c r="GC437" s="38"/>
      <c r="GD437" s="38"/>
      <c r="GE437" s="38"/>
      <c r="GF437" s="38"/>
      <c r="GG437" s="38"/>
      <c r="GH437" s="38"/>
      <c r="GI437" s="38"/>
      <c r="GJ437" s="38"/>
      <c r="GK437" s="38"/>
      <c r="GL437" s="38"/>
      <c r="GM437" s="38"/>
      <c r="GN437" s="38"/>
      <c r="GO437" s="38"/>
      <c r="GP437" s="38"/>
      <c r="GQ437" s="38"/>
      <c r="GR437" s="38"/>
      <c r="GS437" s="38"/>
      <c r="GT437" s="38"/>
      <c r="GU437" s="38"/>
      <c r="GV437" s="38"/>
      <c r="GW437" s="38"/>
      <c r="GX437" s="38"/>
      <c r="GY437" s="38"/>
      <c r="GZ437" s="38"/>
      <c r="HA437" s="38"/>
      <c r="HB437" s="38"/>
      <c r="HC437" s="38"/>
      <c r="HD437" s="38"/>
      <c r="HE437" s="38"/>
      <c r="HF437" s="38"/>
      <c r="HG437" s="38"/>
      <c r="HH437" s="38"/>
      <c r="HI437" s="38"/>
      <c r="HJ437" s="38"/>
      <c r="HK437" s="38"/>
      <c r="HL437" s="38"/>
      <c r="HM437" s="38"/>
      <c r="HN437" s="38"/>
      <c r="HO437" s="38"/>
      <c r="HP437" s="38"/>
      <c r="HQ437" s="38"/>
      <c r="HR437" s="38"/>
      <c r="HS437" s="38"/>
      <c r="HT437" s="38"/>
      <c r="HU437" s="38"/>
      <c r="HV437" s="38"/>
      <c r="HW437" s="38"/>
      <c r="HX437" s="38"/>
      <c r="HY437" s="38"/>
      <c r="HZ437" s="38"/>
      <c r="IA437" s="38"/>
      <c r="IB437" s="38"/>
      <c r="IC437" s="38"/>
      <c r="ID437" s="38"/>
      <c r="IE437" s="38"/>
      <c r="IF437" s="38"/>
      <c r="IG437" s="38"/>
      <c r="IH437" s="38"/>
      <c r="II437" s="38"/>
      <c r="IJ437" s="38"/>
      <c r="IK437" s="38"/>
      <c r="IL437" s="38"/>
      <c r="IM437" s="38"/>
      <c r="IN437" s="38"/>
      <c r="IO437" s="38"/>
      <c r="IP437" s="38"/>
      <c r="IQ437" s="38"/>
      <c r="IR437" s="38"/>
      <c r="IS437" s="38"/>
      <c r="IT437" s="38"/>
      <c r="IU437" s="38"/>
    </row>
    <row r="438" spans="1:255" s="39" customFormat="1" ht="18.75" customHeight="1">
      <c r="A438" s="36"/>
      <c r="B438" s="58"/>
      <c r="C438" s="59"/>
      <c r="D438" s="62"/>
      <c r="E438" s="62"/>
      <c r="F438" s="62"/>
      <c r="G438" s="62"/>
      <c r="H438" s="62"/>
      <c r="I438" s="62"/>
      <c r="J438" s="62"/>
      <c r="K438" s="62"/>
      <c r="L438" s="62"/>
      <c r="M438" s="62"/>
      <c r="N438" s="62"/>
      <c r="O438" s="62"/>
      <c r="P438" s="62"/>
      <c r="Q438" s="62"/>
      <c r="R438" s="62"/>
      <c r="S438" s="62"/>
      <c r="T438" s="62"/>
      <c r="U438" s="62"/>
      <c r="V438" s="62"/>
      <c r="W438" s="62"/>
      <c r="X438" s="62"/>
      <c r="Y438" s="62"/>
      <c r="Z438" s="63"/>
      <c r="AA438" s="63"/>
      <c r="AB438" s="63"/>
      <c r="AC438" s="63"/>
      <c r="AD438" s="63"/>
      <c r="AE438" s="143"/>
      <c r="AF438" s="144"/>
      <c r="AG438" s="144"/>
      <c r="AH438" s="144"/>
      <c r="AI438" s="144"/>
      <c r="AJ438" s="144"/>
      <c r="AK438" s="144"/>
      <c r="AL438" s="144"/>
      <c r="AM438" s="145"/>
      <c r="AN438" s="143"/>
      <c r="AO438" s="146"/>
      <c r="AP438" s="146"/>
      <c r="AQ438" s="146"/>
      <c r="AR438" s="146"/>
      <c r="AS438" s="146"/>
      <c r="AT438" s="146"/>
      <c r="AU438" s="146"/>
      <c r="AV438" s="147"/>
      <c r="AW438" s="143"/>
      <c r="AX438" s="146"/>
      <c r="AY438" s="146"/>
      <c r="AZ438" s="146"/>
      <c r="BA438" s="146"/>
      <c r="BB438" s="148"/>
      <c r="BC438" s="38"/>
      <c r="BD438" s="38"/>
      <c r="BE438" s="38"/>
      <c r="BF438" s="38"/>
      <c r="BG438" s="38"/>
      <c r="BH438" s="38"/>
      <c r="BI438" s="38"/>
      <c r="BJ438" s="38"/>
      <c r="BK438" s="38"/>
      <c r="BL438" s="38"/>
      <c r="BM438" s="38"/>
      <c r="BN438" s="38"/>
      <c r="BO438" s="38"/>
      <c r="BP438" s="38"/>
      <c r="BQ438" s="38"/>
      <c r="BR438" s="38"/>
      <c r="BS438" s="38"/>
      <c r="BT438" s="38"/>
      <c r="BU438" s="38"/>
      <c r="BV438" s="38"/>
      <c r="BW438" s="38"/>
      <c r="BX438" s="38"/>
      <c r="BY438" s="38"/>
      <c r="BZ438" s="38"/>
      <c r="CA438" s="38"/>
      <c r="CB438" s="38"/>
      <c r="CC438" s="38"/>
      <c r="CD438" s="38"/>
      <c r="CE438" s="38"/>
      <c r="CF438" s="38"/>
      <c r="CG438" s="38"/>
      <c r="CH438" s="38"/>
      <c r="CI438" s="38"/>
      <c r="CJ438" s="38"/>
      <c r="CK438" s="38"/>
      <c r="CL438" s="38"/>
      <c r="CM438" s="38"/>
      <c r="CN438" s="38"/>
      <c r="CO438" s="38"/>
      <c r="CP438" s="38"/>
      <c r="CQ438" s="38"/>
      <c r="CR438" s="38"/>
      <c r="CS438" s="38"/>
      <c r="CT438" s="38"/>
      <c r="CU438" s="38"/>
      <c r="CV438" s="38"/>
      <c r="CW438" s="38"/>
      <c r="CX438" s="38"/>
      <c r="CY438" s="38"/>
      <c r="CZ438" s="38"/>
      <c r="DA438" s="38"/>
      <c r="DB438" s="38"/>
      <c r="DC438" s="38"/>
      <c r="DD438" s="38"/>
      <c r="DE438" s="38"/>
      <c r="DF438" s="38"/>
      <c r="DG438" s="38"/>
      <c r="DH438" s="38"/>
      <c r="DI438" s="38"/>
      <c r="DJ438" s="38"/>
      <c r="DK438" s="38"/>
      <c r="DL438" s="38"/>
      <c r="DM438" s="38"/>
      <c r="DN438" s="38"/>
      <c r="DO438" s="38"/>
      <c r="DP438" s="38"/>
      <c r="DQ438" s="38"/>
      <c r="DR438" s="38"/>
      <c r="DS438" s="38"/>
      <c r="DT438" s="38"/>
      <c r="DU438" s="38"/>
      <c r="DV438" s="38"/>
      <c r="DW438" s="38"/>
      <c r="DX438" s="38"/>
      <c r="DY438" s="38"/>
      <c r="DZ438" s="38"/>
      <c r="EA438" s="38"/>
      <c r="EB438" s="38"/>
      <c r="EC438" s="38"/>
      <c r="ED438" s="38"/>
      <c r="EE438" s="38"/>
      <c r="EF438" s="38"/>
      <c r="EG438" s="38"/>
      <c r="EH438" s="38"/>
      <c r="EI438" s="38"/>
      <c r="EJ438" s="38"/>
      <c r="EK438" s="38"/>
      <c r="EL438" s="38"/>
      <c r="EM438" s="38"/>
      <c r="EN438" s="38"/>
      <c r="EO438" s="38"/>
      <c r="EP438" s="38"/>
      <c r="EQ438" s="38"/>
      <c r="ER438" s="38"/>
      <c r="ES438" s="38"/>
      <c r="ET438" s="38"/>
      <c r="EU438" s="38"/>
      <c r="EV438" s="38"/>
      <c r="EW438" s="38"/>
      <c r="EX438" s="38"/>
      <c r="EY438" s="38"/>
      <c r="EZ438" s="38"/>
      <c r="FA438" s="38"/>
      <c r="FB438" s="38"/>
      <c r="FC438" s="38"/>
      <c r="FD438" s="38"/>
      <c r="FE438" s="38"/>
      <c r="FF438" s="38"/>
      <c r="FG438" s="38"/>
      <c r="FH438" s="38"/>
      <c r="FI438" s="38"/>
      <c r="FJ438" s="38"/>
      <c r="FK438" s="38"/>
      <c r="FL438" s="38"/>
      <c r="FM438" s="38"/>
      <c r="FN438" s="38"/>
      <c r="FO438" s="38"/>
      <c r="FP438" s="38"/>
      <c r="FQ438" s="38"/>
      <c r="FR438" s="38"/>
      <c r="FS438" s="38"/>
      <c r="FT438" s="38"/>
      <c r="FU438" s="38"/>
      <c r="FV438" s="38"/>
      <c r="FW438" s="38"/>
      <c r="FX438" s="38"/>
      <c r="FY438" s="38"/>
      <c r="FZ438" s="38"/>
      <c r="GA438" s="38"/>
      <c r="GB438" s="38"/>
      <c r="GC438" s="38"/>
      <c r="GD438" s="38"/>
      <c r="GE438" s="38"/>
      <c r="GF438" s="38"/>
      <c r="GG438" s="38"/>
      <c r="GH438" s="38"/>
      <c r="GI438" s="38"/>
      <c r="GJ438" s="38"/>
      <c r="GK438" s="38"/>
      <c r="GL438" s="38"/>
      <c r="GM438" s="38"/>
      <c r="GN438" s="38"/>
      <c r="GO438" s="38"/>
      <c r="GP438" s="38"/>
      <c r="GQ438" s="38"/>
      <c r="GR438" s="38"/>
      <c r="GS438" s="38"/>
      <c r="GT438" s="38"/>
      <c r="GU438" s="38"/>
      <c r="GV438" s="38"/>
      <c r="GW438" s="38"/>
      <c r="GX438" s="38"/>
      <c r="GY438" s="38"/>
      <c r="GZ438" s="38"/>
      <c r="HA438" s="38"/>
      <c r="HB438" s="38"/>
      <c r="HC438" s="38"/>
      <c r="HD438" s="38"/>
      <c r="HE438" s="38"/>
      <c r="HF438" s="38"/>
      <c r="HG438" s="38"/>
      <c r="HH438" s="38"/>
      <c r="HI438" s="38"/>
      <c r="HJ438" s="38"/>
      <c r="HK438" s="38"/>
      <c r="HL438" s="38"/>
      <c r="HM438" s="38"/>
      <c r="HN438" s="38"/>
      <c r="HO438" s="38"/>
      <c r="HP438" s="38"/>
      <c r="HQ438" s="38"/>
      <c r="HR438" s="38"/>
      <c r="HS438" s="38"/>
      <c r="HT438" s="38"/>
      <c r="HU438" s="38"/>
      <c r="HV438" s="38"/>
      <c r="HW438" s="38"/>
      <c r="HX438" s="38"/>
      <c r="HY438" s="38"/>
      <c r="HZ438" s="38"/>
      <c r="IA438" s="38"/>
      <c r="IB438" s="38"/>
      <c r="IC438" s="38"/>
      <c r="ID438" s="38"/>
      <c r="IE438" s="38"/>
      <c r="IF438" s="38"/>
      <c r="IG438" s="38"/>
      <c r="IH438" s="38"/>
      <c r="II438" s="38"/>
      <c r="IJ438" s="38"/>
      <c r="IK438" s="38"/>
      <c r="IL438" s="38"/>
      <c r="IM438" s="38"/>
      <c r="IN438" s="38"/>
      <c r="IO438" s="38"/>
      <c r="IP438" s="38"/>
      <c r="IQ438" s="38"/>
      <c r="IR438" s="38"/>
      <c r="IS438" s="38"/>
      <c r="IT438" s="38"/>
      <c r="IU438" s="38"/>
    </row>
    <row r="439" spans="1:255" s="39" customFormat="1" ht="18.75" customHeight="1">
      <c r="A439" s="36"/>
      <c r="B439" s="75"/>
      <c r="C439" s="62"/>
      <c r="D439" s="65"/>
      <c r="E439" s="65"/>
      <c r="F439" s="65"/>
      <c r="G439" s="65"/>
      <c r="H439" s="65"/>
      <c r="I439" s="65"/>
      <c r="J439" s="65"/>
      <c r="K439" s="65"/>
      <c r="L439" s="65"/>
      <c r="M439" s="65"/>
      <c r="N439" s="65"/>
      <c r="O439" s="65"/>
      <c r="P439" s="65"/>
      <c r="Q439" s="65"/>
      <c r="R439" s="65"/>
      <c r="S439" s="65"/>
      <c r="T439" s="65"/>
      <c r="U439" s="65"/>
      <c r="V439" s="65"/>
      <c r="W439" s="65"/>
      <c r="X439" s="65"/>
      <c r="Y439" s="65"/>
      <c r="Z439" s="66"/>
      <c r="AA439" s="66"/>
      <c r="AB439" s="66"/>
      <c r="AC439" s="66"/>
      <c r="AD439" s="66"/>
      <c r="AE439" s="143"/>
      <c r="AF439" s="144"/>
      <c r="AG439" s="144"/>
      <c r="AH439" s="144"/>
      <c r="AI439" s="144"/>
      <c r="AJ439" s="144"/>
      <c r="AK439" s="144"/>
      <c r="AL439" s="144"/>
      <c r="AM439" s="145"/>
      <c r="AN439" s="143"/>
      <c r="AO439" s="146"/>
      <c r="AP439" s="146"/>
      <c r="AQ439" s="146"/>
      <c r="AR439" s="146"/>
      <c r="AS439" s="146"/>
      <c r="AT439" s="146"/>
      <c r="AU439" s="146"/>
      <c r="AV439" s="147"/>
      <c r="AW439" s="151"/>
      <c r="AX439" s="152"/>
      <c r="AY439" s="152"/>
      <c r="AZ439" s="152"/>
      <c r="BA439" s="152"/>
      <c r="BB439" s="153"/>
      <c r="BC439" s="38"/>
      <c r="BD439" s="38"/>
      <c r="BE439" s="38"/>
      <c r="BF439" s="38"/>
      <c r="BG439" s="38"/>
      <c r="BH439" s="38"/>
      <c r="BI439" s="38"/>
      <c r="BJ439" s="38"/>
      <c r="BK439" s="38"/>
      <c r="BL439" s="38"/>
      <c r="BM439" s="38"/>
      <c r="BN439" s="38"/>
      <c r="BO439" s="38"/>
      <c r="BP439" s="38"/>
      <c r="BQ439" s="38"/>
      <c r="BR439" s="38"/>
      <c r="BS439" s="38"/>
      <c r="BT439" s="38"/>
      <c r="BU439" s="38"/>
      <c r="BV439" s="38"/>
      <c r="BW439" s="38"/>
      <c r="BX439" s="38"/>
      <c r="BY439" s="38"/>
      <c r="BZ439" s="38"/>
      <c r="CA439" s="38"/>
      <c r="CB439" s="38"/>
      <c r="CC439" s="38"/>
      <c r="CD439" s="38"/>
      <c r="CE439" s="38"/>
      <c r="CF439" s="38"/>
      <c r="CG439" s="38"/>
      <c r="CH439" s="38"/>
      <c r="CI439" s="38"/>
      <c r="CJ439" s="38"/>
      <c r="CK439" s="38"/>
      <c r="CL439" s="38"/>
      <c r="CM439" s="38"/>
      <c r="CN439" s="38"/>
      <c r="CO439" s="38"/>
      <c r="CP439" s="38"/>
      <c r="CQ439" s="38"/>
      <c r="CR439" s="38"/>
      <c r="CS439" s="38"/>
      <c r="CT439" s="38"/>
      <c r="CU439" s="38"/>
      <c r="CV439" s="38"/>
      <c r="CW439" s="38"/>
      <c r="CX439" s="38"/>
      <c r="CY439" s="38"/>
      <c r="CZ439" s="38"/>
      <c r="DA439" s="38"/>
      <c r="DB439" s="38"/>
      <c r="DC439" s="38"/>
      <c r="DD439" s="38"/>
      <c r="DE439" s="38"/>
      <c r="DF439" s="38"/>
      <c r="DG439" s="38"/>
      <c r="DH439" s="38"/>
      <c r="DI439" s="38"/>
      <c r="DJ439" s="38"/>
      <c r="DK439" s="38"/>
      <c r="DL439" s="38"/>
      <c r="DM439" s="38"/>
      <c r="DN439" s="38"/>
      <c r="DO439" s="38"/>
      <c r="DP439" s="38"/>
      <c r="DQ439" s="38"/>
      <c r="DR439" s="38"/>
      <c r="DS439" s="38"/>
      <c r="DT439" s="38"/>
      <c r="DU439" s="38"/>
      <c r="DV439" s="38"/>
      <c r="DW439" s="38"/>
      <c r="DX439" s="38"/>
      <c r="DY439" s="38"/>
      <c r="DZ439" s="38"/>
      <c r="EA439" s="38"/>
      <c r="EB439" s="38"/>
      <c r="EC439" s="38"/>
      <c r="ED439" s="38"/>
      <c r="EE439" s="38"/>
      <c r="EF439" s="38"/>
      <c r="EG439" s="38"/>
      <c r="EH439" s="38"/>
      <c r="EI439" s="38"/>
      <c r="EJ439" s="38"/>
      <c r="EK439" s="38"/>
      <c r="EL439" s="38"/>
      <c r="EM439" s="38"/>
      <c r="EN439" s="38"/>
      <c r="EO439" s="38"/>
      <c r="EP439" s="38"/>
      <c r="EQ439" s="38"/>
      <c r="ER439" s="38"/>
      <c r="ES439" s="38"/>
      <c r="ET439" s="38"/>
      <c r="EU439" s="38"/>
      <c r="EV439" s="38"/>
      <c r="EW439" s="38"/>
      <c r="EX439" s="38"/>
      <c r="EY439" s="38"/>
      <c r="EZ439" s="38"/>
      <c r="FA439" s="38"/>
      <c r="FB439" s="38"/>
      <c r="FC439" s="38"/>
      <c r="FD439" s="38"/>
      <c r="FE439" s="38"/>
      <c r="FF439" s="38"/>
      <c r="FG439" s="38"/>
      <c r="FH439" s="38"/>
      <c r="FI439" s="38"/>
      <c r="FJ439" s="38"/>
      <c r="FK439" s="38"/>
      <c r="FL439" s="38"/>
      <c r="FM439" s="38"/>
      <c r="FN439" s="38"/>
      <c r="FO439" s="38"/>
      <c r="FP439" s="38"/>
      <c r="FQ439" s="38"/>
      <c r="FR439" s="38"/>
      <c r="FS439" s="38"/>
      <c r="FT439" s="38"/>
      <c r="FU439" s="38"/>
      <c r="FV439" s="38"/>
      <c r="FW439" s="38"/>
      <c r="FX439" s="38"/>
      <c r="FY439" s="38"/>
      <c r="FZ439" s="38"/>
      <c r="GA439" s="38"/>
      <c r="GB439" s="38"/>
      <c r="GC439" s="38"/>
      <c r="GD439" s="38"/>
      <c r="GE439" s="38"/>
      <c r="GF439" s="38"/>
      <c r="GG439" s="38"/>
      <c r="GH439" s="38"/>
      <c r="GI439" s="38"/>
      <c r="GJ439" s="38"/>
      <c r="GK439" s="38"/>
      <c r="GL439" s="38"/>
      <c r="GM439" s="38"/>
      <c r="GN439" s="38"/>
      <c r="GO439" s="38"/>
      <c r="GP439" s="38"/>
      <c r="GQ439" s="38"/>
      <c r="GR439" s="38"/>
      <c r="GS439" s="38"/>
      <c r="GT439" s="38"/>
      <c r="GU439" s="38"/>
      <c r="GV439" s="38"/>
      <c r="GW439" s="38"/>
      <c r="GX439" s="38"/>
      <c r="GY439" s="38"/>
      <c r="GZ439" s="38"/>
      <c r="HA439" s="38"/>
      <c r="HB439" s="38"/>
      <c r="HC439" s="38"/>
      <c r="HD439" s="38"/>
      <c r="HE439" s="38"/>
      <c r="HF439" s="38"/>
      <c r="HG439" s="38"/>
      <c r="HH439" s="38"/>
      <c r="HI439" s="38"/>
      <c r="HJ439" s="38"/>
      <c r="HK439" s="38"/>
      <c r="HL439" s="38"/>
      <c r="HM439" s="38"/>
      <c r="HN439" s="38"/>
      <c r="HO439" s="38"/>
      <c r="HP439" s="38"/>
      <c r="HQ439" s="38"/>
      <c r="HR439" s="38"/>
      <c r="HS439" s="38"/>
      <c r="HT439" s="38"/>
      <c r="HU439" s="38"/>
      <c r="HV439" s="38"/>
      <c r="HW439" s="38"/>
      <c r="HX439" s="38"/>
      <c r="HY439" s="38"/>
      <c r="HZ439" s="38"/>
      <c r="IA439" s="38"/>
      <c r="IB439" s="38"/>
      <c r="IC439" s="38"/>
      <c r="ID439" s="38"/>
      <c r="IE439" s="38"/>
      <c r="IF439" s="38"/>
      <c r="IG439" s="38"/>
      <c r="IH439" s="38"/>
      <c r="II439" s="38"/>
      <c r="IJ439" s="38"/>
      <c r="IK439" s="38"/>
      <c r="IL439" s="38"/>
      <c r="IM439" s="38"/>
      <c r="IN439" s="38"/>
      <c r="IO439" s="38"/>
      <c r="IP439" s="38"/>
      <c r="IQ439" s="38"/>
      <c r="IR439" s="38"/>
      <c r="IS439" s="38"/>
      <c r="IT439" s="38"/>
      <c r="IU439" s="38"/>
    </row>
    <row r="440" spans="1:255" s="39" customFormat="1" ht="18.75" customHeight="1">
      <c r="A440" s="36"/>
      <c r="B440" s="75"/>
      <c r="C440" s="62"/>
      <c r="D440" s="62"/>
      <c r="E440" s="62"/>
      <c r="F440" s="62"/>
      <c r="G440" s="62"/>
      <c r="H440" s="62"/>
      <c r="I440" s="62"/>
      <c r="J440" s="62"/>
      <c r="K440" s="62"/>
      <c r="L440" s="62"/>
      <c r="M440" s="62"/>
      <c r="N440" s="62"/>
      <c r="O440" s="62"/>
      <c r="P440" s="62"/>
      <c r="Q440" s="62"/>
      <c r="R440" s="62"/>
      <c r="S440" s="62"/>
      <c r="T440" s="62"/>
      <c r="U440" s="62"/>
      <c r="V440" s="62"/>
      <c r="W440" s="62"/>
      <c r="X440" s="62"/>
      <c r="Y440" s="62"/>
      <c r="Z440" s="63"/>
      <c r="AA440" s="63"/>
      <c r="AB440" s="63"/>
      <c r="AC440" s="63"/>
      <c r="AD440" s="63"/>
      <c r="AE440" s="143"/>
      <c r="AF440" s="144"/>
      <c r="AG440" s="144"/>
      <c r="AH440" s="144"/>
      <c r="AI440" s="144"/>
      <c r="AJ440" s="144"/>
      <c r="AK440" s="144"/>
      <c r="AL440" s="144"/>
      <c r="AM440" s="145"/>
      <c r="AN440" s="143"/>
      <c r="AO440" s="146"/>
      <c r="AP440" s="146"/>
      <c r="AQ440" s="146"/>
      <c r="AR440" s="146"/>
      <c r="AS440" s="146"/>
      <c r="AT440" s="146"/>
      <c r="AU440" s="146"/>
      <c r="AV440" s="147"/>
      <c r="AW440" s="143"/>
      <c r="AX440" s="146"/>
      <c r="AY440" s="146"/>
      <c r="AZ440" s="146"/>
      <c r="BA440" s="146"/>
      <c r="BB440" s="148"/>
      <c r="BC440" s="38"/>
      <c r="BD440" s="38"/>
      <c r="BE440" s="38"/>
      <c r="BF440" s="38"/>
      <c r="BG440" s="38"/>
      <c r="BH440" s="38"/>
      <c r="BI440" s="38"/>
      <c r="BJ440" s="38"/>
      <c r="BK440" s="38"/>
      <c r="BL440" s="38"/>
      <c r="BM440" s="38"/>
      <c r="BN440" s="38"/>
      <c r="BO440" s="38"/>
      <c r="BP440" s="38"/>
      <c r="BQ440" s="38"/>
      <c r="BR440" s="38"/>
      <c r="BS440" s="38"/>
      <c r="BT440" s="38"/>
      <c r="BU440" s="38"/>
      <c r="BV440" s="38"/>
      <c r="BW440" s="38"/>
      <c r="BX440" s="38"/>
      <c r="BY440" s="38"/>
      <c r="BZ440" s="38"/>
      <c r="CA440" s="38"/>
      <c r="CB440" s="38"/>
      <c r="CC440" s="38"/>
      <c r="CD440" s="38"/>
      <c r="CE440" s="38"/>
      <c r="CF440" s="38"/>
      <c r="CG440" s="38"/>
      <c r="CH440" s="38"/>
      <c r="CI440" s="38"/>
      <c r="CJ440" s="38"/>
      <c r="CK440" s="38"/>
      <c r="CL440" s="38"/>
      <c r="CM440" s="38"/>
      <c r="CN440" s="38"/>
      <c r="CO440" s="38"/>
      <c r="CP440" s="38"/>
      <c r="CQ440" s="38"/>
      <c r="CR440" s="38"/>
      <c r="CS440" s="38"/>
      <c r="CT440" s="38"/>
      <c r="CU440" s="38"/>
      <c r="CV440" s="38"/>
      <c r="CW440" s="38"/>
      <c r="CX440" s="38"/>
      <c r="CY440" s="38"/>
      <c r="CZ440" s="38"/>
      <c r="DA440" s="38"/>
      <c r="DB440" s="38"/>
      <c r="DC440" s="38"/>
      <c r="DD440" s="38"/>
      <c r="DE440" s="38"/>
      <c r="DF440" s="38"/>
      <c r="DG440" s="38"/>
      <c r="DH440" s="38"/>
      <c r="DI440" s="38"/>
      <c r="DJ440" s="38"/>
      <c r="DK440" s="38"/>
      <c r="DL440" s="38"/>
      <c r="DM440" s="38"/>
      <c r="DN440" s="38"/>
      <c r="DO440" s="38"/>
      <c r="DP440" s="38"/>
      <c r="DQ440" s="38"/>
      <c r="DR440" s="38"/>
      <c r="DS440" s="38"/>
      <c r="DT440" s="38"/>
      <c r="DU440" s="38"/>
      <c r="DV440" s="38"/>
      <c r="DW440" s="38"/>
      <c r="DX440" s="38"/>
      <c r="DY440" s="38"/>
      <c r="DZ440" s="38"/>
      <c r="EA440" s="38"/>
      <c r="EB440" s="38"/>
      <c r="EC440" s="38"/>
      <c r="ED440" s="38"/>
      <c r="EE440" s="38"/>
      <c r="EF440" s="38"/>
      <c r="EG440" s="38"/>
      <c r="EH440" s="38"/>
      <c r="EI440" s="38"/>
      <c r="EJ440" s="38"/>
      <c r="EK440" s="38"/>
      <c r="EL440" s="38"/>
      <c r="EM440" s="38"/>
      <c r="EN440" s="38"/>
      <c r="EO440" s="38"/>
      <c r="EP440" s="38"/>
      <c r="EQ440" s="38"/>
      <c r="ER440" s="38"/>
      <c r="ES440" s="38"/>
      <c r="ET440" s="38"/>
      <c r="EU440" s="38"/>
      <c r="EV440" s="38"/>
      <c r="EW440" s="38"/>
      <c r="EX440" s="38"/>
      <c r="EY440" s="38"/>
      <c r="EZ440" s="38"/>
      <c r="FA440" s="38"/>
      <c r="FB440" s="38"/>
      <c r="FC440" s="38"/>
      <c r="FD440" s="38"/>
      <c r="FE440" s="38"/>
      <c r="FF440" s="38"/>
      <c r="FG440" s="38"/>
      <c r="FH440" s="38"/>
      <c r="FI440" s="38"/>
      <c r="FJ440" s="38"/>
      <c r="FK440" s="38"/>
      <c r="FL440" s="38"/>
      <c r="FM440" s="38"/>
      <c r="FN440" s="38"/>
      <c r="FO440" s="38"/>
      <c r="FP440" s="38"/>
      <c r="FQ440" s="38"/>
      <c r="FR440" s="38"/>
      <c r="FS440" s="38"/>
      <c r="FT440" s="38"/>
      <c r="FU440" s="38"/>
      <c r="FV440" s="38"/>
      <c r="FW440" s="38"/>
      <c r="FX440" s="38"/>
      <c r="FY440" s="38"/>
      <c r="FZ440" s="38"/>
      <c r="GA440" s="38"/>
      <c r="GB440" s="38"/>
      <c r="GC440" s="38"/>
      <c r="GD440" s="38"/>
      <c r="GE440" s="38"/>
      <c r="GF440" s="38"/>
      <c r="GG440" s="38"/>
      <c r="GH440" s="38"/>
      <c r="GI440" s="38"/>
      <c r="GJ440" s="38"/>
      <c r="GK440" s="38"/>
      <c r="GL440" s="38"/>
      <c r="GM440" s="38"/>
      <c r="GN440" s="38"/>
      <c r="GO440" s="38"/>
      <c r="GP440" s="38"/>
      <c r="GQ440" s="38"/>
      <c r="GR440" s="38"/>
      <c r="GS440" s="38"/>
      <c r="GT440" s="38"/>
      <c r="GU440" s="38"/>
      <c r="GV440" s="38"/>
      <c r="GW440" s="38"/>
      <c r="GX440" s="38"/>
      <c r="GY440" s="38"/>
      <c r="GZ440" s="38"/>
      <c r="HA440" s="38"/>
      <c r="HB440" s="38"/>
      <c r="HC440" s="38"/>
      <c r="HD440" s="38"/>
      <c r="HE440" s="38"/>
      <c r="HF440" s="38"/>
      <c r="HG440" s="38"/>
      <c r="HH440" s="38"/>
      <c r="HI440" s="38"/>
      <c r="HJ440" s="38"/>
      <c r="HK440" s="38"/>
      <c r="HL440" s="38"/>
      <c r="HM440" s="38"/>
      <c r="HN440" s="38"/>
      <c r="HO440" s="38"/>
      <c r="HP440" s="38"/>
      <c r="HQ440" s="38"/>
      <c r="HR440" s="38"/>
      <c r="HS440" s="38"/>
      <c r="HT440" s="38"/>
      <c r="HU440" s="38"/>
      <c r="HV440" s="38"/>
      <c r="HW440" s="38"/>
      <c r="HX440" s="38"/>
      <c r="HY440" s="38"/>
      <c r="HZ440" s="38"/>
      <c r="IA440" s="38"/>
      <c r="IB440" s="38"/>
      <c r="IC440" s="38"/>
      <c r="ID440" s="38"/>
      <c r="IE440" s="38"/>
      <c r="IF440" s="38"/>
      <c r="IG440" s="38"/>
      <c r="IH440" s="38"/>
      <c r="II440" s="38"/>
      <c r="IJ440" s="38"/>
      <c r="IK440" s="38"/>
      <c r="IL440" s="38"/>
      <c r="IM440" s="38"/>
      <c r="IN440" s="38"/>
      <c r="IO440" s="38"/>
      <c r="IP440" s="38"/>
      <c r="IQ440" s="38"/>
      <c r="IR440" s="38"/>
      <c r="IS440" s="38"/>
      <c r="IT440" s="38"/>
      <c r="IU440" s="38"/>
    </row>
    <row r="441" spans="1:255" s="39" customFormat="1" ht="18.75" customHeight="1">
      <c r="A441" s="36"/>
      <c r="B441" s="64"/>
      <c r="C441" s="65"/>
      <c r="D441" s="67"/>
      <c r="E441" s="67"/>
      <c r="F441" s="67"/>
      <c r="G441" s="67"/>
      <c r="H441" s="67"/>
      <c r="I441" s="67"/>
      <c r="J441" s="67"/>
      <c r="K441" s="67"/>
      <c r="L441" s="67"/>
      <c r="M441" s="67"/>
      <c r="N441" s="67"/>
      <c r="O441" s="67"/>
      <c r="P441" s="67"/>
      <c r="Q441" s="67"/>
      <c r="R441" s="67"/>
      <c r="S441" s="67"/>
      <c r="T441" s="67"/>
      <c r="U441" s="67"/>
      <c r="V441" s="67"/>
      <c r="W441" s="67"/>
      <c r="X441" s="67"/>
      <c r="Y441" s="67"/>
      <c r="Z441" s="67"/>
      <c r="AA441" s="67"/>
      <c r="AB441" s="67"/>
      <c r="AC441" s="67"/>
      <c r="AD441" s="67"/>
      <c r="AE441" s="143"/>
      <c r="AF441" s="144"/>
      <c r="AG441" s="144"/>
      <c r="AH441" s="144"/>
      <c r="AI441" s="144"/>
      <c r="AJ441" s="144"/>
      <c r="AK441" s="144"/>
      <c r="AL441" s="144"/>
      <c r="AM441" s="145"/>
      <c r="AN441" s="143"/>
      <c r="AO441" s="149"/>
      <c r="AP441" s="149"/>
      <c r="AQ441" s="149"/>
      <c r="AR441" s="149"/>
      <c r="AS441" s="149"/>
      <c r="AT441" s="149"/>
      <c r="AU441" s="149"/>
      <c r="AV441" s="150"/>
      <c r="AW441" s="143"/>
      <c r="AX441" s="146"/>
      <c r="AY441" s="146"/>
      <c r="AZ441" s="146"/>
      <c r="BA441" s="146"/>
      <c r="BB441" s="148"/>
      <c r="BC441" s="38"/>
      <c r="BD441" s="38"/>
      <c r="BE441" s="38"/>
      <c r="BF441" s="38"/>
      <c r="BG441" s="38"/>
      <c r="BH441" s="38"/>
      <c r="BI441" s="38"/>
      <c r="BJ441" s="38"/>
      <c r="BK441" s="38"/>
      <c r="BL441" s="38"/>
      <c r="BM441" s="38"/>
      <c r="BN441" s="38"/>
      <c r="BO441" s="38"/>
      <c r="BP441" s="38"/>
      <c r="BQ441" s="38"/>
      <c r="BR441" s="38"/>
      <c r="BS441" s="38"/>
      <c r="BT441" s="38"/>
      <c r="BU441" s="38"/>
      <c r="BV441" s="38"/>
      <c r="BW441" s="38"/>
      <c r="BX441" s="38"/>
      <c r="BY441" s="38"/>
      <c r="BZ441" s="38"/>
      <c r="CA441" s="38"/>
      <c r="CB441" s="38"/>
      <c r="CC441" s="38"/>
      <c r="CD441" s="38"/>
      <c r="CE441" s="38"/>
      <c r="CF441" s="38"/>
      <c r="CG441" s="38"/>
      <c r="CH441" s="38"/>
      <c r="CI441" s="38"/>
      <c r="CJ441" s="38"/>
      <c r="CK441" s="38"/>
      <c r="CL441" s="38"/>
      <c r="CM441" s="38"/>
      <c r="CN441" s="38"/>
      <c r="CO441" s="38"/>
      <c r="CP441" s="38"/>
      <c r="CQ441" s="38"/>
      <c r="CR441" s="38"/>
      <c r="CS441" s="38"/>
      <c r="CT441" s="38"/>
      <c r="CU441" s="38"/>
      <c r="CV441" s="38"/>
      <c r="CW441" s="38"/>
      <c r="CX441" s="38"/>
      <c r="CY441" s="38"/>
      <c r="CZ441" s="38"/>
      <c r="DA441" s="38"/>
      <c r="DB441" s="38"/>
      <c r="DC441" s="38"/>
      <c r="DD441" s="38"/>
      <c r="DE441" s="38"/>
      <c r="DF441" s="38"/>
      <c r="DG441" s="38"/>
      <c r="DH441" s="38"/>
      <c r="DI441" s="38"/>
      <c r="DJ441" s="38"/>
      <c r="DK441" s="38"/>
      <c r="DL441" s="38"/>
      <c r="DM441" s="38"/>
      <c r="DN441" s="38"/>
      <c r="DO441" s="38"/>
      <c r="DP441" s="38"/>
      <c r="DQ441" s="38"/>
      <c r="DR441" s="38"/>
      <c r="DS441" s="38"/>
      <c r="DT441" s="38"/>
      <c r="DU441" s="38"/>
      <c r="DV441" s="38"/>
      <c r="DW441" s="38"/>
      <c r="DX441" s="38"/>
      <c r="DY441" s="38"/>
      <c r="DZ441" s="38"/>
      <c r="EA441" s="38"/>
      <c r="EB441" s="38"/>
      <c r="EC441" s="38"/>
      <c r="ED441" s="38"/>
      <c r="EE441" s="38"/>
      <c r="EF441" s="38"/>
      <c r="EG441" s="38"/>
      <c r="EH441" s="38"/>
      <c r="EI441" s="38"/>
      <c r="EJ441" s="38"/>
      <c r="EK441" s="38"/>
      <c r="EL441" s="38"/>
      <c r="EM441" s="38"/>
      <c r="EN441" s="38"/>
      <c r="EO441" s="38"/>
      <c r="EP441" s="38"/>
      <c r="EQ441" s="38"/>
      <c r="ER441" s="38"/>
      <c r="ES441" s="38"/>
      <c r="ET441" s="38"/>
      <c r="EU441" s="38"/>
      <c r="EV441" s="38"/>
      <c r="EW441" s="38"/>
      <c r="EX441" s="38"/>
      <c r="EY441" s="38"/>
      <c r="EZ441" s="38"/>
      <c r="FA441" s="38"/>
      <c r="FB441" s="38"/>
      <c r="FC441" s="38"/>
      <c r="FD441" s="38"/>
      <c r="FE441" s="38"/>
      <c r="FF441" s="38"/>
      <c r="FG441" s="38"/>
      <c r="FH441" s="38"/>
      <c r="FI441" s="38"/>
      <c r="FJ441" s="38"/>
      <c r="FK441" s="38"/>
      <c r="FL441" s="38"/>
      <c r="FM441" s="38"/>
      <c r="FN441" s="38"/>
      <c r="FO441" s="38"/>
      <c r="FP441" s="38"/>
      <c r="FQ441" s="38"/>
      <c r="FR441" s="38"/>
      <c r="FS441" s="38"/>
      <c r="FT441" s="38"/>
      <c r="FU441" s="38"/>
      <c r="FV441" s="38"/>
      <c r="FW441" s="38"/>
      <c r="FX441" s="38"/>
      <c r="FY441" s="38"/>
      <c r="FZ441" s="38"/>
      <c r="GA441" s="38"/>
      <c r="GB441" s="38"/>
      <c r="GC441" s="38"/>
      <c r="GD441" s="38"/>
      <c r="GE441" s="38"/>
      <c r="GF441" s="38"/>
      <c r="GG441" s="38"/>
      <c r="GH441" s="38"/>
      <c r="GI441" s="38"/>
      <c r="GJ441" s="38"/>
      <c r="GK441" s="38"/>
      <c r="GL441" s="38"/>
      <c r="GM441" s="38"/>
      <c r="GN441" s="38"/>
      <c r="GO441" s="38"/>
      <c r="GP441" s="38"/>
      <c r="GQ441" s="38"/>
      <c r="GR441" s="38"/>
      <c r="GS441" s="38"/>
      <c r="GT441" s="38"/>
      <c r="GU441" s="38"/>
      <c r="GV441" s="38"/>
      <c r="GW441" s="38"/>
      <c r="GX441" s="38"/>
      <c r="GY441" s="38"/>
      <c r="GZ441" s="38"/>
      <c r="HA441" s="38"/>
      <c r="HB441" s="38"/>
      <c r="HC441" s="38"/>
      <c r="HD441" s="38"/>
      <c r="HE441" s="38"/>
      <c r="HF441" s="38"/>
      <c r="HG441" s="38"/>
      <c r="HH441" s="38"/>
      <c r="HI441" s="38"/>
      <c r="HJ441" s="38"/>
      <c r="HK441" s="38"/>
      <c r="HL441" s="38"/>
      <c r="HM441" s="38"/>
      <c r="HN441" s="38"/>
      <c r="HO441" s="38"/>
      <c r="HP441" s="38"/>
      <c r="HQ441" s="38"/>
      <c r="HR441" s="38"/>
      <c r="HS441" s="38"/>
      <c r="HT441" s="38"/>
      <c r="HU441" s="38"/>
      <c r="HV441" s="38"/>
      <c r="HW441" s="38"/>
      <c r="HX441" s="38"/>
      <c r="HY441" s="38"/>
      <c r="HZ441" s="38"/>
      <c r="IA441" s="38"/>
      <c r="IB441" s="38"/>
      <c r="IC441" s="38"/>
      <c r="ID441" s="38"/>
      <c r="IE441" s="38"/>
      <c r="IF441" s="38"/>
      <c r="IG441" s="38"/>
      <c r="IH441" s="38"/>
      <c r="II441" s="38"/>
      <c r="IJ441" s="38"/>
      <c r="IK441" s="38"/>
      <c r="IL441" s="38"/>
      <c r="IM441" s="38"/>
      <c r="IN441" s="38"/>
      <c r="IO441" s="38"/>
      <c r="IP441" s="38"/>
      <c r="IQ441" s="38"/>
      <c r="IR441" s="38"/>
      <c r="IS441" s="38"/>
      <c r="IT441" s="38"/>
      <c r="IU441" s="38"/>
    </row>
    <row r="442" spans="1:255" s="39" customFormat="1" ht="18.75" customHeight="1" thickBot="1">
      <c r="A442" s="36"/>
      <c r="B442" s="77"/>
      <c r="C442" s="78"/>
      <c r="D442" s="69"/>
      <c r="E442" s="69"/>
      <c r="F442" s="69"/>
      <c r="G442" s="69"/>
      <c r="H442" s="69"/>
      <c r="I442" s="69"/>
      <c r="J442" s="69"/>
      <c r="K442" s="69"/>
      <c r="L442" s="69"/>
      <c r="M442" s="69"/>
      <c r="N442" s="69"/>
      <c r="O442" s="69"/>
      <c r="P442" s="69"/>
      <c r="Q442" s="69"/>
      <c r="R442" s="69"/>
      <c r="S442" s="69"/>
      <c r="T442" s="69"/>
      <c r="U442" s="69"/>
      <c r="V442" s="69"/>
      <c r="W442" s="69"/>
      <c r="X442" s="69"/>
      <c r="Y442" s="69"/>
      <c r="Z442" s="69"/>
      <c r="AA442" s="69"/>
      <c r="AB442" s="69"/>
      <c r="AC442" s="69"/>
      <c r="AD442" s="69"/>
      <c r="AE442" s="128"/>
      <c r="AF442" s="129"/>
      <c r="AG442" s="129"/>
      <c r="AH442" s="129"/>
      <c r="AI442" s="129"/>
      <c r="AJ442" s="129"/>
      <c r="AK442" s="129"/>
      <c r="AL442" s="129"/>
      <c r="AM442" s="130"/>
      <c r="AN442" s="128"/>
      <c r="AO442" s="131"/>
      <c r="AP442" s="131"/>
      <c r="AQ442" s="131"/>
      <c r="AR442" s="131"/>
      <c r="AS442" s="131"/>
      <c r="AT442" s="131"/>
      <c r="AU442" s="131"/>
      <c r="AV442" s="132"/>
      <c r="AW442" s="133"/>
      <c r="AX442" s="134"/>
      <c r="AY442" s="134"/>
      <c r="AZ442" s="134"/>
      <c r="BA442" s="134"/>
      <c r="BB442" s="135"/>
      <c r="BC442" s="38"/>
      <c r="BD442" s="38"/>
      <c r="BE442" s="38"/>
      <c r="BF442" s="38"/>
      <c r="BG442" s="38"/>
      <c r="BH442" s="38"/>
      <c r="BI442" s="38"/>
      <c r="BJ442" s="38"/>
      <c r="BK442" s="38"/>
      <c r="BL442" s="38"/>
      <c r="BM442" s="38"/>
      <c r="BN442" s="38"/>
      <c r="BO442" s="38"/>
      <c r="BP442" s="38"/>
      <c r="BQ442" s="38"/>
      <c r="BR442" s="38"/>
      <c r="BS442" s="38"/>
      <c r="BT442" s="38"/>
      <c r="BU442" s="38"/>
      <c r="BV442" s="38"/>
      <c r="BW442" s="38"/>
      <c r="BX442" s="38"/>
      <c r="BY442" s="38"/>
      <c r="BZ442" s="38"/>
      <c r="CA442" s="38"/>
      <c r="CB442" s="38"/>
      <c r="CC442" s="38"/>
      <c r="CD442" s="38"/>
      <c r="CE442" s="38"/>
      <c r="CF442" s="38"/>
      <c r="CG442" s="38"/>
      <c r="CH442" s="38"/>
      <c r="CI442" s="38"/>
      <c r="CJ442" s="38"/>
      <c r="CK442" s="38"/>
      <c r="CL442" s="38"/>
      <c r="CM442" s="38"/>
      <c r="CN442" s="38"/>
      <c r="CO442" s="38"/>
      <c r="CP442" s="38"/>
      <c r="CQ442" s="38"/>
      <c r="CR442" s="38"/>
      <c r="CS442" s="38"/>
      <c r="CT442" s="38"/>
      <c r="CU442" s="38"/>
      <c r="CV442" s="38"/>
      <c r="CW442" s="38"/>
      <c r="CX442" s="38"/>
      <c r="CY442" s="38"/>
      <c r="CZ442" s="38"/>
      <c r="DA442" s="38"/>
      <c r="DB442" s="38"/>
      <c r="DC442" s="38"/>
      <c r="DD442" s="38"/>
      <c r="DE442" s="38"/>
      <c r="DF442" s="38"/>
      <c r="DG442" s="38"/>
      <c r="DH442" s="38"/>
      <c r="DI442" s="38"/>
      <c r="DJ442" s="38"/>
      <c r="DK442" s="38"/>
      <c r="DL442" s="38"/>
      <c r="DM442" s="38"/>
      <c r="DN442" s="38"/>
      <c r="DO442" s="38"/>
      <c r="DP442" s="38"/>
      <c r="DQ442" s="38"/>
      <c r="DR442" s="38"/>
      <c r="DS442" s="38"/>
      <c r="DT442" s="38"/>
      <c r="DU442" s="38"/>
      <c r="DV442" s="38"/>
      <c r="DW442" s="38"/>
      <c r="DX442" s="38"/>
      <c r="DY442" s="38"/>
      <c r="DZ442" s="38"/>
      <c r="EA442" s="38"/>
      <c r="EB442" s="38"/>
      <c r="EC442" s="38"/>
      <c r="ED442" s="38"/>
      <c r="EE442" s="38"/>
      <c r="EF442" s="38"/>
      <c r="EG442" s="38"/>
      <c r="EH442" s="38"/>
      <c r="EI442" s="38"/>
      <c r="EJ442" s="38"/>
      <c r="EK442" s="38"/>
      <c r="EL442" s="38"/>
      <c r="EM442" s="38"/>
      <c r="EN442" s="38"/>
      <c r="EO442" s="38"/>
      <c r="EP442" s="38"/>
      <c r="EQ442" s="38"/>
      <c r="ER442" s="38"/>
      <c r="ES442" s="38"/>
      <c r="ET442" s="38"/>
      <c r="EU442" s="38"/>
      <c r="EV442" s="38"/>
      <c r="EW442" s="38"/>
      <c r="EX442" s="38"/>
      <c r="EY442" s="38"/>
      <c r="EZ442" s="38"/>
      <c r="FA442" s="38"/>
      <c r="FB442" s="38"/>
      <c r="FC442" s="38"/>
      <c r="FD442" s="38"/>
      <c r="FE442" s="38"/>
      <c r="FF442" s="38"/>
      <c r="FG442" s="38"/>
      <c r="FH442" s="38"/>
      <c r="FI442" s="38"/>
      <c r="FJ442" s="38"/>
      <c r="FK442" s="38"/>
      <c r="FL442" s="38"/>
      <c r="FM442" s="38"/>
      <c r="FN442" s="38"/>
      <c r="FO442" s="38"/>
      <c r="FP442" s="38"/>
      <c r="FQ442" s="38"/>
      <c r="FR442" s="38"/>
      <c r="FS442" s="38"/>
      <c r="FT442" s="38"/>
      <c r="FU442" s="38"/>
      <c r="FV442" s="38"/>
      <c r="FW442" s="38"/>
      <c r="FX442" s="38"/>
      <c r="FY442" s="38"/>
      <c r="FZ442" s="38"/>
      <c r="GA442" s="38"/>
      <c r="GB442" s="38"/>
      <c r="GC442" s="38"/>
      <c r="GD442" s="38"/>
      <c r="GE442" s="38"/>
      <c r="GF442" s="38"/>
      <c r="GG442" s="38"/>
      <c r="GH442" s="38"/>
      <c r="GI442" s="38"/>
      <c r="GJ442" s="38"/>
      <c r="GK442" s="38"/>
      <c r="GL442" s="38"/>
      <c r="GM442" s="38"/>
      <c r="GN442" s="38"/>
      <c r="GO442" s="38"/>
      <c r="GP442" s="38"/>
      <c r="GQ442" s="38"/>
      <c r="GR442" s="38"/>
      <c r="GS442" s="38"/>
      <c r="GT442" s="38"/>
      <c r="GU442" s="38"/>
      <c r="GV442" s="38"/>
      <c r="GW442" s="38"/>
      <c r="GX442" s="38"/>
      <c r="GY442" s="38"/>
      <c r="GZ442" s="38"/>
      <c r="HA442" s="38"/>
      <c r="HB442" s="38"/>
      <c r="HC442" s="38"/>
      <c r="HD442" s="38"/>
      <c r="HE442" s="38"/>
      <c r="HF442" s="38"/>
      <c r="HG442" s="38"/>
      <c r="HH442" s="38"/>
      <c r="HI442" s="38"/>
      <c r="HJ442" s="38"/>
      <c r="HK442" s="38"/>
      <c r="HL442" s="38"/>
      <c r="HM442" s="38"/>
      <c r="HN442" s="38"/>
      <c r="HO442" s="38"/>
      <c r="HP442" s="38"/>
      <c r="HQ442" s="38"/>
      <c r="HR442" s="38"/>
      <c r="HS442" s="38"/>
      <c r="HT442" s="38"/>
      <c r="HU442" s="38"/>
      <c r="HV442" s="38"/>
      <c r="HW442" s="38"/>
      <c r="HX442" s="38"/>
      <c r="HY442" s="38"/>
      <c r="HZ442" s="38"/>
      <c r="IA442" s="38"/>
      <c r="IB442" s="38"/>
      <c r="IC442" s="38"/>
      <c r="ID442" s="38"/>
      <c r="IE442" s="38"/>
      <c r="IF442" s="38"/>
      <c r="IG442" s="38"/>
      <c r="IH442" s="38"/>
      <c r="II442" s="38"/>
      <c r="IJ442" s="38"/>
      <c r="IK442" s="38"/>
      <c r="IL442" s="38"/>
      <c r="IM442" s="38"/>
      <c r="IN442" s="38"/>
      <c r="IO442" s="38"/>
      <c r="IP442" s="38"/>
      <c r="IQ442" s="38"/>
      <c r="IR442" s="38"/>
      <c r="IS442" s="38"/>
      <c r="IT442" s="38"/>
      <c r="IU442" s="38"/>
    </row>
    <row r="443" spans="1:255" s="39" customFormat="1" ht="18.75" customHeight="1" thickTop="1" thickBot="1">
      <c r="A443" s="53"/>
      <c r="B443" s="136" t="s">
        <v>80</v>
      </c>
      <c r="C443" s="137"/>
      <c r="D443" s="137"/>
      <c r="E443" s="137"/>
      <c r="F443" s="137"/>
      <c r="G443" s="137"/>
      <c r="H443" s="137"/>
      <c r="I443" s="137"/>
      <c r="J443" s="137"/>
      <c r="K443" s="137"/>
      <c r="L443" s="137"/>
      <c r="M443" s="137"/>
      <c r="N443" s="137"/>
      <c r="O443" s="137"/>
      <c r="P443" s="137"/>
      <c r="Q443" s="137"/>
      <c r="R443" s="137"/>
      <c r="S443" s="137"/>
      <c r="T443" s="137"/>
      <c r="U443" s="137"/>
      <c r="V443" s="137"/>
      <c r="W443" s="137"/>
      <c r="X443" s="137"/>
      <c r="Y443" s="137"/>
      <c r="Z443" s="137"/>
      <c r="AA443" s="137"/>
      <c r="AB443" s="137"/>
      <c r="AC443" s="137"/>
      <c r="AD443" s="138"/>
      <c r="AE443" s="139">
        <f>SUM(AE435:AM442)</f>
        <v>479816</v>
      </c>
      <c r="AF443" s="140"/>
      <c r="AG443" s="140"/>
      <c r="AH443" s="140"/>
      <c r="AI443" s="140"/>
      <c r="AJ443" s="140"/>
      <c r="AK443" s="140"/>
      <c r="AL443" s="140"/>
      <c r="AM443" s="141"/>
      <c r="AN443" s="139">
        <f>SUM(AN435:AW442)</f>
        <v>444979</v>
      </c>
      <c r="AO443" s="140"/>
      <c r="AP443" s="140"/>
      <c r="AQ443" s="140"/>
      <c r="AR443" s="140"/>
      <c r="AS443" s="140"/>
      <c r="AT443" s="140"/>
      <c r="AU443" s="140"/>
      <c r="AV443" s="141"/>
      <c r="AW443" s="139"/>
      <c r="AX443" s="140"/>
      <c r="AY443" s="140"/>
      <c r="AZ443" s="140"/>
      <c r="BA443" s="140"/>
      <c r="BB443" s="142"/>
      <c r="BC443" s="38"/>
      <c r="BD443" s="38"/>
      <c r="BE443" s="38"/>
      <c r="BF443" s="38"/>
      <c r="BG443" s="38"/>
      <c r="BH443" s="38"/>
      <c r="BI443" s="38"/>
      <c r="BJ443" s="38"/>
      <c r="BK443" s="38"/>
      <c r="BL443" s="38"/>
      <c r="BM443" s="38"/>
      <c r="BN443" s="38"/>
      <c r="BO443" s="38"/>
      <c r="BP443" s="38"/>
      <c r="BQ443" s="38"/>
      <c r="BR443" s="38"/>
      <c r="BS443" s="38"/>
      <c r="BT443" s="38"/>
      <c r="BU443" s="38"/>
      <c r="BV443" s="38"/>
      <c r="BW443" s="38"/>
      <c r="BX443" s="38"/>
      <c r="BY443" s="38"/>
      <c r="BZ443" s="38"/>
      <c r="CA443" s="38"/>
      <c r="CB443" s="38"/>
      <c r="CC443" s="38"/>
      <c r="CD443" s="38"/>
      <c r="CE443" s="38"/>
      <c r="CF443" s="38"/>
      <c r="CG443" s="38"/>
      <c r="CH443" s="38"/>
      <c r="CI443" s="38"/>
      <c r="CJ443" s="38"/>
      <c r="CK443" s="38"/>
      <c r="CL443" s="38"/>
      <c r="CM443" s="38"/>
      <c r="CN443" s="38"/>
      <c r="CO443" s="38"/>
      <c r="CP443" s="38"/>
      <c r="CQ443" s="38"/>
      <c r="CR443" s="38"/>
      <c r="CS443" s="38"/>
      <c r="CT443" s="38"/>
      <c r="CU443" s="38"/>
      <c r="CV443" s="38"/>
      <c r="CW443" s="38"/>
      <c r="CX443" s="38"/>
      <c r="CY443" s="38"/>
      <c r="CZ443" s="38"/>
      <c r="DA443" s="38"/>
      <c r="DB443" s="38"/>
      <c r="DC443" s="38"/>
      <c r="DD443" s="38"/>
      <c r="DE443" s="38"/>
      <c r="DF443" s="38"/>
      <c r="DG443" s="38"/>
      <c r="DH443" s="38"/>
      <c r="DI443" s="38"/>
      <c r="DJ443" s="38"/>
      <c r="DK443" s="38"/>
      <c r="DL443" s="38"/>
      <c r="DM443" s="38"/>
      <c r="DN443" s="38"/>
      <c r="DO443" s="38"/>
      <c r="DP443" s="38"/>
      <c r="DQ443" s="38"/>
      <c r="DR443" s="38"/>
      <c r="DS443" s="38"/>
      <c r="DT443" s="38"/>
      <c r="DU443" s="38"/>
      <c r="DV443" s="38"/>
      <c r="DW443" s="38"/>
      <c r="DX443" s="38"/>
      <c r="DY443" s="38"/>
      <c r="DZ443" s="38"/>
      <c r="EA443" s="38"/>
      <c r="EB443" s="38"/>
      <c r="EC443" s="38"/>
      <c r="ED443" s="38"/>
      <c r="EE443" s="38"/>
      <c r="EF443" s="38"/>
      <c r="EG443" s="38"/>
      <c r="EH443" s="38"/>
      <c r="EI443" s="38"/>
      <c r="EJ443" s="38"/>
      <c r="EK443" s="38"/>
      <c r="EL443" s="38"/>
      <c r="EM443" s="38"/>
      <c r="EN443" s="38"/>
      <c r="EO443" s="38"/>
      <c r="EP443" s="38"/>
      <c r="EQ443" s="38"/>
      <c r="ER443" s="38"/>
      <c r="ES443" s="38"/>
      <c r="ET443" s="38"/>
      <c r="EU443" s="38"/>
      <c r="EV443" s="38"/>
      <c r="EW443" s="38"/>
      <c r="EX443" s="38"/>
      <c r="EY443" s="38"/>
      <c r="EZ443" s="38"/>
      <c r="FA443" s="38"/>
      <c r="FB443" s="38"/>
      <c r="FC443" s="38"/>
      <c r="FD443" s="38"/>
      <c r="FE443" s="38"/>
      <c r="FF443" s="38"/>
      <c r="FG443" s="38"/>
      <c r="FH443" s="38"/>
      <c r="FI443" s="38"/>
      <c r="FJ443" s="38"/>
      <c r="FK443" s="38"/>
      <c r="FL443" s="38"/>
      <c r="FM443" s="38"/>
      <c r="FN443" s="38"/>
      <c r="FO443" s="38"/>
      <c r="FP443" s="38"/>
      <c r="FQ443" s="38"/>
      <c r="FR443" s="38"/>
      <c r="FS443" s="38"/>
      <c r="FT443" s="38"/>
      <c r="FU443" s="38"/>
      <c r="FV443" s="38"/>
      <c r="FW443" s="38"/>
      <c r="FX443" s="38"/>
      <c r="FY443" s="38"/>
      <c r="FZ443" s="38"/>
      <c r="GA443" s="38"/>
      <c r="GB443" s="38"/>
      <c r="GC443" s="38"/>
      <c r="GD443" s="38"/>
      <c r="GE443" s="38"/>
      <c r="GF443" s="38"/>
      <c r="GG443" s="38"/>
      <c r="GH443" s="38"/>
      <c r="GI443" s="38"/>
      <c r="GJ443" s="38"/>
      <c r="GK443" s="38"/>
      <c r="GL443" s="38"/>
      <c r="GM443" s="38"/>
      <c r="GN443" s="38"/>
      <c r="GO443" s="38"/>
      <c r="GP443" s="38"/>
      <c r="GQ443" s="38"/>
      <c r="GR443" s="38"/>
      <c r="GS443" s="38"/>
      <c r="GT443" s="38"/>
      <c r="GU443" s="38"/>
      <c r="GV443" s="38"/>
      <c r="GW443" s="38"/>
      <c r="GX443" s="38"/>
      <c r="GY443" s="38"/>
      <c r="GZ443" s="38"/>
      <c r="HA443" s="38"/>
      <c r="HB443" s="38"/>
      <c r="HC443" s="38"/>
      <c r="HD443" s="38"/>
      <c r="HE443" s="38"/>
      <c r="HF443" s="38"/>
      <c r="HG443" s="38"/>
      <c r="HH443" s="38"/>
      <c r="HI443" s="38"/>
      <c r="HJ443" s="38"/>
      <c r="HK443" s="38"/>
      <c r="HL443" s="38"/>
      <c r="HM443" s="38"/>
      <c r="HN443" s="38"/>
      <c r="HO443" s="38"/>
      <c r="HP443" s="38"/>
      <c r="HQ443" s="38"/>
      <c r="HR443" s="38"/>
      <c r="HS443" s="38"/>
      <c r="HT443" s="38"/>
      <c r="HU443" s="38"/>
      <c r="HV443" s="38"/>
      <c r="HW443" s="38"/>
      <c r="HX443" s="38"/>
      <c r="HY443" s="38"/>
      <c r="HZ443" s="38"/>
      <c r="IA443" s="38"/>
      <c r="IB443" s="38"/>
      <c r="IC443" s="38"/>
      <c r="ID443" s="38"/>
      <c r="IE443" s="38"/>
      <c r="IF443" s="38"/>
      <c r="IG443" s="38"/>
      <c r="IH443" s="38"/>
      <c r="II443" s="38"/>
      <c r="IJ443" s="38"/>
      <c r="IK443" s="38"/>
      <c r="IL443" s="38"/>
      <c r="IM443" s="38"/>
      <c r="IN443" s="38"/>
      <c r="IO443" s="38"/>
      <c r="IP443" s="38"/>
      <c r="IQ443" s="38"/>
      <c r="IR443" s="38"/>
      <c r="IS443" s="38"/>
      <c r="IT443" s="38"/>
      <c r="IU443" s="38"/>
    </row>
    <row r="444" spans="1:255" ht="13.5">
      <c r="E444" s="70"/>
      <c r="F444" s="70"/>
      <c r="G444" s="70"/>
      <c r="H444" s="70"/>
      <c r="I444" s="70"/>
      <c r="J444" s="70"/>
      <c r="K444" s="70"/>
      <c r="L444" s="70"/>
      <c r="M444" s="70"/>
      <c r="N444" s="70"/>
      <c r="O444" s="70"/>
      <c r="P444" s="70"/>
      <c r="Q444" s="70"/>
      <c r="R444" s="70"/>
      <c r="S444" s="70"/>
      <c r="T444" s="70"/>
      <c r="U444" s="70"/>
      <c r="V444" s="70"/>
      <c r="W444" s="70"/>
      <c r="X444" s="70"/>
      <c r="Y444" s="70"/>
      <c r="Z444" s="70"/>
      <c r="AA444" s="70"/>
      <c r="AB444" s="70"/>
      <c r="AC444" s="70"/>
      <c r="AD444" s="70"/>
      <c r="AE444" s="70"/>
      <c r="AF444" s="70"/>
      <c r="AG444" s="70"/>
      <c r="AH444" s="70"/>
      <c r="AI444" s="70"/>
      <c r="AJ444" s="70"/>
      <c r="AK444" s="70"/>
      <c r="AL444" s="70"/>
      <c r="AM444" s="70"/>
      <c r="AN444" s="70"/>
      <c r="AO444" s="70"/>
      <c r="AP444" s="70"/>
      <c r="AQ444" s="70"/>
      <c r="AR444" s="70"/>
      <c r="AS444" s="70"/>
      <c r="AT444" s="70"/>
      <c r="AU444" s="70"/>
      <c r="AV444" s="70"/>
      <c r="AW444" s="70"/>
      <c r="AX444" s="70"/>
      <c r="AY444" s="70"/>
      <c r="AZ444" s="70"/>
      <c r="BA444" s="70"/>
      <c r="BB444" s="70"/>
    </row>
    <row r="445" spans="1:255" ht="14.25">
      <c r="A445" s="40" t="s">
        <v>66</v>
      </c>
      <c r="BA445" s="41"/>
      <c r="BB445" s="42"/>
      <c r="BC445" s="41" t="s">
        <v>67</v>
      </c>
    </row>
    <row r="447" spans="1:255">
      <c r="AD447" s="43"/>
      <c r="AH447" s="43"/>
      <c r="AI447" s="43"/>
      <c r="AJ447" s="43"/>
      <c r="AK447" s="43"/>
      <c r="AL447" s="43"/>
      <c r="AM447" s="43"/>
      <c r="AS447" s="43"/>
      <c r="BB447" s="44" t="s">
        <v>68</v>
      </c>
    </row>
    <row r="448" spans="1:255">
      <c r="AD448" s="43"/>
      <c r="AH448" s="43"/>
      <c r="AI448" s="43"/>
      <c r="AJ448" s="43"/>
      <c r="AK448" s="43"/>
      <c r="AL448" s="43"/>
      <c r="AM448" s="43"/>
      <c r="AS448" s="43"/>
    </row>
    <row r="449" spans="1:59" ht="13.5" thickBot="1">
      <c r="AD449" s="43"/>
      <c r="AH449" s="43"/>
      <c r="AI449" s="43"/>
      <c r="AJ449" s="43"/>
      <c r="AK449" s="43"/>
      <c r="AL449" s="43"/>
      <c r="AM449" s="43"/>
      <c r="AS449" s="43"/>
    </row>
    <row r="450" spans="1:59" ht="15" thickBot="1">
      <c r="A450" s="167" t="s">
        <v>69</v>
      </c>
      <c r="B450" s="168"/>
      <c r="C450" s="168"/>
      <c r="D450" s="168"/>
      <c r="E450" s="168"/>
      <c r="F450" s="168"/>
      <c r="G450" s="168"/>
      <c r="H450" s="168"/>
      <c r="I450" s="168"/>
      <c r="J450" s="168"/>
      <c r="K450" s="169"/>
      <c r="L450" s="170">
        <v>13</v>
      </c>
      <c r="M450" s="171"/>
      <c r="N450" s="171"/>
      <c r="O450" s="172"/>
      <c r="P450" s="167" t="s">
        <v>70</v>
      </c>
      <c r="Q450" s="168"/>
      <c r="R450" s="168"/>
      <c r="S450" s="168"/>
      <c r="T450" s="168"/>
      <c r="U450" s="169"/>
      <c r="V450" s="173" t="s">
        <v>129</v>
      </c>
      <c r="W450" s="173"/>
      <c r="X450" s="173"/>
      <c r="Y450" s="173"/>
      <c r="Z450" s="173"/>
      <c r="AA450" s="173"/>
      <c r="AB450" s="173"/>
      <c r="AC450" s="173"/>
      <c r="AD450" s="173"/>
      <c r="AE450" s="173"/>
      <c r="AF450" s="173"/>
      <c r="AG450" s="173"/>
      <c r="AH450" s="173"/>
      <c r="AI450" s="173"/>
      <c r="AJ450" s="173"/>
      <c r="AK450" s="173"/>
      <c r="AL450" s="173"/>
      <c r="AM450" s="173"/>
      <c r="AN450" s="173"/>
      <c r="AO450" s="173"/>
      <c r="AP450" s="173"/>
      <c r="AQ450" s="173"/>
      <c r="AR450" s="173"/>
      <c r="AS450" s="173"/>
      <c r="AT450" s="173"/>
      <c r="AU450" s="173"/>
      <c r="AV450" s="173"/>
      <c r="AW450" s="173"/>
      <c r="AX450" s="173"/>
      <c r="AY450" s="173"/>
      <c r="AZ450" s="173"/>
      <c r="BA450" s="173"/>
      <c r="BB450" s="174"/>
    </row>
    <row r="451" spans="1:59" ht="14.25">
      <c r="A451" s="45"/>
      <c r="B451" s="45"/>
      <c r="C451" s="45"/>
      <c r="D451" s="45"/>
      <c r="E451" s="45"/>
      <c r="F451" s="45"/>
      <c r="G451" s="45"/>
      <c r="H451" s="45"/>
      <c r="I451" s="45"/>
      <c r="J451" s="45"/>
      <c r="K451" s="45"/>
      <c r="L451" s="46"/>
      <c r="M451" s="46"/>
      <c r="N451" s="46"/>
      <c r="O451" s="46"/>
      <c r="P451" s="45"/>
      <c r="Q451" s="45"/>
      <c r="R451" s="45"/>
      <c r="S451" s="45"/>
      <c r="T451" s="45"/>
      <c r="U451" s="45"/>
      <c r="V451" s="47"/>
      <c r="W451" s="47"/>
      <c r="X451" s="47"/>
      <c r="Y451" s="47"/>
      <c r="Z451" s="47"/>
      <c r="AA451" s="47"/>
      <c r="AB451" s="47"/>
      <c r="AC451" s="47"/>
      <c r="AD451" s="47"/>
      <c r="AE451" s="47"/>
      <c r="AF451" s="47"/>
      <c r="AG451" s="47"/>
      <c r="AH451" s="47"/>
      <c r="AI451" s="47"/>
      <c r="AJ451" s="47"/>
      <c r="AK451" s="47"/>
      <c r="AL451" s="47"/>
      <c r="AM451" s="47"/>
      <c r="AN451" s="47"/>
      <c r="AO451" s="47"/>
      <c r="AP451" s="47"/>
      <c r="AQ451" s="47"/>
      <c r="AR451" s="47"/>
      <c r="AS451" s="47"/>
      <c r="AT451" s="47"/>
      <c r="AU451" s="47"/>
      <c r="AV451" s="47"/>
      <c r="AW451" s="47"/>
      <c r="AX451" s="47"/>
      <c r="AY451" s="47"/>
      <c r="AZ451" s="47"/>
      <c r="BA451" s="47"/>
      <c r="BB451" s="47"/>
    </row>
    <row r="452" spans="1:59" ht="14.25">
      <c r="A452" s="48"/>
      <c r="B452" s="49" t="s">
        <v>72</v>
      </c>
      <c r="C452" s="36"/>
      <c r="D452" s="36"/>
      <c r="E452" s="36"/>
      <c r="F452" s="36"/>
      <c r="G452" s="36"/>
      <c r="H452" s="36"/>
      <c r="I452" s="36"/>
      <c r="J452" s="36"/>
      <c r="K452" s="36"/>
      <c r="L452" s="50"/>
      <c r="M452" s="50"/>
      <c r="N452" s="50"/>
      <c r="O452" s="50"/>
      <c r="P452" s="36"/>
      <c r="Q452" s="36"/>
      <c r="R452" s="36"/>
      <c r="S452" s="36"/>
      <c r="T452" s="36"/>
      <c r="U452" s="36"/>
      <c r="V452" s="49"/>
      <c r="W452" s="49"/>
      <c r="X452" s="49"/>
      <c r="Y452" s="49"/>
      <c r="Z452" s="49"/>
      <c r="AA452" s="49"/>
      <c r="AB452" s="49"/>
      <c r="AC452" s="49"/>
      <c r="AD452" s="49"/>
      <c r="AE452" s="49"/>
      <c r="AF452" s="49"/>
      <c r="AG452" s="49"/>
      <c r="AH452" s="49"/>
      <c r="AI452" s="49"/>
      <c r="AJ452" s="49"/>
      <c r="AK452" s="49"/>
      <c r="AL452" s="49"/>
      <c r="AM452" s="49"/>
      <c r="AN452" s="49"/>
      <c r="AO452" s="49"/>
      <c r="AP452" s="49"/>
      <c r="AQ452" s="49"/>
      <c r="AR452" s="49"/>
      <c r="AS452" s="49"/>
      <c r="AT452" s="49"/>
      <c r="AU452" s="49"/>
      <c r="AV452" s="49"/>
      <c r="AW452" s="49"/>
      <c r="AX452" s="49"/>
      <c r="AY452" s="49"/>
      <c r="AZ452" s="49"/>
      <c r="BA452" s="49"/>
      <c r="BB452" s="49"/>
    </row>
    <row r="453" spans="1:59" ht="15" thickBot="1">
      <c r="A453" s="36"/>
      <c r="B453" s="36"/>
      <c r="C453" s="36"/>
      <c r="D453" s="36"/>
      <c r="E453" s="36"/>
      <c r="F453" s="36"/>
      <c r="G453" s="36"/>
      <c r="H453" s="36"/>
      <c r="I453" s="36"/>
      <c r="J453" s="36"/>
      <c r="K453" s="36"/>
      <c r="L453" s="50"/>
      <c r="M453" s="50"/>
      <c r="N453" s="50"/>
      <c r="O453" s="50"/>
      <c r="P453" s="36"/>
      <c r="Q453" s="36"/>
      <c r="R453" s="36"/>
      <c r="S453" s="36"/>
      <c r="T453" s="36"/>
      <c r="U453" s="36"/>
      <c r="V453" s="49"/>
      <c r="W453" s="49"/>
      <c r="X453" s="49"/>
      <c r="Y453" s="49"/>
      <c r="Z453" s="49"/>
      <c r="AA453" s="49"/>
      <c r="AB453" s="49"/>
      <c r="AC453" s="49"/>
      <c r="AD453" s="49"/>
      <c r="AE453" s="49"/>
      <c r="AF453" s="49"/>
      <c r="AG453" s="49"/>
      <c r="AH453" s="49"/>
      <c r="AI453" s="49"/>
      <c r="AJ453" s="49"/>
      <c r="AK453" s="49"/>
      <c r="AL453" s="49"/>
      <c r="AM453" s="49"/>
      <c r="AN453" s="49"/>
      <c r="AO453" s="49"/>
      <c r="AP453" s="49"/>
      <c r="AQ453" s="49"/>
      <c r="AR453" s="49"/>
      <c r="AS453" s="49"/>
      <c r="AT453" s="49"/>
      <c r="AU453" s="49"/>
      <c r="AV453" s="49"/>
      <c r="AW453" s="49"/>
      <c r="AX453" s="49"/>
      <c r="AY453" s="49"/>
      <c r="AZ453" s="49"/>
      <c r="BA453" s="49"/>
      <c r="BB453" s="49"/>
    </row>
    <row r="454" spans="1:59" ht="14.25">
      <c r="A454" s="36"/>
      <c r="B454" s="51"/>
      <c r="C454" s="45"/>
      <c r="D454" s="45"/>
      <c r="E454" s="45"/>
      <c r="F454" s="45"/>
      <c r="G454" s="45"/>
      <c r="H454" s="45"/>
      <c r="I454" s="45"/>
      <c r="J454" s="45"/>
      <c r="K454" s="45"/>
      <c r="L454" s="46"/>
      <c r="M454" s="46"/>
      <c r="N454" s="46"/>
      <c r="O454" s="46"/>
      <c r="P454" s="45"/>
      <c r="Q454" s="45"/>
      <c r="R454" s="45"/>
      <c r="S454" s="45"/>
      <c r="T454" s="45"/>
      <c r="U454" s="45"/>
      <c r="V454" s="47"/>
      <c r="W454" s="47"/>
      <c r="X454" s="47"/>
      <c r="Y454" s="47"/>
      <c r="Z454" s="47"/>
      <c r="AA454" s="47"/>
      <c r="AB454" s="47"/>
      <c r="AC454" s="47"/>
      <c r="AD454" s="47"/>
      <c r="AE454" s="47"/>
      <c r="AF454" s="47"/>
      <c r="AG454" s="47"/>
      <c r="AH454" s="47"/>
      <c r="AI454" s="47"/>
      <c r="AJ454" s="47"/>
      <c r="AK454" s="47"/>
      <c r="AL454" s="47"/>
      <c r="AM454" s="47"/>
      <c r="AN454" s="47"/>
      <c r="AO454" s="47"/>
      <c r="AP454" s="47"/>
      <c r="AQ454" s="47"/>
      <c r="AR454" s="47"/>
      <c r="AS454" s="47"/>
      <c r="AT454" s="47"/>
      <c r="AU454" s="47"/>
      <c r="AV454" s="47"/>
      <c r="AW454" s="47"/>
      <c r="AX454" s="47"/>
      <c r="AY454" s="47"/>
      <c r="AZ454" s="47"/>
      <c r="BA454" s="47"/>
      <c r="BB454" s="52"/>
    </row>
    <row r="455" spans="1:59">
      <c r="A455" s="36"/>
      <c r="B455" s="154" t="s">
        <v>130</v>
      </c>
      <c r="C455" s="155"/>
      <c r="D455" s="155"/>
      <c r="E455" s="155"/>
      <c r="F455" s="155"/>
      <c r="G455" s="155"/>
      <c r="H455" s="155"/>
      <c r="I455" s="155"/>
      <c r="J455" s="155"/>
      <c r="K455" s="155"/>
      <c r="L455" s="155"/>
      <c r="M455" s="155"/>
      <c r="N455" s="155"/>
      <c r="O455" s="155"/>
      <c r="P455" s="155"/>
      <c r="Q455" s="155"/>
      <c r="R455" s="155"/>
      <c r="S455" s="155"/>
      <c r="T455" s="155"/>
      <c r="U455" s="155"/>
      <c r="V455" s="155"/>
      <c r="W455" s="155"/>
      <c r="X455" s="155"/>
      <c r="Y455" s="155"/>
      <c r="Z455" s="155"/>
      <c r="AA455" s="155"/>
      <c r="AB455" s="155"/>
      <c r="AC455" s="155"/>
      <c r="AD455" s="155"/>
      <c r="AE455" s="155"/>
      <c r="AF455" s="155"/>
      <c r="AG455" s="155"/>
      <c r="AH455" s="155"/>
      <c r="AI455" s="155"/>
      <c r="AJ455" s="155"/>
      <c r="AK455" s="155"/>
      <c r="AL455" s="155"/>
      <c r="AM455" s="155"/>
      <c r="AN455" s="155"/>
      <c r="AO455" s="155"/>
      <c r="AP455" s="155"/>
      <c r="AQ455" s="155"/>
      <c r="AR455" s="155"/>
      <c r="AS455" s="155"/>
      <c r="AT455" s="155"/>
      <c r="AU455" s="155"/>
      <c r="AV455" s="155"/>
      <c r="AW455" s="155"/>
      <c r="AX455" s="155"/>
      <c r="AY455" s="155"/>
      <c r="AZ455" s="155"/>
      <c r="BA455" s="155"/>
      <c r="BB455" s="156"/>
    </row>
    <row r="456" spans="1:59" ht="13.5">
      <c r="A456" s="36"/>
      <c r="B456" s="154"/>
      <c r="C456" s="155"/>
      <c r="D456" s="155"/>
      <c r="E456" s="155"/>
      <c r="F456" s="155"/>
      <c r="G456" s="155"/>
      <c r="H456" s="155"/>
      <c r="I456" s="155"/>
      <c r="J456" s="155"/>
      <c r="K456" s="155"/>
      <c r="L456" s="155"/>
      <c r="M456" s="155"/>
      <c r="N456" s="155"/>
      <c r="O456" s="155"/>
      <c r="P456" s="155"/>
      <c r="Q456" s="155"/>
      <c r="R456" s="155"/>
      <c r="S456" s="155"/>
      <c r="T456" s="155"/>
      <c r="U456" s="155"/>
      <c r="V456" s="155"/>
      <c r="W456" s="155"/>
      <c r="X456" s="155"/>
      <c r="Y456" s="155"/>
      <c r="Z456" s="155"/>
      <c r="AA456" s="155"/>
      <c r="AB456" s="155"/>
      <c r="AC456" s="155"/>
      <c r="AD456" s="155"/>
      <c r="AE456" s="155"/>
      <c r="AF456" s="155"/>
      <c r="AG456" s="155"/>
      <c r="AH456" s="155"/>
      <c r="AI456" s="155"/>
      <c r="AJ456" s="155"/>
      <c r="AK456" s="155"/>
      <c r="AL456" s="155"/>
      <c r="AM456" s="155"/>
      <c r="AN456" s="155"/>
      <c r="AO456" s="155"/>
      <c r="AP456" s="155"/>
      <c r="AQ456" s="155"/>
      <c r="AR456" s="155"/>
      <c r="AS456" s="155"/>
      <c r="AT456" s="155"/>
      <c r="AU456" s="155"/>
      <c r="AV456" s="155"/>
      <c r="AW456" s="155"/>
      <c r="AX456" s="155"/>
      <c r="AY456" s="155"/>
      <c r="AZ456" s="155"/>
      <c r="BA456" s="155"/>
      <c r="BB456" s="156"/>
      <c r="BG456" s="39"/>
    </row>
    <row r="457" spans="1:59">
      <c r="A457" s="36"/>
      <c r="B457" s="154"/>
      <c r="C457" s="155"/>
      <c r="D457" s="155"/>
      <c r="E457" s="155"/>
      <c r="F457" s="155"/>
      <c r="G457" s="155"/>
      <c r="H457" s="155"/>
      <c r="I457" s="155"/>
      <c r="J457" s="155"/>
      <c r="K457" s="155"/>
      <c r="L457" s="155"/>
      <c r="M457" s="155"/>
      <c r="N457" s="155"/>
      <c r="O457" s="155"/>
      <c r="P457" s="155"/>
      <c r="Q457" s="155"/>
      <c r="R457" s="155"/>
      <c r="S457" s="155"/>
      <c r="T457" s="155"/>
      <c r="U457" s="155"/>
      <c r="V457" s="155"/>
      <c r="W457" s="155"/>
      <c r="X457" s="155"/>
      <c r="Y457" s="155"/>
      <c r="Z457" s="155"/>
      <c r="AA457" s="155"/>
      <c r="AB457" s="155"/>
      <c r="AC457" s="155"/>
      <c r="AD457" s="155"/>
      <c r="AE457" s="155"/>
      <c r="AF457" s="155"/>
      <c r="AG457" s="155"/>
      <c r="AH457" s="155"/>
      <c r="AI457" s="155"/>
      <c r="AJ457" s="155"/>
      <c r="AK457" s="155"/>
      <c r="AL457" s="155"/>
      <c r="AM457" s="155"/>
      <c r="AN457" s="155"/>
      <c r="AO457" s="155"/>
      <c r="AP457" s="155"/>
      <c r="AQ457" s="155"/>
      <c r="AR457" s="155"/>
      <c r="AS457" s="155"/>
      <c r="AT457" s="155"/>
      <c r="AU457" s="155"/>
      <c r="AV457" s="155"/>
      <c r="AW457" s="155"/>
      <c r="AX457" s="155"/>
      <c r="AY457" s="155"/>
      <c r="AZ457" s="155"/>
      <c r="BA457" s="155"/>
      <c r="BB457" s="156"/>
    </row>
    <row r="458" spans="1:59">
      <c r="A458" s="36"/>
      <c r="B458" s="154"/>
      <c r="C458" s="155"/>
      <c r="D458" s="155"/>
      <c r="E458" s="155"/>
      <c r="F458" s="155"/>
      <c r="G458" s="155"/>
      <c r="H458" s="155"/>
      <c r="I458" s="155"/>
      <c r="J458" s="155"/>
      <c r="K458" s="155"/>
      <c r="L458" s="155"/>
      <c r="M458" s="155"/>
      <c r="N458" s="155"/>
      <c r="O458" s="155"/>
      <c r="P458" s="155"/>
      <c r="Q458" s="155"/>
      <c r="R458" s="155"/>
      <c r="S458" s="155"/>
      <c r="T458" s="155"/>
      <c r="U458" s="155"/>
      <c r="V458" s="155"/>
      <c r="W458" s="155"/>
      <c r="X458" s="155"/>
      <c r="Y458" s="155"/>
      <c r="Z458" s="155"/>
      <c r="AA458" s="155"/>
      <c r="AB458" s="155"/>
      <c r="AC458" s="155"/>
      <c r="AD458" s="155"/>
      <c r="AE458" s="155"/>
      <c r="AF458" s="155"/>
      <c r="AG458" s="155"/>
      <c r="AH458" s="155"/>
      <c r="AI458" s="155"/>
      <c r="AJ458" s="155"/>
      <c r="AK458" s="155"/>
      <c r="AL458" s="155"/>
      <c r="AM458" s="155"/>
      <c r="AN458" s="155"/>
      <c r="AO458" s="155"/>
      <c r="AP458" s="155"/>
      <c r="AQ458" s="155"/>
      <c r="AR458" s="155"/>
      <c r="AS458" s="155"/>
      <c r="AT458" s="155"/>
      <c r="AU458" s="155"/>
      <c r="AV458" s="155"/>
      <c r="AW458" s="155"/>
      <c r="AX458" s="155"/>
      <c r="AY458" s="155"/>
      <c r="AZ458" s="155"/>
      <c r="BA458" s="155"/>
      <c r="BB458" s="156"/>
    </row>
    <row r="459" spans="1:59">
      <c r="A459" s="36"/>
      <c r="B459" s="154"/>
      <c r="C459" s="155"/>
      <c r="D459" s="155"/>
      <c r="E459" s="155"/>
      <c r="F459" s="155"/>
      <c r="G459" s="155"/>
      <c r="H459" s="155"/>
      <c r="I459" s="155"/>
      <c r="J459" s="155"/>
      <c r="K459" s="155"/>
      <c r="L459" s="155"/>
      <c r="M459" s="155"/>
      <c r="N459" s="155"/>
      <c r="O459" s="155"/>
      <c r="P459" s="155"/>
      <c r="Q459" s="155"/>
      <c r="R459" s="155"/>
      <c r="S459" s="155"/>
      <c r="T459" s="155"/>
      <c r="U459" s="155"/>
      <c r="V459" s="155"/>
      <c r="W459" s="155"/>
      <c r="X459" s="155"/>
      <c r="Y459" s="155"/>
      <c r="Z459" s="155"/>
      <c r="AA459" s="155"/>
      <c r="AB459" s="155"/>
      <c r="AC459" s="155"/>
      <c r="AD459" s="155"/>
      <c r="AE459" s="155"/>
      <c r="AF459" s="155"/>
      <c r="AG459" s="155"/>
      <c r="AH459" s="155"/>
      <c r="AI459" s="155"/>
      <c r="AJ459" s="155"/>
      <c r="AK459" s="155"/>
      <c r="AL459" s="155"/>
      <c r="AM459" s="155"/>
      <c r="AN459" s="155"/>
      <c r="AO459" s="155"/>
      <c r="AP459" s="155"/>
      <c r="AQ459" s="155"/>
      <c r="AR459" s="155"/>
      <c r="AS459" s="155"/>
      <c r="AT459" s="155"/>
      <c r="AU459" s="155"/>
      <c r="AV459" s="155"/>
      <c r="AW459" s="155"/>
      <c r="AX459" s="155"/>
      <c r="AY459" s="155"/>
      <c r="AZ459" s="155"/>
      <c r="BA459" s="155"/>
      <c r="BB459" s="156"/>
    </row>
    <row r="460" spans="1:59">
      <c r="A460" s="36"/>
      <c r="B460" s="154"/>
      <c r="C460" s="155"/>
      <c r="D460" s="155"/>
      <c r="E460" s="155"/>
      <c r="F460" s="155"/>
      <c r="G460" s="155"/>
      <c r="H460" s="155"/>
      <c r="I460" s="155"/>
      <c r="J460" s="155"/>
      <c r="K460" s="155"/>
      <c r="L460" s="155"/>
      <c r="M460" s="155"/>
      <c r="N460" s="155"/>
      <c r="O460" s="155"/>
      <c r="P460" s="155"/>
      <c r="Q460" s="155"/>
      <c r="R460" s="155"/>
      <c r="S460" s="155"/>
      <c r="T460" s="155"/>
      <c r="U460" s="155"/>
      <c r="V460" s="155"/>
      <c r="W460" s="155"/>
      <c r="X460" s="155"/>
      <c r="Y460" s="155"/>
      <c r="Z460" s="155"/>
      <c r="AA460" s="155"/>
      <c r="AB460" s="155"/>
      <c r="AC460" s="155"/>
      <c r="AD460" s="155"/>
      <c r="AE460" s="155"/>
      <c r="AF460" s="155"/>
      <c r="AG460" s="155"/>
      <c r="AH460" s="155"/>
      <c r="AI460" s="155"/>
      <c r="AJ460" s="155"/>
      <c r="AK460" s="155"/>
      <c r="AL460" s="155"/>
      <c r="AM460" s="155"/>
      <c r="AN460" s="155"/>
      <c r="AO460" s="155"/>
      <c r="AP460" s="155"/>
      <c r="AQ460" s="155"/>
      <c r="AR460" s="155"/>
      <c r="AS460" s="155"/>
      <c r="AT460" s="155"/>
      <c r="AU460" s="155"/>
      <c r="AV460" s="155"/>
      <c r="AW460" s="155"/>
      <c r="AX460" s="155"/>
      <c r="AY460" s="155"/>
      <c r="AZ460" s="155"/>
      <c r="BA460" s="155"/>
      <c r="BB460" s="156"/>
    </row>
    <row r="461" spans="1:59">
      <c r="A461" s="36"/>
      <c r="B461" s="154"/>
      <c r="C461" s="155"/>
      <c r="D461" s="155"/>
      <c r="E461" s="155"/>
      <c r="F461" s="155"/>
      <c r="G461" s="155"/>
      <c r="H461" s="155"/>
      <c r="I461" s="155"/>
      <c r="J461" s="155"/>
      <c r="K461" s="155"/>
      <c r="L461" s="155"/>
      <c r="M461" s="155"/>
      <c r="N461" s="155"/>
      <c r="O461" s="155"/>
      <c r="P461" s="155"/>
      <c r="Q461" s="155"/>
      <c r="R461" s="155"/>
      <c r="S461" s="155"/>
      <c r="T461" s="155"/>
      <c r="U461" s="155"/>
      <c r="V461" s="155"/>
      <c r="W461" s="155"/>
      <c r="X461" s="155"/>
      <c r="Y461" s="155"/>
      <c r="Z461" s="155"/>
      <c r="AA461" s="155"/>
      <c r="AB461" s="155"/>
      <c r="AC461" s="155"/>
      <c r="AD461" s="155"/>
      <c r="AE461" s="155"/>
      <c r="AF461" s="155"/>
      <c r="AG461" s="155"/>
      <c r="AH461" s="155"/>
      <c r="AI461" s="155"/>
      <c r="AJ461" s="155"/>
      <c r="AK461" s="155"/>
      <c r="AL461" s="155"/>
      <c r="AM461" s="155"/>
      <c r="AN461" s="155"/>
      <c r="AO461" s="155"/>
      <c r="AP461" s="155"/>
      <c r="AQ461" s="155"/>
      <c r="AR461" s="155"/>
      <c r="AS461" s="155"/>
      <c r="AT461" s="155"/>
      <c r="AU461" s="155"/>
      <c r="AV461" s="155"/>
      <c r="AW461" s="155"/>
      <c r="AX461" s="155"/>
      <c r="AY461" s="155"/>
      <c r="AZ461" s="155"/>
      <c r="BA461" s="155"/>
      <c r="BB461" s="156"/>
    </row>
    <row r="462" spans="1:59">
      <c r="A462" s="36"/>
      <c r="B462" s="154"/>
      <c r="C462" s="155"/>
      <c r="D462" s="155"/>
      <c r="E462" s="155"/>
      <c r="F462" s="155"/>
      <c r="G462" s="155"/>
      <c r="H462" s="155"/>
      <c r="I462" s="155"/>
      <c r="J462" s="155"/>
      <c r="K462" s="155"/>
      <c r="L462" s="155"/>
      <c r="M462" s="155"/>
      <c r="N462" s="155"/>
      <c r="O462" s="155"/>
      <c r="P462" s="155"/>
      <c r="Q462" s="155"/>
      <c r="R462" s="155"/>
      <c r="S462" s="155"/>
      <c r="T462" s="155"/>
      <c r="U462" s="155"/>
      <c r="V462" s="155"/>
      <c r="W462" s="155"/>
      <c r="X462" s="155"/>
      <c r="Y462" s="155"/>
      <c r="Z462" s="155"/>
      <c r="AA462" s="155"/>
      <c r="AB462" s="155"/>
      <c r="AC462" s="155"/>
      <c r="AD462" s="155"/>
      <c r="AE462" s="155"/>
      <c r="AF462" s="155"/>
      <c r="AG462" s="155"/>
      <c r="AH462" s="155"/>
      <c r="AI462" s="155"/>
      <c r="AJ462" s="155"/>
      <c r="AK462" s="155"/>
      <c r="AL462" s="155"/>
      <c r="AM462" s="155"/>
      <c r="AN462" s="155"/>
      <c r="AO462" s="155"/>
      <c r="AP462" s="155"/>
      <c r="AQ462" s="155"/>
      <c r="AR462" s="155"/>
      <c r="AS462" s="155"/>
      <c r="AT462" s="155"/>
      <c r="AU462" s="155"/>
      <c r="AV462" s="155"/>
      <c r="AW462" s="155"/>
      <c r="AX462" s="155"/>
      <c r="AY462" s="155"/>
      <c r="AZ462" s="155"/>
      <c r="BA462" s="155"/>
      <c r="BB462" s="156"/>
    </row>
    <row r="463" spans="1:59">
      <c r="A463" s="36"/>
      <c r="B463" s="154"/>
      <c r="C463" s="155"/>
      <c r="D463" s="155"/>
      <c r="E463" s="155"/>
      <c r="F463" s="155"/>
      <c r="G463" s="155"/>
      <c r="H463" s="155"/>
      <c r="I463" s="155"/>
      <c r="J463" s="155"/>
      <c r="K463" s="155"/>
      <c r="L463" s="155"/>
      <c r="M463" s="155"/>
      <c r="N463" s="155"/>
      <c r="O463" s="155"/>
      <c r="P463" s="155"/>
      <c r="Q463" s="155"/>
      <c r="R463" s="155"/>
      <c r="S463" s="155"/>
      <c r="T463" s="155"/>
      <c r="U463" s="155"/>
      <c r="V463" s="155"/>
      <c r="W463" s="155"/>
      <c r="X463" s="155"/>
      <c r="Y463" s="155"/>
      <c r="Z463" s="155"/>
      <c r="AA463" s="155"/>
      <c r="AB463" s="155"/>
      <c r="AC463" s="155"/>
      <c r="AD463" s="155"/>
      <c r="AE463" s="155"/>
      <c r="AF463" s="155"/>
      <c r="AG463" s="155"/>
      <c r="AH463" s="155"/>
      <c r="AI463" s="155"/>
      <c r="AJ463" s="155"/>
      <c r="AK463" s="155"/>
      <c r="AL463" s="155"/>
      <c r="AM463" s="155"/>
      <c r="AN463" s="155"/>
      <c r="AO463" s="155"/>
      <c r="AP463" s="155"/>
      <c r="AQ463" s="155"/>
      <c r="AR463" s="155"/>
      <c r="AS463" s="155"/>
      <c r="AT463" s="155"/>
      <c r="AU463" s="155"/>
      <c r="AV463" s="155"/>
      <c r="AW463" s="155"/>
      <c r="AX463" s="155"/>
      <c r="AY463" s="155"/>
      <c r="AZ463" s="155"/>
      <c r="BA463" s="155"/>
      <c r="BB463" s="156"/>
    </row>
    <row r="464" spans="1:59">
      <c r="A464" s="36"/>
      <c r="B464" s="154"/>
      <c r="C464" s="155"/>
      <c r="D464" s="155"/>
      <c r="E464" s="155"/>
      <c r="F464" s="155"/>
      <c r="G464" s="155"/>
      <c r="H464" s="155"/>
      <c r="I464" s="155"/>
      <c r="J464" s="155"/>
      <c r="K464" s="155"/>
      <c r="L464" s="155"/>
      <c r="M464" s="155"/>
      <c r="N464" s="155"/>
      <c r="O464" s="155"/>
      <c r="P464" s="155"/>
      <c r="Q464" s="155"/>
      <c r="R464" s="155"/>
      <c r="S464" s="155"/>
      <c r="T464" s="155"/>
      <c r="U464" s="155"/>
      <c r="V464" s="155"/>
      <c r="W464" s="155"/>
      <c r="X464" s="155"/>
      <c r="Y464" s="155"/>
      <c r="Z464" s="155"/>
      <c r="AA464" s="155"/>
      <c r="AB464" s="155"/>
      <c r="AC464" s="155"/>
      <c r="AD464" s="155"/>
      <c r="AE464" s="155"/>
      <c r="AF464" s="155"/>
      <c r="AG464" s="155"/>
      <c r="AH464" s="155"/>
      <c r="AI464" s="155"/>
      <c r="AJ464" s="155"/>
      <c r="AK464" s="155"/>
      <c r="AL464" s="155"/>
      <c r="AM464" s="155"/>
      <c r="AN464" s="155"/>
      <c r="AO464" s="155"/>
      <c r="AP464" s="155"/>
      <c r="AQ464" s="155"/>
      <c r="AR464" s="155"/>
      <c r="AS464" s="155"/>
      <c r="AT464" s="155"/>
      <c r="AU464" s="155"/>
      <c r="AV464" s="155"/>
      <c r="AW464" s="155"/>
      <c r="AX464" s="155"/>
      <c r="AY464" s="155"/>
      <c r="AZ464" s="155"/>
      <c r="BA464" s="155"/>
      <c r="BB464" s="156"/>
    </row>
    <row r="465" spans="1:255" ht="15" thickBot="1">
      <c r="A465" s="53"/>
      <c r="B465" s="54"/>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c r="AA465" s="55"/>
      <c r="AB465" s="55"/>
      <c r="AC465" s="55"/>
      <c r="AD465" s="55"/>
      <c r="AE465" s="55"/>
      <c r="AF465" s="55"/>
      <c r="AG465" s="55"/>
      <c r="AH465" s="55"/>
      <c r="AI465" s="55"/>
      <c r="AJ465" s="55"/>
      <c r="AK465" s="55"/>
      <c r="AL465" s="55"/>
      <c r="AM465" s="55"/>
      <c r="AN465" s="55"/>
      <c r="AO465" s="55"/>
      <c r="AP465" s="55"/>
      <c r="AQ465" s="55"/>
      <c r="AR465" s="55"/>
      <c r="AS465" s="55"/>
      <c r="AT465" s="55"/>
      <c r="AU465" s="55"/>
      <c r="AV465" s="55"/>
      <c r="AW465" s="55"/>
      <c r="AX465" s="55"/>
      <c r="AY465" s="55"/>
      <c r="AZ465" s="55"/>
      <c r="BA465" s="55"/>
      <c r="BB465" s="56"/>
    </row>
    <row r="466" spans="1:255">
      <c r="B466" s="57"/>
    </row>
    <row r="467" spans="1:255">
      <c r="B467" s="57"/>
    </row>
    <row r="468" spans="1:255" ht="14.25">
      <c r="B468" s="49" t="s">
        <v>74</v>
      </c>
      <c r="C468" s="36"/>
      <c r="D468" s="36"/>
      <c r="E468" s="36"/>
      <c r="F468" s="36"/>
      <c r="G468" s="36"/>
      <c r="H468" s="36"/>
      <c r="I468" s="36"/>
      <c r="J468" s="36"/>
      <c r="K468" s="36"/>
      <c r="L468" s="50"/>
      <c r="M468" s="50"/>
      <c r="N468" s="50"/>
      <c r="O468" s="50"/>
      <c r="P468" s="36"/>
      <c r="Q468" s="36"/>
      <c r="R468" s="36"/>
      <c r="S468" s="36"/>
      <c r="T468" s="36"/>
      <c r="U468" s="36"/>
      <c r="V468" s="49"/>
      <c r="W468" s="49"/>
      <c r="X468" s="49"/>
      <c r="Y468" s="49"/>
      <c r="Z468" s="49"/>
      <c r="AA468" s="49"/>
      <c r="AB468" s="49"/>
      <c r="AC468" s="49"/>
      <c r="AD468" s="49"/>
      <c r="AE468" s="49"/>
      <c r="AF468" s="49"/>
      <c r="AG468" s="49"/>
      <c r="AH468" s="49"/>
      <c r="AI468" s="49"/>
      <c r="AJ468" s="49"/>
      <c r="AK468" s="49"/>
      <c r="AL468" s="49"/>
      <c r="AM468" s="49"/>
      <c r="AN468" s="49"/>
      <c r="AO468" s="49"/>
      <c r="AP468" s="49"/>
      <c r="AQ468" s="49"/>
      <c r="AR468" s="49"/>
      <c r="AS468" s="49"/>
      <c r="AT468" s="49"/>
      <c r="AU468" s="49"/>
      <c r="AV468" s="49"/>
      <c r="AW468" s="49"/>
      <c r="AX468" s="49"/>
      <c r="AY468" s="49"/>
      <c r="AZ468" s="49"/>
      <c r="BA468" s="49"/>
      <c r="BB468" s="49"/>
    </row>
    <row r="469" spans="1:255" ht="15" thickBot="1">
      <c r="B469" s="36"/>
      <c r="C469" s="36"/>
      <c r="D469" s="36"/>
      <c r="E469" s="36"/>
      <c r="F469" s="36"/>
      <c r="G469" s="36"/>
      <c r="H469" s="36"/>
      <c r="I469" s="36"/>
      <c r="J469" s="36"/>
      <c r="K469" s="36"/>
      <c r="L469" s="50"/>
      <c r="M469" s="50"/>
      <c r="N469" s="50"/>
      <c r="O469" s="50"/>
      <c r="P469" s="36"/>
      <c r="Q469" s="36"/>
      <c r="R469" s="36"/>
      <c r="S469" s="36"/>
      <c r="T469" s="36"/>
      <c r="U469" s="36"/>
      <c r="V469" s="49"/>
      <c r="W469" s="49"/>
      <c r="X469" s="49"/>
      <c r="Y469" s="49"/>
      <c r="Z469" s="49"/>
      <c r="AA469" s="49"/>
      <c r="AB469" s="49"/>
      <c r="AC469" s="49"/>
      <c r="AD469" s="49"/>
      <c r="AE469" s="49"/>
      <c r="AF469" s="49"/>
      <c r="AG469" s="49"/>
      <c r="AH469" s="49"/>
      <c r="AI469" s="49"/>
      <c r="AJ469" s="49"/>
      <c r="AK469" s="49"/>
      <c r="AL469" s="49"/>
      <c r="AM469" s="49"/>
      <c r="AN469" s="49"/>
      <c r="AO469" s="49"/>
      <c r="AP469" s="49"/>
      <c r="AQ469" s="49"/>
      <c r="AR469" s="49"/>
      <c r="AS469" s="49"/>
      <c r="AT469" s="49"/>
      <c r="AU469" s="49"/>
      <c r="AV469" s="49" t="s">
        <v>75</v>
      </c>
      <c r="AW469" s="49"/>
      <c r="AX469" s="49"/>
      <c r="AY469" s="49"/>
      <c r="AZ469" s="49"/>
      <c r="BA469" s="49"/>
      <c r="BB469" s="49"/>
    </row>
    <row r="470" spans="1:255" s="39" customFormat="1" ht="13.5">
      <c r="A470" s="36"/>
      <c r="B470" s="157" t="s">
        <v>76</v>
      </c>
      <c r="C470" s="158"/>
      <c r="D470" s="158"/>
      <c r="E470" s="158"/>
      <c r="F470" s="158"/>
      <c r="G470" s="158"/>
      <c r="H470" s="158"/>
      <c r="I470" s="158"/>
      <c r="J470" s="158"/>
      <c r="K470" s="158"/>
      <c r="L470" s="158"/>
      <c r="M470" s="158"/>
      <c r="N470" s="158"/>
      <c r="O470" s="158"/>
      <c r="P470" s="158"/>
      <c r="Q470" s="158"/>
      <c r="R470" s="158"/>
      <c r="S470" s="158"/>
      <c r="T470" s="158"/>
      <c r="U470" s="158"/>
      <c r="V470" s="158"/>
      <c r="W470" s="158"/>
      <c r="X470" s="158"/>
      <c r="Y470" s="158"/>
      <c r="Z470" s="158"/>
      <c r="AA470" s="158"/>
      <c r="AB470" s="158"/>
      <c r="AC470" s="158"/>
      <c r="AD470" s="159"/>
      <c r="AE470" s="163" t="s">
        <v>170</v>
      </c>
      <c r="AF470" s="158"/>
      <c r="AG470" s="158"/>
      <c r="AH470" s="158"/>
      <c r="AI470" s="158"/>
      <c r="AJ470" s="158"/>
      <c r="AK470" s="158"/>
      <c r="AL470" s="158"/>
      <c r="AM470" s="159"/>
      <c r="AN470" s="163" t="s">
        <v>171</v>
      </c>
      <c r="AO470" s="158"/>
      <c r="AP470" s="158"/>
      <c r="AQ470" s="158"/>
      <c r="AR470" s="158"/>
      <c r="AS470" s="158"/>
      <c r="AT470" s="158"/>
      <c r="AU470" s="158"/>
      <c r="AV470" s="159"/>
      <c r="AW470" s="163" t="s">
        <v>78</v>
      </c>
      <c r="AX470" s="158"/>
      <c r="AY470" s="158"/>
      <c r="AZ470" s="158"/>
      <c r="BA470" s="158"/>
      <c r="BB470" s="165"/>
      <c r="BC470" s="38"/>
      <c r="BD470" s="38"/>
      <c r="BE470" s="38"/>
      <c r="BF470" s="38"/>
      <c r="BG470" s="38"/>
      <c r="BH470" s="38"/>
      <c r="BI470" s="38"/>
      <c r="BJ470" s="38"/>
      <c r="BK470" s="38"/>
      <c r="BL470" s="38"/>
      <c r="BM470" s="38"/>
      <c r="BN470" s="38"/>
      <c r="BO470" s="38"/>
      <c r="BP470" s="38"/>
      <c r="BQ470" s="38"/>
      <c r="BR470" s="38"/>
      <c r="BS470" s="38"/>
      <c r="BT470" s="38"/>
      <c r="BU470" s="38"/>
      <c r="BV470" s="38"/>
      <c r="BW470" s="38"/>
      <c r="BX470" s="38"/>
      <c r="BY470" s="38"/>
      <c r="BZ470" s="38"/>
      <c r="CA470" s="38"/>
      <c r="CB470" s="38"/>
      <c r="CC470" s="38"/>
      <c r="CD470" s="38"/>
      <c r="CE470" s="38"/>
      <c r="CF470" s="38"/>
      <c r="CG470" s="38"/>
      <c r="CH470" s="38"/>
      <c r="CI470" s="38"/>
      <c r="CJ470" s="38"/>
      <c r="CK470" s="38"/>
      <c r="CL470" s="38"/>
      <c r="CM470" s="38"/>
      <c r="CN470" s="38"/>
      <c r="CO470" s="38"/>
      <c r="CP470" s="38"/>
      <c r="CQ470" s="38"/>
      <c r="CR470" s="38"/>
      <c r="CS470" s="38"/>
      <c r="CT470" s="38"/>
      <c r="CU470" s="38"/>
      <c r="CV470" s="38"/>
      <c r="CW470" s="38"/>
      <c r="CX470" s="38"/>
      <c r="CY470" s="38"/>
      <c r="CZ470" s="38"/>
      <c r="DA470" s="38"/>
      <c r="DB470" s="38"/>
      <c r="DC470" s="38"/>
      <c r="DD470" s="38"/>
      <c r="DE470" s="38"/>
      <c r="DF470" s="38"/>
      <c r="DG470" s="38"/>
      <c r="DH470" s="38"/>
      <c r="DI470" s="38"/>
      <c r="DJ470" s="38"/>
      <c r="DK470" s="38"/>
      <c r="DL470" s="38"/>
      <c r="DM470" s="38"/>
      <c r="DN470" s="38"/>
      <c r="DO470" s="38"/>
      <c r="DP470" s="38"/>
      <c r="DQ470" s="38"/>
      <c r="DR470" s="38"/>
      <c r="DS470" s="38"/>
      <c r="DT470" s="38"/>
      <c r="DU470" s="38"/>
      <c r="DV470" s="38"/>
      <c r="DW470" s="38"/>
      <c r="DX470" s="38"/>
      <c r="DY470" s="38"/>
      <c r="DZ470" s="38"/>
      <c r="EA470" s="38"/>
      <c r="EB470" s="38"/>
      <c r="EC470" s="38"/>
      <c r="ED470" s="38"/>
      <c r="EE470" s="38"/>
      <c r="EF470" s="38"/>
      <c r="EG470" s="38"/>
      <c r="EH470" s="38"/>
      <c r="EI470" s="38"/>
      <c r="EJ470" s="38"/>
      <c r="EK470" s="38"/>
      <c r="EL470" s="38"/>
      <c r="EM470" s="38"/>
      <c r="EN470" s="38"/>
      <c r="EO470" s="38"/>
      <c r="EP470" s="38"/>
      <c r="EQ470" s="38"/>
      <c r="ER470" s="38"/>
      <c r="ES470" s="38"/>
      <c r="ET470" s="38"/>
      <c r="EU470" s="38"/>
      <c r="EV470" s="38"/>
      <c r="EW470" s="38"/>
      <c r="EX470" s="38"/>
      <c r="EY470" s="38"/>
      <c r="EZ470" s="38"/>
      <c r="FA470" s="38"/>
      <c r="FB470" s="38"/>
      <c r="FC470" s="38"/>
      <c r="FD470" s="38"/>
      <c r="FE470" s="38"/>
      <c r="FF470" s="38"/>
      <c r="FG470" s="38"/>
      <c r="FH470" s="38"/>
      <c r="FI470" s="38"/>
      <c r="FJ470" s="38"/>
      <c r="FK470" s="38"/>
      <c r="FL470" s="38"/>
      <c r="FM470" s="38"/>
      <c r="FN470" s="38"/>
      <c r="FO470" s="38"/>
      <c r="FP470" s="38"/>
      <c r="FQ470" s="38"/>
      <c r="FR470" s="38"/>
      <c r="FS470" s="38"/>
      <c r="FT470" s="38"/>
      <c r="FU470" s="38"/>
      <c r="FV470" s="38"/>
      <c r="FW470" s="38"/>
      <c r="FX470" s="38"/>
      <c r="FY470" s="38"/>
      <c r="FZ470" s="38"/>
      <c r="GA470" s="38"/>
      <c r="GB470" s="38"/>
      <c r="GC470" s="38"/>
      <c r="GD470" s="38"/>
      <c r="GE470" s="38"/>
      <c r="GF470" s="38"/>
      <c r="GG470" s="38"/>
      <c r="GH470" s="38"/>
      <c r="GI470" s="38"/>
      <c r="GJ470" s="38"/>
      <c r="GK470" s="38"/>
      <c r="GL470" s="38"/>
      <c r="GM470" s="38"/>
      <c r="GN470" s="38"/>
      <c r="GO470" s="38"/>
      <c r="GP470" s="38"/>
      <c r="GQ470" s="38"/>
      <c r="GR470" s="38"/>
      <c r="GS470" s="38"/>
      <c r="GT470" s="38"/>
      <c r="GU470" s="38"/>
      <c r="GV470" s="38"/>
      <c r="GW470" s="38"/>
      <c r="GX470" s="38"/>
      <c r="GY470" s="38"/>
      <c r="GZ470" s="38"/>
      <c r="HA470" s="38"/>
      <c r="HB470" s="38"/>
      <c r="HC470" s="38"/>
      <c r="HD470" s="38"/>
      <c r="HE470" s="38"/>
      <c r="HF470" s="38"/>
      <c r="HG470" s="38"/>
      <c r="HH470" s="38"/>
      <c r="HI470" s="38"/>
      <c r="HJ470" s="38"/>
      <c r="HK470" s="38"/>
      <c r="HL470" s="38"/>
      <c r="HM470" s="38"/>
      <c r="HN470" s="38"/>
      <c r="HO470" s="38"/>
      <c r="HP470" s="38"/>
      <c r="HQ470" s="38"/>
      <c r="HR470" s="38"/>
      <c r="HS470" s="38"/>
      <c r="HT470" s="38"/>
      <c r="HU470" s="38"/>
      <c r="HV470" s="38"/>
      <c r="HW470" s="38"/>
      <c r="HX470" s="38"/>
      <c r="HY470" s="38"/>
      <c r="HZ470" s="38"/>
      <c r="IA470" s="38"/>
      <c r="IB470" s="38"/>
      <c r="IC470" s="38"/>
      <c r="ID470" s="38"/>
      <c r="IE470" s="38"/>
      <c r="IF470" s="38"/>
      <c r="IG470" s="38"/>
      <c r="IH470" s="38"/>
      <c r="II470" s="38"/>
      <c r="IJ470" s="38"/>
      <c r="IK470" s="38"/>
      <c r="IL470" s="38"/>
      <c r="IM470" s="38"/>
      <c r="IN470" s="38"/>
      <c r="IO470" s="38"/>
      <c r="IP470" s="38"/>
      <c r="IQ470" s="38"/>
      <c r="IR470" s="38"/>
      <c r="IS470" s="38"/>
      <c r="IT470" s="38"/>
      <c r="IU470" s="38"/>
    </row>
    <row r="471" spans="1:255" s="39" customFormat="1" ht="13.5">
      <c r="A471" s="36"/>
      <c r="B471" s="160"/>
      <c r="C471" s="161"/>
      <c r="D471" s="161"/>
      <c r="E471" s="161"/>
      <c r="F471" s="161"/>
      <c r="G471" s="161"/>
      <c r="H471" s="161"/>
      <c r="I471" s="161"/>
      <c r="J471" s="161"/>
      <c r="K471" s="161"/>
      <c r="L471" s="161"/>
      <c r="M471" s="161"/>
      <c r="N471" s="161"/>
      <c r="O471" s="161"/>
      <c r="P471" s="161"/>
      <c r="Q471" s="161"/>
      <c r="R471" s="161"/>
      <c r="S471" s="161"/>
      <c r="T471" s="161"/>
      <c r="U471" s="161"/>
      <c r="V471" s="161"/>
      <c r="W471" s="161"/>
      <c r="X471" s="161"/>
      <c r="Y471" s="161"/>
      <c r="Z471" s="161"/>
      <c r="AA471" s="161"/>
      <c r="AB471" s="161"/>
      <c r="AC471" s="161"/>
      <c r="AD471" s="162"/>
      <c r="AE471" s="164"/>
      <c r="AF471" s="161"/>
      <c r="AG471" s="161"/>
      <c r="AH471" s="161"/>
      <c r="AI471" s="161"/>
      <c r="AJ471" s="161"/>
      <c r="AK471" s="161"/>
      <c r="AL471" s="161"/>
      <c r="AM471" s="162"/>
      <c r="AN471" s="164"/>
      <c r="AO471" s="161"/>
      <c r="AP471" s="161"/>
      <c r="AQ471" s="161"/>
      <c r="AR471" s="161"/>
      <c r="AS471" s="161"/>
      <c r="AT471" s="161"/>
      <c r="AU471" s="161"/>
      <c r="AV471" s="162"/>
      <c r="AW471" s="164"/>
      <c r="AX471" s="161"/>
      <c r="AY471" s="161"/>
      <c r="AZ471" s="161"/>
      <c r="BA471" s="161"/>
      <c r="BB471" s="166"/>
      <c r="BC471" s="38"/>
      <c r="BD471" s="38"/>
      <c r="BE471" s="38"/>
      <c r="BF471" s="38"/>
      <c r="BG471" s="38"/>
      <c r="BH471" s="38"/>
      <c r="BI471" s="38"/>
      <c r="BJ471" s="38"/>
      <c r="BK471" s="38"/>
      <c r="BL471" s="38"/>
      <c r="BM471" s="38"/>
      <c r="BN471" s="38"/>
      <c r="BO471" s="38"/>
      <c r="BP471" s="38"/>
      <c r="BQ471" s="38"/>
      <c r="BR471" s="38"/>
      <c r="BS471" s="38"/>
      <c r="BT471" s="38"/>
      <c r="BU471" s="38"/>
      <c r="BV471" s="38"/>
      <c r="BW471" s="38"/>
      <c r="BX471" s="38"/>
      <c r="BY471" s="38"/>
      <c r="BZ471" s="38"/>
      <c r="CA471" s="38"/>
      <c r="CB471" s="38"/>
      <c r="CC471" s="38"/>
      <c r="CD471" s="38"/>
      <c r="CE471" s="38"/>
      <c r="CF471" s="38"/>
      <c r="CG471" s="38"/>
      <c r="CH471" s="38"/>
      <c r="CI471" s="38"/>
      <c r="CJ471" s="38"/>
      <c r="CK471" s="38"/>
      <c r="CL471" s="38"/>
      <c r="CM471" s="38"/>
      <c r="CN471" s="38"/>
      <c r="CO471" s="38"/>
      <c r="CP471" s="38"/>
      <c r="CQ471" s="38"/>
      <c r="CR471" s="38"/>
      <c r="CS471" s="38"/>
      <c r="CT471" s="38"/>
      <c r="CU471" s="38"/>
      <c r="CV471" s="38"/>
      <c r="CW471" s="38"/>
      <c r="CX471" s="38"/>
      <c r="CY471" s="38"/>
      <c r="CZ471" s="38"/>
      <c r="DA471" s="38"/>
      <c r="DB471" s="38"/>
      <c r="DC471" s="38"/>
      <c r="DD471" s="38"/>
      <c r="DE471" s="38"/>
      <c r="DF471" s="38"/>
      <c r="DG471" s="38"/>
      <c r="DH471" s="38"/>
      <c r="DI471" s="38"/>
      <c r="DJ471" s="38"/>
      <c r="DK471" s="38"/>
      <c r="DL471" s="38"/>
      <c r="DM471" s="38"/>
      <c r="DN471" s="38"/>
      <c r="DO471" s="38"/>
      <c r="DP471" s="38"/>
      <c r="DQ471" s="38"/>
      <c r="DR471" s="38"/>
      <c r="DS471" s="38"/>
      <c r="DT471" s="38"/>
      <c r="DU471" s="38"/>
      <c r="DV471" s="38"/>
      <c r="DW471" s="38"/>
      <c r="DX471" s="38"/>
      <c r="DY471" s="38"/>
      <c r="DZ471" s="38"/>
      <c r="EA471" s="38"/>
      <c r="EB471" s="38"/>
      <c r="EC471" s="38"/>
      <c r="ED471" s="38"/>
      <c r="EE471" s="38"/>
      <c r="EF471" s="38"/>
      <c r="EG471" s="38"/>
      <c r="EH471" s="38"/>
      <c r="EI471" s="38"/>
      <c r="EJ471" s="38"/>
      <c r="EK471" s="38"/>
      <c r="EL471" s="38"/>
      <c r="EM471" s="38"/>
      <c r="EN471" s="38"/>
      <c r="EO471" s="38"/>
      <c r="EP471" s="38"/>
      <c r="EQ471" s="38"/>
      <c r="ER471" s="38"/>
      <c r="ES471" s="38"/>
      <c r="ET471" s="38"/>
      <c r="EU471" s="38"/>
      <c r="EV471" s="38"/>
      <c r="EW471" s="38"/>
      <c r="EX471" s="38"/>
      <c r="EY471" s="38"/>
      <c r="EZ471" s="38"/>
      <c r="FA471" s="38"/>
      <c r="FB471" s="38"/>
      <c r="FC471" s="38"/>
      <c r="FD471" s="38"/>
      <c r="FE471" s="38"/>
      <c r="FF471" s="38"/>
      <c r="FG471" s="38"/>
      <c r="FH471" s="38"/>
      <c r="FI471" s="38"/>
      <c r="FJ471" s="38"/>
      <c r="FK471" s="38"/>
      <c r="FL471" s="38"/>
      <c r="FM471" s="38"/>
      <c r="FN471" s="38"/>
      <c r="FO471" s="38"/>
      <c r="FP471" s="38"/>
      <c r="FQ471" s="38"/>
      <c r="FR471" s="38"/>
      <c r="FS471" s="38"/>
      <c r="FT471" s="38"/>
      <c r="FU471" s="38"/>
      <c r="FV471" s="38"/>
      <c r="FW471" s="38"/>
      <c r="FX471" s="38"/>
      <c r="FY471" s="38"/>
      <c r="FZ471" s="38"/>
      <c r="GA471" s="38"/>
      <c r="GB471" s="38"/>
      <c r="GC471" s="38"/>
      <c r="GD471" s="38"/>
      <c r="GE471" s="38"/>
      <c r="GF471" s="38"/>
      <c r="GG471" s="38"/>
      <c r="GH471" s="38"/>
      <c r="GI471" s="38"/>
      <c r="GJ471" s="38"/>
      <c r="GK471" s="38"/>
      <c r="GL471" s="38"/>
      <c r="GM471" s="38"/>
      <c r="GN471" s="38"/>
      <c r="GO471" s="38"/>
      <c r="GP471" s="38"/>
      <c r="GQ471" s="38"/>
      <c r="GR471" s="38"/>
      <c r="GS471" s="38"/>
      <c r="GT471" s="38"/>
      <c r="GU471" s="38"/>
      <c r="GV471" s="38"/>
      <c r="GW471" s="38"/>
      <c r="GX471" s="38"/>
      <c r="GY471" s="38"/>
      <c r="GZ471" s="38"/>
      <c r="HA471" s="38"/>
      <c r="HB471" s="38"/>
      <c r="HC471" s="38"/>
      <c r="HD471" s="38"/>
      <c r="HE471" s="38"/>
      <c r="HF471" s="38"/>
      <c r="HG471" s="38"/>
      <c r="HH471" s="38"/>
      <c r="HI471" s="38"/>
      <c r="HJ471" s="38"/>
      <c r="HK471" s="38"/>
      <c r="HL471" s="38"/>
      <c r="HM471" s="38"/>
      <c r="HN471" s="38"/>
      <c r="HO471" s="38"/>
      <c r="HP471" s="38"/>
      <c r="HQ471" s="38"/>
      <c r="HR471" s="38"/>
      <c r="HS471" s="38"/>
      <c r="HT471" s="38"/>
      <c r="HU471" s="38"/>
      <c r="HV471" s="38"/>
      <c r="HW471" s="38"/>
      <c r="HX471" s="38"/>
      <c r="HY471" s="38"/>
      <c r="HZ471" s="38"/>
      <c r="IA471" s="38"/>
      <c r="IB471" s="38"/>
      <c r="IC471" s="38"/>
      <c r="ID471" s="38"/>
      <c r="IE471" s="38"/>
      <c r="IF471" s="38"/>
      <c r="IG471" s="38"/>
      <c r="IH471" s="38"/>
      <c r="II471" s="38"/>
      <c r="IJ471" s="38"/>
      <c r="IK471" s="38"/>
      <c r="IL471" s="38"/>
      <c r="IM471" s="38"/>
      <c r="IN471" s="38"/>
      <c r="IO471" s="38"/>
      <c r="IP471" s="38"/>
      <c r="IQ471" s="38"/>
      <c r="IR471" s="38"/>
      <c r="IS471" s="38"/>
      <c r="IT471" s="38"/>
      <c r="IU471" s="38"/>
    </row>
    <row r="472" spans="1:255" s="39" customFormat="1" ht="14.25">
      <c r="A472" s="36"/>
      <c r="B472" s="58" t="s">
        <v>79</v>
      </c>
      <c r="C472" s="82" t="s">
        <v>131</v>
      </c>
      <c r="D472" s="59"/>
      <c r="E472" s="59"/>
      <c r="F472" s="59"/>
      <c r="G472" s="59"/>
      <c r="H472" s="59"/>
      <c r="I472" s="59"/>
      <c r="J472" s="59"/>
      <c r="K472" s="59"/>
      <c r="L472" s="59"/>
      <c r="M472" s="59"/>
      <c r="N472" s="59"/>
      <c r="O472" s="59"/>
      <c r="P472" s="59"/>
      <c r="Q472" s="59"/>
      <c r="R472" s="59"/>
      <c r="S472" s="59"/>
      <c r="T472" s="59"/>
      <c r="U472" s="59"/>
      <c r="V472" s="59"/>
      <c r="W472" s="59"/>
      <c r="X472" s="59"/>
      <c r="Y472" s="59"/>
      <c r="Z472" s="60"/>
      <c r="AA472" s="60"/>
      <c r="AB472" s="60"/>
      <c r="AC472" s="60"/>
      <c r="AD472" s="60"/>
      <c r="AE472" s="143">
        <v>89470</v>
      </c>
      <c r="AF472" s="146"/>
      <c r="AG472" s="146"/>
      <c r="AH472" s="146"/>
      <c r="AI472" s="146"/>
      <c r="AJ472" s="146"/>
      <c r="AK472" s="146"/>
      <c r="AL472" s="146"/>
      <c r="AM472" s="147"/>
      <c r="AN472" s="143">
        <v>115454</v>
      </c>
      <c r="AO472" s="146"/>
      <c r="AP472" s="146"/>
      <c r="AQ472" s="146"/>
      <c r="AR472" s="146"/>
      <c r="AS472" s="146"/>
      <c r="AT472" s="146"/>
      <c r="AU472" s="146"/>
      <c r="AV472" s="147"/>
      <c r="AW472" s="143"/>
      <c r="AX472" s="146"/>
      <c r="AY472" s="146"/>
      <c r="AZ472" s="146"/>
      <c r="BA472" s="146"/>
      <c r="BB472" s="148"/>
      <c r="BC472" s="38"/>
      <c r="BD472" s="38"/>
      <c r="BE472" s="38"/>
      <c r="BF472" s="38"/>
      <c r="BG472" s="38"/>
      <c r="BH472" s="38"/>
      <c r="BI472" s="38"/>
      <c r="BJ472" s="38"/>
      <c r="BK472" s="38"/>
      <c r="BL472" s="38"/>
      <c r="BM472" s="38"/>
      <c r="BN472" s="38"/>
      <c r="BO472" s="38"/>
      <c r="BP472" s="38"/>
      <c r="BQ472" s="38"/>
      <c r="BR472" s="38"/>
      <c r="BS472" s="38"/>
      <c r="BT472" s="38"/>
      <c r="BU472" s="38"/>
      <c r="BV472" s="38"/>
      <c r="BW472" s="38"/>
      <c r="BX472" s="38"/>
      <c r="BY472" s="38"/>
      <c r="BZ472" s="38"/>
      <c r="CA472" s="38"/>
      <c r="CB472" s="38"/>
      <c r="CC472" s="38"/>
      <c r="CD472" s="38"/>
      <c r="CE472" s="38"/>
      <c r="CF472" s="38"/>
      <c r="CG472" s="38"/>
      <c r="CH472" s="38"/>
      <c r="CI472" s="38"/>
      <c r="CJ472" s="38"/>
      <c r="CK472" s="38"/>
      <c r="CL472" s="38"/>
      <c r="CM472" s="38"/>
      <c r="CN472" s="38"/>
      <c r="CO472" s="38"/>
      <c r="CP472" s="38"/>
      <c r="CQ472" s="38"/>
      <c r="CR472" s="38"/>
      <c r="CS472" s="38"/>
      <c r="CT472" s="38"/>
      <c r="CU472" s="38"/>
      <c r="CV472" s="38"/>
      <c r="CW472" s="38"/>
      <c r="CX472" s="38"/>
      <c r="CY472" s="38"/>
      <c r="CZ472" s="38"/>
      <c r="DA472" s="38"/>
      <c r="DB472" s="38"/>
      <c r="DC472" s="38"/>
      <c r="DD472" s="38"/>
      <c r="DE472" s="38"/>
      <c r="DF472" s="38"/>
      <c r="DG472" s="38"/>
      <c r="DH472" s="38"/>
      <c r="DI472" s="38"/>
      <c r="DJ472" s="38"/>
      <c r="DK472" s="38"/>
      <c r="DL472" s="38"/>
      <c r="DM472" s="38"/>
      <c r="DN472" s="38"/>
      <c r="DO472" s="38"/>
      <c r="DP472" s="38"/>
      <c r="DQ472" s="38"/>
      <c r="DR472" s="38"/>
      <c r="DS472" s="38"/>
      <c r="DT472" s="38"/>
      <c r="DU472" s="38"/>
      <c r="DV472" s="38"/>
      <c r="DW472" s="38"/>
      <c r="DX472" s="38"/>
      <c r="DY472" s="38"/>
      <c r="DZ472" s="38"/>
      <c r="EA472" s="38"/>
      <c r="EB472" s="38"/>
      <c r="EC472" s="38"/>
      <c r="ED472" s="38"/>
      <c r="EE472" s="38"/>
      <c r="EF472" s="38"/>
      <c r="EG472" s="38"/>
      <c r="EH472" s="38"/>
      <c r="EI472" s="38"/>
      <c r="EJ472" s="38"/>
      <c r="EK472" s="38"/>
      <c r="EL472" s="38"/>
      <c r="EM472" s="38"/>
      <c r="EN472" s="38"/>
      <c r="EO472" s="38"/>
      <c r="EP472" s="38"/>
      <c r="EQ472" s="38"/>
      <c r="ER472" s="38"/>
      <c r="ES472" s="38"/>
      <c r="ET472" s="38"/>
      <c r="EU472" s="38"/>
      <c r="EV472" s="38"/>
      <c r="EW472" s="38"/>
      <c r="EX472" s="38"/>
      <c r="EY472" s="38"/>
      <c r="EZ472" s="38"/>
      <c r="FA472" s="38"/>
      <c r="FB472" s="38"/>
      <c r="FC472" s="38"/>
      <c r="FD472" s="38"/>
      <c r="FE472" s="38"/>
      <c r="FF472" s="38"/>
      <c r="FG472" s="38"/>
      <c r="FH472" s="38"/>
      <c r="FI472" s="38"/>
      <c r="FJ472" s="38"/>
      <c r="FK472" s="38"/>
      <c r="FL472" s="38"/>
      <c r="FM472" s="38"/>
      <c r="FN472" s="38"/>
      <c r="FO472" s="38"/>
      <c r="FP472" s="38"/>
      <c r="FQ472" s="38"/>
      <c r="FR472" s="38"/>
      <c r="FS472" s="38"/>
      <c r="FT472" s="38"/>
      <c r="FU472" s="38"/>
      <c r="FV472" s="38"/>
      <c r="FW472" s="38"/>
      <c r="FX472" s="38"/>
      <c r="FY472" s="38"/>
      <c r="FZ472" s="38"/>
      <c r="GA472" s="38"/>
      <c r="GB472" s="38"/>
      <c r="GC472" s="38"/>
      <c r="GD472" s="38"/>
      <c r="GE472" s="38"/>
      <c r="GF472" s="38"/>
      <c r="GG472" s="38"/>
      <c r="GH472" s="38"/>
      <c r="GI472" s="38"/>
      <c r="GJ472" s="38"/>
      <c r="GK472" s="38"/>
      <c r="GL472" s="38"/>
      <c r="GM472" s="38"/>
      <c r="GN472" s="38"/>
      <c r="GO472" s="38"/>
      <c r="GP472" s="38"/>
      <c r="GQ472" s="38"/>
      <c r="GR472" s="38"/>
      <c r="GS472" s="38"/>
      <c r="GT472" s="38"/>
      <c r="GU472" s="38"/>
      <c r="GV472" s="38"/>
      <c r="GW472" s="38"/>
      <c r="GX472" s="38"/>
      <c r="GY472" s="38"/>
      <c r="GZ472" s="38"/>
      <c r="HA472" s="38"/>
      <c r="HB472" s="38"/>
      <c r="HC472" s="38"/>
      <c r="HD472" s="38"/>
      <c r="HE472" s="38"/>
      <c r="HF472" s="38"/>
      <c r="HG472" s="38"/>
      <c r="HH472" s="38"/>
      <c r="HI472" s="38"/>
      <c r="HJ472" s="38"/>
      <c r="HK472" s="38"/>
      <c r="HL472" s="38"/>
      <c r="HM472" s="38"/>
      <c r="HN472" s="38"/>
      <c r="HO472" s="38"/>
      <c r="HP472" s="38"/>
      <c r="HQ472" s="38"/>
      <c r="HR472" s="38"/>
      <c r="HS472" s="38"/>
      <c r="HT472" s="38"/>
      <c r="HU472" s="38"/>
      <c r="HV472" s="38"/>
      <c r="HW472" s="38"/>
      <c r="HX472" s="38"/>
      <c r="HY472" s="38"/>
      <c r="HZ472" s="38"/>
      <c r="IA472" s="38"/>
      <c r="IB472" s="38"/>
      <c r="IC472" s="38"/>
      <c r="ID472" s="38"/>
      <c r="IE472" s="38"/>
      <c r="IF472" s="38"/>
      <c r="IG472" s="38"/>
      <c r="IH472" s="38"/>
      <c r="II472" s="38"/>
      <c r="IJ472" s="38"/>
      <c r="IK472" s="38"/>
      <c r="IL472" s="38"/>
      <c r="IM472" s="38"/>
      <c r="IN472" s="38"/>
      <c r="IO472" s="38"/>
      <c r="IP472" s="38"/>
      <c r="IQ472" s="38"/>
      <c r="IR472" s="38"/>
      <c r="IS472" s="38"/>
      <c r="IT472" s="38"/>
      <c r="IU472" s="38"/>
    </row>
    <row r="473" spans="1:255" s="39" customFormat="1" ht="14.25">
      <c r="A473" s="36"/>
      <c r="B473" s="37"/>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3"/>
      <c r="AA473" s="63"/>
      <c r="AB473" s="63"/>
      <c r="AC473" s="63"/>
      <c r="AD473" s="63"/>
      <c r="AE473" s="143"/>
      <c r="AF473" s="144"/>
      <c r="AG473" s="144"/>
      <c r="AH473" s="144"/>
      <c r="AI473" s="144"/>
      <c r="AJ473" s="144"/>
      <c r="AK473" s="144"/>
      <c r="AL473" s="144"/>
      <c r="AM473" s="145"/>
      <c r="AN473" s="143"/>
      <c r="AO473" s="146"/>
      <c r="AP473" s="146"/>
      <c r="AQ473" s="146"/>
      <c r="AR473" s="146"/>
      <c r="AS473" s="146"/>
      <c r="AT473" s="146"/>
      <c r="AU473" s="146"/>
      <c r="AV473" s="147"/>
      <c r="AW473" s="143"/>
      <c r="AX473" s="146"/>
      <c r="AY473" s="146"/>
      <c r="AZ473" s="146"/>
      <c r="BA473" s="146"/>
      <c r="BB473" s="148"/>
      <c r="BC473" s="38"/>
      <c r="BD473" s="38"/>
      <c r="BE473" s="38"/>
      <c r="BF473" s="38"/>
      <c r="BG473" s="38"/>
      <c r="BH473" s="38"/>
      <c r="BI473" s="38"/>
      <c r="BJ473" s="38"/>
      <c r="BK473" s="38"/>
      <c r="BL473" s="38"/>
      <c r="BM473" s="38"/>
      <c r="BN473" s="38"/>
      <c r="BO473" s="38"/>
      <c r="BP473" s="38"/>
      <c r="BQ473" s="38"/>
      <c r="BR473" s="38"/>
      <c r="BS473" s="38"/>
      <c r="BT473" s="38"/>
      <c r="BU473" s="38"/>
      <c r="BV473" s="38"/>
      <c r="BW473" s="38"/>
      <c r="BX473" s="38"/>
      <c r="BY473" s="38"/>
      <c r="BZ473" s="38"/>
      <c r="CA473" s="38"/>
      <c r="CB473" s="38"/>
      <c r="CC473" s="38"/>
      <c r="CD473" s="38"/>
      <c r="CE473" s="38"/>
      <c r="CF473" s="38"/>
      <c r="CG473" s="38"/>
      <c r="CH473" s="38"/>
      <c r="CI473" s="38"/>
      <c r="CJ473" s="38"/>
      <c r="CK473" s="38"/>
      <c r="CL473" s="38"/>
      <c r="CM473" s="38"/>
      <c r="CN473" s="38"/>
      <c r="CO473" s="38"/>
      <c r="CP473" s="38"/>
      <c r="CQ473" s="38"/>
      <c r="CR473" s="38"/>
      <c r="CS473" s="38"/>
      <c r="CT473" s="38"/>
      <c r="CU473" s="38"/>
      <c r="CV473" s="38"/>
      <c r="CW473" s="38"/>
      <c r="CX473" s="38"/>
      <c r="CY473" s="38"/>
      <c r="CZ473" s="38"/>
      <c r="DA473" s="38"/>
      <c r="DB473" s="38"/>
      <c r="DC473" s="38"/>
      <c r="DD473" s="38"/>
      <c r="DE473" s="38"/>
      <c r="DF473" s="38"/>
      <c r="DG473" s="38"/>
      <c r="DH473" s="38"/>
      <c r="DI473" s="38"/>
      <c r="DJ473" s="38"/>
      <c r="DK473" s="38"/>
      <c r="DL473" s="38"/>
      <c r="DM473" s="38"/>
      <c r="DN473" s="38"/>
      <c r="DO473" s="38"/>
      <c r="DP473" s="38"/>
      <c r="DQ473" s="38"/>
      <c r="DR473" s="38"/>
      <c r="DS473" s="38"/>
      <c r="DT473" s="38"/>
      <c r="DU473" s="38"/>
      <c r="DV473" s="38"/>
      <c r="DW473" s="38"/>
      <c r="DX473" s="38"/>
      <c r="DY473" s="38"/>
      <c r="DZ473" s="38"/>
      <c r="EA473" s="38"/>
      <c r="EB473" s="38"/>
      <c r="EC473" s="38"/>
      <c r="ED473" s="38"/>
      <c r="EE473" s="38"/>
      <c r="EF473" s="38"/>
      <c r="EG473" s="38"/>
      <c r="EH473" s="38"/>
      <c r="EI473" s="38"/>
      <c r="EJ473" s="38"/>
      <c r="EK473" s="38"/>
      <c r="EL473" s="38"/>
      <c r="EM473" s="38"/>
      <c r="EN473" s="38"/>
      <c r="EO473" s="38"/>
      <c r="EP473" s="38"/>
      <c r="EQ473" s="38"/>
      <c r="ER473" s="38"/>
      <c r="ES473" s="38"/>
      <c r="ET473" s="38"/>
      <c r="EU473" s="38"/>
      <c r="EV473" s="38"/>
      <c r="EW473" s="38"/>
      <c r="EX473" s="38"/>
      <c r="EY473" s="38"/>
      <c r="EZ473" s="38"/>
      <c r="FA473" s="38"/>
      <c r="FB473" s="38"/>
      <c r="FC473" s="38"/>
      <c r="FD473" s="38"/>
      <c r="FE473" s="38"/>
      <c r="FF473" s="38"/>
      <c r="FG473" s="38"/>
      <c r="FH473" s="38"/>
      <c r="FI473" s="38"/>
      <c r="FJ473" s="38"/>
      <c r="FK473" s="38"/>
      <c r="FL473" s="38"/>
      <c r="FM473" s="38"/>
      <c r="FN473" s="38"/>
      <c r="FO473" s="38"/>
      <c r="FP473" s="38"/>
      <c r="FQ473" s="38"/>
      <c r="FR473" s="38"/>
      <c r="FS473" s="38"/>
      <c r="FT473" s="38"/>
      <c r="FU473" s="38"/>
      <c r="FV473" s="38"/>
      <c r="FW473" s="38"/>
      <c r="FX473" s="38"/>
      <c r="FY473" s="38"/>
      <c r="FZ473" s="38"/>
      <c r="GA473" s="38"/>
      <c r="GB473" s="38"/>
      <c r="GC473" s="38"/>
      <c r="GD473" s="38"/>
      <c r="GE473" s="38"/>
      <c r="GF473" s="38"/>
      <c r="GG473" s="38"/>
      <c r="GH473" s="38"/>
      <c r="GI473" s="38"/>
      <c r="GJ473" s="38"/>
      <c r="GK473" s="38"/>
      <c r="GL473" s="38"/>
      <c r="GM473" s="38"/>
      <c r="GN473" s="38"/>
      <c r="GO473" s="38"/>
      <c r="GP473" s="38"/>
      <c r="GQ473" s="38"/>
      <c r="GR473" s="38"/>
      <c r="GS473" s="38"/>
      <c r="GT473" s="38"/>
      <c r="GU473" s="38"/>
      <c r="GV473" s="38"/>
      <c r="GW473" s="38"/>
      <c r="GX473" s="38"/>
      <c r="GY473" s="38"/>
      <c r="GZ473" s="38"/>
      <c r="HA473" s="38"/>
      <c r="HB473" s="38"/>
      <c r="HC473" s="38"/>
      <c r="HD473" s="38"/>
      <c r="HE473" s="38"/>
      <c r="HF473" s="38"/>
      <c r="HG473" s="38"/>
      <c r="HH473" s="38"/>
      <c r="HI473" s="38"/>
      <c r="HJ473" s="38"/>
      <c r="HK473" s="38"/>
      <c r="HL473" s="38"/>
      <c r="HM473" s="38"/>
      <c r="HN473" s="38"/>
      <c r="HO473" s="38"/>
      <c r="HP473" s="38"/>
      <c r="HQ473" s="38"/>
      <c r="HR473" s="38"/>
      <c r="HS473" s="38"/>
      <c r="HT473" s="38"/>
      <c r="HU473" s="38"/>
      <c r="HV473" s="38"/>
      <c r="HW473" s="38"/>
      <c r="HX473" s="38"/>
      <c r="HY473" s="38"/>
      <c r="HZ473" s="38"/>
      <c r="IA473" s="38"/>
      <c r="IB473" s="38"/>
      <c r="IC473" s="38"/>
      <c r="ID473" s="38"/>
      <c r="IE473" s="38"/>
      <c r="IF473" s="38"/>
      <c r="IG473" s="38"/>
      <c r="IH473" s="38"/>
      <c r="II473" s="38"/>
      <c r="IJ473" s="38"/>
      <c r="IK473" s="38"/>
      <c r="IL473" s="38"/>
      <c r="IM473" s="38"/>
      <c r="IN473" s="38"/>
      <c r="IO473" s="38"/>
      <c r="IP473" s="38"/>
      <c r="IQ473" s="38"/>
      <c r="IR473" s="38"/>
      <c r="IS473" s="38"/>
      <c r="IT473" s="38"/>
      <c r="IU473" s="38"/>
    </row>
    <row r="474" spans="1:255" s="39" customFormat="1" ht="14.25">
      <c r="A474" s="36"/>
      <c r="B474" s="37"/>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3"/>
      <c r="AA474" s="63"/>
      <c r="AB474" s="63"/>
      <c r="AC474" s="63"/>
      <c r="AD474" s="63"/>
      <c r="AE474" s="143"/>
      <c r="AF474" s="144"/>
      <c r="AG474" s="144"/>
      <c r="AH474" s="144"/>
      <c r="AI474" s="144"/>
      <c r="AJ474" s="144"/>
      <c r="AK474" s="144"/>
      <c r="AL474" s="144"/>
      <c r="AM474" s="145"/>
      <c r="AN474" s="143"/>
      <c r="AO474" s="146"/>
      <c r="AP474" s="146"/>
      <c r="AQ474" s="146"/>
      <c r="AR474" s="146"/>
      <c r="AS474" s="146"/>
      <c r="AT474" s="146"/>
      <c r="AU474" s="146"/>
      <c r="AV474" s="147"/>
      <c r="AW474" s="143"/>
      <c r="AX474" s="146"/>
      <c r="AY474" s="146"/>
      <c r="AZ474" s="146"/>
      <c r="BA474" s="146"/>
      <c r="BB474" s="148"/>
      <c r="BC474" s="38"/>
      <c r="BD474" s="38"/>
      <c r="BE474" s="38"/>
      <c r="BF474" s="38"/>
      <c r="BG474" s="38"/>
      <c r="BH474" s="38"/>
      <c r="BI474" s="38"/>
      <c r="BJ474" s="38"/>
      <c r="BK474" s="38"/>
      <c r="BL474" s="38"/>
      <c r="BM474" s="38"/>
      <c r="BN474" s="38"/>
      <c r="BO474" s="38"/>
      <c r="BP474" s="38"/>
      <c r="BQ474" s="38"/>
      <c r="BR474" s="38"/>
      <c r="BS474" s="38"/>
      <c r="BT474" s="38"/>
      <c r="BU474" s="38"/>
      <c r="BV474" s="38"/>
      <c r="BW474" s="38"/>
      <c r="BX474" s="38"/>
      <c r="BY474" s="38"/>
      <c r="BZ474" s="38"/>
      <c r="CA474" s="38"/>
      <c r="CB474" s="38"/>
      <c r="CC474" s="38"/>
      <c r="CD474" s="38"/>
      <c r="CE474" s="38"/>
      <c r="CF474" s="38"/>
      <c r="CG474" s="38"/>
      <c r="CH474" s="38"/>
      <c r="CI474" s="38"/>
      <c r="CJ474" s="38"/>
      <c r="CK474" s="38"/>
      <c r="CL474" s="38"/>
      <c r="CM474" s="38"/>
      <c r="CN474" s="38"/>
      <c r="CO474" s="38"/>
      <c r="CP474" s="38"/>
      <c r="CQ474" s="38"/>
      <c r="CR474" s="38"/>
      <c r="CS474" s="38"/>
      <c r="CT474" s="38"/>
      <c r="CU474" s="38"/>
      <c r="CV474" s="38"/>
      <c r="CW474" s="38"/>
      <c r="CX474" s="38"/>
      <c r="CY474" s="38"/>
      <c r="CZ474" s="38"/>
      <c r="DA474" s="38"/>
      <c r="DB474" s="38"/>
      <c r="DC474" s="38"/>
      <c r="DD474" s="38"/>
      <c r="DE474" s="38"/>
      <c r="DF474" s="38"/>
      <c r="DG474" s="38"/>
      <c r="DH474" s="38"/>
      <c r="DI474" s="38"/>
      <c r="DJ474" s="38"/>
      <c r="DK474" s="38"/>
      <c r="DL474" s="38"/>
      <c r="DM474" s="38"/>
      <c r="DN474" s="38"/>
      <c r="DO474" s="38"/>
      <c r="DP474" s="38"/>
      <c r="DQ474" s="38"/>
      <c r="DR474" s="38"/>
      <c r="DS474" s="38"/>
      <c r="DT474" s="38"/>
      <c r="DU474" s="38"/>
      <c r="DV474" s="38"/>
      <c r="DW474" s="38"/>
      <c r="DX474" s="38"/>
      <c r="DY474" s="38"/>
      <c r="DZ474" s="38"/>
      <c r="EA474" s="38"/>
      <c r="EB474" s="38"/>
      <c r="EC474" s="38"/>
      <c r="ED474" s="38"/>
      <c r="EE474" s="38"/>
      <c r="EF474" s="38"/>
      <c r="EG474" s="38"/>
      <c r="EH474" s="38"/>
      <c r="EI474" s="38"/>
      <c r="EJ474" s="38"/>
      <c r="EK474" s="38"/>
      <c r="EL474" s="38"/>
      <c r="EM474" s="38"/>
      <c r="EN474" s="38"/>
      <c r="EO474" s="38"/>
      <c r="EP474" s="38"/>
      <c r="EQ474" s="38"/>
      <c r="ER474" s="38"/>
      <c r="ES474" s="38"/>
      <c r="ET474" s="38"/>
      <c r="EU474" s="38"/>
      <c r="EV474" s="38"/>
      <c r="EW474" s="38"/>
      <c r="EX474" s="38"/>
      <c r="EY474" s="38"/>
      <c r="EZ474" s="38"/>
      <c r="FA474" s="38"/>
      <c r="FB474" s="38"/>
      <c r="FC474" s="38"/>
      <c r="FD474" s="38"/>
      <c r="FE474" s="38"/>
      <c r="FF474" s="38"/>
      <c r="FG474" s="38"/>
      <c r="FH474" s="38"/>
      <c r="FI474" s="38"/>
      <c r="FJ474" s="38"/>
      <c r="FK474" s="38"/>
      <c r="FL474" s="38"/>
      <c r="FM474" s="38"/>
      <c r="FN474" s="38"/>
      <c r="FO474" s="38"/>
      <c r="FP474" s="38"/>
      <c r="FQ474" s="38"/>
      <c r="FR474" s="38"/>
      <c r="FS474" s="38"/>
      <c r="FT474" s="38"/>
      <c r="FU474" s="38"/>
      <c r="FV474" s="38"/>
      <c r="FW474" s="38"/>
      <c r="FX474" s="38"/>
      <c r="FY474" s="38"/>
      <c r="FZ474" s="38"/>
      <c r="GA474" s="38"/>
      <c r="GB474" s="38"/>
      <c r="GC474" s="38"/>
      <c r="GD474" s="38"/>
      <c r="GE474" s="38"/>
      <c r="GF474" s="38"/>
      <c r="GG474" s="38"/>
      <c r="GH474" s="38"/>
      <c r="GI474" s="38"/>
      <c r="GJ474" s="38"/>
      <c r="GK474" s="38"/>
      <c r="GL474" s="38"/>
      <c r="GM474" s="38"/>
      <c r="GN474" s="38"/>
      <c r="GO474" s="38"/>
      <c r="GP474" s="38"/>
      <c r="GQ474" s="38"/>
      <c r="GR474" s="38"/>
      <c r="GS474" s="38"/>
      <c r="GT474" s="38"/>
      <c r="GU474" s="38"/>
      <c r="GV474" s="38"/>
      <c r="GW474" s="38"/>
      <c r="GX474" s="38"/>
      <c r="GY474" s="38"/>
      <c r="GZ474" s="38"/>
      <c r="HA474" s="38"/>
      <c r="HB474" s="38"/>
      <c r="HC474" s="38"/>
      <c r="HD474" s="38"/>
      <c r="HE474" s="38"/>
      <c r="HF474" s="38"/>
      <c r="HG474" s="38"/>
      <c r="HH474" s="38"/>
      <c r="HI474" s="38"/>
      <c r="HJ474" s="38"/>
      <c r="HK474" s="38"/>
      <c r="HL474" s="38"/>
      <c r="HM474" s="38"/>
      <c r="HN474" s="38"/>
      <c r="HO474" s="38"/>
      <c r="HP474" s="38"/>
      <c r="HQ474" s="38"/>
      <c r="HR474" s="38"/>
      <c r="HS474" s="38"/>
      <c r="HT474" s="38"/>
      <c r="HU474" s="38"/>
      <c r="HV474" s="38"/>
      <c r="HW474" s="38"/>
      <c r="HX474" s="38"/>
      <c r="HY474" s="38"/>
      <c r="HZ474" s="38"/>
      <c r="IA474" s="38"/>
      <c r="IB474" s="38"/>
      <c r="IC474" s="38"/>
      <c r="ID474" s="38"/>
      <c r="IE474" s="38"/>
      <c r="IF474" s="38"/>
      <c r="IG474" s="38"/>
      <c r="IH474" s="38"/>
      <c r="II474" s="38"/>
      <c r="IJ474" s="38"/>
      <c r="IK474" s="38"/>
      <c r="IL474" s="38"/>
      <c r="IM474" s="38"/>
      <c r="IN474" s="38"/>
      <c r="IO474" s="38"/>
      <c r="IP474" s="38"/>
      <c r="IQ474" s="38"/>
      <c r="IR474" s="38"/>
      <c r="IS474" s="38"/>
      <c r="IT474" s="38"/>
      <c r="IU474" s="38"/>
    </row>
    <row r="475" spans="1:255" s="39" customFormat="1" ht="14.25">
      <c r="A475" s="36"/>
      <c r="B475" s="37"/>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3"/>
      <c r="AA475" s="63"/>
      <c r="AB475" s="63"/>
      <c r="AC475" s="63"/>
      <c r="AD475" s="63"/>
      <c r="AE475" s="143"/>
      <c r="AF475" s="144"/>
      <c r="AG475" s="144"/>
      <c r="AH475" s="144"/>
      <c r="AI475" s="144"/>
      <c r="AJ475" s="144"/>
      <c r="AK475" s="144"/>
      <c r="AL475" s="144"/>
      <c r="AM475" s="145"/>
      <c r="AN475" s="143"/>
      <c r="AO475" s="146"/>
      <c r="AP475" s="146"/>
      <c r="AQ475" s="146"/>
      <c r="AR475" s="146"/>
      <c r="AS475" s="146"/>
      <c r="AT475" s="146"/>
      <c r="AU475" s="146"/>
      <c r="AV475" s="147"/>
      <c r="AW475" s="143"/>
      <c r="AX475" s="146"/>
      <c r="AY475" s="146"/>
      <c r="AZ475" s="146"/>
      <c r="BA475" s="146"/>
      <c r="BB475" s="148"/>
      <c r="BC475" s="38"/>
      <c r="BD475" s="38"/>
      <c r="BE475" s="38"/>
      <c r="BF475" s="38"/>
      <c r="BG475" s="38"/>
      <c r="BH475" s="38"/>
      <c r="BI475" s="38"/>
      <c r="BJ475" s="38"/>
      <c r="BK475" s="38"/>
      <c r="BL475" s="38"/>
      <c r="BM475" s="38"/>
      <c r="BN475" s="38"/>
      <c r="BO475" s="38"/>
      <c r="BP475" s="38"/>
      <c r="BQ475" s="38"/>
      <c r="BR475" s="38"/>
      <c r="BS475" s="38"/>
      <c r="BT475" s="38"/>
      <c r="BU475" s="38"/>
      <c r="BV475" s="38"/>
      <c r="BW475" s="38"/>
      <c r="BX475" s="38"/>
      <c r="BY475" s="38"/>
      <c r="BZ475" s="38"/>
      <c r="CA475" s="38"/>
      <c r="CB475" s="38"/>
      <c r="CC475" s="38"/>
      <c r="CD475" s="38"/>
      <c r="CE475" s="38"/>
      <c r="CF475" s="38"/>
      <c r="CG475" s="38"/>
      <c r="CH475" s="38"/>
      <c r="CI475" s="38"/>
      <c r="CJ475" s="38"/>
      <c r="CK475" s="38"/>
      <c r="CL475" s="38"/>
      <c r="CM475" s="38"/>
      <c r="CN475" s="38"/>
      <c r="CO475" s="38"/>
      <c r="CP475" s="38"/>
      <c r="CQ475" s="38"/>
      <c r="CR475" s="38"/>
      <c r="CS475" s="38"/>
      <c r="CT475" s="38"/>
      <c r="CU475" s="38"/>
      <c r="CV475" s="38"/>
      <c r="CW475" s="38"/>
      <c r="CX475" s="38"/>
      <c r="CY475" s="38"/>
      <c r="CZ475" s="38"/>
      <c r="DA475" s="38"/>
      <c r="DB475" s="38"/>
      <c r="DC475" s="38"/>
      <c r="DD475" s="38"/>
      <c r="DE475" s="38"/>
      <c r="DF475" s="38"/>
      <c r="DG475" s="38"/>
      <c r="DH475" s="38"/>
      <c r="DI475" s="38"/>
      <c r="DJ475" s="38"/>
      <c r="DK475" s="38"/>
      <c r="DL475" s="38"/>
      <c r="DM475" s="38"/>
      <c r="DN475" s="38"/>
      <c r="DO475" s="38"/>
      <c r="DP475" s="38"/>
      <c r="DQ475" s="38"/>
      <c r="DR475" s="38"/>
      <c r="DS475" s="38"/>
      <c r="DT475" s="38"/>
      <c r="DU475" s="38"/>
      <c r="DV475" s="38"/>
      <c r="DW475" s="38"/>
      <c r="DX475" s="38"/>
      <c r="DY475" s="38"/>
      <c r="DZ475" s="38"/>
      <c r="EA475" s="38"/>
      <c r="EB475" s="38"/>
      <c r="EC475" s="38"/>
      <c r="ED475" s="38"/>
      <c r="EE475" s="38"/>
      <c r="EF475" s="38"/>
      <c r="EG475" s="38"/>
      <c r="EH475" s="38"/>
      <c r="EI475" s="38"/>
      <c r="EJ475" s="38"/>
      <c r="EK475" s="38"/>
      <c r="EL475" s="38"/>
      <c r="EM475" s="38"/>
      <c r="EN475" s="38"/>
      <c r="EO475" s="38"/>
      <c r="EP475" s="38"/>
      <c r="EQ475" s="38"/>
      <c r="ER475" s="38"/>
      <c r="ES475" s="38"/>
      <c r="ET475" s="38"/>
      <c r="EU475" s="38"/>
      <c r="EV475" s="38"/>
      <c r="EW475" s="38"/>
      <c r="EX475" s="38"/>
      <c r="EY475" s="38"/>
      <c r="EZ475" s="38"/>
      <c r="FA475" s="38"/>
      <c r="FB475" s="38"/>
      <c r="FC475" s="38"/>
      <c r="FD475" s="38"/>
      <c r="FE475" s="38"/>
      <c r="FF475" s="38"/>
      <c r="FG475" s="38"/>
      <c r="FH475" s="38"/>
      <c r="FI475" s="38"/>
      <c r="FJ475" s="38"/>
      <c r="FK475" s="38"/>
      <c r="FL475" s="38"/>
      <c r="FM475" s="38"/>
      <c r="FN475" s="38"/>
      <c r="FO475" s="38"/>
      <c r="FP475" s="38"/>
      <c r="FQ475" s="38"/>
      <c r="FR475" s="38"/>
      <c r="FS475" s="38"/>
      <c r="FT475" s="38"/>
      <c r="FU475" s="38"/>
      <c r="FV475" s="38"/>
      <c r="FW475" s="38"/>
      <c r="FX475" s="38"/>
      <c r="FY475" s="38"/>
      <c r="FZ475" s="38"/>
      <c r="GA475" s="38"/>
      <c r="GB475" s="38"/>
      <c r="GC475" s="38"/>
      <c r="GD475" s="38"/>
      <c r="GE475" s="38"/>
      <c r="GF475" s="38"/>
      <c r="GG475" s="38"/>
      <c r="GH475" s="38"/>
      <c r="GI475" s="38"/>
      <c r="GJ475" s="38"/>
      <c r="GK475" s="38"/>
      <c r="GL475" s="38"/>
      <c r="GM475" s="38"/>
      <c r="GN475" s="38"/>
      <c r="GO475" s="38"/>
      <c r="GP475" s="38"/>
      <c r="GQ475" s="38"/>
      <c r="GR475" s="38"/>
      <c r="GS475" s="38"/>
      <c r="GT475" s="38"/>
      <c r="GU475" s="38"/>
      <c r="GV475" s="38"/>
      <c r="GW475" s="38"/>
      <c r="GX475" s="38"/>
      <c r="GY475" s="38"/>
      <c r="GZ475" s="38"/>
      <c r="HA475" s="38"/>
      <c r="HB475" s="38"/>
      <c r="HC475" s="38"/>
      <c r="HD475" s="38"/>
      <c r="HE475" s="38"/>
      <c r="HF475" s="38"/>
      <c r="HG475" s="38"/>
      <c r="HH475" s="38"/>
      <c r="HI475" s="38"/>
      <c r="HJ475" s="38"/>
      <c r="HK475" s="38"/>
      <c r="HL475" s="38"/>
      <c r="HM475" s="38"/>
      <c r="HN475" s="38"/>
      <c r="HO475" s="38"/>
      <c r="HP475" s="38"/>
      <c r="HQ475" s="38"/>
      <c r="HR475" s="38"/>
      <c r="HS475" s="38"/>
      <c r="HT475" s="38"/>
      <c r="HU475" s="38"/>
      <c r="HV475" s="38"/>
      <c r="HW475" s="38"/>
      <c r="HX475" s="38"/>
      <c r="HY475" s="38"/>
      <c r="HZ475" s="38"/>
      <c r="IA475" s="38"/>
      <c r="IB475" s="38"/>
      <c r="IC475" s="38"/>
      <c r="ID475" s="38"/>
      <c r="IE475" s="38"/>
      <c r="IF475" s="38"/>
      <c r="IG475" s="38"/>
      <c r="IH475" s="38"/>
      <c r="II475" s="38"/>
      <c r="IJ475" s="38"/>
      <c r="IK475" s="38"/>
      <c r="IL475" s="38"/>
      <c r="IM475" s="38"/>
      <c r="IN475" s="38"/>
      <c r="IO475" s="38"/>
      <c r="IP475" s="38"/>
      <c r="IQ475" s="38"/>
      <c r="IR475" s="38"/>
      <c r="IS475" s="38"/>
      <c r="IT475" s="38"/>
      <c r="IU475" s="38"/>
    </row>
    <row r="476" spans="1:255" s="39" customFormat="1" ht="14.25">
      <c r="A476" s="36"/>
      <c r="B476" s="64"/>
      <c r="C476" s="65"/>
      <c r="D476" s="65"/>
      <c r="E476" s="65"/>
      <c r="F476" s="65"/>
      <c r="G476" s="65"/>
      <c r="H476" s="65"/>
      <c r="I476" s="65"/>
      <c r="J476" s="65"/>
      <c r="K476" s="65"/>
      <c r="L476" s="65"/>
      <c r="M476" s="65"/>
      <c r="N476" s="65"/>
      <c r="O476" s="65"/>
      <c r="P476" s="65"/>
      <c r="Q476" s="65"/>
      <c r="R476" s="65"/>
      <c r="S476" s="65"/>
      <c r="T476" s="65"/>
      <c r="U476" s="65"/>
      <c r="V476" s="65"/>
      <c r="W476" s="65"/>
      <c r="X476" s="65"/>
      <c r="Y476" s="65"/>
      <c r="Z476" s="66"/>
      <c r="AA476" s="66"/>
      <c r="AB476" s="66"/>
      <c r="AC476" s="66"/>
      <c r="AD476" s="66"/>
      <c r="AE476" s="143"/>
      <c r="AF476" s="144"/>
      <c r="AG476" s="144"/>
      <c r="AH476" s="144"/>
      <c r="AI476" s="144"/>
      <c r="AJ476" s="144"/>
      <c r="AK476" s="144"/>
      <c r="AL476" s="144"/>
      <c r="AM476" s="145"/>
      <c r="AN476" s="143"/>
      <c r="AO476" s="146"/>
      <c r="AP476" s="146"/>
      <c r="AQ476" s="146"/>
      <c r="AR476" s="146"/>
      <c r="AS476" s="146"/>
      <c r="AT476" s="146"/>
      <c r="AU476" s="146"/>
      <c r="AV476" s="147"/>
      <c r="AW476" s="151"/>
      <c r="AX476" s="152"/>
      <c r="AY476" s="152"/>
      <c r="AZ476" s="152"/>
      <c r="BA476" s="152"/>
      <c r="BB476" s="153"/>
      <c r="BC476" s="38"/>
      <c r="BD476" s="38"/>
      <c r="BE476" s="38"/>
      <c r="BF476" s="38"/>
      <c r="BG476" s="38"/>
      <c r="BH476" s="38"/>
      <c r="BI476" s="38"/>
      <c r="BJ476" s="38"/>
      <c r="BK476" s="38"/>
      <c r="BL476" s="38"/>
      <c r="BM476" s="38"/>
      <c r="BN476" s="38"/>
      <c r="BO476" s="38"/>
      <c r="BP476" s="38"/>
      <c r="BQ476" s="38"/>
      <c r="BR476" s="38"/>
      <c r="BS476" s="38"/>
      <c r="BT476" s="38"/>
      <c r="BU476" s="38"/>
      <c r="BV476" s="38"/>
      <c r="BW476" s="38"/>
      <c r="BX476" s="38"/>
      <c r="BY476" s="38"/>
      <c r="BZ476" s="38"/>
      <c r="CA476" s="38"/>
      <c r="CB476" s="38"/>
      <c r="CC476" s="38"/>
      <c r="CD476" s="38"/>
      <c r="CE476" s="38"/>
      <c r="CF476" s="38"/>
      <c r="CG476" s="38"/>
      <c r="CH476" s="38"/>
      <c r="CI476" s="38"/>
      <c r="CJ476" s="38"/>
      <c r="CK476" s="38"/>
      <c r="CL476" s="38"/>
      <c r="CM476" s="38"/>
      <c r="CN476" s="38"/>
      <c r="CO476" s="38"/>
      <c r="CP476" s="38"/>
      <c r="CQ476" s="38"/>
      <c r="CR476" s="38"/>
      <c r="CS476" s="38"/>
      <c r="CT476" s="38"/>
      <c r="CU476" s="38"/>
      <c r="CV476" s="38"/>
      <c r="CW476" s="38"/>
      <c r="CX476" s="38"/>
      <c r="CY476" s="38"/>
      <c r="CZ476" s="38"/>
      <c r="DA476" s="38"/>
      <c r="DB476" s="38"/>
      <c r="DC476" s="38"/>
      <c r="DD476" s="38"/>
      <c r="DE476" s="38"/>
      <c r="DF476" s="38"/>
      <c r="DG476" s="38"/>
      <c r="DH476" s="38"/>
      <c r="DI476" s="38"/>
      <c r="DJ476" s="38"/>
      <c r="DK476" s="38"/>
      <c r="DL476" s="38"/>
      <c r="DM476" s="38"/>
      <c r="DN476" s="38"/>
      <c r="DO476" s="38"/>
      <c r="DP476" s="38"/>
      <c r="DQ476" s="38"/>
      <c r="DR476" s="38"/>
      <c r="DS476" s="38"/>
      <c r="DT476" s="38"/>
      <c r="DU476" s="38"/>
      <c r="DV476" s="38"/>
      <c r="DW476" s="38"/>
      <c r="DX476" s="38"/>
      <c r="DY476" s="38"/>
      <c r="DZ476" s="38"/>
      <c r="EA476" s="38"/>
      <c r="EB476" s="38"/>
      <c r="EC476" s="38"/>
      <c r="ED476" s="38"/>
      <c r="EE476" s="38"/>
      <c r="EF476" s="38"/>
      <c r="EG476" s="38"/>
      <c r="EH476" s="38"/>
      <c r="EI476" s="38"/>
      <c r="EJ476" s="38"/>
      <c r="EK476" s="38"/>
      <c r="EL476" s="38"/>
      <c r="EM476" s="38"/>
      <c r="EN476" s="38"/>
      <c r="EO476" s="38"/>
      <c r="EP476" s="38"/>
      <c r="EQ476" s="38"/>
      <c r="ER476" s="38"/>
      <c r="ES476" s="38"/>
      <c r="ET476" s="38"/>
      <c r="EU476" s="38"/>
      <c r="EV476" s="38"/>
      <c r="EW476" s="38"/>
      <c r="EX476" s="38"/>
      <c r="EY476" s="38"/>
      <c r="EZ476" s="38"/>
      <c r="FA476" s="38"/>
      <c r="FB476" s="38"/>
      <c r="FC476" s="38"/>
      <c r="FD476" s="38"/>
      <c r="FE476" s="38"/>
      <c r="FF476" s="38"/>
      <c r="FG476" s="38"/>
      <c r="FH476" s="38"/>
      <c r="FI476" s="38"/>
      <c r="FJ476" s="38"/>
      <c r="FK476" s="38"/>
      <c r="FL476" s="38"/>
      <c r="FM476" s="38"/>
      <c r="FN476" s="38"/>
      <c r="FO476" s="38"/>
      <c r="FP476" s="38"/>
      <c r="FQ476" s="38"/>
      <c r="FR476" s="38"/>
      <c r="FS476" s="38"/>
      <c r="FT476" s="38"/>
      <c r="FU476" s="38"/>
      <c r="FV476" s="38"/>
      <c r="FW476" s="38"/>
      <c r="FX476" s="38"/>
      <c r="FY476" s="38"/>
      <c r="FZ476" s="38"/>
      <c r="GA476" s="38"/>
      <c r="GB476" s="38"/>
      <c r="GC476" s="38"/>
      <c r="GD476" s="38"/>
      <c r="GE476" s="38"/>
      <c r="GF476" s="38"/>
      <c r="GG476" s="38"/>
      <c r="GH476" s="38"/>
      <c r="GI476" s="38"/>
      <c r="GJ476" s="38"/>
      <c r="GK476" s="38"/>
      <c r="GL476" s="38"/>
      <c r="GM476" s="38"/>
      <c r="GN476" s="38"/>
      <c r="GO476" s="38"/>
      <c r="GP476" s="38"/>
      <c r="GQ476" s="38"/>
      <c r="GR476" s="38"/>
      <c r="GS476" s="38"/>
      <c r="GT476" s="38"/>
      <c r="GU476" s="38"/>
      <c r="GV476" s="38"/>
      <c r="GW476" s="38"/>
      <c r="GX476" s="38"/>
      <c r="GY476" s="38"/>
      <c r="GZ476" s="38"/>
      <c r="HA476" s="38"/>
      <c r="HB476" s="38"/>
      <c r="HC476" s="38"/>
      <c r="HD476" s="38"/>
      <c r="HE476" s="38"/>
      <c r="HF476" s="38"/>
      <c r="HG476" s="38"/>
      <c r="HH476" s="38"/>
      <c r="HI476" s="38"/>
      <c r="HJ476" s="38"/>
      <c r="HK476" s="38"/>
      <c r="HL476" s="38"/>
      <c r="HM476" s="38"/>
      <c r="HN476" s="38"/>
      <c r="HO476" s="38"/>
      <c r="HP476" s="38"/>
      <c r="HQ476" s="38"/>
      <c r="HR476" s="38"/>
      <c r="HS476" s="38"/>
      <c r="HT476" s="38"/>
      <c r="HU476" s="38"/>
      <c r="HV476" s="38"/>
      <c r="HW476" s="38"/>
      <c r="HX476" s="38"/>
      <c r="HY476" s="38"/>
      <c r="HZ476" s="38"/>
      <c r="IA476" s="38"/>
      <c r="IB476" s="38"/>
      <c r="IC476" s="38"/>
      <c r="ID476" s="38"/>
      <c r="IE476" s="38"/>
      <c r="IF476" s="38"/>
      <c r="IG476" s="38"/>
      <c r="IH476" s="38"/>
      <c r="II476" s="38"/>
      <c r="IJ476" s="38"/>
      <c r="IK476" s="38"/>
      <c r="IL476" s="38"/>
      <c r="IM476" s="38"/>
      <c r="IN476" s="38"/>
      <c r="IO476" s="38"/>
      <c r="IP476" s="38"/>
      <c r="IQ476" s="38"/>
      <c r="IR476" s="38"/>
      <c r="IS476" s="38"/>
      <c r="IT476" s="38"/>
      <c r="IU476" s="38"/>
    </row>
    <row r="477" spans="1:255" s="39" customFormat="1" ht="14.25">
      <c r="A477" s="36"/>
      <c r="B477" s="37"/>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3"/>
      <c r="AA477" s="63"/>
      <c r="AB477" s="63"/>
      <c r="AC477" s="63"/>
      <c r="AD477" s="63"/>
      <c r="AE477" s="143"/>
      <c r="AF477" s="144"/>
      <c r="AG477" s="144"/>
      <c r="AH477" s="144"/>
      <c r="AI477" s="144"/>
      <c r="AJ477" s="144"/>
      <c r="AK477" s="144"/>
      <c r="AL477" s="144"/>
      <c r="AM477" s="145"/>
      <c r="AN477" s="143"/>
      <c r="AO477" s="146"/>
      <c r="AP477" s="146"/>
      <c r="AQ477" s="146"/>
      <c r="AR477" s="146"/>
      <c r="AS477" s="146"/>
      <c r="AT477" s="146"/>
      <c r="AU477" s="146"/>
      <c r="AV477" s="147"/>
      <c r="AW477" s="143"/>
      <c r="AX477" s="146"/>
      <c r="AY477" s="146"/>
      <c r="AZ477" s="146"/>
      <c r="BA477" s="146"/>
      <c r="BB477" s="148"/>
      <c r="BC477" s="38"/>
      <c r="BD477" s="38"/>
      <c r="BE477" s="38"/>
      <c r="BF477" s="38"/>
      <c r="BG477" s="38"/>
      <c r="BH477" s="38"/>
      <c r="BI477" s="38"/>
      <c r="BJ477" s="38"/>
      <c r="BK477" s="38"/>
      <c r="BL477" s="38"/>
      <c r="BM477" s="38"/>
      <c r="BN477" s="38"/>
      <c r="BO477" s="38"/>
      <c r="BP477" s="38"/>
      <c r="BQ477" s="38"/>
      <c r="BR477" s="38"/>
      <c r="BS477" s="38"/>
      <c r="BT477" s="38"/>
      <c r="BU477" s="38"/>
      <c r="BV477" s="38"/>
      <c r="BW477" s="38"/>
      <c r="BX477" s="38"/>
      <c r="BY477" s="38"/>
      <c r="BZ477" s="38"/>
      <c r="CA477" s="38"/>
      <c r="CB477" s="38"/>
      <c r="CC477" s="38"/>
      <c r="CD477" s="38"/>
      <c r="CE477" s="38"/>
      <c r="CF477" s="38"/>
      <c r="CG477" s="38"/>
      <c r="CH477" s="38"/>
      <c r="CI477" s="38"/>
      <c r="CJ477" s="38"/>
      <c r="CK477" s="38"/>
      <c r="CL477" s="38"/>
      <c r="CM477" s="38"/>
      <c r="CN477" s="38"/>
      <c r="CO477" s="38"/>
      <c r="CP477" s="38"/>
      <c r="CQ477" s="38"/>
      <c r="CR477" s="38"/>
      <c r="CS477" s="38"/>
      <c r="CT477" s="38"/>
      <c r="CU477" s="38"/>
      <c r="CV477" s="38"/>
      <c r="CW477" s="38"/>
      <c r="CX477" s="38"/>
      <c r="CY477" s="38"/>
      <c r="CZ477" s="38"/>
      <c r="DA477" s="38"/>
      <c r="DB477" s="38"/>
      <c r="DC477" s="38"/>
      <c r="DD477" s="38"/>
      <c r="DE477" s="38"/>
      <c r="DF477" s="38"/>
      <c r="DG477" s="38"/>
      <c r="DH477" s="38"/>
      <c r="DI477" s="38"/>
      <c r="DJ477" s="38"/>
      <c r="DK477" s="38"/>
      <c r="DL477" s="38"/>
      <c r="DM477" s="38"/>
      <c r="DN477" s="38"/>
      <c r="DO477" s="38"/>
      <c r="DP477" s="38"/>
      <c r="DQ477" s="38"/>
      <c r="DR477" s="38"/>
      <c r="DS477" s="38"/>
      <c r="DT477" s="38"/>
      <c r="DU477" s="38"/>
      <c r="DV477" s="38"/>
      <c r="DW477" s="38"/>
      <c r="DX477" s="38"/>
      <c r="DY477" s="38"/>
      <c r="DZ477" s="38"/>
      <c r="EA477" s="38"/>
      <c r="EB477" s="38"/>
      <c r="EC477" s="38"/>
      <c r="ED477" s="38"/>
      <c r="EE477" s="38"/>
      <c r="EF477" s="38"/>
      <c r="EG477" s="38"/>
      <c r="EH477" s="38"/>
      <c r="EI477" s="38"/>
      <c r="EJ477" s="38"/>
      <c r="EK477" s="38"/>
      <c r="EL477" s="38"/>
      <c r="EM477" s="38"/>
      <c r="EN477" s="38"/>
      <c r="EO477" s="38"/>
      <c r="EP477" s="38"/>
      <c r="EQ477" s="38"/>
      <c r="ER477" s="38"/>
      <c r="ES477" s="38"/>
      <c r="ET477" s="38"/>
      <c r="EU477" s="38"/>
      <c r="EV477" s="38"/>
      <c r="EW477" s="38"/>
      <c r="EX477" s="38"/>
      <c r="EY477" s="38"/>
      <c r="EZ477" s="38"/>
      <c r="FA477" s="38"/>
      <c r="FB477" s="38"/>
      <c r="FC477" s="38"/>
      <c r="FD477" s="38"/>
      <c r="FE477" s="38"/>
      <c r="FF477" s="38"/>
      <c r="FG477" s="38"/>
      <c r="FH477" s="38"/>
      <c r="FI477" s="38"/>
      <c r="FJ477" s="38"/>
      <c r="FK477" s="38"/>
      <c r="FL477" s="38"/>
      <c r="FM477" s="38"/>
      <c r="FN477" s="38"/>
      <c r="FO477" s="38"/>
      <c r="FP477" s="38"/>
      <c r="FQ477" s="38"/>
      <c r="FR477" s="38"/>
      <c r="FS477" s="38"/>
      <c r="FT477" s="38"/>
      <c r="FU477" s="38"/>
      <c r="FV477" s="38"/>
      <c r="FW477" s="38"/>
      <c r="FX477" s="38"/>
      <c r="FY477" s="38"/>
      <c r="FZ477" s="38"/>
      <c r="GA477" s="38"/>
      <c r="GB477" s="38"/>
      <c r="GC477" s="38"/>
      <c r="GD477" s="38"/>
      <c r="GE477" s="38"/>
      <c r="GF477" s="38"/>
      <c r="GG477" s="38"/>
      <c r="GH477" s="38"/>
      <c r="GI477" s="38"/>
      <c r="GJ477" s="38"/>
      <c r="GK477" s="38"/>
      <c r="GL477" s="38"/>
      <c r="GM477" s="38"/>
      <c r="GN477" s="38"/>
      <c r="GO477" s="38"/>
      <c r="GP477" s="38"/>
      <c r="GQ477" s="38"/>
      <c r="GR477" s="38"/>
      <c r="GS477" s="38"/>
      <c r="GT477" s="38"/>
      <c r="GU477" s="38"/>
      <c r="GV477" s="38"/>
      <c r="GW477" s="38"/>
      <c r="GX477" s="38"/>
      <c r="GY477" s="38"/>
      <c r="GZ477" s="38"/>
      <c r="HA477" s="38"/>
      <c r="HB477" s="38"/>
      <c r="HC477" s="38"/>
      <c r="HD477" s="38"/>
      <c r="HE477" s="38"/>
      <c r="HF477" s="38"/>
      <c r="HG477" s="38"/>
      <c r="HH477" s="38"/>
      <c r="HI477" s="38"/>
      <c r="HJ477" s="38"/>
      <c r="HK477" s="38"/>
      <c r="HL477" s="38"/>
      <c r="HM477" s="38"/>
      <c r="HN477" s="38"/>
      <c r="HO477" s="38"/>
      <c r="HP477" s="38"/>
      <c r="HQ477" s="38"/>
      <c r="HR477" s="38"/>
      <c r="HS477" s="38"/>
      <c r="HT477" s="38"/>
      <c r="HU477" s="38"/>
      <c r="HV477" s="38"/>
      <c r="HW477" s="38"/>
      <c r="HX477" s="38"/>
      <c r="HY477" s="38"/>
      <c r="HZ477" s="38"/>
      <c r="IA477" s="38"/>
      <c r="IB477" s="38"/>
      <c r="IC477" s="38"/>
      <c r="ID477" s="38"/>
      <c r="IE477" s="38"/>
      <c r="IF477" s="38"/>
      <c r="IG477" s="38"/>
      <c r="IH477" s="38"/>
      <c r="II477" s="38"/>
      <c r="IJ477" s="38"/>
      <c r="IK477" s="38"/>
      <c r="IL477" s="38"/>
      <c r="IM477" s="38"/>
      <c r="IN477" s="38"/>
      <c r="IO477" s="38"/>
      <c r="IP477" s="38"/>
      <c r="IQ477" s="38"/>
      <c r="IR477" s="38"/>
      <c r="IS477" s="38"/>
      <c r="IT477" s="38"/>
      <c r="IU477" s="38"/>
    </row>
    <row r="478" spans="1:255" s="39" customFormat="1" ht="14.25">
      <c r="A478" s="36"/>
      <c r="B478" s="64"/>
      <c r="C478" s="67"/>
      <c r="D478" s="67"/>
      <c r="E478" s="67"/>
      <c r="F478" s="67"/>
      <c r="G478" s="67"/>
      <c r="H478" s="67"/>
      <c r="I478" s="67"/>
      <c r="J478" s="67"/>
      <c r="K478" s="67"/>
      <c r="L478" s="67"/>
      <c r="M478" s="67"/>
      <c r="N478" s="67"/>
      <c r="O478" s="67"/>
      <c r="P478" s="67"/>
      <c r="Q478" s="67"/>
      <c r="R478" s="67"/>
      <c r="S478" s="67"/>
      <c r="T478" s="67"/>
      <c r="U478" s="67"/>
      <c r="V478" s="67"/>
      <c r="W478" s="67"/>
      <c r="X478" s="67"/>
      <c r="Y478" s="67"/>
      <c r="Z478" s="67"/>
      <c r="AA478" s="67"/>
      <c r="AB478" s="67"/>
      <c r="AC478" s="67"/>
      <c r="AD478" s="67"/>
      <c r="AE478" s="143"/>
      <c r="AF478" s="144"/>
      <c r="AG478" s="144"/>
      <c r="AH478" s="144"/>
      <c r="AI478" s="144"/>
      <c r="AJ478" s="144"/>
      <c r="AK478" s="144"/>
      <c r="AL478" s="144"/>
      <c r="AM478" s="145"/>
      <c r="AN478" s="143"/>
      <c r="AO478" s="149"/>
      <c r="AP478" s="149"/>
      <c r="AQ478" s="149"/>
      <c r="AR478" s="149"/>
      <c r="AS478" s="149"/>
      <c r="AT478" s="149"/>
      <c r="AU478" s="149"/>
      <c r="AV478" s="150"/>
      <c r="AW478" s="143"/>
      <c r="AX478" s="146"/>
      <c r="AY478" s="146"/>
      <c r="AZ478" s="146"/>
      <c r="BA478" s="146"/>
      <c r="BB478" s="148"/>
      <c r="BC478" s="38"/>
      <c r="BD478" s="38"/>
      <c r="BE478" s="38"/>
      <c r="BF478" s="38"/>
      <c r="BG478" s="38"/>
      <c r="BH478" s="38"/>
      <c r="BI478" s="38"/>
      <c r="BJ478" s="38"/>
      <c r="BK478" s="38"/>
      <c r="BL478" s="38"/>
      <c r="BM478" s="38"/>
      <c r="BN478" s="38"/>
      <c r="BO478" s="38"/>
      <c r="BP478" s="38"/>
      <c r="BQ478" s="38"/>
      <c r="BR478" s="38"/>
      <c r="BS478" s="38"/>
      <c r="BT478" s="38"/>
      <c r="BU478" s="38"/>
      <c r="BV478" s="38"/>
      <c r="BW478" s="38"/>
      <c r="BX478" s="38"/>
      <c r="BY478" s="38"/>
      <c r="BZ478" s="38"/>
      <c r="CA478" s="38"/>
      <c r="CB478" s="38"/>
      <c r="CC478" s="38"/>
      <c r="CD478" s="38"/>
      <c r="CE478" s="38"/>
      <c r="CF478" s="38"/>
      <c r="CG478" s="38"/>
      <c r="CH478" s="38"/>
      <c r="CI478" s="38"/>
      <c r="CJ478" s="38"/>
      <c r="CK478" s="38"/>
      <c r="CL478" s="38"/>
      <c r="CM478" s="38"/>
      <c r="CN478" s="38"/>
      <c r="CO478" s="38"/>
      <c r="CP478" s="38"/>
      <c r="CQ478" s="38"/>
      <c r="CR478" s="38"/>
      <c r="CS478" s="38"/>
      <c r="CT478" s="38"/>
      <c r="CU478" s="38"/>
      <c r="CV478" s="38"/>
      <c r="CW478" s="38"/>
      <c r="CX478" s="38"/>
      <c r="CY478" s="38"/>
      <c r="CZ478" s="38"/>
      <c r="DA478" s="38"/>
      <c r="DB478" s="38"/>
      <c r="DC478" s="38"/>
      <c r="DD478" s="38"/>
      <c r="DE478" s="38"/>
      <c r="DF478" s="38"/>
      <c r="DG478" s="38"/>
      <c r="DH478" s="38"/>
      <c r="DI478" s="38"/>
      <c r="DJ478" s="38"/>
      <c r="DK478" s="38"/>
      <c r="DL478" s="38"/>
      <c r="DM478" s="38"/>
      <c r="DN478" s="38"/>
      <c r="DO478" s="38"/>
      <c r="DP478" s="38"/>
      <c r="DQ478" s="38"/>
      <c r="DR478" s="38"/>
      <c r="DS478" s="38"/>
      <c r="DT478" s="38"/>
      <c r="DU478" s="38"/>
      <c r="DV478" s="38"/>
      <c r="DW478" s="38"/>
      <c r="DX478" s="38"/>
      <c r="DY478" s="38"/>
      <c r="DZ478" s="38"/>
      <c r="EA478" s="38"/>
      <c r="EB478" s="38"/>
      <c r="EC478" s="38"/>
      <c r="ED478" s="38"/>
      <c r="EE478" s="38"/>
      <c r="EF478" s="38"/>
      <c r="EG478" s="38"/>
      <c r="EH478" s="38"/>
      <c r="EI478" s="38"/>
      <c r="EJ478" s="38"/>
      <c r="EK478" s="38"/>
      <c r="EL478" s="38"/>
      <c r="EM478" s="38"/>
      <c r="EN478" s="38"/>
      <c r="EO478" s="38"/>
      <c r="EP478" s="38"/>
      <c r="EQ478" s="38"/>
      <c r="ER478" s="38"/>
      <c r="ES478" s="38"/>
      <c r="ET478" s="38"/>
      <c r="EU478" s="38"/>
      <c r="EV478" s="38"/>
      <c r="EW478" s="38"/>
      <c r="EX478" s="38"/>
      <c r="EY478" s="38"/>
      <c r="EZ478" s="38"/>
      <c r="FA478" s="38"/>
      <c r="FB478" s="38"/>
      <c r="FC478" s="38"/>
      <c r="FD478" s="38"/>
      <c r="FE478" s="38"/>
      <c r="FF478" s="38"/>
      <c r="FG478" s="38"/>
      <c r="FH478" s="38"/>
      <c r="FI478" s="38"/>
      <c r="FJ478" s="38"/>
      <c r="FK478" s="38"/>
      <c r="FL478" s="38"/>
      <c r="FM478" s="38"/>
      <c r="FN478" s="38"/>
      <c r="FO478" s="38"/>
      <c r="FP478" s="38"/>
      <c r="FQ478" s="38"/>
      <c r="FR478" s="38"/>
      <c r="FS478" s="38"/>
      <c r="FT478" s="38"/>
      <c r="FU478" s="38"/>
      <c r="FV478" s="38"/>
      <c r="FW478" s="38"/>
      <c r="FX478" s="38"/>
      <c r="FY478" s="38"/>
      <c r="FZ478" s="38"/>
      <c r="GA478" s="38"/>
      <c r="GB478" s="38"/>
      <c r="GC478" s="38"/>
      <c r="GD478" s="38"/>
      <c r="GE478" s="38"/>
      <c r="GF478" s="38"/>
      <c r="GG478" s="38"/>
      <c r="GH478" s="38"/>
      <c r="GI478" s="38"/>
      <c r="GJ478" s="38"/>
      <c r="GK478" s="38"/>
      <c r="GL478" s="38"/>
      <c r="GM478" s="38"/>
      <c r="GN478" s="38"/>
      <c r="GO478" s="38"/>
      <c r="GP478" s="38"/>
      <c r="GQ478" s="38"/>
      <c r="GR478" s="38"/>
      <c r="GS478" s="38"/>
      <c r="GT478" s="38"/>
      <c r="GU478" s="38"/>
      <c r="GV478" s="38"/>
      <c r="GW478" s="38"/>
      <c r="GX478" s="38"/>
      <c r="GY478" s="38"/>
      <c r="GZ478" s="38"/>
      <c r="HA478" s="38"/>
      <c r="HB478" s="38"/>
      <c r="HC478" s="38"/>
      <c r="HD478" s="38"/>
      <c r="HE478" s="38"/>
      <c r="HF478" s="38"/>
      <c r="HG478" s="38"/>
      <c r="HH478" s="38"/>
      <c r="HI478" s="38"/>
      <c r="HJ478" s="38"/>
      <c r="HK478" s="38"/>
      <c r="HL478" s="38"/>
      <c r="HM478" s="38"/>
      <c r="HN478" s="38"/>
      <c r="HO478" s="38"/>
      <c r="HP478" s="38"/>
      <c r="HQ478" s="38"/>
      <c r="HR478" s="38"/>
      <c r="HS478" s="38"/>
      <c r="HT478" s="38"/>
      <c r="HU478" s="38"/>
      <c r="HV478" s="38"/>
      <c r="HW478" s="38"/>
      <c r="HX478" s="38"/>
      <c r="HY478" s="38"/>
      <c r="HZ478" s="38"/>
      <c r="IA478" s="38"/>
      <c r="IB478" s="38"/>
      <c r="IC478" s="38"/>
      <c r="ID478" s="38"/>
      <c r="IE478" s="38"/>
      <c r="IF478" s="38"/>
      <c r="IG478" s="38"/>
      <c r="IH478" s="38"/>
      <c r="II478" s="38"/>
      <c r="IJ478" s="38"/>
      <c r="IK478" s="38"/>
      <c r="IL478" s="38"/>
      <c r="IM478" s="38"/>
      <c r="IN478" s="38"/>
      <c r="IO478" s="38"/>
      <c r="IP478" s="38"/>
      <c r="IQ478" s="38"/>
      <c r="IR478" s="38"/>
      <c r="IS478" s="38"/>
      <c r="IT478" s="38"/>
      <c r="IU478" s="38"/>
    </row>
    <row r="479" spans="1:255" s="39" customFormat="1" ht="15" thickBot="1">
      <c r="A479" s="36"/>
      <c r="B479" s="68"/>
      <c r="C479" s="69"/>
      <c r="D479" s="69"/>
      <c r="E479" s="69"/>
      <c r="F479" s="69"/>
      <c r="G479" s="69"/>
      <c r="H479" s="69"/>
      <c r="I479" s="69"/>
      <c r="J479" s="69"/>
      <c r="K479" s="69"/>
      <c r="L479" s="69"/>
      <c r="M479" s="69"/>
      <c r="N479" s="69"/>
      <c r="O479" s="69"/>
      <c r="P479" s="69"/>
      <c r="Q479" s="69"/>
      <c r="R479" s="69"/>
      <c r="S479" s="69"/>
      <c r="T479" s="69"/>
      <c r="U479" s="69"/>
      <c r="V479" s="69"/>
      <c r="W479" s="69"/>
      <c r="X479" s="69"/>
      <c r="Y479" s="69"/>
      <c r="Z479" s="69"/>
      <c r="AA479" s="69"/>
      <c r="AB479" s="69"/>
      <c r="AC479" s="69"/>
      <c r="AD479" s="69"/>
      <c r="AE479" s="128"/>
      <c r="AF479" s="129"/>
      <c r="AG479" s="129"/>
      <c r="AH479" s="129"/>
      <c r="AI479" s="129"/>
      <c r="AJ479" s="129"/>
      <c r="AK479" s="129"/>
      <c r="AL479" s="129"/>
      <c r="AM479" s="130"/>
      <c r="AN479" s="128"/>
      <c r="AO479" s="131"/>
      <c r="AP479" s="131"/>
      <c r="AQ479" s="131"/>
      <c r="AR479" s="131"/>
      <c r="AS479" s="131"/>
      <c r="AT479" s="131"/>
      <c r="AU479" s="131"/>
      <c r="AV479" s="132"/>
      <c r="AW479" s="133"/>
      <c r="AX479" s="134"/>
      <c r="AY479" s="134"/>
      <c r="AZ479" s="134"/>
      <c r="BA479" s="134"/>
      <c r="BB479" s="135"/>
      <c r="BC479" s="38"/>
      <c r="BD479" s="38"/>
      <c r="BE479" s="38"/>
      <c r="BF479" s="38"/>
      <c r="BG479" s="38"/>
      <c r="BH479" s="38"/>
      <c r="BI479" s="38"/>
      <c r="BJ479" s="38"/>
      <c r="BK479" s="38"/>
      <c r="BL479" s="38"/>
      <c r="BM479" s="38"/>
      <c r="BN479" s="38"/>
      <c r="BO479" s="38"/>
      <c r="BP479" s="38"/>
      <c r="BQ479" s="38"/>
      <c r="BR479" s="38"/>
      <c r="BS479" s="38"/>
      <c r="BT479" s="38"/>
      <c r="BU479" s="38"/>
      <c r="BV479" s="38"/>
      <c r="BW479" s="38"/>
      <c r="BX479" s="38"/>
      <c r="BY479" s="38"/>
      <c r="BZ479" s="38"/>
      <c r="CA479" s="38"/>
      <c r="CB479" s="38"/>
      <c r="CC479" s="38"/>
      <c r="CD479" s="38"/>
      <c r="CE479" s="38"/>
      <c r="CF479" s="38"/>
      <c r="CG479" s="38"/>
      <c r="CH479" s="38"/>
      <c r="CI479" s="38"/>
      <c r="CJ479" s="38"/>
      <c r="CK479" s="38"/>
      <c r="CL479" s="38"/>
      <c r="CM479" s="38"/>
      <c r="CN479" s="38"/>
      <c r="CO479" s="38"/>
      <c r="CP479" s="38"/>
      <c r="CQ479" s="38"/>
      <c r="CR479" s="38"/>
      <c r="CS479" s="38"/>
      <c r="CT479" s="38"/>
      <c r="CU479" s="38"/>
      <c r="CV479" s="38"/>
      <c r="CW479" s="38"/>
      <c r="CX479" s="38"/>
      <c r="CY479" s="38"/>
      <c r="CZ479" s="38"/>
      <c r="DA479" s="38"/>
      <c r="DB479" s="38"/>
      <c r="DC479" s="38"/>
      <c r="DD479" s="38"/>
      <c r="DE479" s="38"/>
      <c r="DF479" s="38"/>
      <c r="DG479" s="38"/>
      <c r="DH479" s="38"/>
      <c r="DI479" s="38"/>
      <c r="DJ479" s="38"/>
      <c r="DK479" s="38"/>
      <c r="DL479" s="38"/>
      <c r="DM479" s="38"/>
      <c r="DN479" s="38"/>
      <c r="DO479" s="38"/>
      <c r="DP479" s="38"/>
      <c r="DQ479" s="38"/>
      <c r="DR479" s="38"/>
      <c r="DS479" s="38"/>
      <c r="DT479" s="38"/>
      <c r="DU479" s="38"/>
      <c r="DV479" s="38"/>
      <c r="DW479" s="38"/>
      <c r="DX479" s="38"/>
      <c r="DY479" s="38"/>
      <c r="DZ479" s="38"/>
      <c r="EA479" s="38"/>
      <c r="EB479" s="38"/>
      <c r="EC479" s="38"/>
      <c r="ED479" s="38"/>
      <c r="EE479" s="38"/>
      <c r="EF479" s="38"/>
      <c r="EG479" s="38"/>
      <c r="EH479" s="38"/>
      <c r="EI479" s="38"/>
      <c r="EJ479" s="38"/>
      <c r="EK479" s="38"/>
      <c r="EL479" s="38"/>
      <c r="EM479" s="38"/>
      <c r="EN479" s="38"/>
      <c r="EO479" s="38"/>
      <c r="EP479" s="38"/>
      <c r="EQ479" s="38"/>
      <c r="ER479" s="38"/>
      <c r="ES479" s="38"/>
      <c r="ET479" s="38"/>
      <c r="EU479" s="38"/>
      <c r="EV479" s="38"/>
      <c r="EW479" s="38"/>
      <c r="EX479" s="38"/>
      <c r="EY479" s="38"/>
      <c r="EZ479" s="38"/>
      <c r="FA479" s="38"/>
      <c r="FB479" s="38"/>
      <c r="FC479" s="38"/>
      <c r="FD479" s="38"/>
      <c r="FE479" s="38"/>
      <c r="FF479" s="38"/>
      <c r="FG479" s="38"/>
      <c r="FH479" s="38"/>
      <c r="FI479" s="38"/>
      <c r="FJ479" s="38"/>
      <c r="FK479" s="38"/>
      <c r="FL479" s="38"/>
      <c r="FM479" s="38"/>
      <c r="FN479" s="38"/>
      <c r="FO479" s="38"/>
      <c r="FP479" s="38"/>
      <c r="FQ479" s="38"/>
      <c r="FR479" s="38"/>
      <c r="FS479" s="38"/>
      <c r="FT479" s="38"/>
      <c r="FU479" s="38"/>
      <c r="FV479" s="38"/>
      <c r="FW479" s="38"/>
      <c r="FX479" s="38"/>
      <c r="FY479" s="38"/>
      <c r="FZ479" s="38"/>
      <c r="GA479" s="38"/>
      <c r="GB479" s="38"/>
      <c r="GC479" s="38"/>
      <c r="GD479" s="38"/>
      <c r="GE479" s="38"/>
      <c r="GF479" s="38"/>
      <c r="GG479" s="38"/>
      <c r="GH479" s="38"/>
      <c r="GI479" s="38"/>
      <c r="GJ479" s="38"/>
      <c r="GK479" s="38"/>
      <c r="GL479" s="38"/>
      <c r="GM479" s="38"/>
      <c r="GN479" s="38"/>
      <c r="GO479" s="38"/>
      <c r="GP479" s="38"/>
      <c r="GQ479" s="38"/>
      <c r="GR479" s="38"/>
      <c r="GS479" s="38"/>
      <c r="GT479" s="38"/>
      <c r="GU479" s="38"/>
      <c r="GV479" s="38"/>
      <c r="GW479" s="38"/>
      <c r="GX479" s="38"/>
      <c r="GY479" s="38"/>
      <c r="GZ479" s="38"/>
      <c r="HA479" s="38"/>
      <c r="HB479" s="38"/>
      <c r="HC479" s="38"/>
      <c r="HD479" s="38"/>
      <c r="HE479" s="38"/>
      <c r="HF479" s="38"/>
      <c r="HG479" s="38"/>
      <c r="HH479" s="38"/>
      <c r="HI479" s="38"/>
      <c r="HJ479" s="38"/>
      <c r="HK479" s="38"/>
      <c r="HL479" s="38"/>
      <c r="HM479" s="38"/>
      <c r="HN479" s="38"/>
      <c r="HO479" s="38"/>
      <c r="HP479" s="38"/>
      <c r="HQ479" s="38"/>
      <c r="HR479" s="38"/>
      <c r="HS479" s="38"/>
      <c r="HT479" s="38"/>
      <c r="HU479" s="38"/>
      <c r="HV479" s="38"/>
      <c r="HW479" s="38"/>
      <c r="HX479" s="38"/>
      <c r="HY479" s="38"/>
      <c r="HZ479" s="38"/>
      <c r="IA479" s="38"/>
      <c r="IB479" s="38"/>
      <c r="IC479" s="38"/>
      <c r="ID479" s="38"/>
      <c r="IE479" s="38"/>
      <c r="IF479" s="38"/>
      <c r="IG479" s="38"/>
      <c r="IH479" s="38"/>
      <c r="II479" s="38"/>
      <c r="IJ479" s="38"/>
      <c r="IK479" s="38"/>
      <c r="IL479" s="38"/>
      <c r="IM479" s="38"/>
      <c r="IN479" s="38"/>
      <c r="IO479" s="38"/>
      <c r="IP479" s="38"/>
      <c r="IQ479" s="38"/>
      <c r="IR479" s="38"/>
      <c r="IS479" s="38"/>
      <c r="IT479" s="38"/>
      <c r="IU479" s="38"/>
    </row>
    <row r="480" spans="1:255" s="39" customFormat="1" ht="15.75" thickTop="1" thickBot="1">
      <c r="A480" s="53"/>
      <c r="B480" s="136" t="s">
        <v>80</v>
      </c>
      <c r="C480" s="137"/>
      <c r="D480" s="137"/>
      <c r="E480" s="137"/>
      <c r="F480" s="137"/>
      <c r="G480" s="137"/>
      <c r="H480" s="137"/>
      <c r="I480" s="137"/>
      <c r="J480" s="137"/>
      <c r="K480" s="137"/>
      <c r="L480" s="137"/>
      <c r="M480" s="137"/>
      <c r="N480" s="137"/>
      <c r="O480" s="137"/>
      <c r="P480" s="137"/>
      <c r="Q480" s="137"/>
      <c r="R480" s="137"/>
      <c r="S480" s="137"/>
      <c r="T480" s="137"/>
      <c r="U480" s="137"/>
      <c r="V480" s="137"/>
      <c r="W480" s="137"/>
      <c r="X480" s="137"/>
      <c r="Y480" s="137"/>
      <c r="Z480" s="137"/>
      <c r="AA480" s="137"/>
      <c r="AB480" s="137"/>
      <c r="AC480" s="137"/>
      <c r="AD480" s="138"/>
      <c r="AE480" s="139">
        <f>SUM(AE472:AM479)</f>
        <v>89470</v>
      </c>
      <c r="AF480" s="140"/>
      <c r="AG480" s="140"/>
      <c r="AH480" s="140"/>
      <c r="AI480" s="140"/>
      <c r="AJ480" s="140"/>
      <c r="AK480" s="140"/>
      <c r="AL480" s="140"/>
      <c r="AM480" s="141"/>
      <c r="AN480" s="139">
        <f>SUM(AN472:AW479)</f>
        <v>115454</v>
      </c>
      <c r="AO480" s="140"/>
      <c r="AP480" s="140"/>
      <c r="AQ480" s="140"/>
      <c r="AR480" s="140"/>
      <c r="AS480" s="140"/>
      <c r="AT480" s="140"/>
      <c r="AU480" s="140"/>
      <c r="AV480" s="141"/>
      <c r="AW480" s="139"/>
      <c r="AX480" s="140"/>
      <c r="AY480" s="140"/>
      <c r="AZ480" s="140"/>
      <c r="BA480" s="140"/>
      <c r="BB480" s="142"/>
      <c r="BC480" s="38"/>
      <c r="BD480" s="38"/>
      <c r="BE480" s="38"/>
      <c r="BF480" s="38"/>
      <c r="BG480" s="38"/>
      <c r="BH480" s="38"/>
      <c r="BI480" s="38"/>
      <c r="BJ480" s="38"/>
      <c r="BK480" s="38"/>
      <c r="BL480" s="38"/>
      <c r="BM480" s="38"/>
      <c r="BN480" s="38"/>
      <c r="BO480" s="38"/>
      <c r="BP480" s="38"/>
      <c r="BQ480" s="38"/>
      <c r="BR480" s="38"/>
      <c r="BS480" s="38"/>
      <c r="BT480" s="38"/>
      <c r="BU480" s="38"/>
      <c r="BV480" s="38"/>
      <c r="BW480" s="38"/>
      <c r="BX480" s="38"/>
      <c r="BY480" s="38"/>
      <c r="BZ480" s="38"/>
      <c r="CA480" s="38"/>
      <c r="CB480" s="38"/>
      <c r="CC480" s="38"/>
      <c r="CD480" s="38"/>
      <c r="CE480" s="38"/>
      <c r="CF480" s="38"/>
      <c r="CG480" s="38"/>
      <c r="CH480" s="38"/>
      <c r="CI480" s="38"/>
      <c r="CJ480" s="38"/>
      <c r="CK480" s="38"/>
      <c r="CL480" s="38"/>
      <c r="CM480" s="38"/>
      <c r="CN480" s="38"/>
      <c r="CO480" s="38"/>
      <c r="CP480" s="38"/>
      <c r="CQ480" s="38"/>
      <c r="CR480" s="38"/>
      <c r="CS480" s="38"/>
      <c r="CT480" s="38"/>
      <c r="CU480" s="38"/>
      <c r="CV480" s="38"/>
      <c r="CW480" s="38"/>
      <c r="CX480" s="38"/>
      <c r="CY480" s="38"/>
      <c r="CZ480" s="38"/>
      <c r="DA480" s="38"/>
      <c r="DB480" s="38"/>
      <c r="DC480" s="38"/>
      <c r="DD480" s="38"/>
      <c r="DE480" s="38"/>
      <c r="DF480" s="38"/>
      <c r="DG480" s="38"/>
      <c r="DH480" s="38"/>
      <c r="DI480" s="38"/>
      <c r="DJ480" s="38"/>
      <c r="DK480" s="38"/>
      <c r="DL480" s="38"/>
      <c r="DM480" s="38"/>
      <c r="DN480" s="38"/>
      <c r="DO480" s="38"/>
      <c r="DP480" s="38"/>
      <c r="DQ480" s="38"/>
      <c r="DR480" s="38"/>
      <c r="DS480" s="38"/>
      <c r="DT480" s="38"/>
      <c r="DU480" s="38"/>
      <c r="DV480" s="38"/>
      <c r="DW480" s="38"/>
      <c r="DX480" s="38"/>
      <c r="DY480" s="38"/>
      <c r="DZ480" s="38"/>
      <c r="EA480" s="38"/>
      <c r="EB480" s="38"/>
      <c r="EC480" s="38"/>
      <c r="ED480" s="38"/>
      <c r="EE480" s="38"/>
      <c r="EF480" s="38"/>
      <c r="EG480" s="38"/>
      <c r="EH480" s="38"/>
      <c r="EI480" s="38"/>
      <c r="EJ480" s="38"/>
      <c r="EK480" s="38"/>
      <c r="EL480" s="38"/>
      <c r="EM480" s="38"/>
      <c r="EN480" s="38"/>
      <c r="EO480" s="38"/>
      <c r="EP480" s="38"/>
      <c r="EQ480" s="38"/>
      <c r="ER480" s="38"/>
      <c r="ES480" s="38"/>
      <c r="ET480" s="38"/>
      <c r="EU480" s="38"/>
      <c r="EV480" s="38"/>
      <c r="EW480" s="38"/>
      <c r="EX480" s="38"/>
      <c r="EY480" s="38"/>
      <c r="EZ480" s="38"/>
      <c r="FA480" s="38"/>
      <c r="FB480" s="38"/>
      <c r="FC480" s="38"/>
      <c r="FD480" s="38"/>
      <c r="FE480" s="38"/>
      <c r="FF480" s="38"/>
      <c r="FG480" s="38"/>
      <c r="FH480" s="38"/>
      <c r="FI480" s="38"/>
      <c r="FJ480" s="38"/>
      <c r="FK480" s="38"/>
      <c r="FL480" s="38"/>
      <c r="FM480" s="38"/>
      <c r="FN480" s="38"/>
      <c r="FO480" s="38"/>
      <c r="FP480" s="38"/>
      <c r="FQ480" s="38"/>
      <c r="FR480" s="38"/>
      <c r="FS480" s="38"/>
      <c r="FT480" s="38"/>
      <c r="FU480" s="38"/>
      <c r="FV480" s="38"/>
      <c r="FW480" s="38"/>
      <c r="FX480" s="38"/>
      <c r="FY480" s="38"/>
      <c r="FZ480" s="38"/>
      <c r="GA480" s="38"/>
      <c r="GB480" s="38"/>
      <c r="GC480" s="38"/>
      <c r="GD480" s="38"/>
      <c r="GE480" s="38"/>
      <c r="GF480" s="38"/>
      <c r="GG480" s="38"/>
      <c r="GH480" s="38"/>
      <c r="GI480" s="38"/>
      <c r="GJ480" s="38"/>
      <c r="GK480" s="38"/>
      <c r="GL480" s="38"/>
      <c r="GM480" s="38"/>
      <c r="GN480" s="38"/>
      <c r="GO480" s="38"/>
      <c r="GP480" s="38"/>
      <c r="GQ480" s="38"/>
      <c r="GR480" s="38"/>
      <c r="GS480" s="38"/>
      <c r="GT480" s="38"/>
      <c r="GU480" s="38"/>
      <c r="GV480" s="38"/>
      <c r="GW480" s="38"/>
      <c r="GX480" s="38"/>
      <c r="GY480" s="38"/>
      <c r="GZ480" s="38"/>
      <c r="HA480" s="38"/>
      <c r="HB480" s="38"/>
      <c r="HC480" s="38"/>
      <c r="HD480" s="38"/>
      <c r="HE480" s="38"/>
      <c r="HF480" s="38"/>
      <c r="HG480" s="38"/>
      <c r="HH480" s="38"/>
      <c r="HI480" s="38"/>
      <c r="HJ480" s="38"/>
      <c r="HK480" s="38"/>
      <c r="HL480" s="38"/>
      <c r="HM480" s="38"/>
      <c r="HN480" s="38"/>
      <c r="HO480" s="38"/>
      <c r="HP480" s="38"/>
      <c r="HQ480" s="38"/>
      <c r="HR480" s="38"/>
      <c r="HS480" s="38"/>
      <c r="HT480" s="38"/>
      <c r="HU480" s="38"/>
      <c r="HV480" s="38"/>
      <c r="HW480" s="38"/>
      <c r="HX480" s="38"/>
      <c r="HY480" s="38"/>
      <c r="HZ480" s="38"/>
      <c r="IA480" s="38"/>
      <c r="IB480" s="38"/>
      <c r="IC480" s="38"/>
      <c r="ID480" s="38"/>
      <c r="IE480" s="38"/>
      <c r="IF480" s="38"/>
      <c r="IG480" s="38"/>
      <c r="IH480" s="38"/>
      <c r="II480" s="38"/>
      <c r="IJ480" s="38"/>
      <c r="IK480" s="38"/>
      <c r="IL480" s="38"/>
      <c r="IM480" s="38"/>
      <c r="IN480" s="38"/>
      <c r="IO480" s="38"/>
      <c r="IP480" s="38"/>
      <c r="IQ480" s="38"/>
      <c r="IR480" s="38"/>
      <c r="IS480" s="38"/>
      <c r="IT480" s="38"/>
      <c r="IU480" s="38"/>
    </row>
    <row r="481" spans="1:59" ht="13.5">
      <c r="E481" s="70"/>
      <c r="F481" s="70"/>
      <c r="G481" s="70"/>
      <c r="H481" s="70"/>
      <c r="I481" s="70"/>
      <c r="J481" s="70"/>
      <c r="K481" s="70"/>
      <c r="L481" s="70"/>
      <c r="M481" s="70"/>
      <c r="N481" s="70"/>
      <c r="O481" s="70"/>
      <c r="P481" s="70"/>
      <c r="Q481" s="70"/>
      <c r="R481" s="70"/>
      <c r="S481" s="70"/>
      <c r="T481" s="70"/>
      <c r="U481" s="70"/>
      <c r="V481" s="70"/>
      <c r="W481" s="70"/>
      <c r="X481" s="70"/>
      <c r="Y481" s="70"/>
      <c r="Z481" s="70"/>
      <c r="AA481" s="70"/>
      <c r="AB481" s="70"/>
      <c r="AC481" s="70"/>
      <c r="AD481" s="70"/>
      <c r="AE481" s="70"/>
      <c r="AF481" s="70"/>
      <c r="AG481" s="70"/>
      <c r="AH481" s="70"/>
      <c r="AI481" s="70"/>
      <c r="AJ481" s="70"/>
      <c r="AK481" s="70"/>
      <c r="AL481" s="70"/>
      <c r="AM481" s="70"/>
      <c r="AN481" s="70"/>
      <c r="AO481" s="70"/>
      <c r="AP481" s="70"/>
      <c r="AQ481" s="70"/>
      <c r="AR481" s="70"/>
      <c r="AS481" s="70"/>
      <c r="AT481" s="70"/>
      <c r="AU481" s="70"/>
      <c r="AV481" s="70"/>
      <c r="AW481" s="70"/>
      <c r="AX481" s="70"/>
      <c r="AY481" s="70"/>
      <c r="AZ481" s="70"/>
      <c r="BA481" s="70"/>
      <c r="BB481" s="70"/>
    </row>
    <row r="482" spans="1:59" ht="14.25">
      <c r="A482" s="40" t="s">
        <v>66</v>
      </c>
      <c r="BA482" s="41"/>
      <c r="BB482" s="42" t="s">
        <v>67</v>
      </c>
      <c r="BC482" s="41"/>
    </row>
    <row r="484" spans="1:59">
      <c r="AD484" s="43"/>
      <c r="AH484" s="43"/>
      <c r="AI484" s="43"/>
      <c r="AJ484" s="43"/>
      <c r="AK484" s="43"/>
      <c r="AL484" s="43"/>
      <c r="AM484" s="43"/>
      <c r="AS484" s="43"/>
      <c r="BB484" s="44" t="s">
        <v>68</v>
      </c>
    </row>
    <row r="485" spans="1:59">
      <c r="AD485" s="43"/>
      <c r="AH485" s="43"/>
      <c r="AI485" s="43"/>
      <c r="AJ485" s="43"/>
      <c r="AK485" s="43"/>
      <c r="AL485" s="43"/>
      <c r="AM485" s="43"/>
      <c r="AS485" s="43"/>
    </row>
    <row r="486" spans="1:59" ht="13.5" thickBot="1">
      <c r="AD486" s="43"/>
      <c r="AH486" s="43"/>
      <c r="AI486" s="43"/>
      <c r="AJ486" s="43"/>
      <c r="AK486" s="43"/>
      <c r="AL486" s="43"/>
      <c r="AM486" s="43"/>
      <c r="AS486" s="43"/>
    </row>
    <row r="487" spans="1:59" s="83" customFormat="1" ht="15" thickBot="1">
      <c r="A487" s="178" t="s">
        <v>69</v>
      </c>
      <c r="B487" s="179"/>
      <c r="C487" s="179"/>
      <c r="D487" s="179"/>
      <c r="E487" s="179"/>
      <c r="F487" s="179"/>
      <c r="G487" s="179"/>
      <c r="H487" s="179"/>
      <c r="I487" s="179"/>
      <c r="J487" s="179"/>
      <c r="K487" s="180"/>
      <c r="L487" s="170">
        <v>14</v>
      </c>
      <c r="M487" s="171"/>
      <c r="N487" s="171"/>
      <c r="O487" s="172"/>
      <c r="P487" s="178" t="s">
        <v>70</v>
      </c>
      <c r="Q487" s="179"/>
      <c r="R487" s="179"/>
      <c r="S487" s="179"/>
      <c r="T487" s="179"/>
      <c r="U487" s="180"/>
      <c r="V487" s="173" t="s">
        <v>132</v>
      </c>
      <c r="W487" s="173"/>
      <c r="X487" s="173"/>
      <c r="Y487" s="173"/>
      <c r="Z487" s="173"/>
      <c r="AA487" s="173"/>
      <c r="AB487" s="173"/>
      <c r="AC487" s="173"/>
      <c r="AD487" s="173"/>
      <c r="AE487" s="173"/>
      <c r="AF487" s="173"/>
      <c r="AG487" s="173"/>
      <c r="AH487" s="173"/>
      <c r="AI487" s="173"/>
      <c r="AJ487" s="173"/>
      <c r="AK487" s="173"/>
      <c r="AL487" s="173"/>
      <c r="AM487" s="173"/>
      <c r="AN487" s="173"/>
      <c r="AO487" s="173"/>
      <c r="AP487" s="173"/>
      <c r="AQ487" s="173"/>
      <c r="AR487" s="173"/>
      <c r="AS487" s="173"/>
      <c r="AT487" s="173"/>
      <c r="AU487" s="173"/>
      <c r="AV487" s="173"/>
      <c r="AW487" s="173"/>
      <c r="AX487" s="173"/>
      <c r="AY487" s="173"/>
      <c r="AZ487" s="173"/>
      <c r="BA487" s="173"/>
      <c r="BB487" s="174"/>
    </row>
    <row r="488" spans="1:59" ht="14.25">
      <c r="A488" s="45"/>
      <c r="B488" s="45"/>
      <c r="C488" s="45"/>
      <c r="D488" s="45"/>
      <c r="E488" s="45"/>
      <c r="F488" s="45"/>
      <c r="G488" s="45"/>
      <c r="H488" s="45"/>
      <c r="I488" s="45"/>
      <c r="J488" s="45"/>
      <c r="K488" s="45"/>
      <c r="L488" s="46"/>
      <c r="M488" s="46"/>
      <c r="N488" s="46"/>
      <c r="O488" s="46"/>
      <c r="P488" s="45"/>
      <c r="Q488" s="45"/>
      <c r="R488" s="45"/>
      <c r="S488" s="45"/>
      <c r="T488" s="45"/>
      <c r="U488" s="45"/>
      <c r="V488" s="47"/>
      <c r="W488" s="47"/>
      <c r="X488" s="47"/>
      <c r="Y488" s="47"/>
      <c r="Z488" s="47"/>
      <c r="AA488" s="47"/>
      <c r="AB488" s="47"/>
      <c r="AC488" s="47"/>
      <c r="AD488" s="47"/>
      <c r="AE488" s="47"/>
      <c r="AF488" s="47"/>
      <c r="AG488" s="47"/>
      <c r="AH488" s="47"/>
      <c r="AI488" s="47"/>
      <c r="AJ488" s="47"/>
      <c r="AK488" s="47"/>
      <c r="AL488" s="47"/>
      <c r="AM488" s="47"/>
      <c r="AN488" s="47"/>
      <c r="AO488" s="47"/>
      <c r="AP488" s="47"/>
      <c r="AQ488" s="47"/>
      <c r="AR488" s="47"/>
      <c r="AS488" s="47"/>
      <c r="AT488" s="47"/>
      <c r="AU488" s="47"/>
      <c r="AV488" s="47"/>
      <c r="AW488" s="47"/>
      <c r="AX488" s="47"/>
      <c r="AY488" s="47"/>
      <c r="AZ488" s="47"/>
      <c r="BA488" s="47"/>
      <c r="BB488" s="47"/>
    </row>
    <row r="489" spans="1:59" ht="14.25">
      <c r="A489" s="48"/>
      <c r="B489" s="49" t="s">
        <v>72</v>
      </c>
      <c r="C489" s="36"/>
      <c r="D489" s="36"/>
      <c r="E489" s="36"/>
      <c r="F489" s="36"/>
      <c r="G489" s="36"/>
      <c r="H489" s="36"/>
      <c r="I489" s="36"/>
      <c r="J489" s="36"/>
      <c r="K489" s="36"/>
      <c r="L489" s="50"/>
      <c r="M489" s="50"/>
      <c r="N489" s="50"/>
      <c r="O489" s="50"/>
      <c r="P489" s="36"/>
      <c r="Q489" s="36"/>
      <c r="R489" s="36"/>
      <c r="S489" s="36"/>
      <c r="T489" s="36"/>
      <c r="U489" s="36"/>
      <c r="V489" s="49"/>
      <c r="W489" s="49"/>
      <c r="X489" s="49"/>
      <c r="Y489" s="49"/>
      <c r="Z489" s="49"/>
      <c r="AA489" s="49"/>
      <c r="AB489" s="49"/>
      <c r="AC489" s="49"/>
      <c r="AD489" s="49"/>
      <c r="AE489" s="49"/>
      <c r="AF489" s="49"/>
      <c r="AG489" s="49"/>
      <c r="AH489" s="49"/>
      <c r="AI489" s="49"/>
      <c r="AJ489" s="49"/>
      <c r="AK489" s="49"/>
      <c r="AL489" s="49"/>
      <c r="AM489" s="49"/>
      <c r="AN489" s="49"/>
      <c r="AO489" s="49"/>
      <c r="AP489" s="49"/>
      <c r="AQ489" s="49"/>
      <c r="AR489" s="49"/>
      <c r="AS489" s="49"/>
      <c r="AT489" s="49"/>
      <c r="AU489" s="49"/>
      <c r="AV489" s="49"/>
      <c r="AW489" s="49"/>
      <c r="AX489" s="49"/>
      <c r="AY489" s="49"/>
      <c r="AZ489" s="49"/>
      <c r="BA489" s="49"/>
      <c r="BB489" s="49"/>
    </row>
    <row r="490" spans="1:59" ht="15" thickBot="1">
      <c r="A490" s="36"/>
      <c r="B490" s="36"/>
      <c r="C490" s="36"/>
      <c r="D490" s="36"/>
      <c r="E490" s="36"/>
      <c r="F490" s="36"/>
      <c r="G490" s="36"/>
      <c r="H490" s="36"/>
      <c r="I490" s="36"/>
      <c r="J490" s="36"/>
      <c r="K490" s="36"/>
      <c r="L490" s="50"/>
      <c r="M490" s="50"/>
      <c r="N490" s="50"/>
      <c r="O490" s="50"/>
      <c r="P490" s="36"/>
      <c r="Q490" s="36"/>
      <c r="R490" s="36"/>
      <c r="S490" s="36"/>
      <c r="T490" s="36"/>
      <c r="U490" s="36"/>
      <c r="V490" s="49"/>
      <c r="W490" s="49"/>
      <c r="X490" s="49"/>
      <c r="Y490" s="49"/>
      <c r="Z490" s="49"/>
      <c r="AA490" s="49"/>
      <c r="AB490" s="49"/>
      <c r="AC490" s="49"/>
      <c r="AD490" s="49"/>
      <c r="AE490" s="49"/>
      <c r="AF490" s="49"/>
      <c r="AG490" s="49"/>
      <c r="AH490" s="49"/>
      <c r="AI490" s="49"/>
      <c r="AJ490" s="49"/>
      <c r="AK490" s="49"/>
      <c r="AL490" s="49"/>
      <c r="AM490" s="49"/>
      <c r="AN490" s="49"/>
      <c r="AO490" s="49"/>
      <c r="AP490" s="49"/>
      <c r="AQ490" s="49"/>
      <c r="AR490" s="49"/>
      <c r="AS490" s="49"/>
      <c r="AT490" s="49"/>
      <c r="AU490" s="49"/>
      <c r="AV490" s="49"/>
      <c r="AW490" s="49"/>
      <c r="AX490" s="49"/>
      <c r="AY490" s="49"/>
      <c r="AZ490" s="49"/>
      <c r="BA490" s="49"/>
      <c r="BB490" s="49"/>
    </row>
    <row r="491" spans="1:59" ht="14.25">
      <c r="A491" s="36"/>
      <c r="B491" s="51"/>
      <c r="C491" s="45"/>
      <c r="D491" s="45"/>
      <c r="E491" s="45"/>
      <c r="F491" s="45"/>
      <c r="G491" s="45"/>
      <c r="H491" s="45"/>
      <c r="I491" s="45"/>
      <c r="J491" s="45"/>
      <c r="K491" s="45"/>
      <c r="L491" s="46"/>
      <c r="M491" s="46"/>
      <c r="N491" s="46"/>
      <c r="O491" s="46"/>
      <c r="P491" s="45"/>
      <c r="Q491" s="45"/>
      <c r="R491" s="45"/>
      <c r="S491" s="45"/>
      <c r="T491" s="45"/>
      <c r="U491" s="45"/>
      <c r="V491" s="47"/>
      <c r="W491" s="47"/>
      <c r="X491" s="47"/>
      <c r="Y491" s="47"/>
      <c r="Z491" s="47"/>
      <c r="AA491" s="47"/>
      <c r="AB491" s="47"/>
      <c r="AC491" s="47"/>
      <c r="AD491" s="47"/>
      <c r="AE491" s="47"/>
      <c r="AF491" s="47"/>
      <c r="AG491" s="47"/>
      <c r="AH491" s="47"/>
      <c r="AI491" s="47"/>
      <c r="AJ491" s="47"/>
      <c r="AK491" s="47"/>
      <c r="AL491" s="47"/>
      <c r="AM491" s="47"/>
      <c r="AN491" s="47"/>
      <c r="AO491" s="47"/>
      <c r="AP491" s="47"/>
      <c r="AQ491" s="47"/>
      <c r="AR491" s="47"/>
      <c r="AS491" s="47"/>
      <c r="AT491" s="47"/>
      <c r="AU491" s="47"/>
      <c r="AV491" s="47"/>
      <c r="AW491" s="47"/>
      <c r="AX491" s="47"/>
      <c r="AY491" s="47"/>
      <c r="AZ491" s="47"/>
      <c r="BA491" s="47"/>
      <c r="BB491" s="52"/>
    </row>
    <row r="492" spans="1:59">
      <c r="A492" s="36"/>
      <c r="B492" s="154" t="s">
        <v>133</v>
      </c>
      <c r="C492" s="155"/>
      <c r="D492" s="155"/>
      <c r="E492" s="155"/>
      <c r="F492" s="155"/>
      <c r="G492" s="155"/>
      <c r="H492" s="155"/>
      <c r="I492" s="155"/>
      <c r="J492" s="155"/>
      <c r="K492" s="155"/>
      <c r="L492" s="155"/>
      <c r="M492" s="155"/>
      <c r="N492" s="155"/>
      <c r="O492" s="155"/>
      <c r="P492" s="155"/>
      <c r="Q492" s="155"/>
      <c r="R492" s="155"/>
      <c r="S492" s="155"/>
      <c r="T492" s="155"/>
      <c r="U492" s="155"/>
      <c r="V492" s="155"/>
      <c r="W492" s="155"/>
      <c r="X492" s="155"/>
      <c r="Y492" s="155"/>
      <c r="Z492" s="155"/>
      <c r="AA492" s="155"/>
      <c r="AB492" s="155"/>
      <c r="AC492" s="155"/>
      <c r="AD492" s="155"/>
      <c r="AE492" s="155"/>
      <c r="AF492" s="155"/>
      <c r="AG492" s="155"/>
      <c r="AH492" s="155"/>
      <c r="AI492" s="155"/>
      <c r="AJ492" s="155"/>
      <c r="AK492" s="155"/>
      <c r="AL492" s="155"/>
      <c r="AM492" s="155"/>
      <c r="AN492" s="155"/>
      <c r="AO492" s="155"/>
      <c r="AP492" s="155"/>
      <c r="AQ492" s="155"/>
      <c r="AR492" s="155"/>
      <c r="AS492" s="155"/>
      <c r="AT492" s="155"/>
      <c r="AU492" s="155"/>
      <c r="AV492" s="155"/>
      <c r="AW492" s="155"/>
      <c r="AX492" s="155"/>
      <c r="AY492" s="155"/>
      <c r="AZ492" s="155"/>
      <c r="BA492" s="155"/>
      <c r="BB492" s="156"/>
    </row>
    <row r="493" spans="1:59" ht="13.5">
      <c r="A493" s="36"/>
      <c r="B493" s="154"/>
      <c r="C493" s="155"/>
      <c r="D493" s="155"/>
      <c r="E493" s="155"/>
      <c r="F493" s="155"/>
      <c r="G493" s="155"/>
      <c r="H493" s="155"/>
      <c r="I493" s="155"/>
      <c r="J493" s="155"/>
      <c r="K493" s="155"/>
      <c r="L493" s="155"/>
      <c r="M493" s="155"/>
      <c r="N493" s="155"/>
      <c r="O493" s="155"/>
      <c r="P493" s="155"/>
      <c r="Q493" s="155"/>
      <c r="R493" s="155"/>
      <c r="S493" s="155"/>
      <c r="T493" s="155"/>
      <c r="U493" s="155"/>
      <c r="V493" s="155"/>
      <c r="W493" s="155"/>
      <c r="X493" s="155"/>
      <c r="Y493" s="155"/>
      <c r="Z493" s="155"/>
      <c r="AA493" s="155"/>
      <c r="AB493" s="155"/>
      <c r="AC493" s="155"/>
      <c r="AD493" s="155"/>
      <c r="AE493" s="155"/>
      <c r="AF493" s="155"/>
      <c r="AG493" s="155"/>
      <c r="AH493" s="155"/>
      <c r="AI493" s="155"/>
      <c r="AJ493" s="155"/>
      <c r="AK493" s="155"/>
      <c r="AL493" s="155"/>
      <c r="AM493" s="155"/>
      <c r="AN493" s="155"/>
      <c r="AO493" s="155"/>
      <c r="AP493" s="155"/>
      <c r="AQ493" s="155"/>
      <c r="AR493" s="155"/>
      <c r="AS493" s="155"/>
      <c r="AT493" s="155"/>
      <c r="AU493" s="155"/>
      <c r="AV493" s="155"/>
      <c r="AW493" s="155"/>
      <c r="AX493" s="155"/>
      <c r="AY493" s="155"/>
      <c r="AZ493" s="155"/>
      <c r="BA493" s="155"/>
      <c r="BB493" s="156"/>
      <c r="BG493" s="39"/>
    </row>
    <row r="494" spans="1:59">
      <c r="A494" s="36"/>
      <c r="B494" s="154"/>
      <c r="C494" s="155"/>
      <c r="D494" s="155"/>
      <c r="E494" s="155"/>
      <c r="F494" s="155"/>
      <c r="G494" s="155"/>
      <c r="H494" s="155"/>
      <c r="I494" s="155"/>
      <c r="J494" s="155"/>
      <c r="K494" s="155"/>
      <c r="L494" s="155"/>
      <c r="M494" s="155"/>
      <c r="N494" s="155"/>
      <c r="O494" s="155"/>
      <c r="P494" s="155"/>
      <c r="Q494" s="155"/>
      <c r="R494" s="155"/>
      <c r="S494" s="155"/>
      <c r="T494" s="155"/>
      <c r="U494" s="155"/>
      <c r="V494" s="155"/>
      <c r="W494" s="155"/>
      <c r="X494" s="155"/>
      <c r="Y494" s="155"/>
      <c r="Z494" s="155"/>
      <c r="AA494" s="155"/>
      <c r="AB494" s="155"/>
      <c r="AC494" s="155"/>
      <c r="AD494" s="155"/>
      <c r="AE494" s="155"/>
      <c r="AF494" s="155"/>
      <c r="AG494" s="155"/>
      <c r="AH494" s="155"/>
      <c r="AI494" s="155"/>
      <c r="AJ494" s="155"/>
      <c r="AK494" s="155"/>
      <c r="AL494" s="155"/>
      <c r="AM494" s="155"/>
      <c r="AN494" s="155"/>
      <c r="AO494" s="155"/>
      <c r="AP494" s="155"/>
      <c r="AQ494" s="155"/>
      <c r="AR494" s="155"/>
      <c r="AS494" s="155"/>
      <c r="AT494" s="155"/>
      <c r="AU494" s="155"/>
      <c r="AV494" s="155"/>
      <c r="AW494" s="155"/>
      <c r="AX494" s="155"/>
      <c r="AY494" s="155"/>
      <c r="AZ494" s="155"/>
      <c r="BA494" s="155"/>
      <c r="BB494" s="156"/>
    </row>
    <row r="495" spans="1:59">
      <c r="A495" s="36"/>
      <c r="B495" s="154"/>
      <c r="C495" s="155"/>
      <c r="D495" s="155"/>
      <c r="E495" s="155"/>
      <c r="F495" s="155"/>
      <c r="G495" s="155"/>
      <c r="H495" s="155"/>
      <c r="I495" s="155"/>
      <c r="J495" s="155"/>
      <c r="K495" s="155"/>
      <c r="L495" s="155"/>
      <c r="M495" s="155"/>
      <c r="N495" s="155"/>
      <c r="O495" s="155"/>
      <c r="P495" s="155"/>
      <c r="Q495" s="155"/>
      <c r="R495" s="155"/>
      <c r="S495" s="155"/>
      <c r="T495" s="155"/>
      <c r="U495" s="155"/>
      <c r="V495" s="155"/>
      <c r="W495" s="155"/>
      <c r="X495" s="155"/>
      <c r="Y495" s="155"/>
      <c r="Z495" s="155"/>
      <c r="AA495" s="155"/>
      <c r="AB495" s="155"/>
      <c r="AC495" s="155"/>
      <c r="AD495" s="155"/>
      <c r="AE495" s="155"/>
      <c r="AF495" s="155"/>
      <c r="AG495" s="155"/>
      <c r="AH495" s="155"/>
      <c r="AI495" s="155"/>
      <c r="AJ495" s="155"/>
      <c r="AK495" s="155"/>
      <c r="AL495" s="155"/>
      <c r="AM495" s="155"/>
      <c r="AN495" s="155"/>
      <c r="AO495" s="155"/>
      <c r="AP495" s="155"/>
      <c r="AQ495" s="155"/>
      <c r="AR495" s="155"/>
      <c r="AS495" s="155"/>
      <c r="AT495" s="155"/>
      <c r="AU495" s="155"/>
      <c r="AV495" s="155"/>
      <c r="AW495" s="155"/>
      <c r="AX495" s="155"/>
      <c r="AY495" s="155"/>
      <c r="AZ495" s="155"/>
      <c r="BA495" s="155"/>
      <c r="BB495" s="156"/>
    </row>
    <row r="496" spans="1:59">
      <c r="A496" s="36"/>
      <c r="B496" s="154"/>
      <c r="C496" s="155"/>
      <c r="D496" s="155"/>
      <c r="E496" s="155"/>
      <c r="F496" s="155"/>
      <c r="G496" s="155"/>
      <c r="H496" s="155"/>
      <c r="I496" s="155"/>
      <c r="J496" s="155"/>
      <c r="K496" s="155"/>
      <c r="L496" s="155"/>
      <c r="M496" s="155"/>
      <c r="N496" s="155"/>
      <c r="O496" s="155"/>
      <c r="P496" s="155"/>
      <c r="Q496" s="155"/>
      <c r="R496" s="155"/>
      <c r="S496" s="155"/>
      <c r="T496" s="155"/>
      <c r="U496" s="155"/>
      <c r="V496" s="155"/>
      <c r="W496" s="155"/>
      <c r="X496" s="155"/>
      <c r="Y496" s="155"/>
      <c r="Z496" s="155"/>
      <c r="AA496" s="155"/>
      <c r="AB496" s="155"/>
      <c r="AC496" s="155"/>
      <c r="AD496" s="155"/>
      <c r="AE496" s="155"/>
      <c r="AF496" s="155"/>
      <c r="AG496" s="155"/>
      <c r="AH496" s="155"/>
      <c r="AI496" s="155"/>
      <c r="AJ496" s="155"/>
      <c r="AK496" s="155"/>
      <c r="AL496" s="155"/>
      <c r="AM496" s="155"/>
      <c r="AN496" s="155"/>
      <c r="AO496" s="155"/>
      <c r="AP496" s="155"/>
      <c r="AQ496" s="155"/>
      <c r="AR496" s="155"/>
      <c r="AS496" s="155"/>
      <c r="AT496" s="155"/>
      <c r="AU496" s="155"/>
      <c r="AV496" s="155"/>
      <c r="AW496" s="155"/>
      <c r="AX496" s="155"/>
      <c r="AY496" s="155"/>
      <c r="AZ496" s="155"/>
      <c r="BA496" s="155"/>
      <c r="BB496" s="156"/>
    </row>
    <row r="497" spans="1:255">
      <c r="A497" s="36"/>
      <c r="B497" s="154"/>
      <c r="C497" s="155"/>
      <c r="D497" s="155"/>
      <c r="E497" s="155"/>
      <c r="F497" s="155"/>
      <c r="G497" s="155"/>
      <c r="H497" s="155"/>
      <c r="I497" s="155"/>
      <c r="J497" s="155"/>
      <c r="K497" s="155"/>
      <c r="L497" s="155"/>
      <c r="M497" s="155"/>
      <c r="N497" s="155"/>
      <c r="O497" s="155"/>
      <c r="P497" s="155"/>
      <c r="Q497" s="155"/>
      <c r="R497" s="155"/>
      <c r="S497" s="155"/>
      <c r="T497" s="155"/>
      <c r="U497" s="155"/>
      <c r="V497" s="155"/>
      <c r="W497" s="155"/>
      <c r="X497" s="155"/>
      <c r="Y497" s="155"/>
      <c r="Z497" s="155"/>
      <c r="AA497" s="155"/>
      <c r="AB497" s="155"/>
      <c r="AC497" s="155"/>
      <c r="AD497" s="155"/>
      <c r="AE497" s="155"/>
      <c r="AF497" s="155"/>
      <c r="AG497" s="155"/>
      <c r="AH497" s="155"/>
      <c r="AI497" s="155"/>
      <c r="AJ497" s="155"/>
      <c r="AK497" s="155"/>
      <c r="AL497" s="155"/>
      <c r="AM497" s="155"/>
      <c r="AN497" s="155"/>
      <c r="AO497" s="155"/>
      <c r="AP497" s="155"/>
      <c r="AQ497" s="155"/>
      <c r="AR497" s="155"/>
      <c r="AS497" s="155"/>
      <c r="AT497" s="155"/>
      <c r="AU497" s="155"/>
      <c r="AV497" s="155"/>
      <c r="AW497" s="155"/>
      <c r="AX497" s="155"/>
      <c r="AY497" s="155"/>
      <c r="AZ497" s="155"/>
      <c r="BA497" s="155"/>
      <c r="BB497" s="156"/>
    </row>
    <row r="498" spans="1:255">
      <c r="A498" s="36"/>
      <c r="B498" s="154"/>
      <c r="C498" s="155"/>
      <c r="D498" s="155"/>
      <c r="E498" s="155"/>
      <c r="F498" s="155"/>
      <c r="G498" s="155"/>
      <c r="H498" s="155"/>
      <c r="I498" s="155"/>
      <c r="J498" s="155"/>
      <c r="K498" s="155"/>
      <c r="L498" s="155"/>
      <c r="M498" s="155"/>
      <c r="N498" s="155"/>
      <c r="O498" s="155"/>
      <c r="P498" s="155"/>
      <c r="Q498" s="155"/>
      <c r="R498" s="155"/>
      <c r="S498" s="155"/>
      <c r="T498" s="155"/>
      <c r="U498" s="155"/>
      <c r="V498" s="155"/>
      <c r="W498" s="155"/>
      <c r="X498" s="155"/>
      <c r="Y498" s="155"/>
      <c r="Z498" s="155"/>
      <c r="AA498" s="155"/>
      <c r="AB498" s="155"/>
      <c r="AC498" s="155"/>
      <c r="AD498" s="155"/>
      <c r="AE498" s="155"/>
      <c r="AF498" s="155"/>
      <c r="AG498" s="155"/>
      <c r="AH498" s="155"/>
      <c r="AI498" s="155"/>
      <c r="AJ498" s="155"/>
      <c r="AK498" s="155"/>
      <c r="AL498" s="155"/>
      <c r="AM498" s="155"/>
      <c r="AN498" s="155"/>
      <c r="AO498" s="155"/>
      <c r="AP498" s="155"/>
      <c r="AQ498" s="155"/>
      <c r="AR498" s="155"/>
      <c r="AS498" s="155"/>
      <c r="AT498" s="155"/>
      <c r="AU498" s="155"/>
      <c r="AV498" s="155"/>
      <c r="AW498" s="155"/>
      <c r="AX498" s="155"/>
      <c r="AY498" s="155"/>
      <c r="AZ498" s="155"/>
      <c r="BA498" s="155"/>
      <c r="BB498" s="156"/>
    </row>
    <row r="499" spans="1:255">
      <c r="A499" s="36"/>
      <c r="B499" s="154"/>
      <c r="C499" s="155"/>
      <c r="D499" s="155"/>
      <c r="E499" s="155"/>
      <c r="F499" s="155"/>
      <c r="G499" s="155"/>
      <c r="H499" s="155"/>
      <c r="I499" s="155"/>
      <c r="J499" s="155"/>
      <c r="K499" s="155"/>
      <c r="L499" s="155"/>
      <c r="M499" s="155"/>
      <c r="N499" s="155"/>
      <c r="O499" s="155"/>
      <c r="P499" s="155"/>
      <c r="Q499" s="155"/>
      <c r="R499" s="155"/>
      <c r="S499" s="155"/>
      <c r="T499" s="155"/>
      <c r="U499" s="155"/>
      <c r="V499" s="155"/>
      <c r="W499" s="155"/>
      <c r="X499" s="155"/>
      <c r="Y499" s="155"/>
      <c r="Z499" s="155"/>
      <c r="AA499" s="155"/>
      <c r="AB499" s="155"/>
      <c r="AC499" s="155"/>
      <c r="AD499" s="155"/>
      <c r="AE499" s="155"/>
      <c r="AF499" s="155"/>
      <c r="AG499" s="155"/>
      <c r="AH499" s="155"/>
      <c r="AI499" s="155"/>
      <c r="AJ499" s="155"/>
      <c r="AK499" s="155"/>
      <c r="AL499" s="155"/>
      <c r="AM499" s="155"/>
      <c r="AN499" s="155"/>
      <c r="AO499" s="155"/>
      <c r="AP499" s="155"/>
      <c r="AQ499" s="155"/>
      <c r="AR499" s="155"/>
      <c r="AS499" s="155"/>
      <c r="AT499" s="155"/>
      <c r="AU499" s="155"/>
      <c r="AV499" s="155"/>
      <c r="AW499" s="155"/>
      <c r="AX499" s="155"/>
      <c r="AY499" s="155"/>
      <c r="AZ499" s="155"/>
      <c r="BA499" s="155"/>
      <c r="BB499" s="156"/>
    </row>
    <row r="500" spans="1:255">
      <c r="A500" s="36"/>
      <c r="B500" s="154"/>
      <c r="C500" s="155"/>
      <c r="D500" s="155"/>
      <c r="E500" s="155"/>
      <c r="F500" s="155"/>
      <c r="G500" s="155"/>
      <c r="H500" s="155"/>
      <c r="I500" s="155"/>
      <c r="J500" s="155"/>
      <c r="K500" s="155"/>
      <c r="L500" s="155"/>
      <c r="M500" s="155"/>
      <c r="N500" s="155"/>
      <c r="O500" s="155"/>
      <c r="P500" s="155"/>
      <c r="Q500" s="155"/>
      <c r="R500" s="155"/>
      <c r="S500" s="155"/>
      <c r="T500" s="155"/>
      <c r="U500" s="155"/>
      <c r="V500" s="155"/>
      <c r="W500" s="155"/>
      <c r="X500" s="155"/>
      <c r="Y500" s="155"/>
      <c r="Z500" s="155"/>
      <c r="AA500" s="155"/>
      <c r="AB500" s="155"/>
      <c r="AC500" s="155"/>
      <c r="AD500" s="155"/>
      <c r="AE500" s="155"/>
      <c r="AF500" s="155"/>
      <c r="AG500" s="155"/>
      <c r="AH500" s="155"/>
      <c r="AI500" s="155"/>
      <c r="AJ500" s="155"/>
      <c r="AK500" s="155"/>
      <c r="AL500" s="155"/>
      <c r="AM500" s="155"/>
      <c r="AN500" s="155"/>
      <c r="AO500" s="155"/>
      <c r="AP500" s="155"/>
      <c r="AQ500" s="155"/>
      <c r="AR500" s="155"/>
      <c r="AS500" s="155"/>
      <c r="AT500" s="155"/>
      <c r="AU500" s="155"/>
      <c r="AV500" s="155"/>
      <c r="AW500" s="155"/>
      <c r="AX500" s="155"/>
      <c r="AY500" s="155"/>
      <c r="AZ500" s="155"/>
      <c r="BA500" s="155"/>
      <c r="BB500" s="156"/>
    </row>
    <row r="501" spans="1:255">
      <c r="A501" s="36"/>
      <c r="B501" s="154"/>
      <c r="C501" s="155"/>
      <c r="D501" s="155"/>
      <c r="E501" s="155"/>
      <c r="F501" s="155"/>
      <c r="G501" s="155"/>
      <c r="H501" s="155"/>
      <c r="I501" s="155"/>
      <c r="J501" s="155"/>
      <c r="K501" s="155"/>
      <c r="L501" s="155"/>
      <c r="M501" s="155"/>
      <c r="N501" s="155"/>
      <c r="O501" s="155"/>
      <c r="P501" s="155"/>
      <c r="Q501" s="155"/>
      <c r="R501" s="155"/>
      <c r="S501" s="155"/>
      <c r="T501" s="155"/>
      <c r="U501" s="155"/>
      <c r="V501" s="155"/>
      <c r="W501" s="155"/>
      <c r="X501" s="155"/>
      <c r="Y501" s="155"/>
      <c r="Z501" s="155"/>
      <c r="AA501" s="155"/>
      <c r="AB501" s="155"/>
      <c r="AC501" s="155"/>
      <c r="AD501" s="155"/>
      <c r="AE501" s="155"/>
      <c r="AF501" s="155"/>
      <c r="AG501" s="155"/>
      <c r="AH501" s="155"/>
      <c r="AI501" s="155"/>
      <c r="AJ501" s="155"/>
      <c r="AK501" s="155"/>
      <c r="AL501" s="155"/>
      <c r="AM501" s="155"/>
      <c r="AN501" s="155"/>
      <c r="AO501" s="155"/>
      <c r="AP501" s="155"/>
      <c r="AQ501" s="155"/>
      <c r="AR501" s="155"/>
      <c r="AS501" s="155"/>
      <c r="AT501" s="155"/>
      <c r="AU501" s="155"/>
      <c r="AV501" s="155"/>
      <c r="AW501" s="155"/>
      <c r="AX501" s="155"/>
      <c r="AY501" s="155"/>
      <c r="AZ501" s="155"/>
      <c r="BA501" s="155"/>
      <c r="BB501" s="156"/>
    </row>
    <row r="502" spans="1:255" ht="15" thickBot="1">
      <c r="A502" s="53"/>
      <c r="B502" s="54"/>
      <c r="C502" s="55"/>
      <c r="D502" s="55"/>
      <c r="E502" s="55"/>
      <c r="F502" s="55"/>
      <c r="G502" s="55"/>
      <c r="H502" s="55"/>
      <c r="I502" s="55"/>
      <c r="J502" s="55"/>
      <c r="K502" s="55"/>
      <c r="L502" s="55"/>
      <c r="M502" s="55"/>
      <c r="N502" s="55"/>
      <c r="O502" s="55"/>
      <c r="P502" s="55"/>
      <c r="Q502" s="55"/>
      <c r="R502" s="55"/>
      <c r="S502" s="55"/>
      <c r="T502" s="55"/>
      <c r="U502" s="55"/>
      <c r="V502" s="55"/>
      <c r="W502" s="55"/>
      <c r="X502" s="55"/>
      <c r="Y502" s="55"/>
      <c r="Z502" s="55"/>
      <c r="AA502" s="55"/>
      <c r="AB502" s="55"/>
      <c r="AC502" s="55"/>
      <c r="AD502" s="55"/>
      <c r="AE502" s="55"/>
      <c r="AF502" s="55"/>
      <c r="AG502" s="55"/>
      <c r="AH502" s="55"/>
      <c r="AI502" s="55"/>
      <c r="AJ502" s="55"/>
      <c r="AK502" s="55"/>
      <c r="AL502" s="55"/>
      <c r="AM502" s="55"/>
      <c r="AN502" s="55"/>
      <c r="AO502" s="55"/>
      <c r="AP502" s="55"/>
      <c r="AQ502" s="55"/>
      <c r="AR502" s="55"/>
      <c r="AS502" s="55"/>
      <c r="AT502" s="55"/>
      <c r="AU502" s="55"/>
      <c r="AV502" s="55"/>
      <c r="AW502" s="55"/>
      <c r="AX502" s="55"/>
      <c r="AY502" s="55"/>
      <c r="AZ502" s="55"/>
      <c r="BA502" s="55"/>
      <c r="BB502" s="56"/>
    </row>
    <row r="503" spans="1:255">
      <c r="B503" s="57"/>
    </row>
    <row r="504" spans="1:255">
      <c r="B504" s="57"/>
    </row>
    <row r="505" spans="1:255" ht="14.25">
      <c r="B505" s="49" t="s">
        <v>74</v>
      </c>
      <c r="C505" s="36"/>
      <c r="D505" s="36"/>
      <c r="E505" s="36"/>
      <c r="F505" s="36"/>
      <c r="G505" s="36"/>
      <c r="H505" s="36"/>
      <c r="I505" s="36"/>
      <c r="J505" s="36"/>
      <c r="K505" s="36"/>
      <c r="L505" s="50"/>
      <c r="M505" s="50"/>
      <c r="N505" s="50"/>
      <c r="O505" s="50"/>
      <c r="P505" s="36"/>
      <c r="Q505" s="36"/>
      <c r="R505" s="36"/>
      <c r="S505" s="36"/>
      <c r="T505" s="36"/>
      <c r="U505" s="36"/>
      <c r="V505" s="49"/>
      <c r="W505" s="49"/>
      <c r="X505" s="49"/>
      <c r="Y505" s="49"/>
      <c r="Z505" s="49"/>
      <c r="AA505" s="49"/>
      <c r="AB505" s="49"/>
      <c r="AC505" s="49"/>
      <c r="AD505" s="49"/>
      <c r="AE505" s="49"/>
      <c r="AF505" s="49"/>
      <c r="AG505" s="49"/>
      <c r="AH505" s="49"/>
      <c r="AI505" s="49"/>
      <c r="AJ505" s="49"/>
      <c r="AK505" s="49"/>
      <c r="AL505" s="49"/>
      <c r="AM505" s="49"/>
      <c r="AN505" s="49"/>
      <c r="AO505" s="49"/>
      <c r="AP505" s="49"/>
      <c r="AQ505" s="49"/>
      <c r="AR505" s="49"/>
      <c r="AS505" s="49"/>
      <c r="AT505" s="49"/>
      <c r="AU505" s="49"/>
      <c r="AV505" s="49"/>
      <c r="AW505" s="49"/>
      <c r="AX505" s="49"/>
      <c r="AY505" s="49"/>
      <c r="AZ505" s="49"/>
      <c r="BA505" s="49"/>
      <c r="BB505" s="49"/>
    </row>
    <row r="506" spans="1:255" ht="15" thickBot="1">
      <c r="B506" s="36"/>
      <c r="C506" s="36"/>
      <c r="D506" s="36"/>
      <c r="E506" s="36"/>
      <c r="F506" s="36"/>
      <c r="G506" s="36"/>
      <c r="H506" s="36"/>
      <c r="I506" s="36"/>
      <c r="J506" s="36"/>
      <c r="K506" s="36"/>
      <c r="L506" s="50"/>
      <c r="M506" s="50"/>
      <c r="N506" s="50"/>
      <c r="O506" s="50"/>
      <c r="P506" s="36"/>
      <c r="Q506" s="36"/>
      <c r="R506" s="36"/>
      <c r="S506" s="36"/>
      <c r="T506" s="36"/>
      <c r="U506" s="36"/>
      <c r="V506" s="49"/>
      <c r="W506" s="49"/>
      <c r="X506" s="49"/>
      <c r="Y506" s="49"/>
      <c r="Z506" s="49"/>
      <c r="AA506" s="49"/>
      <c r="AB506" s="49"/>
      <c r="AC506" s="49"/>
      <c r="AD506" s="49"/>
      <c r="AE506" s="49"/>
      <c r="AF506" s="49"/>
      <c r="AG506" s="49"/>
      <c r="AH506" s="49"/>
      <c r="AI506" s="49"/>
      <c r="AJ506" s="49"/>
      <c r="AK506" s="49"/>
      <c r="AL506" s="49"/>
      <c r="AM506" s="49"/>
      <c r="AN506" s="49"/>
      <c r="AO506" s="49"/>
      <c r="AP506" s="49"/>
      <c r="AQ506" s="49"/>
      <c r="AR506" s="49"/>
      <c r="AS506" s="49"/>
      <c r="AT506" s="49"/>
      <c r="AU506" s="49" t="s">
        <v>75</v>
      </c>
      <c r="AV506" s="49"/>
      <c r="AW506" s="49"/>
      <c r="AX506" s="49"/>
      <c r="AY506" s="49"/>
      <c r="AZ506" s="49"/>
      <c r="BA506" s="49"/>
      <c r="BB506" s="49"/>
    </row>
    <row r="507" spans="1:255" s="39" customFormat="1" ht="13.5">
      <c r="A507" s="36"/>
      <c r="B507" s="157" t="s">
        <v>76</v>
      </c>
      <c r="C507" s="158"/>
      <c r="D507" s="158"/>
      <c r="E507" s="158"/>
      <c r="F507" s="158"/>
      <c r="G507" s="158"/>
      <c r="H507" s="158"/>
      <c r="I507" s="158"/>
      <c r="J507" s="158"/>
      <c r="K507" s="158"/>
      <c r="L507" s="158"/>
      <c r="M507" s="158"/>
      <c r="N507" s="158"/>
      <c r="O507" s="158"/>
      <c r="P507" s="158"/>
      <c r="Q507" s="158"/>
      <c r="R507" s="158"/>
      <c r="S507" s="158"/>
      <c r="T507" s="158"/>
      <c r="U507" s="158"/>
      <c r="V507" s="158"/>
      <c r="W507" s="158"/>
      <c r="X507" s="158"/>
      <c r="Y507" s="158"/>
      <c r="Z507" s="158"/>
      <c r="AA507" s="158"/>
      <c r="AB507" s="158"/>
      <c r="AC507" s="158"/>
      <c r="AD507" s="159"/>
      <c r="AE507" s="163" t="s">
        <v>170</v>
      </c>
      <c r="AF507" s="158"/>
      <c r="AG507" s="158"/>
      <c r="AH507" s="158"/>
      <c r="AI507" s="158"/>
      <c r="AJ507" s="158"/>
      <c r="AK507" s="158"/>
      <c r="AL507" s="158"/>
      <c r="AM507" s="159"/>
      <c r="AN507" s="163" t="s">
        <v>169</v>
      </c>
      <c r="AO507" s="158"/>
      <c r="AP507" s="158"/>
      <c r="AQ507" s="158"/>
      <c r="AR507" s="158"/>
      <c r="AS507" s="158"/>
      <c r="AT507" s="158"/>
      <c r="AU507" s="158"/>
      <c r="AV507" s="159"/>
      <c r="AW507" s="163" t="s">
        <v>78</v>
      </c>
      <c r="AX507" s="158"/>
      <c r="AY507" s="158"/>
      <c r="AZ507" s="158"/>
      <c r="BA507" s="158"/>
      <c r="BB507" s="165"/>
      <c r="BC507" s="38"/>
      <c r="BD507" s="38"/>
      <c r="BE507" s="38"/>
      <c r="BF507" s="38"/>
      <c r="BG507" s="38"/>
      <c r="BH507" s="38"/>
      <c r="BI507" s="38"/>
      <c r="BJ507" s="38"/>
      <c r="BK507" s="38"/>
      <c r="BL507" s="38"/>
      <c r="BM507" s="38"/>
      <c r="BN507" s="38"/>
      <c r="BO507" s="38"/>
      <c r="BP507" s="38"/>
      <c r="BQ507" s="38"/>
      <c r="BR507" s="38"/>
      <c r="BS507" s="38"/>
      <c r="BT507" s="38"/>
      <c r="BU507" s="38"/>
      <c r="BV507" s="38"/>
      <c r="BW507" s="38"/>
      <c r="BX507" s="38"/>
      <c r="BY507" s="38"/>
      <c r="BZ507" s="38"/>
      <c r="CA507" s="38"/>
      <c r="CB507" s="38"/>
      <c r="CC507" s="38"/>
      <c r="CD507" s="38"/>
      <c r="CE507" s="38"/>
      <c r="CF507" s="38"/>
      <c r="CG507" s="38"/>
      <c r="CH507" s="38"/>
      <c r="CI507" s="38"/>
      <c r="CJ507" s="38"/>
      <c r="CK507" s="38"/>
      <c r="CL507" s="38"/>
      <c r="CM507" s="38"/>
      <c r="CN507" s="38"/>
      <c r="CO507" s="38"/>
      <c r="CP507" s="38"/>
      <c r="CQ507" s="38"/>
      <c r="CR507" s="38"/>
      <c r="CS507" s="38"/>
      <c r="CT507" s="38"/>
      <c r="CU507" s="38"/>
      <c r="CV507" s="38"/>
      <c r="CW507" s="38"/>
      <c r="CX507" s="38"/>
      <c r="CY507" s="38"/>
      <c r="CZ507" s="38"/>
      <c r="DA507" s="38"/>
      <c r="DB507" s="38"/>
      <c r="DC507" s="38"/>
      <c r="DD507" s="38"/>
      <c r="DE507" s="38"/>
      <c r="DF507" s="38"/>
      <c r="DG507" s="38"/>
      <c r="DH507" s="38"/>
      <c r="DI507" s="38"/>
      <c r="DJ507" s="38"/>
      <c r="DK507" s="38"/>
      <c r="DL507" s="38"/>
      <c r="DM507" s="38"/>
      <c r="DN507" s="38"/>
      <c r="DO507" s="38"/>
      <c r="DP507" s="38"/>
      <c r="DQ507" s="38"/>
      <c r="DR507" s="38"/>
      <c r="DS507" s="38"/>
      <c r="DT507" s="38"/>
      <c r="DU507" s="38"/>
      <c r="DV507" s="38"/>
      <c r="DW507" s="38"/>
      <c r="DX507" s="38"/>
      <c r="DY507" s="38"/>
      <c r="DZ507" s="38"/>
      <c r="EA507" s="38"/>
      <c r="EB507" s="38"/>
      <c r="EC507" s="38"/>
      <c r="ED507" s="38"/>
      <c r="EE507" s="38"/>
      <c r="EF507" s="38"/>
      <c r="EG507" s="38"/>
      <c r="EH507" s="38"/>
      <c r="EI507" s="38"/>
      <c r="EJ507" s="38"/>
      <c r="EK507" s="38"/>
      <c r="EL507" s="38"/>
      <c r="EM507" s="38"/>
      <c r="EN507" s="38"/>
      <c r="EO507" s="38"/>
      <c r="EP507" s="38"/>
      <c r="EQ507" s="38"/>
      <c r="ER507" s="38"/>
      <c r="ES507" s="38"/>
      <c r="ET507" s="38"/>
      <c r="EU507" s="38"/>
      <c r="EV507" s="38"/>
      <c r="EW507" s="38"/>
      <c r="EX507" s="38"/>
      <c r="EY507" s="38"/>
      <c r="EZ507" s="38"/>
      <c r="FA507" s="38"/>
      <c r="FB507" s="38"/>
      <c r="FC507" s="38"/>
      <c r="FD507" s="38"/>
      <c r="FE507" s="38"/>
      <c r="FF507" s="38"/>
      <c r="FG507" s="38"/>
      <c r="FH507" s="38"/>
      <c r="FI507" s="38"/>
      <c r="FJ507" s="38"/>
      <c r="FK507" s="38"/>
      <c r="FL507" s="38"/>
      <c r="FM507" s="38"/>
      <c r="FN507" s="38"/>
      <c r="FO507" s="38"/>
      <c r="FP507" s="38"/>
      <c r="FQ507" s="38"/>
      <c r="FR507" s="38"/>
      <c r="FS507" s="38"/>
      <c r="FT507" s="38"/>
      <c r="FU507" s="38"/>
      <c r="FV507" s="38"/>
      <c r="FW507" s="38"/>
      <c r="FX507" s="38"/>
      <c r="FY507" s="38"/>
      <c r="FZ507" s="38"/>
      <c r="GA507" s="38"/>
      <c r="GB507" s="38"/>
      <c r="GC507" s="38"/>
      <c r="GD507" s="38"/>
      <c r="GE507" s="38"/>
      <c r="GF507" s="38"/>
      <c r="GG507" s="38"/>
      <c r="GH507" s="38"/>
      <c r="GI507" s="38"/>
      <c r="GJ507" s="38"/>
      <c r="GK507" s="38"/>
      <c r="GL507" s="38"/>
      <c r="GM507" s="38"/>
      <c r="GN507" s="38"/>
      <c r="GO507" s="38"/>
      <c r="GP507" s="38"/>
      <c r="GQ507" s="38"/>
      <c r="GR507" s="38"/>
      <c r="GS507" s="38"/>
      <c r="GT507" s="38"/>
      <c r="GU507" s="38"/>
      <c r="GV507" s="38"/>
      <c r="GW507" s="38"/>
      <c r="GX507" s="38"/>
      <c r="GY507" s="38"/>
      <c r="GZ507" s="38"/>
      <c r="HA507" s="38"/>
      <c r="HB507" s="38"/>
      <c r="HC507" s="38"/>
      <c r="HD507" s="38"/>
      <c r="HE507" s="38"/>
      <c r="HF507" s="38"/>
      <c r="HG507" s="38"/>
      <c r="HH507" s="38"/>
      <c r="HI507" s="38"/>
      <c r="HJ507" s="38"/>
      <c r="HK507" s="38"/>
      <c r="HL507" s="38"/>
      <c r="HM507" s="38"/>
      <c r="HN507" s="38"/>
      <c r="HO507" s="38"/>
      <c r="HP507" s="38"/>
      <c r="HQ507" s="38"/>
      <c r="HR507" s="38"/>
      <c r="HS507" s="38"/>
      <c r="HT507" s="38"/>
      <c r="HU507" s="38"/>
      <c r="HV507" s="38"/>
      <c r="HW507" s="38"/>
      <c r="HX507" s="38"/>
      <c r="HY507" s="38"/>
      <c r="HZ507" s="38"/>
      <c r="IA507" s="38"/>
      <c r="IB507" s="38"/>
      <c r="IC507" s="38"/>
      <c r="ID507" s="38"/>
      <c r="IE507" s="38"/>
      <c r="IF507" s="38"/>
      <c r="IG507" s="38"/>
      <c r="IH507" s="38"/>
      <c r="II507" s="38"/>
      <c r="IJ507" s="38"/>
      <c r="IK507" s="38"/>
      <c r="IL507" s="38"/>
      <c r="IM507" s="38"/>
      <c r="IN507" s="38"/>
      <c r="IO507" s="38"/>
      <c r="IP507" s="38"/>
      <c r="IQ507" s="38"/>
      <c r="IR507" s="38"/>
      <c r="IS507" s="38"/>
      <c r="IT507" s="38"/>
      <c r="IU507" s="38"/>
    </row>
    <row r="508" spans="1:255" s="39" customFormat="1" ht="13.5">
      <c r="A508" s="36"/>
      <c r="B508" s="160"/>
      <c r="C508" s="161"/>
      <c r="D508" s="161"/>
      <c r="E508" s="161"/>
      <c r="F508" s="161"/>
      <c r="G508" s="161"/>
      <c r="H508" s="161"/>
      <c r="I508" s="161"/>
      <c r="J508" s="161"/>
      <c r="K508" s="161"/>
      <c r="L508" s="161"/>
      <c r="M508" s="161"/>
      <c r="N508" s="161"/>
      <c r="O508" s="161"/>
      <c r="P508" s="161"/>
      <c r="Q508" s="161"/>
      <c r="R508" s="161"/>
      <c r="S508" s="161"/>
      <c r="T508" s="161"/>
      <c r="U508" s="161"/>
      <c r="V508" s="161"/>
      <c r="W508" s="161"/>
      <c r="X508" s="161"/>
      <c r="Y508" s="161"/>
      <c r="Z508" s="161"/>
      <c r="AA508" s="161"/>
      <c r="AB508" s="161"/>
      <c r="AC508" s="161"/>
      <c r="AD508" s="162"/>
      <c r="AE508" s="164"/>
      <c r="AF508" s="161"/>
      <c r="AG508" s="161"/>
      <c r="AH508" s="161"/>
      <c r="AI508" s="161"/>
      <c r="AJ508" s="161"/>
      <c r="AK508" s="161"/>
      <c r="AL508" s="161"/>
      <c r="AM508" s="162"/>
      <c r="AN508" s="164"/>
      <c r="AO508" s="161"/>
      <c r="AP508" s="161"/>
      <c r="AQ508" s="161"/>
      <c r="AR508" s="161"/>
      <c r="AS508" s="161"/>
      <c r="AT508" s="161"/>
      <c r="AU508" s="161"/>
      <c r="AV508" s="162"/>
      <c r="AW508" s="164"/>
      <c r="AX508" s="161"/>
      <c r="AY508" s="161"/>
      <c r="AZ508" s="161"/>
      <c r="BA508" s="161"/>
      <c r="BB508" s="166"/>
      <c r="BC508" s="38"/>
      <c r="BD508" s="38"/>
      <c r="BE508" s="38"/>
      <c r="BF508" s="38"/>
      <c r="BG508" s="38"/>
      <c r="BH508" s="38"/>
      <c r="BI508" s="38"/>
      <c r="BJ508" s="38"/>
      <c r="BK508" s="38"/>
      <c r="BL508" s="38"/>
      <c r="BM508" s="38"/>
      <c r="BN508" s="38"/>
      <c r="BO508" s="38"/>
      <c r="BP508" s="38"/>
      <c r="BQ508" s="38"/>
      <c r="BR508" s="38"/>
      <c r="BS508" s="38"/>
      <c r="BT508" s="38"/>
      <c r="BU508" s="38"/>
      <c r="BV508" s="38"/>
      <c r="BW508" s="38"/>
      <c r="BX508" s="38"/>
      <c r="BY508" s="38"/>
      <c r="BZ508" s="38"/>
      <c r="CA508" s="38"/>
      <c r="CB508" s="38"/>
      <c r="CC508" s="38"/>
      <c r="CD508" s="38"/>
      <c r="CE508" s="38"/>
      <c r="CF508" s="38"/>
      <c r="CG508" s="38"/>
      <c r="CH508" s="38"/>
      <c r="CI508" s="38"/>
      <c r="CJ508" s="38"/>
      <c r="CK508" s="38"/>
      <c r="CL508" s="38"/>
      <c r="CM508" s="38"/>
      <c r="CN508" s="38"/>
      <c r="CO508" s="38"/>
      <c r="CP508" s="38"/>
      <c r="CQ508" s="38"/>
      <c r="CR508" s="38"/>
      <c r="CS508" s="38"/>
      <c r="CT508" s="38"/>
      <c r="CU508" s="38"/>
      <c r="CV508" s="38"/>
      <c r="CW508" s="38"/>
      <c r="CX508" s="38"/>
      <c r="CY508" s="38"/>
      <c r="CZ508" s="38"/>
      <c r="DA508" s="38"/>
      <c r="DB508" s="38"/>
      <c r="DC508" s="38"/>
      <c r="DD508" s="38"/>
      <c r="DE508" s="38"/>
      <c r="DF508" s="38"/>
      <c r="DG508" s="38"/>
      <c r="DH508" s="38"/>
      <c r="DI508" s="38"/>
      <c r="DJ508" s="38"/>
      <c r="DK508" s="38"/>
      <c r="DL508" s="38"/>
      <c r="DM508" s="38"/>
      <c r="DN508" s="38"/>
      <c r="DO508" s="38"/>
      <c r="DP508" s="38"/>
      <c r="DQ508" s="38"/>
      <c r="DR508" s="38"/>
      <c r="DS508" s="38"/>
      <c r="DT508" s="38"/>
      <c r="DU508" s="38"/>
      <c r="DV508" s="38"/>
      <c r="DW508" s="38"/>
      <c r="DX508" s="38"/>
      <c r="DY508" s="38"/>
      <c r="DZ508" s="38"/>
      <c r="EA508" s="38"/>
      <c r="EB508" s="38"/>
      <c r="EC508" s="38"/>
      <c r="ED508" s="38"/>
      <c r="EE508" s="38"/>
      <c r="EF508" s="38"/>
      <c r="EG508" s="38"/>
      <c r="EH508" s="38"/>
      <c r="EI508" s="38"/>
      <c r="EJ508" s="38"/>
      <c r="EK508" s="38"/>
      <c r="EL508" s="38"/>
      <c r="EM508" s="38"/>
      <c r="EN508" s="38"/>
      <c r="EO508" s="38"/>
      <c r="EP508" s="38"/>
      <c r="EQ508" s="38"/>
      <c r="ER508" s="38"/>
      <c r="ES508" s="38"/>
      <c r="ET508" s="38"/>
      <c r="EU508" s="38"/>
      <c r="EV508" s="38"/>
      <c r="EW508" s="38"/>
      <c r="EX508" s="38"/>
      <c r="EY508" s="38"/>
      <c r="EZ508" s="38"/>
      <c r="FA508" s="38"/>
      <c r="FB508" s="38"/>
      <c r="FC508" s="38"/>
      <c r="FD508" s="38"/>
      <c r="FE508" s="38"/>
      <c r="FF508" s="38"/>
      <c r="FG508" s="38"/>
      <c r="FH508" s="38"/>
      <c r="FI508" s="38"/>
      <c r="FJ508" s="38"/>
      <c r="FK508" s="38"/>
      <c r="FL508" s="38"/>
      <c r="FM508" s="38"/>
      <c r="FN508" s="38"/>
      <c r="FO508" s="38"/>
      <c r="FP508" s="38"/>
      <c r="FQ508" s="38"/>
      <c r="FR508" s="38"/>
      <c r="FS508" s="38"/>
      <c r="FT508" s="38"/>
      <c r="FU508" s="38"/>
      <c r="FV508" s="38"/>
      <c r="FW508" s="38"/>
      <c r="FX508" s="38"/>
      <c r="FY508" s="38"/>
      <c r="FZ508" s="38"/>
      <c r="GA508" s="38"/>
      <c r="GB508" s="38"/>
      <c r="GC508" s="38"/>
      <c r="GD508" s="38"/>
      <c r="GE508" s="38"/>
      <c r="GF508" s="38"/>
      <c r="GG508" s="38"/>
      <c r="GH508" s="38"/>
      <c r="GI508" s="38"/>
      <c r="GJ508" s="38"/>
      <c r="GK508" s="38"/>
      <c r="GL508" s="38"/>
      <c r="GM508" s="38"/>
      <c r="GN508" s="38"/>
      <c r="GO508" s="38"/>
      <c r="GP508" s="38"/>
      <c r="GQ508" s="38"/>
      <c r="GR508" s="38"/>
      <c r="GS508" s="38"/>
      <c r="GT508" s="38"/>
      <c r="GU508" s="38"/>
      <c r="GV508" s="38"/>
      <c r="GW508" s="38"/>
      <c r="GX508" s="38"/>
      <c r="GY508" s="38"/>
      <c r="GZ508" s="38"/>
      <c r="HA508" s="38"/>
      <c r="HB508" s="38"/>
      <c r="HC508" s="38"/>
      <c r="HD508" s="38"/>
      <c r="HE508" s="38"/>
      <c r="HF508" s="38"/>
      <c r="HG508" s="38"/>
      <c r="HH508" s="38"/>
      <c r="HI508" s="38"/>
      <c r="HJ508" s="38"/>
      <c r="HK508" s="38"/>
      <c r="HL508" s="38"/>
      <c r="HM508" s="38"/>
      <c r="HN508" s="38"/>
      <c r="HO508" s="38"/>
      <c r="HP508" s="38"/>
      <c r="HQ508" s="38"/>
      <c r="HR508" s="38"/>
      <c r="HS508" s="38"/>
      <c r="HT508" s="38"/>
      <c r="HU508" s="38"/>
      <c r="HV508" s="38"/>
      <c r="HW508" s="38"/>
      <c r="HX508" s="38"/>
      <c r="HY508" s="38"/>
      <c r="HZ508" s="38"/>
      <c r="IA508" s="38"/>
      <c r="IB508" s="38"/>
      <c r="IC508" s="38"/>
      <c r="ID508" s="38"/>
      <c r="IE508" s="38"/>
      <c r="IF508" s="38"/>
      <c r="IG508" s="38"/>
      <c r="IH508" s="38"/>
      <c r="II508" s="38"/>
      <c r="IJ508" s="38"/>
      <c r="IK508" s="38"/>
      <c r="IL508" s="38"/>
      <c r="IM508" s="38"/>
      <c r="IN508" s="38"/>
      <c r="IO508" s="38"/>
      <c r="IP508" s="38"/>
      <c r="IQ508" s="38"/>
      <c r="IR508" s="38"/>
      <c r="IS508" s="38"/>
      <c r="IT508" s="38"/>
      <c r="IU508" s="38"/>
    </row>
    <row r="509" spans="1:255" s="39" customFormat="1" ht="14.25">
      <c r="A509" s="36"/>
      <c r="B509" s="58" t="s">
        <v>134</v>
      </c>
      <c r="C509" s="59" t="s">
        <v>135</v>
      </c>
      <c r="D509" s="59"/>
      <c r="E509" s="59"/>
      <c r="F509" s="59"/>
      <c r="G509" s="59"/>
      <c r="H509" s="59"/>
      <c r="I509" s="59"/>
      <c r="J509" s="59"/>
      <c r="K509" s="59"/>
      <c r="L509" s="59"/>
      <c r="M509" s="59"/>
      <c r="N509" s="59"/>
      <c r="O509" s="59"/>
      <c r="P509" s="59"/>
      <c r="Q509" s="59"/>
      <c r="R509" s="59"/>
      <c r="S509" s="59"/>
      <c r="T509" s="59"/>
      <c r="U509" s="59"/>
      <c r="V509" s="59"/>
      <c r="W509" s="59"/>
      <c r="X509" s="59"/>
      <c r="Y509" s="59"/>
      <c r="Z509" s="60"/>
      <c r="AA509" s="60"/>
      <c r="AB509" s="60"/>
      <c r="AC509" s="60"/>
      <c r="AD509" s="60"/>
      <c r="AE509" s="143">
        <v>160551317</v>
      </c>
      <c r="AF509" s="149"/>
      <c r="AG509" s="149"/>
      <c r="AH509" s="149"/>
      <c r="AI509" s="149"/>
      <c r="AJ509" s="149"/>
      <c r="AK509" s="149"/>
      <c r="AL509" s="149"/>
      <c r="AM509" s="150"/>
      <c r="AN509" s="143">
        <v>152649456</v>
      </c>
      <c r="AO509" s="149"/>
      <c r="AP509" s="149"/>
      <c r="AQ509" s="149"/>
      <c r="AR509" s="149"/>
      <c r="AS509" s="149"/>
      <c r="AT509" s="149"/>
      <c r="AU509" s="149"/>
      <c r="AV509" s="150"/>
      <c r="AW509" s="143"/>
      <c r="AX509" s="149"/>
      <c r="AY509" s="149"/>
      <c r="AZ509" s="149"/>
      <c r="BA509" s="149"/>
      <c r="BB509" s="175"/>
      <c r="BC509" s="38"/>
      <c r="BD509" s="38"/>
      <c r="BE509" s="38"/>
      <c r="BF509" s="38"/>
      <c r="BG509" s="38"/>
      <c r="BH509" s="38"/>
      <c r="BI509" s="38"/>
      <c r="BJ509" s="38"/>
      <c r="BK509" s="38"/>
      <c r="BL509" s="38"/>
      <c r="BM509" s="38"/>
      <c r="BN509" s="38"/>
      <c r="BO509" s="38"/>
      <c r="BP509" s="38"/>
      <c r="BQ509" s="38"/>
      <c r="BR509" s="38"/>
      <c r="BS509" s="38"/>
      <c r="BT509" s="38"/>
      <c r="BU509" s="38"/>
      <c r="BV509" s="38"/>
      <c r="BW509" s="38"/>
      <c r="BX509" s="38"/>
      <c r="BY509" s="38"/>
      <c r="BZ509" s="38"/>
      <c r="CA509" s="38"/>
      <c r="CB509" s="38"/>
      <c r="CC509" s="38"/>
      <c r="CD509" s="38"/>
      <c r="CE509" s="38"/>
      <c r="CF509" s="38"/>
      <c r="CG509" s="38"/>
      <c r="CH509" s="38"/>
      <c r="CI509" s="38"/>
      <c r="CJ509" s="38"/>
      <c r="CK509" s="38"/>
      <c r="CL509" s="38"/>
      <c r="CM509" s="38"/>
      <c r="CN509" s="38"/>
      <c r="CO509" s="38"/>
      <c r="CP509" s="38"/>
      <c r="CQ509" s="38"/>
      <c r="CR509" s="38"/>
      <c r="CS509" s="38"/>
      <c r="CT509" s="38"/>
      <c r="CU509" s="38"/>
      <c r="CV509" s="38"/>
      <c r="CW509" s="38"/>
      <c r="CX509" s="38"/>
      <c r="CY509" s="38"/>
      <c r="CZ509" s="38"/>
      <c r="DA509" s="38"/>
      <c r="DB509" s="38"/>
      <c r="DC509" s="38"/>
      <c r="DD509" s="38"/>
      <c r="DE509" s="38"/>
      <c r="DF509" s="38"/>
      <c r="DG509" s="38"/>
      <c r="DH509" s="38"/>
      <c r="DI509" s="38"/>
      <c r="DJ509" s="38"/>
      <c r="DK509" s="38"/>
      <c r="DL509" s="38"/>
      <c r="DM509" s="38"/>
      <c r="DN509" s="38"/>
      <c r="DO509" s="38"/>
      <c r="DP509" s="38"/>
      <c r="DQ509" s="38"/>
      <c r="DR509" s="38"/>
      <c r="DS509" s="38"/>
      <c r="DT509" s="38"/>
      <c r="DU509" s="38"/>
      <c r="DV509" s="38"/>
      <c r="DW509" s="38"/>
      <c r="DX509" s="38"/>
      <c r="DY509" s="38"/>
      <c r="DZ509" s="38"/>
      <c r="EA509" s="38"/>
      <c r="EB509" s="38"/>
      <c r="EC509" s="38"/>
      <c r="ED509" s="38"/>
      <c r="EE509" s="38"/>
      <c r="EF509" s="38"/>
      <c r="EG509" s="38"/>
      <c r="EH509" s="38"/>
      <c r="EI509" s="38"/>
      <c r="EJ509" s="38"/>
      <c r="EK509" s="38"/>
      <c r="EL509" s="38"/>
      <c r="EM509" s="38"/>
      <c r="EN509" s="38"/>
      <c r="EO509" s="38"/>
      <c r="EP509" s="38"/>
      <c r="EQ509" s="38"/>
      <c r="ER509" s="38"/>
      <c r="ES509" s="38"/>
      <c r="ET509" s="38"/>
      <c r="EU509" s="38"/>
      <c r="EV509" s="38"/>
      <c r="EW509" s="38"/>
      <c r="EX509" s="38"/>
      <c r="EY509" s="38"/>
      <c r="EZ509" s="38"/>
      <c r="FA509" s="38"/>
      <c r="FB509" s="38"/>
      <c r="FC509" s="38"/>
      <c r="FD509" s="38"/>
      <c r="FE509" s="38"/>
      <c r="FF509" s="38"/>
      <c r="FG509" s="38"/>
      <c r="FH509" s="38"/>
      <c r="FI509" s="38"/>
      <c r="FJ509" s="38"/>
      <c r="FK509" s="38"/>
      <c r="FL509" s="38"/>
      <c r="FM509" s="38"/>
      <c r="FN509" s="38"/>
      <c r="FO509" s="38"/>
      <c r="FP509" s="38"/>
      <c r="FQ509" s="38"/>
      <c r="FR509" s="38"/>
      <c r="FS509" s="38"/>
      <c r="FT509" s="38"/>
      <c r="FU509" s="38"/>
      <c r="FV509" s="38"/>
      <c r="FW509" s="38"/>
      <c r="FX509" s="38"/>
      <c r="FY509" s="38"/>
      <c r="FZ509" s="38"/>
      <c r="GA509" s="38"/>
      <c r="GB509" s="38"/>
      <c r="GC509" s="38"/>
      <c r="GD509" s="38"/>
      <c r="GE509" s="38"/>
      <c r="GF509" s="38"/>
      <c r="GG509" s="38"/>
      <c r="GH509" s="38"/>
      <c r="GI509" s="38"/>
      <c r="GJ509" s="38"/>
      <c r="GK509" s="38"/>
      <c r="GL509" s="38"/>
      <c r="GM509" s="38"/>
      <c r="GN509" s="38"/>
      <c r="GO509" s="38"/>
      <c r="GP509" s="38"/>
      <c r="GQ509" s="38"/>
      <c r="GR509" s="38"/>
      <c r="GS509" s="38"/>
      <c r="GT509" s="38"/>
      <c r="GU509" s="38"/>
      <c r="GV509" s="38"/>
      <c r="GW509" s="38"/>
      <c r="GX509" s="38"/>
      <c r="GY509" s="38"/>
      <c r="GZ509" s="38"/>
      <c r="HA509" s="38"/>
      <c r="HB509" s="38"/>
      <c r="HC509" s="38"/>
      <c r="HD509" s="38"/>
      <c r="HE509" s="38"/>
      <c r="HF509" s="38"/>
      <c r="HG509" s="38"/>
      <c r="HH509" s="38"/>
      <c r="HI509" s="38"/>
      <c r="HJ509" s="38"/>
      <c r="HK509" s="38"/>
      <c r="HL509" s="38"/>
      <c r="HM509" s="38"/>
      <c r="HN509" s="38"/>
      <c r="HO509" s="38"/>
      <c r="HP509" s="38"/>
      <c r="HQ509" s="38"/>
      <c r="HR509" s="38"/>
      <c r="HS509" s="38"/>
      <c r="HT509" s="38"/>
      <c r="HU509" s="38"/>
      <c r="HV509" s="38"/>
      <c r="HW509" s="38"/>
      <c r="HX509" s="38"/>
      <c r="HY509" s="38"/>
      <c r="HZ509" s="38"/>
      <c r="IA509" s="38"/>
      <c r="IB509" s="38"/>
      <c r="IC509" s="38"/>
      <c r="ID509" s="38"/>
      <c r="IE509" s="38"/>
      <c r="IF509" s="38"/>
      <c r="IG509" s="38"/>
      <c r="IH509" s="38"/>
      <c r="II509" s="38"/>
      <c r="IJ509" s="38"/>
      <c r="IK509" s="38"/>
      <c r="IL509" s="38"/>
      <c r="IM509" s="38"/>
      <c r="IN509" s="38"/>
      <c r="IO509" s="38"/>
      <c r="IP509" s="38"/>
      <c r="IQ509" s="38"/>
      <c r="IR509" s="38"/>
      <c r="IS509" s="38"/>
      <c r="IT509" s="38"/>
      <c r="IU509" s="38"/>
    </row>
    <row r="510" spans="1:255" s="39" customFormat="1" ht="14.25">
      <c r="A510" s="36"/>
      <c r="B510" s="37" t="s">
        <v>134</v>
      </c>
      <c r="C510" s="62" t="s">
        <v>136</v>
      </c>
      <c r="D510" s="62"/>
      <c r="E510" s="62"/>
      <c r="F510" s="62"/>
      <c r="G510" s="62"/>
      <c r="H510" s="62"/>
      <c r="I510" s="62"/>
      <c r="J510" s="62"/>
      <c r="K510" s="62"/>
      <c r="L510" s="62"/>
      <c r="M510" s="62"/>
      <c r="N510" s="62"/>
      <c r="O510" s="62"/>
      <c r="P510" s="62"/>
      <c r="Q510" s="62"/>
      <c r="R510" s="62"/>
      <c r="S510" s="62"/>
      <c r="T510" s="62"/>
      <c r="U510" s="62"/>
      <c r="V510" s="62"/>
      <c r="W510" s="62"/>
      <c r="X510" s="62"/>
      <c r="Y510" s="62"/>
      <c r="Z510" s="63"/>
      <c r="AA510" s="63"/>
      <c r="AB510" s="63"/>
      <c r="AC510" s="63"/>
      <c r="AD510" s="63"/>
      <c r="AE510" s="143">
        <v>3847402</v>
      </c>
      <c r="AF510" s="149"/>
      <c r="AG510" s="149"/>
      <c r="AH510" s="149"/>
      <c r="AI510" s="149"/>
      <c r="AJ510" s="149"/>
      <c r="AK510" s="149"/>
      <c r="AL510" s="149"/>
      <c r="AM510" s="150"/>
      <c r="AN510" s="143">
        <v>3639834</v>
      </c>
      <c r="AO510" s="149"/>
      <c r="AP510" s="149"/>
      <c r="AQ510" s="149"/>
      <c r="AR510" s="149"/>
      <c r="AS510" s="149"/>
      <c r="AT510" s="149"/>
      <c r="AU510" s="149"/>
      <c r="AV510" s="150"/>
      <c r="AW510" s="143"/>
      <c r="AX510" s="149"/>
      <c r="AY510" s="149"/>
      <c r="AZ510" s="149"/>
      <c r="BA510" s="149"/>
      <c r="BB510" s="175"/>
      <c r="BC510" s="38"/>
      <c r="BD510" s="38"/>
      <c r="BE510" s="38"/>
      <c r="BF510" s="38"/>
      <c r="BG510" s="38"/>
      <c r="BH510" s="38"/>
      <c r="BI510" s="38"/>
      <c r="BJ510" s="38"/>
      <c r="BK510" s="38"/>
      <c r="BL510" s="38"/>
      <c r="BM510" s="38"/>
      <c r="BN510" s="38"/>
      <c r="BO510" s="38"/>
      <c r="BP510" s="38"/>
      <c r="BQ510" s="38"/>
      <c r="BR510" s="38"/>
      <c r="BS510" s="38"/>
      <c r="BT510" s="38"/>
      <c r="BU510" s="38"/>
      <c r="BV510" s="38"/>
      <c r="BW510" s="38"/>
      <c r="BX510" s="38"/>
      <c r="BY510" s="38"/>
      <c r="BZ510" s="38"/>
      <c r="CA510" s="38"/>
      <c r="CB510" s="38"/>
      <c r="CC510" s="38"/>
      <c r="CD510" s="38"/>
      <c r="CE510" s="38"/>
      <c r="CF510" s="38"/>
      <c r="CG510" s="38"/>
      <c r="CH510" s="38"/>
      <c r="CI510" s="38"/>
      <c r="CJ510" s="38"/>
      <c r="CK510" s="38"/>
      <c r="CL510" s="38"/>
      <c r="CM510" s="38"/>
      <c r="CN510" s="38"/>
      <c r="CO510" s="38"/>
      <c r="CP510" s="38"/>
      <c r="CQ510" s="38"/>
      <c r="CR510" s="38"/>
      <c r="CS510" s="38"/>
      <c r="CT510" s="38"/>
      <c r="CU510" s="38"/>
      <c r="CV510" s="38"/>
      <c r="CW510" s="38"/>
      <c r="CX510" s="38"/>
      <c r="CY510" s="38"/>
      <c r="CZ510" s="38"/>
      <c r="DA510" s="38"/>
      <c r="DB510" s="38"/>
      <c r="DC510" s="38"/>
      <c r="DD510" s="38"/>
      <c r="DE510" s="38"/>
      <c r="DF510" s="38"/>
      <c r="DG510" s="38"/>
      <c r="DH510" s="38"/>
      <c r="DI510" s="38"/>
      <c r="DJ510" s="38"/>
      <c r="DK510" s="38"/>
      <c r="DL510" s="38"/>
      <c r="DM510" s="38"/>
      <c r="DN510" s="38"/>
      <c r="DO510" s="38"/>
      <c r="DP510" s="38"/>
      <c r="DQ510" s="38"/>
      <c r="DR510" s="38"/>
      <c r="DS510" s="38"/>
      <c r="DT510" s="38"/>
      <c r="DU510" s="38"/>
      <c r="DV510" s="38"/>
      <c r="DW510" s="38"/>
      <c r="DX510" s="38"/>
      <c r="DY510" s="38"/>
      <c r="DZ510" s="38"/>
      <c r="EA510" s="38"/>
      <c r="EB510" s="38"/>
      <c r="EC510" s="38"/>
      <c r="ED510" s="38"/>
      <c r="EE510" s="38"/>
      <c r="EF510" s="38"/>
      <c r="EG510" s="38"/>
      <c r="EH510" s="38"/>
      <c r="EI510" s="38"/>
      <c r="EJ510" s="38"/>
      <c r="EK510" s="38"/>
      <c r="EL510" s="38"/>
      <c r="EM510" s="38"/>
      <c r="EN510" s="38"/>
      <c r="EO510" s="38"/>
      <c r="EP510" s="38"/>
      <c r="EQ510" s="38"/>
      <c r="ER510" s="38"/>
      <c r="ES510" s="38"/>
      <c r="ET510" s="38"/>
      <c r="EU510" s="38"/>
      <c r="EV510" s="38"/>
      <c r="EW510" s="38"/>
      <c r="EX510" s="38"/>
      <c r="EY510" s="38"/>
      <c r="EZ510" s="38"/>
      <c r="FA510" s="38"/>
      <c r="FB510" s="38"/>
      <c r="FC510" s="38"/>
      <c r="FD510" s="38"/>
      <c r="FE510" s="38"/>
      <c r="FF510" s="38"/>
      <c r="FG510" s="38"/>
      <c r="FH510" s="38"/>
      <c r="FI510" s="38"/>
      <c r="FJ510" s="38"/>
      <c r="FK510" s="38"/>
      <c r="FL510" s="38"/>
      <c r="FM510" s="38"/>
      <c r="FN510" s="38"/>
      <c r="FO510" s="38"/>
      <c r="FP510" s="38"/>
      <c r="FQ510" s="38"/>
      <c r="FR510" s="38"/>
      <c r="FS510" s="38"/>
      <c r="FT510" s="38"/>
      <c r="FU510" s="38"/>
      <c r="FV510" s="38"/>
      <c r="FW510" s="38"/>
      <c r="FX510" s="38"/>
      <c r="FY510" s="38"/>
      <c r="FZ510" s="38"/>
      <c r="GA510" s="38"/>
      <c r="GB510" s="38"/>
      <c r="GC510" s="38"/>
      <c r="GD510" s="38"/>
      <c r="GE510" s="38"/>
      <c r="GF510" s="38"/>
      <c r="GG510" s="38"/>
      <c r="GH510" s="38"/>
      <c r="GI510" s="38"/>
      <c r="GJ510" s="38"/>
      <c r="GK510" s="38"/>
      <c r="GL510" s="38"/>
      <c r="GM510" s="38"/>
      <c r="GN510" s="38"/>
      <c r="GO510" s="38"/>
      <c r="GP510" s="38"/>
      <c r="GQ510" s="38"/>
      <c r="GR510" s="38"/>
      <c r="GS510" s="38"/>
      <c r="GT510" s="38"/>
      <c r="GU510" s="38"/>
      <c r="GV510" s="38"/>
      <c r="GW510" s="38"/>
      <c r="GX510" s="38"/>
      <c r="GY510" s="38"/>
      <c r="GZ510" s="38"/>
      <c r="HA510" s="38"/>
      <c r="HB510" s="38"/>
      <c r="HC510" s="38"/>
      <c r="HD510" s="38"/>
      <c r="HE510" s="38"/>
      <c r="HF510" s="38"/>
      <c r="HG510" s="38"/>
      <c r="HH510" s="38"/>
      <c r="HI510" s="38"/>
      <c r="HJ510" s="38"/>
      <c r="HK510" s="38"/>
      <c r="HL510" s="38"/>
      <c r="HM510" s="38"/>
      <c r="HN510" s="38"/>
      <c r="HO510" s="38"/>
      <c r="HP510" s="38"/>
      <c r="HQ510" s="38"/>
      <c r="HR510" s="38"/>
      <c r="HS510" s="38"/>
      <c r="HT510" s="38"/>
      <c r="HU510" s="38"/>
      <c r="HV510" s="38"/>
      <c r="HW510" s="38"/>
      <c r="HX510" s="38"/>
      <c r="HY510" s="38"/>
      <c r="HZ510" s="38"/>
      <c r="IA510" s="38"/>
      <c r="IB510" s="38"/>
      <c r="IC510" s="38"/>
      <c r="ID510" s="38"/>
      <c r="IE510" s="38"/>
      <c r="IF510" s="38"/>
      <c r="IG510" s="38"/>
      <c r="IH510" s="38"/>
      <c r="II510" s="38"/>
      <c r="IJ510" s="38"/>
      <c r="IK510" s="38"/>
      <c r="IL510" s="38"/>
      <c r="IM510" s="38"/>
      <c r="IN510" s="38"/>
      <c r="IO510" s="38"/>
      <c r="IP510" s="38"/>
      <c r="IQ510" s="38"/>
      <c r="IR510" s="38"/>
      <c r="IS510" s="38"/>
      <c r="IT510" s="38"/>
      <c r="IU510" s="38"/>
    </row>
    <row r="511" spans="1:255" s="39" customFormat="1" ht="14.25">
      <c r="A511" s="36"/>
      <c r="B511" s="37" t="s">
        <v>134</v>
      </c>
      <c r="C511" s="62" t="s">
        <v>137</v>
      </c>
      <c r="D511" s="62"/>
      <c r="E511" s="62"/>
      <c r="F511" s="62"/>
      <c r="G511" s="62"/>
      <c r="H511" s="62"/>
      <c r="I511" s="62"/>
      <c r="J511" s="62"/>
      <c r="K511" s="62"/>
      <c r="L511" s="62"/>
      <c r="M511" s="62"/>
      <c r="N511" s="62"/>
      <c r="O511" s="62"/>
      <c r="P511" s="62"/>
      <c r="Q511" s="62"/>
      <c r="R511" s="62"/>
      <c r="S511" s="62"/>
      <c r="T511" s="62"/>
      <c r="U511" s="62"/>
      <c r="V511" s="62"/>
      <c r="W511" s="62"/>
      <c r="X511" s="62"/>
      <c r="Y511" s="62"/>
      <c r="Z511" s="63"/>
      <c r="AA511" s="63"/>
      <c r="AB511" s="63"/>
      <c r="AC511" s="63"/>
      <c r="AD511" s="63"/>
      <c r="AE511" s="143">
        <v>25137460</v>
      </c>
      <c r="AF511" s="149"/>
      <c r="AG511" s="149"/>
      <c r="AH511" s="149"/>
      <c r="AI511" s="149"/>
      <c r="AJ511" s="149"/>
      <c r="AK511" s="149"/>
      <c r="AL511" s="149"/>
      <c r="AM511" s="150"/>
      <c r="AN511" s="143">
        <v>24544687</v>
      </c>
      <c r="AO511" s="149"/>
      <c r="AP511" s="149"/>
      <c r="AQ511" s="149"/>
      <c r="AR511" s="149"/>
      <c r="AS511" s="149"/>
      <c r="AT511" s="149"/>
      <c r="AU511" s="149"/>
      <c r="AV511" s="150"/>
      <c r="AW511" s="143"/>
      <c r="AX511" s="149"/>
      <c r="AY511" s="149"/>
      <c r="AZ511" s="149"/>
      <c r="BA511" s="149"/>
      <c r="BB511" s="175"/>
      <c r="BC511" s="38"/>
      <c r="BD511" s="38"/>
      <c r="BE511" s="38"/>
      <c r="BF511" s="38"/>
      <c r="BG511" s="38"/>
      <c r="BH511" s="38"/>
      <c r="BI511" s="38"/>
      <c r="BJ511" s="38"/>
      <c r="BK511" s="38"/>
      <c r="BL511" s="38"/>
      <c r="BM511" s="38"/>
      <c r="BN511" s="38"/>
      <c r="BO511" s="38"/>
      <c r="BP511" s="38"/>
      <c r="BQ511" s="38"/>
      <c r="BR511" s="38"/>
      <c r="BS511" s="38"/>
      <c r="BT511" s="38"/>
      <c r="BU511" s="38"/>
      <c r="BV511" s="38"/>
      <c r="BW511" s="38"/>
      <c r="BX511" s="38"/>
      <c r="BY511" s="38"/>
      <c r="BZ511" s="38"/>
      <c r="CA511" s="38"/>
      <c r="CB511" s="38"/>
      <c r="CC511" s="38"/>
      <c r="CD511" s="38"/>
      <c r="CE511" s="38"/>
      <c r="CF511" s="38"/>
      <c r="CG511" s="38"/>
      <c r="CH511" s="38"/>
      <c r="CI511" s="38"/>
      <c r="CJ511" s="38"/>
      <c r="CK511" s="38"/>
      <c r="CL511" s="38"/>
      <c r="CM511" s="38"/>
      <c r="CN511" s="38"/>
      <c r="CO511" s="38"/>
      <c r="CP511" s="38"/>
      <c r="CQ511" s="38"/>
      <c r="CR511" s="38"/>
      <c r="CS511" s="38"/>
      <c r="CT511" s="38"/>
      <c r="CU511" s="38"/>
      <c r="CV511" s="38"/>
      <c r="CW511" s="38"/>
      <c r="CX511" s="38"/>
      <c r="CY511" s="38"/>
      <c r="CZ511" s="38"/>
      <c r="DA511" s="38"/>
      <c r="DB511" s="38"/>
      <c r="DC511" s="38"/>
      <c r="DD511" s="38"/>
      <c r="DE511" s="38"/>
      <c r="DF511" s="38"/>
      <c r="DG511" s="38"/>
      <c r="DH511" s="38"/>
      <c r="DI511" s="38"/>
      <c r="DJ511" s="38"/>
      <c r="DK511" s="38"/>
      <c r="DL511" s="38"/>
      <c r="DM511" s="38"/>
      <c r="DN511" s="38"/>
      <c r="DO511" s="38"/>
      <c r="DP511" s="38"/>
      <c r="DQ511" s="38"/>
      <c r="DR511" s="38"/>
      <c r="DS511" s="38"/>
      <c r="DT511" s="38"/>
      <c r="DU511" s="38"/>
      <c r="DV511" s="38"/>
      <c r="DW511" s="38"/>
      <c r="DX511" s="38"/>
      <c r="DY511" s="38"/>
      <c r="DZ511" s="38"/>
      <c r="EA511" s="38"/>
      <c r="EB511" s="38"/>
      <c r="EC511" s="38"/>
      <c r="ED511" s="38"/>
      <c r="EE511" s="38"/>
      <c r="EF511" s="38"/>
      <c r="EG511" s="38"/>
      <c r="EH511" s="38"/>
      <c r="EI511" s="38"/>
      <c r="EJ511" s="38"/>
      <c r="EK511" s="38"/>
      <c r="EL511" s="38"/>
      <c r="EM511" s="38"/>
      <c r="EN511" s="38"/>
      <c r="EO511" s="38"/>
      <c r="EP511" s="38"/>
      <c r="EQ511" s="38"/>
      <c r="ER511" s="38"/>
      <c r="ES511" s="38"/>
      <c r="ET511" s="38"/>
      <c r="EU511" s="38"/>
      <c r="EV511" s="38"/>
      <c r="EW511" s="38"/>
      <c r="EX511" s="38"/>
      <c r="EY511" s="38"/>
      <c r="EZ511" s="38"/>
      <c r="FA511" s="38"/>
      <c r="FB511" s="38"/>
      <c r="FC511" s="38"/>
      <c r="FD511" s="38"/>
      <c r="FE511" s="38"/>
      <c r="FF511" s="38"/>
      <c r="FG511" s="38"/>
      <c r="FH511" s="38"/>
      <c r="FI511" s="38"/>
      <c r="FJ511" s="38"/>
      <c r="FK511" s="38"/>
      <c r="FL511" s="38"/>
      <c r="FM511" s="38"/>
      <c r="FN511" s="38"/>
      <c r="FO511" s="38"/>
      <c r="FP511" s="38"/>
      <c r="FQ511" s="38"/>
      <c r="FR511" s="38"/>
      <c r="FS511" s="38"/>
      <c r="FT511" s="38"/>
      <c r="FU511" s="38"/>
      <c r="FV511" s="38"/>
      <c r="FW511" s="38"/>
      <c r="FX511" s="38"/>
      <c r="FY511" s="38"/>
      <c r="FZ511" s="38"/>
      <c r="GA511" s="38"/>
      <c r="GB511" s="38"/>
      <c r="GC511" s="38"/>
      <c r="GD511" s="38"/>
      <c r="GE511" s="38"/>
      <c r="GF511" s="38"/>
      <c r="GG511" s="38"/>
      <c r="GH511" s="38"/>
      <c r="GI511" s="38"/>
      <c r="GJ511" s="38"/>
      <c r="GK511" s="38"/>
      <c r="GL511" s="38"/>
      <c r="GM511" s="38"/>
      <c r="GN511" s="38"/>
      <c r="GO511" s="38"/>
      <c r="GP511" s="38"/>
      <c r="GQ511" s="38"/>
      <c r="GR511" s="38"/>
      <c r="GS511" s="38"/>
      <c r="GT511" s="38"/>
      <c r="GU511" s="38"/>
      <c r="GV511" s="38"/>
      <c r="GW511" s="38"/>
      <c r="GX511" s="38"/>
      <c r="GY511" s="38"/>
      <c r="GZ511" s="38"/>
      <c r="HA511" s="38"/>
      <c r="HB511" s="38"/>
      <c r="HC511" s="38"/>
      <c r="HD511" s="38"/>
      <c r="HE511" s="38"/>
      <c r="HF511" s="38"/>
      <c r="HG511" s="38"/>
      <c r="HH511" s="38"/>
      <c r="HI511" s="38"/>
      <c r="HJ511" s="38"/>
      <c r="HK511" s="38"/>
      <c r="HL511" s="38"/>
      <c r="HM511" s="38"/>
      <c r="HN511" s="38"/>
      <c r="HO511" s="38"/>
      <c r="HP511" s="38"/>
      <c r="HQ511" s="38"/>
      <c r="HR511" s="38"/>
      <c r="HS511" s="38"/>
      <c r="HT511" s="38"/>
      <c r="HU511" s="38"/>
      <c r="HV511" s="38"/>
      <c r="HW511" s="38"/>
      <c r="HX511" s="38"/>
      <c r="HY511" s="38"/>
      <c r="HZ511" s="38"/>
      <c r="IA511" s="38"/>
      <c r="IB511" s="38"/>
      <c r="IC511" s="38"/>
      <c r="ID511" s="38"/>
      <c r="IE511" s="38"/>
      <c r="IF511" s="38"/>
      <c r="IG511" s="38"/>
      <c r="IH511" s="38"/>
      <c r="II511" s="38"/>
      <c r="IJ511" s="38"/>
      <c r="IK511" s="38"/>
      <c r="IL511" s="38"/>
      <c r="IM511" s="38"/>
      <c r="IN511" s="38"/>
      <c r="IO511" s="38"/>
      <c r="IP511" s="38"/>
      <c r="IQ511" s="38"/>
      <c r="IR511" s="38"/>
      <c r="IS511" s="38"/>
      <c r="IT511" s="38"/>
      <c r="IU511" s="38"/>
    </row>
    <row r="512" spans="1:255" s="39" customFormat="1" ht="14.25">
      <c r="A512" s="36"/>
      <c r="B512" s="37" t="s">
        <v>134</v>
      </c>
      <c r="C512" s="62" t="s">
        <v>138</v>
      </c>
      <c r="D512" s="62"/>
      <c r="E512" s="62"/>
      <c r="F512" s="62"/>
      <c r="G512" s="62"/>
      <c r="H512" s="62"/>
      <c r="I512" s="62"/>
      <c r="J512" s="62"/>
      <c r="K512" s="62"/>
      <c r="L512" s="62"/>
      <c r="M512" s="62"/>
      <c r="N512" s="62"/>
      <c r="O512" s="62"/>
      <c r="P512" s="62"/>
      <c r="Q512" s="62"/>
      <c r="R512" s="62"/>
      <c r="S512" s="62"/>
      <c r="T512" s="62"/>
      <c r="U512" s="62"/>
      <c r="V512" s="62"/>
      <c r="W512" s="62"/>
      <c r="X512" s="62"/>
      <c r="Y512" s="62"/>
      <c r="Z512" s="63"/>
      <c r="AA512" s="63"/>
      <c r="AB512" s="63"/>
      <c r="AC512" s="63"/>
      <c r="AD512" s="63"/>
      <c r="AE512" s="143">
        <v>6943</v>
      </c>
      <c r="AF512" s="149"/>
      <c r="AG512" s="149"/>
      <c r="AH512" s="149"/>
      <c r="AI512" s="149"/>
      <c r="AJ512" s="149"/>
      <c r="AK512" s="149"/>
      <c r="AL512" s="149"/>
      <c r="AM512" s="150"/>
      <c r="AN512" s="143">
        <v>6655</v>
      </c>
      <c r="AO512" s="149"/>
      <c r="AP512" s="149"/>
      <c r="AQ512" s="149"/>
      <c r="AR512" s="149"/>
      <c r="AS512" s="149"/>
      <c r="AT512" s="149"/>
      <c r="AU512" s="149"/>
      <c r="AV512" s="150"/>
      <c r="AW512" s="143"/>
      <c r="AX512" s="149"/>
      <c r="AY512" s="149"/>
      <c r="AZ512" s="149"/>
      <c r="BA512" s="149"/>
      <c r="BB512" s="175"/>
      <c r="BC512" s="38"/>
      <c r="BD512" s="38"/>
      <c r="BE512" s="38"/>
      <c r="BF512" s="38"/>
      <c r="BG512" s="38"/>
      <c r="BH512" s="38"/>
      <c r="BI512" s="38"/>
      <c r="BJ512" s="38"/>
      <c r="BK512" s="38"/>
      <c r="BL512" s="38"/>
      <c r="BM512" s="38"/>
      <c r="BN512" s="38"/>
      <c r="BO512" s="38"/>
      <c r="BP512" s="38"/>
      <c r="BQ512" s="38"/>
      <c r="BR512" s="38"/>
      <c r="BS512" s="38"/>
      <c r="BT512" s="38"/>
      <c r="BU512" s="38"/>
      <c r="BV512" s="38"/>
      <c r="BW512" s="38"/>
      <c r="BX512" s="38"/>
      <c r="BY512" s="38"/>
      <c r="BZ512" s="38"/>
      <c r="CA512" s="38"/>
      <c r="CB512" s="38"/>
      <c r="CC512" s="38"/>
      <c r="CD512" s="38"/>
      <c r="CE512" s="38"/>
      <c r="CF512" s="38"/>
      <c r="CG512" s="38"/>
      <c r="CH512" s="38"/>
      <c r="CI512" s="38"/>
      <c r="CJ512" s="38"/>
      <c r="CK512" s="38"/>
      <c r="CL512" s="38"/>
      <c r="CM512" s="38"/>
      <c r="CN512" s="38"/>
      <c r="CO512" s="38"/>
      <c r="CP512" s="38"/>
      <c r="CQ512" s="38"/>
      <c r="CR512" s="38"/>
      <c r="CS512" s="38"/>
      <c r="CT512" s="38"/>
      <c r="CU512" s="38"/>
      <c r="CV512" s="38"/>
      <c r="CW512" s="38"/>
      <c r="CX512" s="38"/>
      <c r="CY512" s="38"/>
      <c r="CZ512" s="38"/>
      <c r="DA512" s="38"/>
      <c r="DB512" s="38"/>
      <c r="DC512" s="38"/>
      <c r="DD512" s="38"/>
      <c r="DE512" s="38"/>
      <c r="DF512" s="38"/>
      <c r="DG512" s="38"/>
      <c r="DH512" s="38"/>
      <c r="DI512" s="38"/>
      <c r="DJ512" s="38"/>
      <c r="DK512" s="38"/>
      <c r="DL512" s="38"/>
      <c r="DM512" s="38"/>
      <c r="DN512" s="38"/>
      <c r="DO512" s="38"/>
      <c r="DP512" s="38"/>
      <c r="DQ512" s="38"/>
      <c r="DR512" s="38"/>
      <c r="DS512" s="38"/>
      <c r="DT512" s="38"/>
      <c r="DU512" s="38"/>
      <c r="DV512" s="38"/>
      <c r="DW512" s="38"/>
      <c r="DX512" s="38"/>
      <c r="DY512" s="38"/>
      <c r="DZ512" s="38"/>
      <c r="EA512" s="38"/>
      <c r="EB512" s="38"/>
      <c r="EC512" s="38"/>
      <c r="ED512" s="38"/>
      <c r="EE512" s="38"/>
      <c r="EF512" s="38"/>
      <c r="EG512" s="38"/>
      <c r="EH512" s="38"/>
      <c r="EI512" s="38"/>
      <c r="EJ512" s="38"/>
      <c r="EK512" s="38"/>
      <c r="EL512" s="38"/>
      <c r="EM512" s="38"/>
      <c r="EN512" s="38"/>
      <c r="EO512" s="38"/>
      <c r="EP512" s="38"/>
      <c r="EQ512" s="38"/>
      <c r="ER512" s="38"/>
      <c r="ES512" s="38"/>
      <c r="ET512" s="38"/>
      <c r="EU512" s="38"/>
      <c r="EV512" s="38"/>
      <c r="EW512" s="38"/>
      <c r="EX512" s="38"/>
      <c r="EY512" s="38"/>
      <c r="EZ512" s="38"/>
      <c r="FA512" s="38"/>
      <c r="FB512" s="38"/>
      <c r="FC512" s="38"/>
      <c r="FD512" s="38"/>
      <c r="FE512" s="38"/>
      <c r="FF512" s="38"/>
      <c r="FG512" s="38"/>
      <c r="FH512" s="38"/>
      <c r="FI512" s="38"/>
      <c r="FJ512" s="38"/>
      <c r="FK512" s="38"/>
      <c r="FL512" s="38"/>
      <c r="FM512" s="38"/>
      <c r="FN512" s="38"/>
      <c r="FO512" s="38"/>
      <c r="FP512" s="38"/>
      <c r="FQ512" s="38"/>
      <c r="FR512" s="38"/>
      <c r="FS512" s="38"/>
      <c r="FT512" s="38"/>
      <c r="FU512" s="38"/>
      <c r="FV512" s="38"/>
      <c r="FW512" s="38"/>
      <c r="FX512" s="38"/>
      <c r="FY512" s="38"/>
      <c r="FZ512" s="38"/>
      <c r="GA512" s="38"/>
      <c r="GB512" s="38"/>
      <c r="GC512" s="38"/>
      <c r="GD512" s="38"/>
      <c r="GE512" s="38"/>
      <c r="GF512" s="38"/>
      <c r="GG512" s="38"/>
      <c r="GH512" s="38"/>
      <c r="GI512" s="38"/>
      <c r="GJ512" s="38"/>
      <c r="GK512" s="38"/>
      <c r="GL512" s="38"/>
      <c r="GM512" s="38"/>
      <c r="GN512" s="38"/>
      <c r="GO512" s="38"/>
      <c r="GP512" s="38"/>
      <c r="GQ512" s="38"/>
      <c r="GR512" s="38"/>
      <c r="GS512" s="38"/>
      <c r="GT512" s="38"/>
      <c r="GU512" s="38"/>
      <c r="GV512" s="38"/>
      <c r="GW512" s="38"/>
      <c r="GX512" s="38"/>
      <c r="GY512" s="38"/>
      <c r="GZ512" s="38"/>
      <c r="HA512" s="38"/>
      <c r="HB512" s="38"/>
      <c r="HC512" s="38"/>
      <c r="HD512" s="38"/>
      <c r="HE512" s="38"/>
      <c r="HF512" s="38"/>
      <c r="HG512" s="38"/>
      <c r="HH512" s="38"/>
      <c r="HI512" s="38"/>
      <c r="HJ512" s="38"/>
      <c r="HK512" s="38"/>
      <c r="HL512" s="38"/>
      <c r="HM512" s="38"/>
      <c r="HN512" s="38"/>
      <c r="HO512" s="38"/>
      <c r="HP512" s="38"/>
      <c r="HQ512" s="38"/>
      <c r="HR512" s="38"/>
      <c r="HS512" s="38"/>
      <c r="HT512" s="38"/>
      <c r="HU512" s="38"/>
      <c r="HV512" s="38"/>
      <c r="HW512" s="38"/>
      <c r="HX512" s="38"/>
      <c r="HY512" s="38"/>
      <c r="HZ512" s="38"/>
      <c r="IA512" s="38"/>
      <c r="IB512" s="38"/>
      <c r="IC512" s="38"/>
      <c r="ID512" s="38"/>
      <c r="IE512" s="38"/>
      <c r="IF512" s="38"/>
      <c r="IG512" s="38"/>
      <c r="IH512" s="38"/>
      <c r="II512" s="38"/>
      <c r="IJ512" s="38"/>
      <c r="IK512" s="38"/>
      <c r="IL512" s="38"/>
      <c r="IM512" s="38"/>
      <c r="IN512" s="38"/>
      <c r="IO512" s="38"/>
      <c r="IP512" s="38"/>
      <c r="IQ512" s="38"/>
      <c r="IR512" s="38"/>
      <c r="IS512" s="38"/>
      <c r="IT512" s="38"/>
      <c r="IU512" s="38"/>
    </row>
    <row r="513" spans="1:255" s="39" customFormat="1" ht="14.25">
      <c r="A513" s="36"/>
      <c r="B513" s="64" t="s">
        <v>134</v>
      </c>
      <c r="C513" s="65" t="s">
        <v>139</v>
      </c>
      <c r="D513" s="65"/>
      <c r="E513" s="65"/>
      <c r="F513" s="65"/>
      <c r="G513" s="65"/>
      <c r="H513" s="65"/>
      <c r="I513" s="65"/>
      <c r="J513" s="65"/>
      <c r="K513" s="65"/>
      <c r="L513" s="65"/>
      <c r="M513" s="65"/>
      <c r="N513" s="65"/>
      <c r="O513" s="65"/>
      <c r="P513" s="65"/>
      <c r="Q513" s="65"/>
      <c r="R513" s="65"/>
      <c r="S513" s="65"/>
      <c r="T513" s="65"/>
      <c r="U513" s="65"/>
      <c r="V513" s="65"/>
      <c r="W513" s="65"/>
      <c r="X513" s="65"/>
      <c r="Y513" s="65"/>
      <c r="Z513" s="66"/>
      <c r="AA513" s="66"/>
      <c r="AB513" s="66"/>
      <c r="AC513" s="66"/>
      <c r="AD513" s="66"/>
      <c r="AE513" s="143">
        <v>991000</v>
      </c>
      <c r="AF513" s="149"/>
      <c r="AG513" s="149"/>
      <c r="AH513" s="149"/>
      <c r="AI513" s="149"/>
      <c r="AJ513" s="149"/>
      <c r="AK513" s="149"/>
      <c r="AL513" s="149"/>
      <c r="AM513" s="150"/>
      <c r="AN513" s="143">
        <v>950000</v>
      </c>
      <c r="AO513" s="149"/>
      <c r="AP513" s="149"/>
      <c r="AQ513" s="149"/>
      <c r="AR513" s="149"/>
      <c r="AS513" s="149"/>
      <c r="AT513" s="149"/>
      <c r="AU513" s="149"/>
      <c r="AV513" s="150"/>
      <c r="AW513" s="151"/>
      <c r="AX513" s="176"/>
      <c r="AY513" s="176"/>
      <c r="AZ513" s="176"/>
      <c r="BA513" s="176"/>
      <c r="BB513" s="177"/>
      <c r="BC513" s="38"/>
      <c r="BD513" s="38"/>
      <c r="BE513" s="38"/>
      <c r="BF513" s="38"/>
      <c r="BG513" s="38"/>
      <c r="BH513" s="38"/>
      <c r="BI513" s="38"/>
      <c r="BJ513" s="38"/>
      <c r="BK513" s="38"/>
      <c r="BL513" s="38"/>
      <c r="BM513" s="38"/>
      <c r="BN513" s="38"/>
      <c r="BO513" s="38"/>
      <c r="BP513" s="38"/>
      <c r="BQ513" s="38"/>
      <c r="BR513" s="38"/>
      <c r="BS513" s="38"/>
      <c r="BT513" s="38"/>
      <c r="BU513" s="38"/>
      <c r="BV513" s="38"/>
      <c r="BW513" s="38"/>
      <c r="BX513" s="38"/>
      <c r="BY513" s="38"/>
      <c r="BZ513" s="38"/>
      <c r="CA513" s="38"/>
      <c r="CB513" s="38"/>
      <c r="CC513" s="38"/>
      <c r="CD513" s="38"/>
      <c r="CE513" s="38"/>
      <c r="CF513" s="38"/>
      <c r="CG513" s="38"/>
      <c r="CH513" s="38"/>
      <c r="CI513" s="38"/>
      <c r="CJ513" s="38"/>
      <c r="CK513" s="38"/>
      <c r="CL513" s="38"/>
      <c r="CM513" s="38"/>
      <c r="CN513" s="38"/>
      <c r="CO513" s="38"/>
      <c r="CP513" s="38"/>
      <c r="CQ513" s="38"/>
      <c r="CR513" s="38"/>
      <c r="CS513" s="38"/>
      <c r="CT513" s="38"/>
      <c r="CU513" s="38"/>
      <c r="CV513" s="38"/>
      <c r="CW513" s="38"/>
      <c r="CX513" s="38"/>
      <c r="CY513" s="38"/>
      <c r="CZ513" s="38"/>
      <c r="DA513" s="38"/>
      <c r="DB513" s="38"/>
      <c r="DC513" s="38"/>
      <c r="DD513" s="38"/>
      <c r="DE513" s="38"/>
      <c r="DF513" s="38"/>
      <c r="DG513" s="38"/>
      <c r="DH513" s="38"/>
      <c r="DI513" s="38"/>
      <c r="DJ513" s="38"/>
      <c r="DK513" s="38"/>
      <c r="DL513" s="38"/>
      <c r="DM513" s="38"/>
      <c r="DN513" s="38"/>
      <c r="DO513" s="38"/>
      <c r="DP513" s="38"/>
      <c r="DQ513" s="38"/>
      <c r="DR513" s="38"/>
      <c r="DS513" s="38"/>
      <c r="DT513" s="38"/>
      <c r="DU513" s="38"/>
      <c r="DV513" s="38"/>
      <c r="DW513" s="38"/>
      <c r="DX513" s="38"/>
      <c r="DY513" s="38"/>
      <c r="DZ513" s="38"/>
      <c r="EA513" s="38"/>
      <c r="EB513" s="38"/>
      <c r="EC513" s="38"/>
      <c r="ED513" s="38"/>
      <c r="EE513" s="38"/>
      <c r="EF513" s="38"/>
      <c r="EG513" s="38"/>
      <c r="EH513" s="38"/>
      <c r="EI513" s="38"/>
      <c r="EJ513" s="38"/>
      <c r="EK513" s="38"/>
      <c r="EL513" s="38"/>
      <c r="EM513" s="38"/>
      <c r="EN513" s="38"/>
      <c r="EO513" s="38"/>
      <c r="EP513" s="38"/>
      <c r="EQ513" s="38"/>
      <c r="ER513" s="38"/>
      <c r="ES513" s="38"/>
      <c r="ET513" s="38"/>
      <c r="EU513" s="38"/>
      <c r="EV513" s="38"/>
      <c r="EW513" s="38"/>
      <c r="EX513" s="38"/>
      <c r="EY513" s="38"/>
      <c r="EZ513" s="38"/>
      <c r="FA513" s="38"/>
      <c r="FB513" s="38"/>
      <c r="FC513" s="38"/>
      <c r="FD513" s="38"/>
      <c r="FE513" s="38"/>
      <c r="FF513" s="38"/>
      <c r="FG513" s="38"/>
      <c r="FH513" s="38"/>
      <c r="FI513" s="38"/>
      <c r="FJ513" s="38"/>
      <c r="FK513" s="38"/>
      <c r="FL513" s="38"/>
      <c r="FM513" s="38"/>
      <c r="FN513" s="38"/>
      <c r="FO513" s="38"/>
      <c r="FP513" s="38"/>
      <c r="FQ513" s="38"/>
      <c r="FR513" s="38"/>
      <c r="FS513" s="38"/>
      <c r="FT513" s="38"/>
      <c r="FU513" s="38"/>
      <c r="FV513" s="38"/>
      <c r="FW513" s="38"/>
      <c r="FX513" s="38"/>
      <c r="FY513" s="38"/>
      <c r="FZ513" s="38"/>
      <c r="GA513" s="38"/>
      <c r="GB513" s="38"/>
      <c r="GC513" s="38"/>
      <c r="GD513" s="38"/>
      <c r="GE513" s="38"/>
      <c r="GF513" s="38"/>
      <c r="GG513" s="38"/>
      <c r="GH513" s="38"/>
      <c r="GI513" s="38"/>
      <c r="GJ513" s="38"/>
      <c r="GK513" s="38"/>
      <c r="GL513" s="38"/>
      <c r="GM513" s="38"/>
      <c r="GN513" s="38"/>
      <c r="GO513" s="38"/>
      <c r="GP513" s="38"/>
      <c r="GQ513" s="38"/>
      <c r="GR513" s="38"/>
      <c r="GS513" s="38"/>
      <c r="GT513" s="38"/>
      <c r="GU513" s="38"/>
      <c r="GV513" s="38"/>
      <c r="GW513" s="38"/>
      <c r="GX513" s="38"/>
      <c r="GY513" s="38"/>
      <c r="GZ513" s="38"/>
      <c r="HA513" s="38"/>
      <c r="HB513" s="38"/>
      <c r="HC513" s="38"/>
      <c r="HD513" s="38"/>
      <c r="HE513" s="38"/>
      <c r="HF513" s="38"/>
      <c r="HG513" s="38"/>
      <c r="HH513" s="38"/>
      <c r="HI513" s="38"/>
      <c r="HJ513" s="38"/>
      <c r="HK513" s="38"/>
      <c r="HL513" s="38"/>
      <c r="HM513" s="38"/>
      <c r="HN513" s="38"/>
      <c r="HO513" s="38"/>
      <c r="HP513" s="38"/>
      <c r="HQ513" s="38"/>
      <c r="HR513" s="38"/>
      <c r="HS513" s="38"/>
      <c r="HT513" s="38"/>
      <c r="HU513" s="38"/>
      <c r="HV513" s="38"/>
      <c r="HW513" s="38"/>
      <c r="HX513" s="38"/>
      <c r="HY513" s="38"/>
      <c r="HZ513" s="38"/>
      <c r="IA513" s="38"/>
      <c r="IB513" s="38"/>
      <c r="IC513" s="38"/>
      <c r="ID513" s="38"/>
      <c r="IE513" s="38"/>
      <c r="IF513" s="38"/>
      <c r="IG513" s="38"/>
      <c r="IH513" s="38"/>
      <c r="II513" s="38"/>
      <c r="IJ513" s="38"/>
      <c r="IK513" s="38"/>
      <c r="IL513" s="38"/>
      <c r="IM513" s="38"/>
      <c r="IN513" s="38"/>
      <c r="IO513" s="38"/>
      <c r="IP513" s="38"/>
      <c r="IQ513" s="38"/>
      <c r="IR513" s="38"/>
      <c r="IS513" s="38"/>
      <c r="IT513" s="38"/>
      <c r="IU513" s="38"/>
    </row>
    <row r="514" spans="1:255" s="39" customFormat="1" ht="14.25">
      <c r="A514" s="36"/>
      <c r="B514" s="37" t="s">
        <v>134</v>
      </c>
      <c r="C514" s="62" t="s">
        <v>140</v>
      </c>
      <c r="D514" s="62"/>
      <c r="E514" s="62"/>
      <c r="F514" s="62"/>
      <c r="G514" s="62"/>
      <c r="H514" s="62"/>
      <c r="I514" s="62"/>
      <c r="J514" s="62"/>
      <c r="K514" s="62"/>
      <c r="L514" s="62"/>
      <c r="M514" s="62"/>
      <c r="N514" s="62"/>
      <c r="O514" s="62"/>
      <c r="P514" s="62"/>
      <c r="Q514" s="62"/>
      <c r="R514" s="62"/>
      <c r="S514" s="62"/>
      <c r="T514" s="62"/>
      <c r="U514" s="62"/>
      <c r="V514" s="62"/>
      <c r="W514" s="62"/>
      <c r="X514" s="62"/>
      <c r="Y514" s="62"/>
      <c r="Z514" s="63"/>
      <c r="AA514" s="63"/>
      <c r="AB514" s="63"/>
      <c r="AC514" s="63"/>
      <c r="AD514" s="63"/>
      <c r="AE514" s="143">
        <v>145750</v>
      </c>
      <c r="AF514" s="149"/>
      <c r="AG514" s="149"/>
      <c r="AH514" s="149"/>
      <c r="AI514" s="149"/>
      <c r="AJ514" s="149"/>
      <c r="AK514" s="149"/>
      <c r="AL514" s="149"/>
      <c r="AM514" s="150"/>
      <c r="AN514" s="143">
        <v>134950</v>
      </c>
      <c r="AO514" s="149"/>
      <c r="AP514" s="149"/>
      <c r="AQ514" s="149"/>
      <c r="AR514" s="149"/>
      <c r="AS514" s="149"/>
      <c r="AT514" s="149"/>
      <c r="AU514" s="149"/>
      <c r="AV514" s="150"/>
      <c r="AW514" s="143"/>
      <c r="AX514" s="149"/>
      <c r="AY514" s="149"/>
      <c r="AZ514" s="149"/>
      <c r="BA514" s="149"/>
      <c r="BB514" s="175"/>
      <c r="BC514" s="38"/>
      <c r="BD514" s="38"/>
      <c r="BE514" s="38"/>
      <c r="BF514" s="38"/>
      <c r="BG514" s="38"/>
      <c r="BH514" s="38"/>
      <c r="BI514" s="38"/>
      <c r="BJ514" s="38"/>
      <c r="BK514" s="38"/>
      <c r="BL514" s="38"/>
      <c r="BM514" s="38"/>
      <c r="BN514" s="38"/>
      <c r="BO514" s="38"/>
      <c r="BP514" s="38"/>
      <c r="BQ514" s="38"/>
      <c r="BR514" s="38"/>
      <c r="BS514" s="38"/>
      <c r="BT514" s="38"/>
      <c r="BU514" s="38"/>
      <c r="BV514" s="38"/>
      <c r="BW514" s="38"/>
      <c r="BX514" s="38"/>
      <c r="BY514" s="38"/>
      <c r="BZ514" s="38"/>
      <c r="CA514" s="38"/>
      <c r="CB514" s="38"/>
      <c r="CC514" s="38"/>
      <c r="CD514" s="38"/>
      <c r="CE514" s="38"/>
      <c r="CF514" s="38"/>
      <c r="CG514" s="38"/>
      <c r="CH514" s="38"/>
      <c r="CI514" s="38"/>
      <c r="CJ514" s="38"/>
      <c r="CK514" s="38"/>
      <c r="CL514" s="38"/>
      <c r="CM514" s="38"/>
      <c r="CN514" s="38"/>
      <c r="CO514" s="38"/>
      <c r="CP514" s="38"/>
      <c r="CQ514" s="38"/>
      <c r="CR514" s="38"/>
      <c r="CS514" s="38"/>
      <c r="CT514" s="38"/>
      <c r="CU514" s="38"/>
      <c r="CV514" s="38"/>
      <c r="CW514" s="38"/>
      <c r="CX514" s="38"/>
      <c r="CY514" s="38"/>
      <c r="CZ514" s="38"/>
      <c r="DA514" s="38"/>
      <c r="DB514" s="38"/>
      <c r="DC514" s="38"/>
      <c r="DD514" s="38"/>
      <c r="DE514" s="38"/>
      <c r="DF514" s="38"/>
      <c r="DG514" s="38"/>
      <c r="DH514" s="38"/>
      <c r="DI514" s="38"/>
      <c r="DJ514" s="38"/>
      <c r="DK514" s="38"/>
      <c r="DL514" s="38"/>
      <c r="DM514" s="38"/>
      <c r="DN514" s="38"/>
      <c r="DO514" s="38"/>
      <c r="DP514" s="38"/>
      <c r="DQ514" s="38"/>
      <c r="DR514" s="38"/>
      <c r="DS514" s="38"/>
      <c r="DT514" s="38"/>
      <c r="DU514" s="38"/>
      <c r="DV514" s="38"/>
      <c r="DW514" s="38"/>
      <c r="DX514" s="38"/>
      <c r="DY514" s="38"/>
      <c r="DZ514" s="38"/>
      <c r="EA514" s="38"/>
      <c r="EB514" s="38"/>
      <c r="EC514" s="38"/>
      <c r="ED514" s="38"/>
      <c r="EE514" s="38"/>
      <c r="EF514" s="38"/>
      <c r="EG514" s="38"/>
      <c r="EH514" s="38"/>
      <c r="EI514" s="38"/>
      <c r="EJ514" s="38"/>
      <c r="EK514" s="38"/>
      <c r="EL514" s="38"/>
      <c r="EM514" s="38"/>
      <c r="EN514" s="38"/>
      <c r="EO514" s="38"/>
      <c r="EP514" s="38"/>
      <c r="EQ514" s="38"/>
      <c r="ER514" s="38"/>
      <c r="ES514" s="38"/>
      <c r="ET514" s="38"/>
      <c r="EU514" s="38"/>
      <c r="EV514" s="38"/>
      <c r="EW514" s="38"/>
      <c r="EX514" s="38"/>
      <c r="EY514" s="38"/>
      <c r="EZ514" s="38"/>
      <c r="FA514" s="38"/>
      <c r="FB514" s="38"/>
      <c r="FC514" s="38"/>
      <c r="FD514" s="38"/>
      <c r="FE514" s="38"/>
      <c r="FF514" s="38"/>
      <c r="FG514" s="38"/>
      <c r="FH514" s="38"/>
      <c r="FI514" s="38"/>
      <c r="FJ514" s="38"/>
      <c r="FK514" s="38"/>
      <c r="FL514" s="38"/>
      <c r="FM514" s="38"/>
      <c r="FN514" s="38"/>
      <c r="FO514" s="38"/>
      <c r="FP514" s="38"/>
      <c r="FQ514" s="38"/>
      <c r="FR514" s="38"/>
      <c r="FS514" s="38"/>
      <c r="FT514" s="38"/>
      <c r="FU514" s="38"/>
      <c r="FV514" s="38"/>
      <c r="FW514" s="38"/>
      <c r="FX514" s="38"/>
      <c r="FY514" s="38"/>
      <c r="FZ514" s="38"/>
      <c r="GA514" s="38"/>
      <c r="GB514" s="38"/>
      <c r="GC514" s="38"/>
      <c r="GD514" s="38"/>
      <c r="GE514" s="38"/>
      <c r="GF514" s="38"/>
      <c r="GG514" s="38"/>
      <c r="GH514" s="38"/>
      <c r="GI514" s="38"/>
      <c r="GJ514" s="38"/>
      <c r="GK514" s="38"/>
      <c r="GL514" s="38"/>
      <c r="GM514" s="38"/>
      <c r="GN514" s="38"/>
      <c r="GO514" s="38"/>
      <c r="GP514" s="38"/>
      <c r="GQ514" s="38"/>
      <c r="GR514" s="38"/>
      <c r="GS514" s="38"/>
      <c r="GT514" s="38"/>
      <c r="GU514" s="38"/>
      <c r="GV514" s="38"/>
      <c r="GW514" s="38"/>
      <c r="GX514" s="38"/>
      <c r="GY514" s="38"/>
      <c r="GZ514" s="38"/>
      <c r="HA514" s="38"/>
      <c r="HB514" s="38"/>
      <c r="HC514" s="38"/>
      <c r="HD514" s="38"/>
      <c r="HE514" s="38"/>
      <c r="HF514" s="38"/>
      <c r="HG514" s="38"/>
      <c r="HH514" s="38"/>
      <c r="HI514" s="38"/>
      <c r="HJ514" s="38"/>
      <c r="HK514" s="38"/>
      <c r="HL514" s="38"/>
      <c r="HM514" s="38"/>
      <c r="HN514" s="38"/>
      <c r="HO514" s="38"/>
      <c r="HP514" s="38"/>
      <c r="HQ514" s="38"/>
      <c r="HR514" s="38"/>
      <c r="HS514" s="38"/>
      <c r="HT514" s="38"/>
      <c r="HU514" s="38"/>
      <c r="HV514" s="38"/>
      <c r="HW514" s="38"/>
      <c r="HX514" s="38"/>
      <c r="HY514" s="38"/>
      <c r="HZ514" s="38"/>
      <c r="IA514" s="38"/>
      <c r="IB514" s="38"/>
      <c r="IC514" s="38"/>
      <c r="ID514" s="38"/>
      <c r="IE514" s="38"/>
      <c r="IF514" s="38"/>
      <c r="IG514" s="38"/>
      <c r="IH514" s="38"/>
      <c r="II514" s="38"/>
      <c r="IJ514" s="38"/>
      <c r="IK514" s="38"/>
      <c r="IL514" s="38"/>
      <c r="IM514" s="38"/>
      <c r="IN514" s="38"/>
      <c r="IO514" s="38"/>
      <c r="IP514" s="38"/>
      <c r="IQ514" s="38"/>
      <c r="IR514" s="38"/>
      <c r="IS514" s="38"/>
      <c r="IT514" s="38"/>
      <c r="IU514" s="38"/>
    </row>
    <row r="515" spans="1:255" s="39" customFormat="1" ht="14.25">
      <c r="A515" s="36"/>
      <c r="B515" s="64" t="s">
        <v>141</v>
      </c>
      <c r="C515" s="62" t="s">
        <v>142</v>
      </c>
      <c r="D515" s="67"/>
      <c r="E515" s="67"/>
      <c r="F515" s="67"/>
      <c r="G515" s="67"/>
      <c r="H515" s="67"/>
      <c r="I515" s="67"/>
      <c r="J515" s="67"/>
      <c r="K515" s="67"/>
      <c r="L515" s="67"/>
      <c r="M515" s="67"/>
      <c r="N515" s="67"/>
      <c r="O515" s="67"/>
      <c r="P515" s="67"/>
      <c r="Q515" s="67"/>
      <c r="R515" s="67"/>
      <c r="S515" s="67"/>
      <c r="T515" s="67"/>
      <c r="U515" s="67"/>
      <c r="V515" s="67"/>
      <c r="W515" s="67"/>
      <c r="X515" s="67"/>
      <c r="Y515" s="67"/>
      <c r="Z515" s="67"/>
      <c r="AA515" s="67"/>
      <c r="AB515" s="67"/>
      <c r="AC515" s="67"/>
      <c r="AD515" s="67"/>
      <c r="AE515" s="143">
        <v>496</v>
      </c>
      <c r="AF515" s="149"/>
      <c r="AG515" s="149"/>
      <c r="AH515" s="149"/>
      <c r="AI515" s="149"/>
      <c r="AJ515" s="149"/>
      <c r="AK515" s="149"/>
      <c r="AL515" s="149"/>
      <c r="AM515" s="150"/>
      <c r="AN515" s="143">
        <v>31</v>
      </c>
      <c r="AO515" s="149"/>
      <c r="AP515" s="149"/>
      <c r="AQ515" s="149"/>
      <c r="AR515" s="149"/>
      <c r="AS515" s="149"/>
      <c r="AT515" s="149"/>
      <c r="AU515" s="149"/>
      <c r="AV515" s="150"/>
      <c r="AW515" s="143"/>
      <c r="AX515" s="146"/>
      <c r="AY515" s="146"/>
      <c r="AZ515" s="146"/>
      <c r="BA515" s="146"/>
      <c r="BB515" s="148"/>
      <c r="BC515" s="38"/>
      <c r="BD515" s="38"/>
      <c r="BE515" s="38"/>
      <c r="BF515" s="38"/>
      <c r="BG515" s="38"/>
      <c r="BH515" s="38"/>
      <c r="BI515" s="38"/>
      <c r="BJ515" s="38"/>
      <c r="BK515" s="38"/>
      <c r="BL515" s="38"/>
      <c r="BM515" s="38"/>
      <c r="BN515" s="38"/>
      <c r="BO515" s="38"/>
      <c r="BP515" s="38"/>
      <c r="BQ515" s="38"/>
      <c r="BR515" s="38"/>
      <c r="BS515" s="38"/>
      <c r="BT515" s="38"/>
      <c r="BU515" s="38"/>
      <c r="BV515" s="38"/>
      <c r="BW515" s="38"/>
      <c r="BX515" s="38"/>
      <c r="BY515" s="38"/>
      <c r="BZ515" s="38"/>
      <c r="CA515" s="38"/>
      <c r="CB515" s="38"/>
      <c r="CC515" s="38"/>
      <c r="CD515" s="38"/>
      <c r="CE515" s="38"/>
      <c r="CF515" s="38"/>
      <c r="CG515" s="38"/>
      <c r="CH515" s="38"/>
      <c r="CI515" s="38"/>
      <c r="CJ515" s="38"/>
      <c r="CK515" s="38"/>
      <c r="CL515" s="38"/>
      <c r="CM515" s="38"/>
      <c r="CN515" s="38"/>
      <c r="CO515" s="38"/>
      <c r="CP515" s="38"/>
      <c r="CQ515" s="38"/>
      <c r="CR515" s="38"/>
      <c r="CS515" s="38"/>
      <c r="CT515" s="38"/>
      <c r="CU515" s="38"/>
      <c r="CV515" s="38"/>
      <c r="CW515" s="38"/>
      <c r="CX515" s="38"/>
      <c r="CY515" s="38"/>
      <c r="CZ515" s="38"/>
      <c r="DA515" s="38"/>
      <c r="DB515" s="38"/>
      <c r="DC515" s="38"/>
      <c r="DD515" s="38"/>
      <c r="DE515" s="38"/>
      <c r="DF515" s="38"/>
      <c r="DG515" s="38"/>
      <c r="DH515" s="38"/>
      <c r="DI515" s="38"/>
      <c r="DJ515" s="38"/>
      <c r="DK515" s="38"/>
      <c r="DL515" s="38"/>
      <c r="DM515" s="38"/>
      <c r="DN515" s="38"/>
      <c r="DO515" s="38"/>
      <c r="DP515" s="38"/>
      <c r="DQ515" s="38"/>
      <c r="DR515" s="38"/>
      <c r="DS515" s="38"/>
      <c r="DT515" s="38"/>
      <c r="DU515" s="38"/>
      <c r="DV515" s="38"/>
      <c r="DW515" s="38"/>
      <c r="DX515" s="38"/>
      <c r="DY515" s="38"/>
      <c r="DZ515" s="38"/>
      <c r="EA515" s="38"/>
      <c r="EB515" s="38"/>
      <c r="EC515" s="38"/>
      <c r="ED515" s="38"/>
      <c r="EE515" s="38"/>
      <c r="EF515" s="38"/>
      <c r="EG515" s="38"/>
      <c r="EH515" s="38"/>
      <c r="EI515" s="38"/>
      <c r="EJ515" s="38"/>
      <c r="EK515" s="38"/>
      <c r="EL515" s="38"/>
      <c r="EM515" s="38"/>
      <c r="EN515" s="38"/>
      <c r="EO515" s="38"/>
      <c r="EP515" s="38"/>
      <c r="EQ515" s="38"/>
      <c r="ER515" s="38"/>
      <c r="ES515" s="38"/>
      <c r="ET515" s="38"/>
      <c r="EU515" s="38"/>
      <c r="EV515" s="38"/>
      <c r="EW515" s="38"/>
      <c r="EX515" s="38"/>
      <c r="EY515" s="38"/>
      <c r="EZ515" s="38"/>
      <c r="FA515" s="38"/>
      <c r="FB515" s="38"/>
      <c r="FC515" s="38"/>
      <c r="FD515" s="38"/>
      <c r="FE515" s="38"/>
      <c r="FF515" s="38"/>
      <c r="FG515" s="38"/>
      <c r="FH515" s="38"/>
      <c r="FI515" s="38"/>
      <c r="FJ515" s="38"/>
      <c r="FK515" s="38"/>
      <c r="FL515" s="38"/>
      <c r="FM515" s="38"/>
      <c r="FN515" s="38"/>
      <c r="FO515" s="38"/>
      <c r="FP515" s="38"/>
      <c r="FQ515" s="38"/>
      <c r="FR515" s="38"/>
      <c r="FS515" s="38"/>
      <c r="FT515" s="38"/>
      <c r="FU515" s="38"/>
      <c r="FV515" s="38"/>
      <c r="FW515" s="38"/>
      <c r="FX515" s="38"/>
      <c r="FY515" s="38"/>
      <c r="FZ515" s="38"/>
      <c r="GA515" s="38"/>
      <c r="GB515" s="38"/>
      <c r="GC515" s="38"/>
      <c r="GD515" s="38"/>
      <c r="GE515" s="38"/>
      <c r="GF515" s="38"/>
      <c r="GG515" s="38"/>
      <c r="GH515" s="38"/>
      <c r="GI515" s="38"/>
      <c r="GJ515" s="38"/>
      <c r="GK515" s="38"/>
      <c r="GL515" s="38"/>
      <c r="GM515" s="38"/>
      <c r="GN515" s="38"/>
      <c r="GO515" s="38"/>
      <c r="GP515" s="38"/>
      <c r="GQ515" s="38"/>
      <c r="GR515" s="38"/>
      <c r="GS515" s="38"/>
      <c r="GT515" s="38"/>
      <c r="GU515" s="38"/>
      <c r="GV515" s="38"/>
      <c r="GW515" s="38"/>
      <c r="GX515" s="38"/>
      <c r="GY515" s="38"/>
      <c r="GZ515" s="38"/>
      <c r="HA515" s="38"/>
      <c r="HB515" s="38"/>
      <c r="HC515" s="38"/>
      <c r="HD515" s="38"/>
      <c r="HE515" s="38"/>
      <c r="HF515" s="38"/>
      <c r="HG515" s="38"/>
      <c r="HH515" s="38"/>
      <c r="HI515" s="38"/>
      <c r="HJ515" s="38"/>
      <c r="HK515" s="38"/>
      <c r="HL515" s="38"/>
      <c r="HM515" s="38"/>
      <c r="HN515" s="38"/>
      <c r="HO515" s="38"/>
      <c r="HP515" s="38"/>
      <c r="HQ515" s="38"/>
      <c r="HR515" s="38"/>
      <c r="HS515" s="38"/>
      <c r="HT515" s="38"/>
      <c r="HU515" s="38"/>
      <c r="HV515" s="38"/>
      <c r="HW515" s="38"/>
      <c r="HX515" s="38"/>
      <c r="HY515" s="38"/>
      <c r="HZ515" s="38"/>
      <c r="IA515" s="38"/>
      <c r="IB515" s="38"/>
      <c r="IC515" s="38"/>
      <c r="ID515" s="38"/>
      <c r="IE515" s="38"/>
      <c r="IF515" s="38"/>
      <c r="IG515" s="38"/>
      <c r="IH515" s="38"/>
      <c r="II515" s="38"/>
      <c r="IJ515" s="38"/>
      <c r="IK515" s="38"/>
      <c r="IL515" s="38"/>
      <c r="IM515" s="38"/>
      <c r="IN515" s="38"/>
      <c r="IO515" s="38"/>
      <c r="IP515" s="38"/>
      <c r="IQ515" s="38"/>
      <c r="IR515" s="38"/>
      <c r="IS515" s="38"/>
      <c r="IT515" s="38"/>
      <c r="IU515" s="38"/>
    </row>
    <row r="516" spans="1:255" s="39" customFormat="1" ht="15" thickBot="1">
      <c r="A516" s="36"/>
      <c r="B516" s="68"/>
      <c r="C516" s="69"/>
      <c r="D516" s="69"/>
      <c r="E516" s="69"/>
      <c r="F516" s="69"/>
      <c r="G516" s="69"/>
      <c r="H516" s="69"/>
      <c r="I516" s="69"/>
      <c r="J516" s="69"/>
      <c r="K516" s="69"/>
      <c r="L516" s="69"/>
      <c r="M516" s="69"/>
      <c r="N516" s="69"/>
      <c r="O516" s="69"/>
      <c r="P516" s="69"/>
      <c r="Q516" s="69"/>
      <c r="R516" s="69"/>
      <c r="S516" s="69"/>
      <c r="T516" s="69"/>
      <c r="U516" s="69"/>
      <c r="V516" s="69"/>
      <c r="W516" s="69"/>
      <c r="X516" s="69"/>
      <c r="Y516" s="69"/>
      <c r="Z516" s="69"/>
      <c r="AA516" s="69"/>
      <c r="AB516" s="69"/>
      <c r="AC516" s="69"/>
      <c r="AD516" s="69"/>
      <c r="AE516" s="128"/>
      <c r="AF516" s="131"/>
      <c r="AG516" s="131"/>
      <c r="AH516" s="131"/>
      <c r="AI516" s="131"/>
      <c r="AJ516" s="131"/>
      <c r="AK516" s="131"/>
      <c r="AL516" s="131"/>
      <c r="AM516" s="132"/>
      <c r="AN516" s="128"/>
      <c r="AO516" s="131"/>
      <c r="AP516" s="131"/>
      <c r="AQ516" s="131"/>
      <c r="AR516" s="131"/>
      <c r="AS516" s="131"/>
      <c r="AT516" s="131"/>
      <c r="AU516" s="131"/>
      <c r="AV516" s="132"/>
      <c r="AW516" s="133"/>
      <c r="AX516" s="134"/>
      <c r="AY516" s="134"/>
      <c r="AZ516" s="134"/>
      <c r="BA516" s="134"/>
      <c r="BB516" s="135"/>
      <c r="BC516" s="38"/>
      <c r="BD516" s="38"/>
      <c r="BE516" s="38"/>
      <c r="BF516" s="38"/>
      <c r="BG516" s="38"/>
      <c r="BH516" s="38"/>
      <c r="BI516" s="38"/>
      <c r="BJ516" s="38"/>
      <c r="BK516" s="38"/>
      <c r="BL516" s="38"/>
      <c r="BM516" s="38"/>
      <c r="BN516" s="38"/>
      <c r="BO516" s="38"/>
      <c r="BP516" s="38"/>
      <c r="BQ516" s="38"/>
      <c r="BR516" s="38"/>
      <c r="BS516" s="38"/>
      <c r="BT516" s="38"/>
      <c r="BU516" s="38"/>
      <c r="BV516" s="38"/>
      <c r="BW516" s="38"/>
      <c r="BX516" s="38"/>
      <c r="BY516" s="38"/>
      <c r="BZ516" s="38"/>
      <c r="CA516" s="38"/>
      <c r="CB516" s="38"/>
      <c r="CC516" s="38"/>
      <c r="CD516" s="38"/>
      <c r="CE516" s="38"/>
      <c r="CF516" s="38"/>
      <c r="CG516" s="38"/>
      <c r="CH516" s="38"/>
      <c r="CI516" s="38"/>
      <c r="CJ516" s="38"/>
      <c r="CK516" s="38"/>
      <c r="CL516" s="38"/>
      <c r="CM516" s="38"/>
      <c r="CN516" s="38"/>
      <c r="CO516" s="38"/>
      <c r="CP516" s="38"/>
      <c r="CQ516" s="38"/>
      <c r="CR516" s="38"/>
      <c r="CS516" s="38"/>
      <c r="CT516" s="38"/>
      <c r="CU516" s="38"/>
      <c r="CV516" s="38"/>
      <c r="CW516" s="38"/>
      <c r="CX516" s="38"/>
      <c r="CY516" s="38"/>
      <c r="CZ516" s="38"/>
      <c r="DA516" s="38"/>
      <c r="DB516" s="38"/>
      <c r="DC516" s="38"/>
      <c r="DD516" s="38"/>
      <c r="DE516" s="38"/>
      <c r="DF516" s="38"/>
      <c r="DG516" s="38"/>
      <c r="DH516" s="38"/>
      <c r="DI516" s="38"/>
      <c r="DJ516" s="38"/>
      <c r="DK516" s="38"/>
      <c r="DL516" s="38"/>
      <c r="DM516" s="38"/>
      <c r="DN516" s="38"/>
      <c r="DO516" s="38"/>
      <c r="DP516" s="38"/>
      <c r="DQ516" s="38"/>
      <c r="DR516" s="38"/>
      <c r="DS516" s="38"/>
      <c r="DT516" s="38"/>
      <c r="DU516" s="38"/>
      <c r="DV516" s="38"/>
      <c r="DW516" s="38"/>
      <c r="DX516" s="38"/>
      <c r="DY516" s="38"/>
      <c r="DZ516" s="38"/>
      <c r="EA516" s="38"/>
      <c r="EB516" s="38"/>
      <c r="EC516" s="38"/>
      <c r="ED516" s="38"/>
      <c r="EE516" s="38"/>
      <c r="EF516" s="38"/>
      <c r="EG516" s="38"/>
      <c r="EH516" s="38"/>
      <c r="EI516" s="38"/>
      <c r="EJ516" s="38"/>
      <c r="EK516" s="38"/>
      <c r="EL516" s="38"/>
      <c r="EM516" s="38"/>
      <c r="EN516" s="38"/>
      <c r="EO516" s="38"/>
      <c r="EP516" s="38"/>
      <c r="EQ516" s="38"/>
      <c r="ER516" s="38"/>
      <c r="ES516" s="38"/>
      <c r="ET516" s="38"/>
      <c r="EU516" s="38"/>
      <c r="EV516" s="38"/>
      <c r="EW516" s="38"/>
      <c r="EX516" s="38"/>
      <c r="EY516" s="38"/>
      <c r="EZ516" s="38"/>
      <c r="FA516" s="38"/>
      <c r="FB516" s="38"/>
      <c r="FC516" s="38"/>
      <c r="FD516" s="38"/>
      <c r="FE516" s="38"/>
      <c r="FF516" s="38"/>
      <c r="FG516" s="38"/>
      <c r="FH516" s="38"/>
      <c r="FI516" s="38"/>
      <c r="FJ516" s="38"/>
      <c r="FK516" s="38"/>
      <c r="FL516" s="38"/>
      <c r="FM516" s="38"/>
      <c r="FN516" s="38"/>
      <c r="FO516" s="38"/>
      <c r="FP516" s="38"/>
      <c r="FQ516" s="38"/>
      <c r="FR516" s="38"/>
      <c r="FS516" s="38"/>
      <c r="FT516" s="38"/>
      <c r="FU516" s="38"/>
      <c r="FV516" s="38"/>
      <c r="FW516" s="38"/>
      <c r="FX516" s="38"/>
      <c r="FY516" s="38"/>
      <c r="FZ516" s="38"/>
      <c r="GA516" s="38"/>
      <c r="GB516" s="38"/>
      <c r="GC516" s="38"/>
      <c r="GD516" s="38"/>
      <c r="GE516" s="38"/>
      <c r="GF516" s="38"/>
      <c r="GG516" s="38"/>
      <c r="GH516" s="38"/>
      <c r="GI516" s="38"/>
      <c r="GJ516" s="38"/>
      <c r="GK516" s="38"/>
      <c r="GL516" s="38"/>
      <c r="GM516" s="38"/>
      <c r="GN516" s="38"/>
      <c r="GO516" s="38"/>
      <c r="GP516" s="38"/>
      <c r="GQ516" s="38"/>
      <c r="GR516" s="38"/>
      <c r="GS516" s="38"/>
      <c r="GT516" s="38"/>
      <c r="GU516" s="38"/>
      <c r="GV516" s="38"/>
      <c r="GW516" s="38"/>
      <c r="GX516" s="38"/>
      <c r="GY516" s="38"/>
      <c r="GZ516" s="38"/>
      <c r="HA516" s="38"/>
      <c r="HB516" s="38"/>
      <c r="HC516" s="38"/>
      <c r="HD516" s="38"/>
      <c r="HE516" s="38"/>
      <c r="HF516" s="38"/>
      <c r="HG516" s="38"/>
      <c r="HH516" s="38"/>
      <c r="HI516" s="38"/>
      <c r="HJ516" s="38"/>
      <c r="HK516" s="38"/>
      <c r="HL516" s="38"/>
      <c r="HM516" s="38"/>
      <c r="HN516" s="38"/>
      <c r="HO516" s="38"/>
      <c r="HP516" s="38"/>
      <c r="HQ516" s="38"/>
      <c r="HR516" s="38"/>
      <c r="HS516" s="38"/>
      <c r="HT516" s="38"/>
      <c r="HU516" s="38"/>
      <c r="HV516" s="38"/>
      <c r="HW516" s="38"/>
      <c r="HX516" s="38"/>
      <c r="HY516" s="38"/>
      <c r="HZ516" s="38"/>
      <c r="IA516" s="38"/>
      <c r="IB516" s="38"/>
      <c r="IC516" s="38"/>
      <c r="ID516" s="38"/>
      <c r="IE516" s="38"/>
      <c r="IF516" s="38"/>
      <c r="IG516" s="38"/>
      <c r="IH516" s="38"/>
      <c r="II516" s="38"/>
      <c r="IJ516" s="38"/>
      <c r="IK516" s="38"/>
      <c r="IL516" s="38"/>
      <c r="IM516" s="38"/>
      <c r="IN516" s="38"/>
      <c r="IO516" s="38"/>
      <c r="IP516" s="38"/>
      <c r="IQ516" s="38"/>
      <c r="IR516" s="38"/>
      <c r="IS516" s="38"/>
      <c r="IT516" s="38"/>
      <c r="IU516" s="38"/>
    </row>
    <row r="517" spans="1:255" s="39" customFormat="1" ht="15.75" thickTop="1" thickBot="1">
      <c r="A517" s="53"/>
      <c r="B517" s="136" t="s">
        <v>80</v>
      </c>
      <c r="C517" s="137"/>
      <c r="D517" s="137"/>
      <c r="E517" s="137"/>
      <c r="F517" s="137"/>
      <c r="G517" s="137"/>
      <c r="H517" s="137"/>
      <c r="I517" s="137"/>
      <c r="J517" s="137"/>
      <c r="K517" s="137"/>
      <c r="L517" s="137"/>
      <c r="M517" s="137"/>
      <c r="N517" s="137"/>
      <c r="O517" s="137"/>
      <c r="P517" s="137"/>
      <c r="Q517" s="137"/>
      <c r="R517" s="137"/>
      <c r="S517" s="137"/>
      <c r="T517" s="137"/>
      <c r="U517" s="137"/>
      <c r="V517" s="137"/>
      <c r="W517" s="137"/>
      <c r="X517" s="137"/>
      <c r="Y517" s="137"/>
      <c r="Z517" s="137"/>
      <c r="AA517" s="137"/>
      <c r="AB517" s="137"/>
      <c r="AC517" s="137"/>
      <c r="AD517" s="138"/>
      <c r="AE517" s="139">
        <f>SUM(AE509:AM516)</f>
        <v>190680368</v>
      </c>
      <c r="AF517" s="140"/>
      <c r="AG517" s="140"/>
      <c r="AH517" s="140"/>
      <c r="AI517" s="140"/>
      <c r="AJ517" s="140"/>
      <c r="AK517" s="140"/>
      <c r="AL517" s="140"/>
      <c r="AM517" s="141"/>
      <c r="AN517" s="139">
        <f>SUM(AN509:AV516)</f>
        <v>181925613</v>
      </c>
      <c r="AO517" s="140"/>
      <c r="AP517" s="140"/>
      <c r="AQ517" s="140"/>
      <c r="AR517" s="140"/>
      <c r="AS517" s="140"/>
      <c r="AT517" s="140"/>
      <c r="AU517" s="140"/>
      <c r="AV517" s="141"/>
      <c r="AW517" s="139"/>
      <c r="AX517" s="140"/>
      <c r="AY517" s="140"/>
      <c r="AZ517" s="140"/>
      <c r="BA517" s="140"/>
      <c r="BB517" s="142"/>
      <c r="BC517" s="38"/>
      <c r="BD517" s="38"/>
      <c r="BE517" s="38"/>
      <c r="BF517" s="38"/>
      <c r="BG517" s="38"/>
      <c r="BH517" s="38"/>
      <c r="BI517" s="38"/>
      <c r="BJ517" s="38"/>
      <c r="BK517" s="38"/>
      <c r="BL517" s="38"/>
      <c r="BM517" s="38"/>
      <c r="BN517" s="38"/>
      <c r="BO517" s="38"/>
      <c r="BP517" s="38"/>
      <c r="BQ517" s="38"/>
      <c r="BR517" s="38"/>
      <c r="BS517" s="38"/>
      <c r="BT517" s="38"/>
      <c r="BU517" s="38"/>
      <c r="BV517" s="38"/>
      <c r="BW517" s="38"/>
      <c r="BX517" s="38"/>
      <c r="BY517" s="38"/>
      <c r="BZ517" s="38"/>
      <c r="CA517" s="38"/>
      <c r="CB517" s="38"/>
      <c r="CC517" s="38"/>
      <c r="CD517" s="38"/>
      <c r="CE517" s="38"/>
      <c r="CF517" s="38"/>
      <c r="CG517" s="38"/>
      <c r="CH517" s="38"/>
      <c r="CI517" s="38"/>
      <c r="CJ517" s="38"/>
      <c r="CK517" s="38"/>
      <c r="CL517" s="38"/>
      <c r="CM517" s="38"/>
      <c r="CN517" s="38"/>
      <c r="CO517" s="38"/>
      <c r="CP517" s="38"/>
      <c r="CQ517" s="38"/>
      <c r="CR517" s="38"/>
      <c r="CS517" s="38"/>
      <c r="CT517" s="38"/>
      <c r="CU517" s="38"/>
      <c r="CV517" s="38"/>
      <c r="CW517" s="38"/>
      <c r="CX517" s="38"/>
      <c r="CY517" s="38"/>
      <c r="CZ517" s="38"/>
      <c r="DA517" s="38"/>
      <c r="DB517" s="38"/>
      <c r="DC517" s="38"/>
      <c r="DD517" s="38"/>
      <c r="DE517" s="38"/>
      <c r="DF517" s="38"/>
      <c r="DG517" s="38"/>
      <c r="DH517" s="38"/>
      <c r="DI517" s="38"/>
      <c r="DJ517" s="38"/>
      <c r="DK517" s="38"/>
      <c r="DL517" s="38"/>
      <c r="DM517" s="38"/>
      <c r="DN517" s="38"/>
      <c r="DO517" s="38"/>
      <c r="DP517" s="38"/>
      <c r="DQ517" s="38"/>
      <c r="DR517" s="38"/>
      <c r="DS517" s="38"/>
      <c r="DT517" s="38"/>
      <c r="DU517" s="38"/>
      <c r="DV517" s="38"/>
      <c r="DW517" s="38"/>
      <c r="DX517" s="38"/>
      <c r="DY517" s="38"/>
      <c r="DZ517" s="38"/>
      <c r="EA517" s="38"/>
      <c r="EB517" s="38"/>
      <c r="EC517" s="38"/>
      <c r="ED517" s="38"/>
      <c r="EE517" s="38"/>
      <c r="EF517" s="38"/>
      <c r="EG517" s="38"/>
      <c r="EH517" s="38"/>
      <c r="EI517" s="38"/>
      <c r="EJ517" s="38"/>
      <c r="EK517" s="38"/>
      <c r="EL517" s="38"/>
      <c r="EM517" s="38"/>
      <c r="EN517" s="38"/>
      <c r="EO517" s="38"/>
      <c r="EP517" s="38"/>
      <c r="EQ517" s="38"/>
      <c r="ER517" s="38"/>
      <c r="ES517" s="38"/>
      <c r="ET517" s="38"/>
      <c r="EU517" s="38"/>
      <c r="EV517" s="38"/>
      <c r="EW517" s="38"/>
      <c r="EX517" s="38"/>
      <c r="EY517" s="38"/>
      <c r="EZ517" s="38"/>
      <c r="FA517" s="38"/>
      <c r="FB517" s="38"/>
      <c r="FC517" s="38"/>
      <c r="FD517" s="38"/>
      <c r="FE517" s="38"/>
      <c r="FF517" s="38"/>
      <c r="FG517" s="38"/>
      <c r="FH517" s="38"/>
      <c r="FI517" s="38"/>
      <c r="FJ517" s="38"/>
      <c r="FK517" s="38"/>
      <c r="FL517" s="38"/>
      <c r="FM517" s="38"/>
      <c r="FN517" s="38"/>
      <c r="FO517" s="38"/>
      <c r="FP517" s="38"/>
      <c r="FQ517" s="38"/>
      <c r="FR517" s="38"/>
      <c r="FS517" s="38"/>
      <c r="FT517" s="38"/>
      <c r="FU517" s="38"/>
      <c r="FV517" s="38"/>
      <c r="FW517" s="38"/>
      <c r="FX517" s="38"/>
      <c r="FY517" s="38"/>
      <c r="FZ517" s="38"/>
      <c r="GA517" s="38"/>
      <c r="GB517" s="38"/>
      <c r="GC517" s="38"/>
      <c r="GD517" s="38"/>
      <c r="GE517" s="38"/>
      <c r="GF517" s="38"/>
      <c r="GG517" s="38"/>
      <c r="GH517" s="38"/>
      <c r="GI517" s="38"/>
      <c r="GJ517" s="38"/>
      <c r="GK517" s="38"/>
      <c r="GL517" s="38"/>
      <c r="GM517" s="38"/>
      <c r="GN517" s="38"/>
      <c r="GO517" s="38"/>
      <c r="GP517" s="38"/>
      <c r="GQ517" s="38"/>
      <c r="GR517" s="38"/>
      <c r="GS517" s="38"/>
      <c r="GT517" s="38"/>
      <c r="GU517" s="38"/>
      <c r="GV517" s="38"/>
      <c r="GW517" s="38"/>
      <c r="GX517" s="38"/>
      <c r="GY517" s="38"/>
      <c r="GZ517" s="38"/>
      <c r="HA517" s="38"/>
      <c r="HB517" s="38"/>
      <c r="HC517" s="38"/>
      <c r="HD517" s="38"/>
      <c r="HE517" s="38"/>
      <c r="HF517" s="38"/>
      <c r="HG517" s="38"/>
      <c r="HH517" s="38"/>
      <c r="HI517" s="38"/>
      <c r="HJ517" s="38"/>
      <c r="HK517" s="38"/>
      <c r="HL517" s="38"/>
      <c r="HM517" s="38"/>
      <c r="HN517" s="38"/>
      <c r="HO517" s="38"/>
      <c r="HP517" s="38"/>
      <c r="HQ517" s="38"/>
      <c r="HR517" s="38"/>
      <c r="HS517" s="38"/>
      <c r="HT517" s="38"/>
      <c r="HU517" s="38"/>
      <c r="HV517" s="38"/>
      <c r="HW517" s="38"/>
      <c r="HX517" s="38"/>
      <c r="HY517" s="38"/>
      <c r="HZ517" s="38"/>
      <c r="IA517" s="38"/>
      <c r="IB517" s="38"/>
      <c r="IC517" s="38"/>
      <c r="ID517" s="38"/>
      <c r="IE517" s="38"/>
      <c r="IF517" s="38"/>
      <c r="IG517" s="38"/>
      <c r="IH517" s="38"/>
      <c r="II517" s="38"/>
      <c r="IJ517" s="38"/>
      <c r="IK517" s="38"/>
      <c r="IL517" s="38"/>
      <c r="IM517" s="38"/>
      <c r="IN517" s="38"/>
      <c r="IO517" s="38"/>
      <c r="IP517" s="38"/>
      <c r="IQ517" s="38"/>
      <c r="IR517" s="38"/>
      <c r="IS517" s="38"/>
      <c r="IT517" s="38"/>
      <c r="IU517" s="38"/>
    </row>
    <row r="518" spans="1:255" ht="13.5">
      <c r="E518" s="70"/>
      <c r="F518" s="70"/>
      <c r="G518" s="70"/>
      <c r="H518" s="70"/>
      <c r="I518" s="70"/>
      <c r="J518" s="70"/>
      <c r="K518" s="70"/>
      <c r="L518" s="70"/>
      <c r="M518" s="70"/>
      <c r="N518" s="70"/>
      <c r="O518" s="70"/>
      <c r="P518" s="70"/>
      <c r="Q518" s="70"/>
      <c r="R518" s="70"/>
      <c r="S518" s="70"/>
      <c r="T518" s="70"/>
      <c r="U518" s="70"/>
      <c r="V518" s="70"/>
      <c r="W518" s="70"/>
      <c r="X518" s="70"/>
      <c r="Y518" s="70"/>
      <c r="Z518" s="70"/>
      <c r="AA518" s="70"/>
      <c r="AB518" s="70"/>
      <c r="AC518" s="70"/>
      <c r="AD518" s="70"/>
      <c r="AE518" s="70"/>
      <c r="AF518" s="70"/>
      <c r="AG518" s="70"/>
      <c r="AH518" s="70"/>
      <c r="AI518" s="70"/>
      <c r="AJ518" s="70"/>
      <c r="AK518" s="70"/>
      <c r="AL518" s="70"/>
      <c r="AM518" s="70"/>
      <c r="AN518" s="70"/>
      <c r="AO518" s="70"/>
      <c r="AP518" s="70"/>
      <c r="AQ518" s="70"/>
      <c r="AR518" s="70"/>
      <c r="AS518" s="70"/>
      <c r="AT518" s="70"/>
      <c r="AU518" s="70"/>
      <c r="AV518" s="70"/>
      <c r="AW518" s="70"/>
      <c r="AX518" s="70"/>
      <c r="AY518" s="70"/>
      <c r="AZ518" s="70"/>
      <c r="BA518" s="70"/>
      <c r="BB518" s="70"/>
    </row>
    <row r="519" spans="1:255" ht="14.25">
      <c r="A519" s="40" t="s">
        <v>66</v>
      </c>
      <c r="BA519" s="41"/>
      <c r="BB519" s="42"/>
      <c r="BC519" s="41" t="s">
        <v>67</v>
      </c>
    </row>
    <row r="521" spans="1:255">
      <c r="AD521" s="43"/>
      <c r="AH521" s="43"/>
      <c r="AI521" s="43"/>
      <c r="AJ521" s="43"/>
      <c r="AK521" s="43"/>
      <c r="AL521" s="43"/>
      <c r="AM521" s="43"/>
      <c r="AS521" s="43"/>
      <c r="BB521" s="44" t="s">
        <v>68</v>
      </c>
    </row>
    <row r="522" spans="1:255">
      <c r="AD522" s="43"/>
      <c r="AH522" s="43"/>
      <c r="AI522" s="43"/>
      <c r="AJ522" s="43"/>
      <c r="AK522" s="43"/>
      <c r="AL522" s="43"/>
      <c r="AM522" s="43"/>
      <c r="AS522" s="43"/>
    </row>
    <row r="523" spans="1:255" ht="13.5" thickBot="1">
      <c r="AD523" s="43"/>
      <c r="AH523" s="43"/>
      <c r="AI523" s="43"/>
      <c r="AJ523" s="43"/>
      <c r="AK523" s="43"/>
      <c r="AL523" s="43"/>
      <c r="AM523" s="43"/>
      <c r="AS523" s="43"/>
    </row>
    <row r="524" spans="1:255" ht="15" thickBot="1">
      <c r="A524" s="167" t="s">
        <v>69</v>
      </c>
      <c r="B524" s="168"/>
      <c r="C524" s="168"/>
      <c r="D524" s="168"/>
      <c r="E524" s="168"/>
      <c r="F524" s="168"/>
      <c r="G524" s="168"/>
      <c r="H524" s="168"/>
      <c r="I524" s="168"/>
      <c r="J524" s="168"/>
      <c r="K524" s="169"/>
      <c r="L524" s="170">
        <v>15</v>
      </c>
      <c r="M524" s="171"/>
      <c r="N524" s="171"/>
      <c r="O524" s="172"/>
      <c r="P524" s="167" t="s">
        <v>70</v>
      </c>
      <c r="Q524" s="168"/>
      <c r="R524" s="168"/>
      <c r="S524" s="168"/>
      <c r="T524" s="168"/>
      <c r="U524" s="169"/>
      <c r="V524" s="173" t="s">
        <v>143</v>
      </c>
      <c r="W524" s="173"/>
      <c r="X524" s="173"/>
      <c r="Y524" s="173"/>
      <c r="Z524" s="173"/>
      <c r="AA524" s="173"/>
      <c r="AB524" s="173"/>
      <c r="AC524" s="173"/>
      <c r="AD524" s="173"/>
      <c r="AE524" s="173"/>
      <c r="AF524" s="173"/>
      <c r="AG524" s="173"/>
      <c r="AH524" s="173"/>
      <c r="AI524" s="173"/>
      <c r="AJ524" s="173"/>
      <c r="AK524" s="173"/>
      <c r="AL524" s="173"/>
      <c r="AM524" s="173"/>
      <c r="AN524" s="173"/>
      <c r="AO524" s="173"/>
      <c r="AP524" s="173"/>
      <c r="AQ524" s="173"/>
      <c r="AR524" s="173"/>
      <c r="AS524" s="173"/>
      <c r="AT524" s="173"/>
      <c r="AU524" s="173"/>
      <c r="AV524" s="173"/>
      <c r="AW524" s="173"/>
      <c r="AX524" s="173"/>
      <c r="AY524" s="173"/>
      <c r="AZ524" s="173"/>
      <c r="BA524" s="173"/>
      <c r="BB524" s="174"/>
    </row>
    <row r="525" spans="1:255" ht="14.25">
      <c r="A525" s="45"/>
      <c r="B525" s="45"/>
      <c r="C525" s="45"/>
      <c r="D525" s="45"/>
      <c r="E525" s="45"/>
      <c r="F525" s="45"/>
      <c r="G525" s="45"/>
      <c r="H525" s="45"/>
      <c r="I525" s="45"/>
      <c r="J525" s="45"/>
      <c r="K525" s="45"/>
      <c r="L525" s="46"/>
      <c r="M525" s="46"/>
      <c r="N525" s="46"/>
      <c r="O525" s="46"/>
      <c r="P525" s="45"/>
      <c r="Q525" s="45"/>
      <c r="R525" s="45"/>
      <c r="S525" s="45"/>
      <c r="T525" s="45"/>
      <c r="U525" s="45"/>
      <c r="V525" s="47"/>
      <c r="W525" s="47"/>
      <c r="X525" s="47"/>
      <c r="Y525" s="47"/>
      <c r="Z525" s="47"/>
      <c r="AA525" s="47"/>
      <c r="AB525" s="47"/>
      <c r="AC525" s="47"/>
      <c r="AD525" s="47"/>
      <c r="AE525" s="47"/>
      <c r="AF525" s="47"/>
      <c r="AG525" s="47"/>
      <c r="AH525" s="47"/>
      <c r="AI525" s="47"/>
      <c r="AJ525" s="47"/>
      <c r="AK525" s="47"/>
      <c r="AL525" s="47"/>
      <c r="AM525" s="47"/>
      <c r="AN525" s="47"/>
      <c r="AO525" s="47"/>
      <c r="AP525" s="47"/>
      <c r="AQ525" s="47"/>
      <c r="AR525" s="47"/>
      <c r="AS525" s="47"/>
      <c r="AT525" s="47"/>
      <c r="AU525" s="47"/>
      <c r="AV525" s="47"/>
      <c r="AW525" s="47"/>
      <c r="AX525" s="47"/>
      <c r="AY525" s="47"/>
      <c r="AZ525" s="47"/>
      <c r="BA525" s="47"/>
      <c r="BB525" s="47"/>
    </row>
    <row r="526" spans="1:255" ht="14.25">
      <c r="A526" s="48"/>
      <c r="B526" s="49" t="s">
        <v>72</v>
      </c>
      <c r="C526" s="36"/>
      <c r="D526" s="36"/>
      <c r="E526" s="36"/>
      <c r="F526" s="36"/>
      <c r="G526" s="36"/>
      <c r="H526" s="36"/>
      <c r="I526" s="36"/>
      <c r="J526" s="36"/>
      <c r="K526" s="36"/>
      <c r="L526" s="50"/>
      <c r="M526" s="50"/>
      <c r="N526" s="50"/>
      <c r="O526" s="50"/>
      <c r="P526" s="36"/>
      <c r="Q526" s="36"/>
      <c r="R526" s="36"/>
      <c r="S526" s="36"/>
      <c r="T526" s="36"/>
      <c r="U526" s="36"/>
      <c r="V526" s="49"/>
      <c r="W526" s="49"/>
      <c r="X526" s="49"/>
      <c r="Y526" s="49"/>
      <c r="Z526" s="49"/>
      <c r="AA526" s="49"/>
      <c r="AB526" s="49"/>
      <c r="AC526" s="49"/>
      <c r="AD526" s="49"/>
      <c r="AE526" s="49"/>
      <c r="AF526" s="49"/>
      <c r="AG526" s="49"/>
      <c r="AH526" s="49"/>
      <c r="AI526" s="49"/>
      <c r="AJ526" s="49"/>
      <c r="AK526" s="49"/>
      <c r="AL526" s="49"/>
      <c r="AM526" s="49"/>
      <c r="AN526" s="49"/>
      <c r="AO526" s="49"/>
      <c r="AP526" s="49"/>
      <c r="AQ526" s="49"/>
      <c r="AR526" s="49"/>
      <c r="AS526" s="49"/>
      <c r="AT526" s="49"/>
      <c r="AU526" s="49"/>
      <c r="AV526" s="49"/>
      <c r="AW526" s="49"/>
      <c r="AX526" s="49"/>
      <c r="AY526" s="49"/>
      <c r="AZ526" s="49"/>
      <c r="BA526" s="49"/>
      <c r="BB526" s="49"/>
    </row>
    <row r="527" spans="1:255" ht="15" thickBot="1">
      <c r="A527" s="36"/>
      <c r="B527" s="36"/>
      <c r="C527" s="36"/>
      <c r="D527" s="36"/>
      <c r="E527" s="36"/>
      <c r="F527" s="36"/>
      <c r="G527" s="36"/>
      <c r="H527" s="36"/>
      <c r="I527" s="36"/>
      <c r="J527" s="36"/>
      <c r="K527" s="36"/>
      <c r="L527" s="50"/>
      <c r="M527" s="50"/>
      <c r="N527" s="50"/>
      <c r="O527" s="50"/>
      <c r="P527" s="36"/>
      <c r="Q527" s="36"/>
      <c r="R527" s="36"/>
      <c r="S527" s="36"/>
      <c r="T527" s="36"/>
      <c r="U527" s="36"/>
      <c r="V527" s="49"/>
      <c r="W527" s="49"/>
      <c r="X527" s="49"/>
      <c r="Y527" s="49"/>
      <c r="Z527" s="49"/>
      <c r="AA527" s="49"/>
      <c r="AB527" s="49"/>
      <c r="AC527" s="49"/>
      <c r="AD527" s="49"/>
      <c r="AE527" s="49"/>
      <c r="AF527" s="49"/>
      <c r="AG527" s="49"/>
      <c r="AH527" s="49"/>
      <c r="AI527" s="49"/>
      <c r="AJ527" s="49"/>
      <c r="AK527" s="49"/>
      <c r="AL527" s="49"/>
      <c r="AM527" s="49"/>
      <c r="AN527" s="49"/>
      <c r="AO527" s="49"/>
      <c r="AP527" s="49"/>
      <c r="AQ527" s="49"/>
      <c r="AR527" s="49"/>
      <c r="AS527" s="49"/>
      <c r="AT527" s="49"/>
      <c r="AU527" s="49"/>
      <c r="AV527" s="49"/>
      <c r="AW527" s="49"/>
      <c r="AX527" s="49"/>
      <c r="AY527" s="49"/>
      <c r="AZ527" s="49"/>
      <c r="BA527" s="49"/>
      <c r="BB527" s="49"/>
    </row>
    <row r="528" spans="1:255" ht="14.25">
      <c r="A528" s="36"/>
      <c r="B528" s="51"/>
      <c r="C528" s="45"/>
      <c r="D528" s="45"/>
      <c r="E528" s="45"/>
      <c r="F528" s="45"/>
      <c r="G528" s="45"/>
      <c r="H528" s="45"/>
      <c r="I528" s="45"/>
      <c r="J528" s="45"/>
      <c r="K528" s="45"/>
      <c r="L528" s="46"/>
      <c r="M528" s="46"/>
      <c r="N528" s="46"/>
      <c r="O528" s="46"/>
      <c r="P528" s="45"/>
      <c r="Q528" s="45"/>
      <c r="R528" s="45"/>
      <c r="S528" s="45"/>
      <c r="T528" s="45"/>
      <c r="U528" s="45"/>
      <c r="V528" s="47"/>
      <c r="W528" s="47"/>
      <c r="X528" s="47"/>
      <c r="Y528" s="47"/>
      <c r="Z528" s="47"/>
      <c r="AA528" s="47"/>
      <c r="AB528" s="47"/>
      <c r="AC528" s="47"/>
      <c r="AD528" s="47"/>
      <c r="AE528" s="47"/>
      <c r="AF528" s="47"/>
      <c r="AG528" s="47"/>
      <c r="AH528" s="47"/>
      <c r="AI528" s="47"/>
      <c r="AJ528" s="47"/>
      <c r="AK528" s="47"/>
      <c r="AL528" s="47"/>
      <c r="AM528" s="47"/>
      <c r="AN528" s="47"/>
      <c r="AO528" s="47"/>
      <c r="AP528" s="47"/>
      <c r="AQ528" s="47"/>
      <c r="AR528" s="47"/>
      <c r="AS528" s="47"/>
      <c r="AT528" s="47"/>
      <c r="AU528" s="47"/>
      <c r="AV528" s="47"/>
      <c r="AW528" s="47"/>
      <c r="AX528" s="47"/>
      <c r="AY528" s="47"/>
      <c r="AZ528" s="47"/>
      <c r="BA528" s="47"/>
      <c r="BB528" s="52"/>
    </row>
    <row r="529" spans="1:255">
      <c r="A529" s="36"/>
      <c r="B529" s="154" t="s">
        <v>144</v>
      </c>
      <c r="C529" s="155"/>
      <c r="D529" s="155"/>
      <c r="E529" s="155"/>
      <c r="F529" s="155"/>
      <c r="G529" s="155"/>
      <c r="H529" s="155"/>
      <c r="I529" s="155"/>
      <c r="J529" s="155"/>
      <c r="K529" s="155"/>
      <c r="L529" s="155"/>
      <c r="M529" s="155"/>
      <c r="N529" s="155"/>
      <c r="O529" s="155"/>
      <c r="P529" s="155"/>
      <c r="Q529" s="155"/>
      <c r="R529" s="155"/>
      <c r="S529" s="155"/>
      <c r="T529" s="155"/>
      <c r="U529" s="155"/>
      <c r="V529" s="155"/>
      <c r="W529" s="155"/>
      <c r="X529" s="155"/>
      <c r="Y529" s="155"/>
      <c r="Z529" s="155"/>
      <c r="AA529" s="155"/>
      <c r="AB529" s="155"/>
      <c r="AC529" s="155"/>
      <c r="AD529" s="155"/>
      <c r="AE529" s="155"/>
      <c r="AF529" s="155"/>
      <c r="AG529" s="155"/>
      <c r="AH529" s="155"/>
      <c r="AI529" s="155"/>
      <c r="AJ529" s="155"/>
      <c r="AK529" s="155"/>
      <c r="AL529" s="155"/>
      <c r="AM529" s="155"/>
      <c r="AN529" s="155"/>
      <c r="AO529" s="155"/>
      <c r="AP529" s="155"/>
      <c r="AQ529" s="155"/>
      <c r="AR529" s="155"/>
      <c r="AS529" s="155"/>
      <c r="AT529" s="155"/>
      <c r="AU529" s="155"/>
      <c r="AV529" s="155"/>
      <c r="AW529" s="155"/>
      <c r="AX529" s="155"/>
      <c r="AY529" s="155"/>
      <c r="AZ529" s="155"/>
      <c r="BA529" s="155"/>
      <c r="BB529" s="156"/>
    </row>
    <row r="530" spans="1:255" ht="13.5">
      <c r="A530" s="36"/>
      <c r="B530" s="154"/>
      <c r="C530" s="155"/>
      <c r="D530" s="155"/>
      <c r="E530" s="155"/>
      <c r="F530" s="155"/>
      <c r="G530" s="155"/>
      <c r="H530" s="155"/>
      <c r="I530" s="155"/>
      <c r="J530" s="155"/>
      <c r="K530" s="155"/>
      <c r="L530" s="155"/>
      <c r="M530" s="155"/>
      <c r="N530" s="155"/>
      <c r="O530" s="155"/>
      <c r="P530" s="155"/>
      <c r="Q530" s="155"/>
      <c r="R530" s="155"/>
      <c r="S530" s="155"/>
      <c r="T530" s="155"/>
      <c r="U530" s="155"/>
      <c r="V530" s="155"/>
      <c r="W530" s="155"/>
      <c r="X530" s="155"/>
      <c r="Y530" s="155"/>
      <c r="Z530" s="155"/>
      <c r="AA530" s="155"/>
      <c r="AB530" s="155"/>
      <c r="AC530" s="155"/>
      <c r="AD530" s="155"/>
      <c r="AE530" s="155"/>
      <c r="AF530" s="155"/>
      <c r="AG530" s="155"/>
      <c r="AH530" s="155"/>
      <c r="AI530" s="155"/>
      <c r="AJ530" s="155"/>
      <c r="AK530" s="155"/>
      <c r="AL530" s="155"/>
      <c r="AM530" s="155"/>
      <c r="AN530" s="155"/>
      <c r="AO530" s="155"/>
      <c r="AP530" s="155"/>
      <c r="AQ530" s="155"/>
      <c r="AR530" s="155"/>
      <c r="AS530" s="155"/>
      <c r="AT530" s="155"/>
      <c r="AU530" s="155"/>
      <c r="AV530" s="155"/>
      <c r="AW530" s="155"/>
      <c r="AX530" s="155"/>
      <c r="AY530" s="155"/>
      <c r="AZ530" s="155"/>
      <c r="BA530" s="155"/>
      <c r="BB530" s="156"/>
      <c r="BG530" s="39"/>
    </row>
    <row r="531" spans="1:255">
      <c r="A531" s="36"/>
      <c r="B531" s="154"/>
      <c r="C531" s="155"/>
      <c r="D531" s="155"/>
      <c r="E531" s="155"/>
      <c r="F531" s="155"/>
      <c r="G531" s="155"/>
      <c r="H531" s="155"/>
      <c r="I531" s="155"/>
      <c r="J531" s="155"/>
      <c r="K531" s="155"/>
      <c r="L531" s="155"/>
      <c r="M531" s="155"/>
      <c r="N531" s="155"/>
      <c r="O531" s="155"/>
      <c r="P531" s="155"/>
      <c r="Q531" s="155"/>
      <c r="R531" s="155"/>
      <c r="S531" s="155"/>
      <c r="T531" s="155"/>
      <c r="U531" s="155"/>
      <c r="V531" s="155"/>
      <c r="W531" s="155"/>
      <c r="X531" s="155"/>
      <c r="Y531" s="155"/>
      <c r="Z531" s="155"/>
      <c r="AA531" s="155"/>
      <c r="AB531" s="155"/>
      <c r="AC531" s="155"/>
      <c r="AD531" s="155"/>
      <c r="AE531" s="155"/>
      <c r="AF531" s="155"/>
      <c r="AG531" s="155"/>
      <c r="AH531" s="155"/>
      <c r="AI531" s="155"/>
      <c r="AJ531" s="155"/>
      <c r="AK531" s="155"/>
      <c r="AL531" s="155"/>
      <c r="AM531" s="155"/>
      <c r="AN531" s="155"/>
      <c r="AO531" s="155"/>
      <c r="AP531" s="155"/>
      <c r="AQ531" s="155"/>
      <c r="AR531" s="155"/>
      <c r="AS531" s="155"/>
      <c r="AT531" s="155"/>
      <c r="AU531" s="155"/>
      <c r="AV531" s="155"/>
      <c r="AW531" s="155"/>
      <c r="AX531" s="155"/>
      <c r="AY531" s="155"/>
      <c r="AZ531" s="155"/>
      <c r="BA531" s="155"/>
      <c r="BB531" s="156"/>
    </row>
    <row r="532" spans="1:255">
      <c r="A532" s="36"/>
      <c r="B532" s="154"/>
      <c r="C532" s="155"/>
      <c r="D532" s="155"/>
      <c r="E532" s="155"/>
      <c r="F532" s="155"/>
      <c r="G532" s="155"/>
      <c r="H532" s="155"/>
      <c r="I532" s="155"/>
      <c r="J532" s="155"/>
      <c r="K532" s="155"/>
      <c r="L532" s="155"/>
      <c r="M532" s="155"/>
      <c r="N532" s="155"/>
      <c r="O532" s="155"/>
      <c r="P532" s="155"/>
      <c r="Q532" s="155"/>
      <c r="R532" s="155"/>
      <c r="S532" s="155"/>
      <c r="T532" s="155"/>
      <c r="U532" s="155"/>
      <c r="V532" s="155"/>
      <c r="W532" s="155"/>
      <c r="X532" s="155"/>
      <c r="Y532" s="155"/>
      <c r="Z532" s="155"/>
      <c r="AA532" s="155"/>
      <c r="AB532" s="155"/>
      <c r="AC532" s="155"/>
      <c r="AD532" s="155"/>
      <c r="AE532" s="155"/>
      <c r="AF532" s="155"/>
      <c r="AG532" s="155"/>
      <c r="AH532" s="155"/>
      <c r="AI532" s="155"/>
      <c r="AJ532" s="155"/>
      <c r="AK532" s="155"/>
      <c r="AL532" s="155"/>
      <c r="AM532" s="155"/>
      <c r="AN532" s="155"/>
      <c r="AO532" s="155"/>
      <c r="AP532" s="155"/>
      <c r="AQ532" s="155"/>
      <c r="AR532" s="155"/>
      <c r="AS532" s="155"/>
      <c r="AT532" s="155"/>
      <c r="AU532" s="155"/>
      <c r="AV532" s="155"/>
      <c r="AW532" s="155"/>
      <c r="AX532" s="155"/>
      <c r="AY532" s="155"/>
      <c r="AZ532" s="155"/>
      <c r="BA532" s="155"/>
      <c r="BB532" s="156"/>
    </row>
    <row r="533" spans="1:255">
      <c r="A533" s="36"/>
      <c r="B533" s="154"/>
      <c r="C533" s="155"/>
      <c r="D533" s="155"/>
      <c r="E533" s="155"/>
      <c r="F533" s="155"/>
      <c r="G533" s="155"/>
      <c r="H533" s="155"/>
      <c r="I533" s="155"/>
      <c r="J533" s="155"/>
      <c r="K533" s="155"/>
      <c r="L533" s="155"/>
      <c r="M533" s="155"/>
      <c r="N533" s="155"/>
      <c r="O533" s="155"/>
      <c r="P533" s="155"/>
      <c r="Q533" s="155"/>
      <c r="R533" s="155"/>
      <c r="S533" s="155"/>
      <c r="T533" s="155"/>
      <c r="U533" s="155"/>
      <c r="V533" s="155"/>
      <c r="W533" s="155"/>
      <c r="X533" s="155"/>
      <c r="Y533" s="155"/>
      <c r="Z533" s="155"/>
      <c r="AA533" s="155"/>
      <c r="AB533" s="155"/>
      <c r="AC533" s="155"/>
      <c r="AD533" s="155"/>
      <c r="AE533" s="155"/>
      <c r="AF533" s="155"/>
      <c r="AG533" s="155"/>
      <c r="AH533" s="155"/>
      <c r="AI533" s="155"/>
      <c r="AJ533" s="155"/>
      <c r="AK533" s="155"/>
      <c r="AL533" s="155"/>
      <c r="AM533" s="155"/>
      <c r="AN533" s="155"/>
      <c r="AO533" s="155"/>
      <c r="AP533" s="155"/>
      <c r="AQ533" s="155"/>
      <c r="AR533" s="155"/>
      <c r="AS533" s="155"/>
      <c r="AT533" s="155"/>
      <c r="AU533" s="155"/>
      <c r="AV533" s="155"/>
      <c r="AW533" s="155"/>
      <c r="AX533" s="155"/>
      <c r="AY533" s="155"/>
      <c r="AZ533" s="155"/>
      <c r="BA533" s="155"/>
      <c r="BB533" s="156"/>
    </row>
    <row r="534" spans="1:255">
      <c r="A534" s="36"/>
      <c r="B534" s="154"/>
      <c r="C534" s="155"/>
      <c r="D534" s="155"/>
      <c r="E534" s="155"/>
      <c r="F534" s="155"/>
      <c r="G534" s="155"/>
      <c r="H534" s="155"/>
      <c r="I534" s="155"/>
      <c r="J534" s="155"/>
      <c r="K534" s="155"/>
      <c r="L534" s="155"/>
      <c r="M534" s="155"/>
      <c r="N534" s="155"/>
      <c r="O534" s="155"/>
      <c r="P534" s="155"/>
      <c r="Q534" s="155"/>
      <c r="R534" s="155"/>
      <c r="S534" s="155"/>
      <c r="T534" s="155"/>
      <c r="U534" s="155"/>
      <c r="V534" s="155"/>
      <c r="W534" s="155"/>
      <c r="X534" s="155"/>
      <c r="Y534" s="155"/>
      <c r="Z534" s="155"/>
      <c r="AA534" s="155"/>
      <c r="AB534" s="155"/>
      <c r="AC534" s="155"/>
      <c r="AD534" s="155"/>
      <c r="AE534" s="155"/>
      <c r="AF534" s="155"/>
      <c r="AG534" s="155"/>
      <c r="AH534" s="155"/>
      <c r="AI534" s="155"/>
      <c r="AJ534" s="155"/>
      <c r="AK534" s="155"/>
      <c r="AL534" s="155"/>
      <c r="AM534" s="155"/>
      <c r="AN534" s="155"/>
      <c r="AO534" s="155"/>
      <c r="AP534" s="155"/>
      <c r="AQ534" s="155"/>
      <c r="AR534" s="155"/>
      <c r="AS534" s="155"/>
      <c r="AT534" s="155"/>
      <c r="AU534" s="155"/>
      <c r="AV534" s="155"/>
      <c r="AW534" s="155"/>
      <c r="AX534" s="155"/>
      <c r="AY534" s="155"/>
      <c r="AZ534" s="155"/>
      <c r="BA534" s="155"/>
      <c r="BB534" s="156"/>
    </row>
    <row r="535" spans="1:255">
      <c r="A535" s="36"/>
      <c r="B535" s="154"/>
      <c r="C535" s="155"/>
      <c r="D535" s="155"/>
      <c r="E535" s="155"/>
      <c r="F535" s="155"/>
      <c r="G535" s="155"/>
      <c r="H535" s="155"/>
      <c r="I535" s="155"/>
      <c r="J535" s="155"/>
      <c r="K535" s="155"/>
      <c r="L535" s="155"/>
      <c r="M535" s="155"/>
      <c r="N535" s="155"/>
      <c r="O535" s="155"/>
      <c r="P535" s="155"/>
      <c r="Q535" s="155"/>
      <c r="R535" s="155"/>
      <c r="S535" s="155"/>
      <c r="T535" s="155"/>
      <c r="U535" s="155"/>
      <c r="V535" s="155"/>
      <c r="W535" s="155"/>
      <c r="X535" s="155"/>
      <c r="Y535" s="155"/>
      <c r="Z535" s="155"/>
      <c r="AA535" s="155"/>
      <c r="AB535" s="155"/>
      <c r="AC535" s="155"/>
      <c r="AD535" s="155"/>
      <c r="AE535" s="155"/>
      <c r="AF535" s="155"/>
      <c r="AG535" s="155"/>
      <c r="AH535" s="155"/>
      <c r="AI535" s="155"/>
      <c r="AJ535" s="155"/>
      <c r="AK535" s="155"/>
      <c r="AL535" s="155"/>
      <c r="AM535" s="155"/>
      <c r="AN535" s="155"/>
      <c r="AO535" s="155"/>
      <c r="AP535" s="155"/>
      <c r="AQ535" s="155"/>
      <c r="AR535" s="155"/>
      <c r="AS535" s="155"/>
      <c r="AT535" s="155"/>
      <c r="AU535" s="155"/>
      <c r="AV535" s="155"/>
      <c r="AW535" s="155"/>
      <c r="AX535" s="155"/>
      <c r="AY535" s="155"/>
      <c r="AZ535" s="155"/>
      <c r="BA535" s="155"/>
      <c r="BB535" s="156"/>
    </row>
    <row r="536" spans="1:255">
      <c r="A536" s="36"/>
      <c r="B536" s="154"/>
      <c r="C536" s="155"/>
      <c r="D536" s="155"/>
      <c r="E536" s="155"/>
      <c r="F536" s="155"/>
      <c r="G536" s="155"/>
      <c r="H536" s="155"/>
      <c r="I536" s="155"/>
      <c r="J536" s="155"/>
      <c r="K536" s="155"/>
      <c r="L536" s="155"/>
      <c r="M536" s="155"/>
      <c r="N536" s="155"/>
      <c r="O536" s="155"/>
      <c r="P536" s="155"/>
      <c r="Q536" s="155"/>
      <c r="R536" s="155"/>
      <c r="S536" s="155"/>
      <c r="T536" s="155"/>
      <c r="U536" s="155"/>
      <c r="V536" s="155"/>
      <c r="W536" s="155"/>
      <c r="X536" s="155"/>
      <c r="Y536" s="155"/>
      <c r="Z536" s="155"/>
      <c r="AA536" s="155"/>
      <c r="AB536" s="155"/>
      <c r="AC536" s="155"/>
      <c r="AD536" s="155"/>
      <c r="AE536" s="155"/>
      <c r="AF536" s="155"/>
      <c r="AG536" s="155"/>
      <c r="AH536" s="155"/>
      <c r="AI536" s="155"/>
      <c r="AJ536" s="155"/>
      <c r="AK536" s="155"/>
      <c r="AL536" s="155"/>
      <c r="AM536" s="155"/>
      <c r="AN536" s="155"/>
      <c r="AO536" s="155"/>
      <c r="AP536" s="155"/>
      <c r="AQ536" s="155"/>
      <c r="AR536" s="155"/>
      <c r="AS536" s="155"/>
      <c r="AT536" s="155"/>
      <c r="AU536" s="155"/>
      <c r="AV536" s="155"/>
      <c r="AW536" s="155"/>
      <c r="AX536" s="155"/>
      <c r="AY536" s="155"/>
      <c r="AZ536" s="155"/>
      <c r="BA536" s="155"/>
      <c r="BB536" s="156"/>
    </row>
    <row r="537" spans="1:255">
      <c r="A537" s="36"/>
      <c r="B537" s="154"/>
      <c r="C537" s="155"/>
      <c r="D537" s="155"/>
      <c r="E537" s="155"/>
      <c r="F537" s="155"/>
      <c r="G537" s="155"/>
      <c r="H537" s="155"/>
      <c r="I537" s="155"/>
      <c r="J537" s="155"/>
      <c r="K537" s="155"/>
      <c r="L537" s="155"/>
      <c r="M537" s="155"/>
      <c r="N537" s="155"/>
      <c r="O537" s="155"/>
      <c r="P537" s="155"/>
      <c r="Q537" s="155"/>
      <c r="R537" s="155"/>
      <c r="S537" s="155"/>
      <c r="T537" s="155"/>
      <c r="U537" s="155"/>
      <c r="V537" s="155"/>
      <c r="W537" s="155"/>
      <c r="X537" s="155"/>
      <c r="Y537" s="155"/>
      <c r="Z537" s="155"/>
      <c r="AA537" s="155"/>
      <c r="AB537" s="155"/>
      <c r="AC537" s="155"/>
      <c r="AD537" s="155"/>
      <c r="AE537" s="155"/>
      <c r="AF537" s="155"/>
      <c r="AG537" s="155"/>
      <c r="AH537" s="155"/>
      <c r="AI537" s="155"/>
      <c r="AJ537" s="155"/>
      <c r="AK537" s="155"/>
      <c r="AL537" s="155"/>
      <c r="AM537" s="155"/>
      <c r="AN537" s="155"/>
      <c r="AO537" s="155"/>
      <c r="AP537" s="155"/>
      <c r="AQ537" s="155"/>
      <c r="AR537" s="155"/>
      <c r="AS537" s="155"/>
      <c r="AT537" s="155"/>
      <c r="AU537" s="155"/>
      <c r="AV537" s="155"/>
      <c r="AW537" s="155"/>
      <c r="AX537" s="155"/>
      <c r="AY537" s="155"/>
      <c r="AZ537" s="155"/>
      <c r="BA537" s="155"/>
      <c r="BB537" s="156"/>
    </row>
    <row r="538" spans="1:255">
      <c r="A538" s="36"/>
      <c r="B538" s="154"/>
      <c r="C538" s="155"/>
      <c r="D538" s="155"/>
      <c r="E538" s="155"/>
      <c r="F538" s="155"/>
      <c r="G538" s="155"/>
      <c r="H538" s="155"/>
      <c r="I538" s="155"/>
      <c r="J538" s="155"/>
      <c r="K538" s="155"/>
      <c r="L538" s="155"/>
      <c r="M538" s="155"/>
      <c r="N538" s="155"/>
      <c r="O538" s="155"/>
      <c r="P538" s="155"/>
      <c r="Q538" s="155"/>
      <c r="R538" s="155"/>
      <c r="S538" s="155"/>
      <c r="T538" s="155"/>
      <c r="U538" s="155"/>
      <c r="V538" s="155"/>
      <c r="W538" s="155"/>
      <c r="X538" s="155"/>
      <c r="Y538" s="155"/>
      <c r="Z538" s="155"/>
      <c r="AA538" s="155"/>
      <c r="AB538" s="155"/>
      <c r="AC538" s="155"/>
      <c r="AD538" s="155"/>
      <c r="AE538" s="155"/>
      <c r="AF538" s="155"/>
      <c r="AG538" s="155"/>
      <c r="AH538" s="155"/>
      <c r="AI538" s="155"/>
      <c r="AJ538" s="155"/>
      <c r="AK538" s="155"/>
      <c r="AL538" s="155"/>
      <c r="AM538" s="155"/>
      <c r="AN538" s="155"/>
      <c r="AO538" s="155"/>
      <c r="AP538" s="155"/>
      <c r="AQ538" s="155"/>
      <c r="AR538" s="155"/>
      <c r="AS538" s="155"/>
      <c r="AT538" s="155"/>
      <c r="AU538" s="155"/>
      <c r="AV538" s="155"/>
      <c r="AW538" s="155"/>
      <c r="AX538" s="155"/>
      <c r="AY538" s="155"/>
      <c r="AZ538" s="155"/>
      <c r="BA538" s="155"/>
      <c r="BB538" s="156"/>
    </row>
    <row r="539" spans="1:255" ht="15" thickBot="1">
      <c r="A539" s="53"/>
      <c r="B539" s="54"/>
      <c r="C539" s="55"/>
      <c r="D539" s="55"/>
      <c r="E539" s="55"/>
      <c r="F539" s="55"/>
      <c r="G539" s="55"/>
      <c r="H539" s="55"/>
      <c r="I539" s="55"/>
      <c r="J539" s="55"/>
      <c r="K539" s="55"/>
      <c r="L539" s="55"/>
      <c r="M539" s="55"/>
      <c r="N539" s="55"/>
      <c r="O539" s="55"/>
      <c r="P539" s="55"/>
      <c r="Q539" s="55"/>
      <c r="R539" s="55"/>
      <c r="S539" s="55"/>
      <c r="T539" s="55"/>
      <c r="U539" s="55"/>
      <c r="V539" s="55" t="s">
        <v>145</v>
      </c>
      <c r="W539" s="55"/>
      <c r="X539" s="55"/>
      <c r="Y539" s="55"/>
      <c r="Z539" s="55"/>
      <c r="AA539" s="55"/>
      <c r="AB539" s="55"/>
      <c r="AC539" s="55"/>
      <c r="AD539" s="55"/>
      <c r="AE539" s="55"/>
      <c r="AF539" s="55"/>
      <c r="AG539" s="55"/>
      <c r="AH539" s="55"/>
      <c r="AI539" s="55"/>
      <c r="AJ539" s="55"/>
      <c r="AK539" s="55"/>
      <c r="AL539" s="55"/>
      <c r="AM539" s="55"/>
      <c r="AN539" s="55"/>
      <c r="AO539" s="55"/>
      <c r="AP539" s="55"/>
      <c r="AQ539" s="55"/>
      <c r="AR539" s="55"/>
      <c r="AS539" s="55"/>
      <c r="AT539" s="55"/>
      <c r="AU539" s="55"/>
      <c r="AV539" s="55"/>
      <c r="AW539" s="55"/>
      <c r="AX539" s="55"/>
      <c r="AY539" s="55"/>
      <c r="AZ539" s="55"/>
      <c r="BA539" s="55"/>
      <c r="BB539" s="56"/>
    </row>
    <row r="540" spans="1:255">
      <c r="B540" s="57"/>
    </row>
    <row r="541" spans="1:255">
      <c r="B541" s="57"/>
    </row>
    <row r="542" spans="1:255" ht="14.25">
      <c r="B542" s="49" t="s">
        <v>74</v>
      </c>
      <c r="C542" s="36"/>
      <c r="D542" s="36"/>
      <c r="E542" s="36"/>
      <c r="F542" s="36"/>
      <c r="G542" s="36"/>
      <c r="H542" s="36"/>
      <c r="I542" s="36"/>
      <c r="J542" s="36"/>
      <c r="K542" s="36"/>
      <c r="L542" s="50"/>
      <c r="M542" s="50"/>
      <c r="N542" s="50"/>
      <c r="O542" s="50"/>
      <c r="P542" s="36"/>
      <c r="Q542" s="36"/>
      <c r="R542" s="36"/>
      <c r="S542" s="36"/>
      <c r="T542" s="36"/>
      <c r="U542" s="36"/>
      <c r="V542" s="49"/>
      <c r="W542" s="49"/>
      <c r="X542" s="49"/>
      <c r="Y542" s="49"/>
      <c r="Z542" s="49"/>
      <c r="AA542" s="49"/>
      <c r="AB542" s="49"/>
      <c r="AC542" s="49"/>
      <c r="AD542" s="49"/>
      <c r="AE542" s="49"/>
      <c r="AF542" s="49"/>
      <c r="AG542" s="49"/>
      <c r="AH542" s="49"/>
      <c r="AI542" s="49"/>
      <c r="AJ542" s="49"/>
      <c r="AK542" s="49"/>
      <c r="AL542" s="49"/>
      <c r="AM542" s="49"/>
      <c r="AN542" s="49"/>
      <c r="AO542" s="49"/>
      <c r="AP542" s="49"/>
      <c r="AQ542" s="49"/>
      <c r="AR542" s="49"/>
      <c r="AS542" s="49"/>
      <c r="AT542" s="49"/>
      <c r="AU542" s="49"/>
      <c r="AV542" s="49"/>
      <c r="AW542" s="49"/>
      <c r="AX542" s="49"/>
      <c r="AY542" s="49"/>
      <c r="AZ542" s="49"/>
      <c r="BA542" s="49"/>
      <c r="BB542" s="49"/>
    </row>
    <row r="543" spans="1:255" ht="15" thickBot="1">
      <c r="B543" s="36"/>
      <c r="C543" s="36"/>
      <c r="D543" s="36"/>
      <c r="E543" s="36"/>
      <c r="F543" s="36"/>
      <c r="G543" s="36"/>
      <c r="H543" s="36"/>
      <c r="I543" s="36"/>
      <c r="J543" s="36"/>
      <c r="K543" s="36"/>
      <c r="L543" s="50"/>
      <c r="M543" s="50"/>
      <c r="N543" s="50"/>
      <c r="O543" s="50"/>
      <c r="P543" s="36"/>
      <c r="Q543" s="36"/>
      <c r="R543" s="36"/>
      <c r="S543" s="36"/>
      <c r="T543" s="36"/>
      <c r="U543" s="36"/>
      <c r="V543" s="49"/>
      <c r="W543" s="49"/>
      <c r="X543" s="49"/>
      <c r="Y543" s="49"/>
      <c r="Z543" s="49"/>
      <c r="AA543" s="49"/>
      <c r="AB543" s="49"/>
      <c r="AC543" s="49"/>
      <c r="AD543" s="49"/>
      <c r="AE543" s="49"/>
      <c r="AF543" s="49"/>
      <c r="AG543" s="49"/>
      <c r="AH543" s="49"/>
      <c r="AI543" s="49"/>
      <c r="AJ543" s="49"/>
      <c r="AK543" s="49"/>
      <c r="AL543" s="49"/>
      <c r="AM543" s="49"/>
      <c r="AN543" s="49"/>
      <c r="AO543" s="49"/>
      <c r="AP543" s="49"/>
      <c r="AQ543" s="49"/>
      <c r="AR543" s="49"/>
      <c r="AS543" s="49"/>
      <c r="AT543" s="49"/>
      <c r="AU543" s="49"/>
      <c r="AV543" s="49" t="s">
        <v>75</v>
      </c>
      <c r="AW543" s="49"/>
      <c r="AX543" s="49"/>
      <c r="AY543" s="49"/>
      <c r="AZ543" s="49"/>
      <c r="BA543" s="49"/>
      <c r="BB543" s="49"/>
    </row>
    <row r="544" spans="1:255" s="39" customFormat="1" ht="13.5">
      <c r="A544" s="36"/>
      <c r="B544" s="157" t="s">
        <v>76</v>
      </c>
      <c r="C544" s="158"/>
      <c r="D544" s="158"/>
      <c r="E544" s="158"/>
      <c r="F544" s="158"/>
      <c r="G544" s="158"/>
      <c r="H544" s="158"/>
      <c r="I544" s="158"/>
      <c r="J544" s="158"/>
      <c r="K544" s="158"/>
      <c r="L544" s="158"/>
      <c r="M544" s="158"/>
      <c r="N544" s="158"/>
      <c r="O544" s="158"/>
      <c r="P544" s="158"/>
      <c r="Q544" s="158"/>
      <c r="R544" s="158"/>
      <c r="S544" s="158"/>
      <c r="T544" s="158"/>
      <c r="U544" s="158"/>
      <c r="V544" s="158"/>
      <c r="W544" s="158"/>
      <c r="X544" s="158"/>
      <c r="Y544" s="158"/>
      <c r="Z544" s="158"/>
      <c r="AA544" s="158"/>
      <c r="AB544" s="158"/>
      <c r="AC544" s="158"/>
      <c r="AD544" s="159"/>
      <c r="AE544" s="163" t="s">
        <v>172</v>
      </c>
      <c r="AF544" s="184"/>
      <c r="AG544" s="184"/>
      <c r="AH544" s="184"/>
      <c r="AI544" s="184"/>
      <c r="AJ544" s="184"/>
      <c r="AK544" s="184"/>
      <c r="AL544" s="184"/>
      <c r="AM544" s="185"/>
      <c r="AN544" s="163" t="s">
        <v>171</v>
      </c>
      <c r="AO544" s="158"/>
      <c r="AP544" s="158"/>
      <c r="AQ544" s="158"/>
      <c r="AR544" s="158"/>
      <c r="AS544" s="158"/>
      <c r="AT544" s="158"/>
      <c r="AU544" s="158"/>
      <c r="AV544" s="159"/>
      <c r="AW544" s="163" t="s">
        <v>78</v>
      </c>
      <c r="AX544" s="158"/>
      <c r="AY544" s="158"/>
      <c r="AZ544" s="158"/>
      <c r="BA544" s="158"/>
      <c r="BB544" s="165"/>
      <c r="BC544" s="38"/>
      <c r="BD544" s="38"/>
      <c r="BE544" s="38"/>
      <c r="BF544" s="38"/>
      <c r="BG544" s="38"/>
      <c r="BH544" s="38"/>
      <c r="BI544" s="38"/>
      <c r="BJ544" s="38"/>
      <c r="BK544" s="38"/>
      <c r="BL544" s="38"/>
      <c r="BM544" s="38"/>
      <c r="BN544" s="38"/>
      <c r="BO544" s="38"/>
      <c r="BP544" s="38"/>
      <c r="BQ544" s="38"/>
      <c r="BR544" s="38"/>
      <c r="BS544" s="38"/>
      <c r="BT544" s="38"/>
      <c r="BU544" s="38"/>
      <c r="BV544" s="38"/>
      <c r="BW544" s="38"/>
      <c r="BX544" s="38"/>
      <c r="BY544" s="38"/>
      <c r="BZ544" s="38"/>
      <c r="CA544" s="38"/>
      <c r="CB544" s="38"/>
      <c r="CC544" s="38"/>
      <c r="CD544" s="38"/>
      <c r="CE544" s="38"/>
      <c r="CF544" s="38"/>
      <c r="CG544" s="38"/>
      <c r="CH544" s="38"/>
      <c r="CI544" s="38"/>
      <c r="CJ544" s="38"/>
      <c r="CK544" s="38"/>
      <c r="CL544" s="38"/>
      <c r="CM544" s="38"/>
      <c r="CN544" s="38"/>
      <c r="CO544" s="38"/>
      <c r="CP544" s="38"/>
      <c r="CQ544" s="38"/>
      <c r="CR544" s="38"/>
      <c r="CS544" s="38"/>
      <c r="CT544" s="38"/>
      <c r="CU544" s="38"/>
      <c r="CV544" s="38"/>
      <c r="CW544" s="38"/>
      <c r="CX544" s="38"/>
      <c r="CY544" s="38"/>
      <c r="CZ544" s="38"/>
      <c r="DA544" s="38"/>
      <c r="DB544" s="38"/>
      <c r="DC544" s="38"/>
      <c r="DD544" s="38"/>
      <c r="DE544" s="38"/>
      <c r="DF544" s="38"/>
      <c r="DG544" s="38"/>
      <c r="DH544" s="38"/>
      <c r="DI544" s="38"/>
      <c r="DJ544" s="38"/>
      <c r="DK544" s="38"/>
      <c r="DL544" s="38"/>
      <c r="DM544" s="38"/>
      <c r="DN544" s="38"/>
      <c r="DO544" s="38"/>
      <c r="DP544" s="38"/>
      <c r="DQ544" s="38"/>
      <c r="DR544" s="38"/>
      <c r="DS544" s="38"/>
      <c r="DT544" s="38"/>
      <c r="DU544" s="38"/>
      <c r="DV544" s="38"/>
      <c r="DW544" s="38"/>
      <c r="DX544" s="38"/>
      <c r="DY544" s="38"/>
      <c r="DZ544" s="38"/>
      <c r="EA544" s="38"/>
      <c r="EB544" s="38"/>
      <c r="EC544" s="38"/>
      <c r="ED544" s="38"/>
      <c r="EE544" s="38"/>
      <c r="EF544" s="38"/>
      <c r="EG544" s="38"/>
      <c r="EH544" s="38"/>
      <c r="EI544" s="38"/>
      <c r="EJ544" s="38"/>
      <c r="EK544" s="38"/>
      <c r="EL544" s="38"/>
      <c r="EM544" s="38"/>
      <c r="EN544" s="38"/>
      <c r="EO544" s="38"/>
      <c r="EP544" s="38"/>
      <c r="EQ544" s="38"/>
      <c r="ER544" s="38"/>
      <c r="ES544" s="38"/>
      <c r="ET544" s="38"/>
      <c r="EU544" s="38"/>
      <c r="EV544" s="38"/>
      <c r="EW544" s="38"/>
      <c r="EX544" s="38"/>
      <c r="EY544" s="38"/>
      <c r="EZ544" s="38"/>
      <c r="FA544" s="38"/>
      <c r="FB544" s="38"/>
      <c r="FC544" s="38"/>
      <c r="FD544" s="38"/>
      <c r="FE544" s="38"/>
      <c r="FF544" s="38"/>
      <c r="FG544" s="38"/>
      <c r="FH544" s="38"/>
      <c r="FI544" s="38"/>
      <c r="FJ544" s="38"/>
      <c r="FK544" s="38"/>
      <c r="FL544" s="38"/>
      <c r="FM544" s="38"/>
      <c r="FN544" s="38"/>
      <c r="FO544" s="38"/>
      <c r="FP544" s="38"/>
      <c r="FQ544" s="38"/>
      <c r="FR544" s="38"/>
      <c r="FS544" s="38"/>
      <c r="FT544" s="38"/>
      <c r="FU544" s="38"/>
      <c r="FV544" s="38"/>
      <c r="FW544" s="38"/>
      <c r="FX544" s="38"/>
      <c r="FY544" s="38"/>
      <c r="FZ544" s="38"/>
      <c r="GA544" s="38"/>
      <c r="GB544" s="38"/>
      <c r="GC544" s="38"/>
      <c r="GD544" s="38"/>
      <c r="GE544" s="38"/>
      <c r="GF544" s="38"/>
      <c r="GG544" s="38"/>
      <c r="GH544" s="38"/>
      <c r="GI544" s="38"/>
      <c r="GJ544" s="38"/>
      <c r="GK544" s="38"/>
      <c r="GL544" s="38"/>
      <c r="GM544" s="38"/>
      <c r="GN544" s="38"/>
      <c r="GO544" s="38"/>
      <c r="GP544" s="38"/>
      <c r="GQ544" s="38"/>
      <c r="GR544" s="38"/>
      <c r="GS544" s="38"/>
      <c r="GT544" s="38"/>
      <c r="GU544" s="38"/>
      <c r="GV544" s="38"/>
      <c r="GW544" s="38"/>
      <c r="GX544" s="38"/>
      <c r="GY544" s="38"/>
      <c r="GZ544" s="38"/>
      <c r="HA544" s="38"/>
      <c r="HB544" s="38"/>
      <c r="HC544" s="38"/>
      <c r="HD544" s="38"/>
      <c r="HE544" s="38"/>
      <c r="HF544" s="38"/>
      <c r="HG544" s="38"/>
      <c r="HH544" s="38"/>
      <c r="HI544" s="38"/>
      <c r="HJ544" s="38"/>
      <c r="HK544" s="38"/>
      <c r="HL544" s="38"/>
      <c r="HM544" s="38"/>
      <c r="HN544" s="38"/>
      <c r="HO544" s="38"/>
      <c r="HP544" s="38"/>
      <c r="HQ544" s="38"/>
      <c r="HR544" s="38"/>
      <c r="HS544" s="38"/>
      <c r="HT544" s="38"/>
      <c r="HU544" s="38"/>
      <c r="HV544" s="38"/>
      <c r="HW544" s="38"/>
      <c r="HX544" s="38"/>
      <c r="HY544" s="38"/>
      <c r="HZ544" s="38"/>
      <c r="IA544" s="38"/>
      <c r="IB544" s="38"/>
      <c r="IC544" s="38"/>
      <c r="ID544" s="38"/>
      <c r="IE544" s="38"/>
      <c r="IF544" s="38"/>
      <c r="IG544" s="38"/>
      <c r="IH544" s="38"/>
      <c r="II544" s="38"/>
      <c r="IJ544" s="38"/>
      <c r="IK544" s="38"/>
      <c r="IL544" s="38"/>
      <c r="IM544" s="38"/>
      <c r="IN544" s="38"/>
      <c r="IO544" s="38"/>
      <c r="IP544" s="38"/>
      <c r="IQ544" s="38"/>
      <c r="IR544" s="38"/>
      <c r="IS544" s="38"/>
      <c r="IT544" s="38"/>
      <c r="IU544" s="38"/>
    </row>
    <row r="545" spans="1:255" s="39" customFormat="1" ht="13.5">
      <c r="A545" s="36"/>
      <c r="B545" s="160"/>
      <c r="C545" s="161"/>
      <c r="D545" s="161"/>
      <c r="E545" s="161"/>
      <c r="F545" s="161"/>
      <c r="G545" s="161"/>
      <c r="H545" s="161"/>
      <c r="I545" s="161"/>
      <c r="J545" s="161"/>
      <c r="K545" s="161"/>
      <c r="L545" s="161"/>
      <c r="M545" s="161"/>
      <c r="N545" s="161"/>
      <c r="O545" s="161"/>
      <c r="P545" s="161"/>
      <c r="Q545" s="161"/>
      <c r="R545" s="161"/>
      <c r="S545" s="161"/>
      <c r="T545" s="161"/>
      <c r="U545" s="161"/>
      <c r="V545" s="161"/>
      <c r="W545" s="161"/>
      <c r="X545" s="161"/>
      <c r="Y545" s="161"/>
      <c r="Z545" s="161"/>
      <c r="AA545" s="161"/>
      <c r="AB545" s="161"/>
      <c r="AC545" s="161"/>
      <c r="AD545" s="162"/>
      <c r="AE545" s="186"/>
      <c r="AF545" s="187"/>
      <c r="AG545" s="187"/>
      <c r="AH545" s="187"/>
      <c r="AI545" s="187"/>
      <c r="AJ545" s="187"/>
      <c r="AK545" s="187"/>
      <c r="AL545" s="187"/>
      <c r="AM545" s="188"/>
      <c r="AN545" s="164"/>
      <c r="AO545" s="161"/>
      <c r="AP545" s="161"/>
      <c r="AQ545" s="161"/>
      <c r="AR545" s="161"/>
      <c r="AS545" s="161"/>
      <c r="AT545" s="161"/>
      <c r="AU545" s="161"/>
      <c r="AV545" s="162"/>
      <c r="AW545" s="164"/>
      <c r="AX545" s="161"/>
      <c r="AY545" s="161"/>
      <c r="AZ545" s="161"/>
      <c r="BA545" s="161"/>
      <c r="BB545" s="166"/>
      <c r="BC545" s="38"/>
      <c r="BD545" s="38"/>
      <c r="BE545" s="38"/>
      <c r="BF545" s="38"/>
      <c r="BG545" s="38"/>
      <c r="BH545" s="38"/>
      <c r="BI545" s="38"/>
      <c r="BJ545" s="38"/>
      <c r="BK545" s="38"/>
      <c r="BL545" s="38"/>
      <c r="BM545" s="38"/>
      <c r="BN545" s="38"/>
      <c r="BO545" s="38"/>
      <c r="BP545" s="38"/>
      <c r="BQ545" s="38"/>
      <c r="BR545" s="38"/>
      <c r="BS545" s="38"/>
      <c r="BT545" s="38"/>
      <c r="BU545" s="38"/>
      <c r="BV545" s="38"/>
      <c r="BW545" s="38"/>
      <c r="BX545" s="38"/>
      <c r="BY545" s="38"/>
      <c r="BZ545" s="38"/>
      <c r="CA545" s="38"/>
      <c r="CB545" s="38"/>
      <c r="CC545" s="38"/>
      <c r="CD545" s="38"/>
      <c r="CE545" s="38"/>
      <c r="CF545" s="38"/>
      <c r="CG545" s="38"/>
      <c r="CH545" s="38"/>
      <c r="CI545" s="38"/>
      <c r="CJ545" s="38"/>
      <c r="CK545" s="38"/>
      <c r="CL545" s="38"/>
      <c r="CM545" s="38"/>
      <c r="CN545" s="38"/>
      <c r="CO545" s="38"/>
      <c r="CP545" s="38"/>
      <c r="CQ545" s="38"/>
      <c r="CR545" s="38"/>
      <c r="CS545" s="38"/>
      <c r="CT545" s="38"/>
      <c r="CU545" s="38"/>
      <c r="CV545" s="38"/>
      <c r="CW545" s="38"/>
      <c r="CX545" s="38"/>
      <c r="CY545" s="38"/>
      <c r="CZ545" s="38"/>
      <c r="DA545" s="38"/>
      <c r="DB545" s="38"/>
      <c r="DC545" s="38"/>
      <c r="DD545" s="38"/>
      <c r="DE545" s="38"/>
      <c r="DF545" s="38"/>
      <c r="DG545" s="38"/>
      <c r="DH545" s="38"/>
      <c r="DI545" s="38"/>
      <c r="DJ545" s="38"/>
      <c r="DK545" s="38"/>
      <c r="DL545" s="38"/>
      <c r="DM545" s="38"/>
      <c r="DN545" s="38"/>
      <c r="DO545" s="38"/>
      <c r="DP545" s="38"/>
      <c r="DQ545" s="38"/>
      <c r="DR545" s="38"/>
      <c r="DS545" s="38"/>
      <c r="DT545" s="38"/>
      <c r="DU545" s="38"/>
      <c r="DV545" s="38"/>
      <c r="DW545" s="38"/>
      <c r="DX545" s="38"/>
      <c r="DY545" s="38"/>
      <c r="DZ545" s="38"/>
      <c r="EA545" s="38"/>
      <c r="EB545" s="38"/>
      <c r="EC545" s="38"/>
      <c r="ED545" s="38"/>
      <c r="EE545" s="38"/>
      <c r="EF545" s="38"/>
      <c r="EG545" s="38"/>
      <c r="EH545" s="38"/>
      <c r="EI545" s="38"/>
      <c r="EJ545" s="38"/>
      <c r="EK545" s="38"/>
      <c r="EL545" s="38"/>
      <c r="EM545" s="38"/>
      <c r="EN545" s="38"/>
      <c r="EO545" s="38"/>
      <c r="EP545" s="38"/>
      <c r="EQ545" s="38"/>
      <c r="ER545" s="38"/>
      <c r="ES545" s="38"/>
      <c r="ET545" s="38"/>
      <c r="EU545" s="38"/>
      <c r="EV545" s="38"/>
      <c r="EW545" s="38"/>
      <c r="EX545" s="38"/>
      <c r="EY545" s="38"/>
      <c r="EZ545" s="38"/>
      <c r="FA545" s="38"/>
      <c r="FB545" s="38"/>
      <c r="FC545" s="38"/>
      <c r="FD545" s="38"/>
      <c r="FE545" s="38"/>
      <c r="FF545" s="38"/>
      <c r="FG545" s="38"/>
      <c r="FH545" s="38"/>
      <c r="FI545" s="38"/>
      <c r="FJ545" s="38"/>
      <c r="FK545" s="38"/>
      <c r="FL545" s="38"/>
      <c r="FM545" s="38"/>
      <c r="FN545" s="38"/>
      <c r="FO545" s="38"/>
      <c r="FP545" s="38"/>
      <c r="FQ545" s="38"/>
      <c r="FR545" s="38"/>
      <c r="FS545" s="38"/>
      <c r="FT545" s="38"/>
      <c r="FU545" s="38"/>
      <c r="FV545" s="38"/>
      <c r="FW545" s="38"/>
      <c r="FX545" s="38"/>
      <c r="FY545" s="38"/>
      <c r="FZ545" s="38"/>
      <c r="GA545" s="38"/>
      <c r="GB545" s="38"/>
      <c r="GC545" s="38"/>
      <c r="GD545" s="38"/>
      <c r="GE545" s="38"/>
      <c r="GF545" s="38"/>
      <c r="GG545" s="38"/>
      <c r="GH545" s="38"/>
      <c r="GI545" s="38"/>
      <c r="GJ545" s="38"/>
      <c r="GK545" s="38"/>
      <c r="GL545" s="38"/>
      <c r="GM545" s="38"/>
      <c r="GN545" s="38"/>
      <c r="GO545" s="38"/>
      <c r="GP545" s="38"/>
      <c r="GQ545" s="38"/>
      <c r="GR545" s="38"/>
      <c r="GS545" s="38"/>
      <c r="GT545" s="38"/>
      <c r="GU545" s="38"/>
      <c r="GV545" s="38"/>
      <c r="GW545" s="38"/>
      <c r="GX545" s="38"/>
      <c r="GY545" s="38"/>
      <c r="GZ545" s="38"/>
      <c r="HA545" s="38"/>
      <c r="HB545" s="38"/>
      <c r="HC545" s="38"/>
      <c r="HD545" s="38"/>
      <c r="HE545" s="38"/>
      <c r="HF545" s="38"/>
      <c r="HG545" s="38"/>
      <c r="HH545" s="38"/>
      <c r="HI545" s="38"/>
      <c r="HJ545" s="38"/>
      <c r="HK545" s="38"/>
      <c r="HL545" s="38"/>
      <c r="HM545" s="38"/>
      <c r="HN545" s="38"/>
      <c r="HO545" s="38"/>
      <c r="HP545" s="38"/>
      <c r="HQ545" s="38"/>
      <c r="HR545" s="38"/>
      <c r="HS545" s="38"/>
      <c r="HT545" s="38"/>
      <c r="HU545" s="38"/>
      <c r="HV545" s="38"/>
      <c r="HW545" s="38"/>
      <c r="HX545" s="38"/>
      <c r="HY545" s="38"/>
      <c r="HZ545" s="38"/>
      <c r="IA545" s="38"/>
      <c r="IB545" s="38"/>
      <c r="IC545" s="38"/>
      <c r="ID545" s="38"/>
      <c r="IE545" s="38"/>
      <c r="IF545" s="38"/>
      <c r="IG545" s="38"/>
      <c r="IH545" s="38"/>
      <c r="II545" s="38"/>
      <c r="IJ545" s="38"/>
      <c r="IK545" s="38"/>
      <c r="IL545" s="38"/>
      <c r="IM545" s="38"/>
      <c r="IN545" s="38"/>
      <c r="IO545" s="38"/>
      <c r="IP545" s="38"/>
      <c r="IQ545" s="38"/>
      <c r="IR545" s="38"/>
      <c r="IS545" s="38"/>
      <c r="IT545" s="38"/>
      <c r="IU545" s="38"/>
    </row>
    <row r="546" spans="1:255" s="39" customFormat="1" ht="14.25">
      <c r="A546" s="36"/>
      <c r="B546" s="58" t="s">
        <v>79</v>
      </c>
      <c r="C546" s="59" t="s">
        <v>146</v>
      </c>
      <c r="D546" s="59"/>
      <c r="E546" s="59"/>
      <c r="F546" s="59"/>
      <c r="G546" s="59"/>
      <c r="H546" s="59"/>
      <c r="I546" s="59"/>
      <c r="J546" s="59"/>
      <c r="K546" s="59"/>
      <c r="L546" s="59"/>
      <c r="M546" s="59"/>
      <c r="N546" s="59"/>
      <c r="O546" s="59"/>
      <c r="P546" s="59"/>
      <c r="Q546" s="59"/>
      <c r="R546" s="59"/>
      <c r="S546" s="59"/>
      <c r="T546" s="59"/>
      <c r="U546" s="59"/>
      <c r="V546" s="59"/>
      <c r="W546" s="59"/>
      <c r="X546" s="59"/>
      <c r="Y546" s="59"/>
      <c r="Z546" s="60"/>
      <c r="AA546" s="60"/>
      <c r="AB546" s="60"/>
      <c r="AC546" s="60"/>
      <c r="AD546" s="60"/>
      <c r="AE546" s="143">
        <v>92438736</v>
      </c>
      <c r="AF546" s="146"/>
      <c r="AG546" s="146"/>
      <c r="AH546" s="146"/>
      <c r="AI546" s="146"/>
      <c r="AJ546" s="146"/>
      <c r="AK546" s="146"/>
      <c r="AL546" s="146"/>
      <c r="AM546" s="147"/>
      <c r="AN546" s="143">
        <v>92438736</v>
      </c>
      <c r="AO546" s="146"/>
      <c r="AP546" s="146"/>
      <c r="AQ546" s="146"/>
      <c r="AR546" s="146"/>
      <c r="AS546" s="146"/>
      <c r="AT546" s="146"/>
      <c r="AU546" s="146"/>
      <c r="AV546" s="147"/>
      <c r="AW546" s="143"/>
      <c r="AX546" s="146"/>
      <c r="AY546" s="146"/>
      <c r="AZ546" s="146"/>
      <c r="BA546" s="146"/>
      <c r="BB546" s="148"/>
      <c r="BC546" s="38"/>
      <c r="BD546" s="38"/>
      <c r="BE546" s="38"/>
      <c r="BF546" s="38"/>
      <c r="BG546" s="38"/>
      <c r="BH546" s="38"/>
      <c r="BI546" s="38"/>
      <c r="BJ546" s="38"/>
      <c r="BK546" s="38"/>
      <c r="BL546" s="38"/>
      <c r="BM546" s="38"/>
      <c r="BN546" s="38"/>
      <c r="BO546" s="38"/>
      <c r="BP546" s="38"/>
      <c r="BQ546" s="38"/>
      <c r="BR546" s="38"/>
      <c r="BS546" s="38"/>
      <c r="BT546" s="38"/>
      <c r="BU546" s="38"/>
      <c r="BV546" s="38"/>
      <c r="BW546" s="38"/>
      <c r="BX546" s="38"/>
      <c r="BY546" s="38"/>
      <c r="BZ546" s="38"/>
      <c r="CA546" s="38"/>
      <c r="CB546" s="38"/>
      <c r="CC546" s="38"/>
      <c r="CD546" s="38"/>
      <c r="CE546" s="38"/>
      <c r="CF546" s="38"/>
      <c r="CG546" s="38"/>
      <c r="CH546" s="38"/>
      <c r="CI546" s="38"/>
      <c r="CJ546" s="38"/>
      <c r="CK546" s="38"/>
      <c r="CL546" s="38"/>
      <c r="CM546" s="38"/>
      <c r="CN546" s="38"/>
      <c r="CO546" s="38"/>
      <c r="CP546" s="38"/>
      <c r="CQ546" s="38"/>
      <c r="CR546" s="38"/>
      <c r="CS546" s="38"/>
      <c r="CT546" s="38"/>
      <c r="CU546" s="38"/>
      <c r="CV546" s="38"/>
      <c r="CW546" s="38"/>
      <c r="CX546" s="38"/>
      <c r="CY546" s="38"/>
      <c r="CZ546" s="38"/>
      <c r="DA546" s="38"/>
      <c r="DB546" s="38"/>
      <c r="DC546" s="38"/>
      <c r="DD546" s="38"/>
      <c r="DE546" s="38"/>
      <c r="DF546" s="38"/>
      <c r="DG546" s="38"/>
      <c r="DH546" s="38"/>
      <c r="DI546" s="38"/>
      <c r="DJ546" s="38"/>
      <c r="DK546" s="38"/>
      <c r="DL546" s="38"/>
      <c r="DM546" s="38"/>
      <c r="DN546" s="38"/>
      <c r="DO546" s="38"/>
      <c r="DP546" s="38"/>
      <c r="DQ546" s="38"/>
      <c r="DR546" s="38"/>
      <c r="DS546" s="38"/>
      <c r="DT546" s="38"/>
      <c r="DU546" s="38"/>
      <c r="DV546" s="38"/>
      <c r="DW546" s="38"/>
      <c r="DX546" s="38"/>
      <c r="DY546" s="38"/>
      <c r="DZ546" s="38"/>
      <c r="EA546" s="38"/>
      <c r="EB546" s="38"/>
      <c r="EC546" s="38"/>
      <c r="ED546" s="38"/>
      <c r="EE546" s="38"/>
      <c r="EF546" s="38"/>
      <c r="EG546" s="38"/>
      <c r="EH546" s="38"/>
      <c r="EI546" s="38"/>
      <c r="EJ546" s="38"/>
      <c r="EK546" s="38"/>
      <c r="EL546" s="38"/>
      <c r="EM546" s="38"/>
      <c r="EN546" s="38"/>
      <c r="EO546" s="38"/>
      <c r="EP546" s="38"/>
      <c r="EQ546" s="38"/>
      <c r="ER546" s="38"/>
      <c r="ES546" s="38"/>
      <c r="ET546" s="38"/>
      <c r="EU546" s="38"/>
      <c r="EV546" s="38"/>
      <c r="EW546" s="38"/>
      <c r="EX546" s="38"/>
      <c r="EY546" s="38"/>
      <c r="EZ546" s="38"/>
      <c r="FA546" s="38"/>
      <c r="FB546" s="38"/>
      <c r="FC546" s="38"/>
      <c r="FD546" s="38"/>
      <c r="FE546" s="38"/>
      <c r="FF546" s="38"/>
      <c r="FG546" s="38"/>
      <c r="FH546" s="38"/>
      <c r="FI546" s="38"/>
      <c r="FJ546" s="38"/>
      <c r="FK546" s="38"/>
      <c r="FL546" s="38"/>
      <c r="FM546" s="38"/>
      <c r="FN546" s="38"/>
      <c r="FO546" s="38"/>
      <c r="FP546" s="38"/>
      <c r="FQ546" s="38"/>
      <c r="FR546" s="38"/>
      <c r="FS546" s="38"/>
      <c r="FT546" s="38"/>
      <c r="FU546" s="38"/>
      <c r="FV546" s="38"/>
      <c r="FW546" s="38"/>
      <c r="FX546" s="38"/>
      <c r="FY546" s="38"/>
      <c r="FZ546" s="38"/>
      <c r="GA546" s="38"/>
      <c r="GB546" s="38"/>
      <c r="GC546" s="38"/>
      <c r="GD546" s="38"/>
      <c r="GE546" s="38"/>
      <c r="GF546" s="38"/>
      <c r="GG546" s="38"/>
      <c r="GH546" s="38"/>
      <c r="GI546" s="38"/>
      <c r="GJ546" s="38"/>
      <c r="GK546" s="38"/>
      <c r="GL546" s="38"/>
      <c r="GM546" s="38"/>
      <c r="GN546" s="38"/>
      <c r="GO546" s="38"/>
      <c r="GP546" s="38"/>
      <c r="GQ546" s="38"/>
      <c r="GR546" s="38"/>
      <c r="GS546" s="38"/>
      <c r="GT546" s="38"/>
      <c r="GU546" s="38"/>
      <c r="GV546" s="38"/>
      <c r="GW546" s="38"/>
      <c r="GX546" s="38"/>
      <c r="GY546" s="38"/>
      <c r="GZ546" s="38"/>
      <c r="HA546" s="38"/>
      <c r="HB546" s="38"/>
      <c r="HC546" s="38"/>
      <c r="HD546" s="38"/>
      <c r="HE546" s="38"/>
      <c r="HF546" s="38"/>
      <c r="HG546" s="38"/>
      <c r="HH546" s="38"/>
      <c r="HI546" s="38"/>
      <c r="HJ546" s="38"/>
      <c r="HK546" s="38"/>
      <c r="HL546" s="38"/>
      <c r="HM546" s="38"/>
      <c r="HN546" s="38"/>
      <c r="HO546" s="38"/>
      <c r="HP546" s="38"/>
      <c r="HQ546" s="38"/>
      <c r="HR546" s="38"/>
      <c r="HS546" s="38"/>
      <c r="HT546" s="38"/>
      <c r="HU546" s="38"/>
      <c r="HV546" s="38"/>
      <c r="HW546" s="38"/>
      <c r="HX546" s="38"/>
      <c r="HY546" s="38"/>
      <c r="HZ546" s="38"/>
      <c r="IA546" s="38"/>
      <c r="IB546" s="38"/>
      <c r="IC546" s="38"/>
      <c r="ID546" s="38"/>
      <c r="IE546" s="38"/>
      <c r="IF546" s="38"/>
      <c r="IG546" s="38"/>
      <c r="IH546" s="38"/>
      <c r="II546" s="38"/>
      <c r="IJ546" s="38"/>
      <c r="IK546" s="38"/>
      <c r="IL546" s="38"/>
      <c r="IM546" s="38"/>
      <c r="IN546" s="38"/>
      <c r="IO546" s="38"/>
      <c r="IP546" s="38"/>
      <c r="IQ546" s="38"/>
      <c r="IR546" s="38"/>
      <c r="IS546" s="38"/>
      <c r="IT546" s="38"/>
      <c r="IU546" s="38"/>
    </row>
    <row r="547" spans="1:255" s="39" customFormat="1" ht="14.25">
      <c r="A547" s="36"/>
      <c r="B547" s="37"/>
      <c r="C547" s="62"/>
      <c r="D547" s="62"/>
      <c r="E547" s="62"/>
      <c r="F547" s="62"/>
      <c r="G547" s="62"/>
      <c r="H547" s="62"/>
      <c r="I547" s="62"/>
      <c r="J547" s="62"/>
      <c r="K547" s="62"/>
      <c r="L547" s="62"/>
      <c r="M547" s="62"/>
      <c r="N547" s="62"/>
      <c r="O547" s="62"/>
      <c r="P547" s="62"/>
      <c r="Q547" s="62"/>
      <c r="R547" s="62"/>
      <c r="S547" s="62"/>
      <c r="T547" s="62"/>
      <c r="U547" s="62"/>
      <c r="V547" s="62"/>
      <c r="W547" s="62"/>
      <c r="X547" s="62"/>
      <c r="Y547" s="62"/>
      <c r="Z547" s="63"/>
      <c r="AA547" s="63"/>
      <c r="AB547" s="63"/>
      <c r="AC547" s="63"/>
      <c r="AD547" s="63"/>
      <c r="AE547" s="143"/>
      <c r="AF547" s="144"/>
      <c r="AG547" s="144"/>
      <c r="AH547" s="144"/>
      <c r="AI547" s="144"/>
      <c r="AJ547" s="144"/>
      <c r="AK547" s="144"/>
      <c r="AL547" s="144"/>
      <c r="AM547" s="145"/>
      <c r="AN547" s="143"/>
      <c r="AO547" s="146"/>
      <c r="AP547" s="146"/>
      <c r="AQ547" s="146"/>
      <c r="AR547" s="146"/>
      <c r="AS547" s="146"/>
      <c r="AT547" s="146"/>
      <c r="AU547" s="146"/>
      <c r="AV547" s="147"/>
      <c r="AW547" s="143"/>
      <c r="AX547" s="146"/>
      <c r="AY547" s="146"/>
      <c r="AZ547" s="146"/>
      <c r="BA547" s="146"/>
      <c r="BB547" s="148"/>
      <c r="BC547" s="38"/>
      <c r="BD547" s="38"/>
      <c r="BE547" s="38"/>
      <c r="BF547" s="38"/>
      <c r="BG547" s="38"/>
      <c r="BH547" s="38"/>
      <c r="BI547" s="38"/>
      <c r="BJ547" s="38"/>
      <c r="BK547" s="38"/>
      <c r="BL547" s="38"/>
      <c r="BM547" s="38"/>
      <c r="BN547" s="38"/>
      <c r="BO547" s="38"/>
      <c r="BP547" s="38"/>
      <c r="BQ547" s="38"/>
      <c r="BR547" s="38"/>
      <c r="BS547" s="38"/>
      <c r="BT547" s="38"/>
      <c r="BU547" s="38"/>
      <c r="BV547" s="38"/>
      <c r="BW547" s="38"/>
      <c r="BX547" s="38"/>
      <c r="BY547" s="38"/>
      <c r="BZ547" s="38"/>
      <c r="CA547" s="38"/>
      <c r="CB547" s="38"/>
      <c r="CC547" s="38"/>
      <c r="CD547" s="38"/>
      <c r="CE547" s="38"/>
      <c r="CF547" s="38"/>
      <c r="CG547" s="38"/>
      <c r="CH547" s="38"/>
      <c r="CI547" s="38"/>
      <c r="CJ547" s="38"/>
      <c r="CK547" s="38"/>
      <c r="CL547" s="38"/>
      <c r="CM547" s="38"/>
      <c r="CN547" s="38"/>
      <c r="CO547" s="38"/>
      <c r="CP547" s="38"/>
      <c r="CQ547" s="38"/>
      <c r="CR547" s="38"/>
      <c r="CS547" s="38"/>
      <c r="CT547" s="38"/>
      <c r="CU547" s="38"/>
      <c r="CV547" s="38"/>
      <c r="CW547" s="38"/>
      <c r="CX547" s="38"/>
      <c r="CY547" s="38"/>
      <c r="CZ547" s="38"/>
      <c r="DA547" s="38"/>
      <c r="DB547" s="38"/>
      <c r="DC547" s="38"/>
      <c r="DD547" s="38"/>
      <c r="DE547" s="38"/>
      <c r="DF547" s="38"/>
      <c r="DG547" s="38"/>
      <c r="DH547" s="38"/>
      <c r="DI547" s="38"/>
      <c r="DJ547" s="38"/>
      <c r="DK547" s="38"/>
      <c r="DL547" s="38"/>
      <c r="DM547" s="38"/>
      <c r="DN547" s="38"/>
      <c r="DO547" s="38"/>
      <c r="DP547" s="38"/>
      <c r="DQ547" s="38"/>
      <c r="DR547" s="38"/>
      <c r="DS547" s="38"/>
      <c r="DT547" s="38"/>
      <c r="DU547" s="38"/>
      <c r="DV547" s="38"/>
      <c r="DW547" s="38"/>
      <c r="DX547" s="38"/>
      <c r="DY547" s="38"/>
      <c r="DZ547" s="38"/>
      <c r="EA547" s="38"/>
      <c r="EB547" s="38"/>
      <c r="EC547" s="38"/>
      <c r="ED547" s="38"/>
      <c r="EE547" s="38"/>
      <c r="EF547" s="38"/>
      <c r="EG547" s="38"/>
      <c r="EH547" s="38"/>
      <c r="EI547" s="38"/>
      <c r="EJ547" s="38"/>
      <c r="EK547" s="38"/>
      <c r="EL547" s="38"/>
      <c r="EM547" s="38"/>
      <c r="EN547" s="38"/>
      <c r="EO547" s="38"/>
      <c r="EP547" s="38"/>
      <c r="EQ547" s="38"/>
      <c r="ER547" s="38"/>
      <c r="ES547" s="38"/>
      <c r="ET547" s="38"/>
      <c r="EU547" s="38"/>
      <c r="EV547" s="38"/>
      <c r="EW547" s="38"/>
      <c r="EX547" s="38"/>
      <c r="EY547" s="38"/>
      <c r="EZ547" s="38"/>
      <c r="FA547" s="38"/>
      <c r="FB547" s="38"/>
      <c r="FC547" s="38"/>
      <c r="FD547" s="38"/>
      <c r="FE547" s="38"/>
      <c r="FF547" s="38"/>
      <c r="FG547" s="38"/>
      <c r="FH547" s="38"/>
      <c r="FI547" s="38"/>
      <c r="FJ547" s="38"/>
      <c r="FK547" s="38"/>
      <c r="FL547" s="38"/>
      <c r="FM547" s="38"/>
      <c r="FN547" s="38"/>
      <c r="FO547" s="38"/>
      <c r="FP547" s="38"/>
      <c r="FQ547" s="38"/>
      <c r="FR547" s="38"/>
      <c r="FS547" s="38"/>
      <c r="FT547" s="38"/>
      <c r="FU547" s="38"/>
      <c r="FV547" s="38"/>
      <c r="FW547" s="38"/>
      <c r="FX547" s="38"/>
      <c r="FY547" s="38"/>
      <c r="FZ547" s="38"/>
      <c r="GA547" s="38"/>
      <c r="GB547" s="38"/>
      <c r="GC547" s="38"/>
      <c r="GD547" s="38"/>
      <c r="GE547" s="38"/>
      <c r="GF547" s="38"/>
      <c r="GG547" s="38"/>
      <c r="GH547" s="38"/>
      <c r="GI547" s="38"/>
      <c r="GJ547" s="38"/>
      <c r="GK547" s="38"/>
      <c r="GL547" s="38"/>
      <c r="GM547" s="38"/>
      <c r="GN547" s="38"/>
      <c r="GO547" s="38"/>
      <c r="GP547" s="38"/>
      <c r="GQ547" s="38"/>
      <c r="GR547" s="38"/>
      <c r="GS547" s="38"/>
      <c r="GT547" s="38"/>
      <c r="GU547" s="38"/>
      <c r="GV547" s="38"/>
      <c r="GW547" s="38"/>
      <c r="GX547" s="38"/>
      <c r="GY547" s="38"/>
      <c r="GZ547" s="38"/>
      <c r="HA547" s="38"/>
      <c r="HB547" s="38"/>
      <c r="HC547" s="38"/>
      <c r="HD547" s="38"/>
      <c r="HE547" s="38"/>
      <c r="HF547" s="38"/>
      <c r="HG547" s="38"/>
      <c r="HH547" s="38"/>
      <c r="HI547" s="38"/>
      <c r="HJ547" s="38"/>
      <c r="HK547" s="38"/>
      <c r="HL547" s="38"/>
      <c r="HM547" s="38"/>
      <c r="HN547" s="38"/>
      <c r="HO547" s="38"/>
      <c r="HP547" s="38"/>
      <c r="HQ547" s="38"/>
      <c r="HR547" s="38"/>
      <c r="HS547" s="38"/>
      <c r="HT547" s="38"/>
      <c r="HU547" s="38"/>
      <c r="HV547" s="38"/>
      <c r="HW547" s="38"/>
      <c r="HX547" s="38"/>
      <c r="HY547" s="38"/>
      <c r="HZ547" s="38"/>
      <c r="IA547" s="38"/>
      <c r="IB547" s="38"/>
      <c r="IC547" s="38"/>
      <c r="ID547" s="38"/>
      <c r="IE547" s="38"/>
      <c r="IF547" s="38"/>
      <c r="IG547" s="38"/>
      <c r="IH547" s="38"/>
      <c r="II547" s="38"/>
      <c r="IJ547" s="38"/>
      <c r="IK547" s="38"/>
      <c r="IL547" s="38"/>
      <c r="IM547" s="38"/>
      <c r="IN547" s="38"/>
      <c r="IO547" s="38"/>
      <c r="IP547" s="38"/>
      <c r="IQ547" s="38"/>
      <c r="IR547" s="38"/>
      <c r="IS547" s="38"/>
      <c r="IT547" s="38"/>
      <c r="IU547" s="38"/>
    </row>
    <row r="548" spans="1:255" s="39" customFormat="1" ht="14.25">
      <c r="A548" s="36"/>
      <c r="B548" s="37"/>
      <c r="C548" s="62"/>
      <c r="D548" s="62"/>
      <c r="E548" s="62"/>
      <c r="F548" s="62"/>
      <c r="G548" s="62"/>
      <c r="H548" s="62"/>
      <c r="I548" s="62"/>
      <c r="J548" s="62"/>
      <c r="K548" s="62"/>
      <c r="L548" s="62"/>
      <c r="M548" s="62"/>
      <c r="N548" s="62"/>
      <c r="O548" s="62"/>
      <c r="P548" s="62"/>
      <c r="Q548" s="62"/>
      <c r="R548" s="62"/>
      <c r="S548" s="62"/>
      <c r="T548" s="62"/>
      <c r="U548" s="62"/>
      <c r="V548" s="62"/>
      <c r="W548" s="62"/>
      <c r="X548" s="62"/>
      <c r="Y548" s="62"/>
      <c r="Z548" s="63"/>
      <c r="AA548" s="63"/>
      <c r="AB548" s="63"/>
      <c r="AC548" s="63"/>
      <c r="AD548" s="63"/>
      <c r="AE548" s="143"/>
      <c r="AF548" s="144"/>
      <c r="AG548" s="144"/>
      <c r="AH548" s="144"/>
      <c r="AI548" s="144"/>
      <c r="AJ548" s="144"/>
      <c r="AK548" s="144"/>
      <c r="AL548" s="144"/>
      <c r="AM548" s="145"/>
      <c r="AN548" s="143"/>
      <c r="AO548" s="146"/>
      <c r="AP548" s="146"/>
      <c r="AQ548" s="146"/>
      <c r="AR548" s="146"/>
      <c r="AS548" s="146"/>
      <c r="AT548" s="146"/>
      <c r="AU548" s="146"/>
      <c r="AV548" s="147"/>
      <c r="AW548" s="143"/>
      <c r="AX548" s="146"/>
      <c r="AY548" s="146"/>
      <c r="AZ548" s="146"/>
      <c r="BA548" s="146"/>
      <c r="BB548" s="148"/>
      <c r="BC548" s="38"/>
      <c r="BD548" s="38"/>
      <c r="BE548" s="38"/>
      <c r="BF548" s="38"/>
      <c r="BG548" s="38"/>
      <c r="BH548" s="38"/>
      <c r="BI548" s="38"/>
      <c r="BJ548" s="38"/>
      <c r="BK548" s="38"/>
      <c r="BL548" s="38"/>
      <c r="BM548" s="38"/>
      <c r="BN548" s="38"/>
      <c r="BO548" s="38"/>
      <c r="BP548" s="38"/>
      <c r="BQ548" s="38"/>
      <c r="BR548" s="38"/>
      <c r="BS548" s="38"/>
      <c r="BT548" s="38"/>
      <c r="BU548" s="38"/>
      <c r="BV548" s="38"/>
      <c r="BW548" s="38"/>
      <c r="BX548" s="38"/>
      <c r="BY548" s="38"/>
      <c r="BZ548" s="38"/>
      <c r="CA548" s="38"/>
      <c r="CB548" s="38"/>
      <c r="CC548" s="38"/>
      <c r="CD548" s="38"/>
      <c r="CE548" s="38"/>
      <c r="CF548" s="38"/>
      <c r="CG548" s="38"/>
      <c r="CH548" s="38"/>
      <c r="CI548" s="38"/>
      <c r="CJ548" s="38"/>
      <c r="CK548" s="38"/>
      <c r="CL548" s="38"/>
      <c r="CM548" s="38"/>
      <c r="CN548" s="38"/>
      <c r="CO548" s="38"/>
      <c r="CP548" s="38"/>
      <c r="CQ548" s="38"/>
      <c r="CR548" s="38"/>
      <c r="CS548" s="38"/>
      <c r="CT548" s="38"/>
      <c r="CU548" s="38"/>
      <c r="CV548" s="38"/>
      <c r="CW548" s="38"/>
      <c r="CX548" s="38"/>
      <c r="CY548" s="38"/>
      <c r="CZ548" s="38"/>
      <c r="DA548" s="38"/>
      <c r="DB548" s="38"/>
      <c r="DC548" s="38"/>
      <c r="DD548" s="38"/>
      <c r="DE548" s="38"/>
      <c r="DF548" s="38"/>
      <c r="DG548" s="38"/>
      <c r="DH548" s="38"/>
      <c r="DI548" s="38"/>
      <c r="DJ548" s="38"/>
      <c r="DK548" s="38"/>
      <c r="DL548" s="38"/>
      <c r="DM548" s="38"/>
      <c r="DN548" s="38"/>
      <c r="DO548" s="38"/>
      <c r="DP548" s="38"/>
      <c r="DQ548" s="38"/>
      <c r="DR548" s="38"/>
      <c r="DS548" s="38"/>
      <c r="DT548" s="38"/>
      <c r="DU548" s="38"/>
      <c r="DV548" s="38"/>
      <c r="DW548" s="38"/>
      <c r="DX548" s="38"/>
      <c r="DY548" s="38"/>
      <c r="DZ548" s="38"/>
      <c r="EA548" s="38"/>
      <c r="EB548" s="38"/>
      <c r="EC548" s="38"/>
      <c r="ED548" s="38"/>
      <c r="EE548" s="38"/>
      <c r="EF548" s="38"/>
      <c r="EG548" s="38"/>
      <c r="EH548" s="38"/>
      <c r="EI548" s="38"/>
      <c r="EJ548" s="38"/>
      <c r="EK548" s="38"/>
      <c r="EL548" s="38"/>
      <c r="EM548" s="38"/>
      <c r="EN548" s="38"/>
      <c r="EO548" s="38"/>
      <c r="EP548" s="38"/>
      <c r="EQ548" s="38"/>
      <c r="ER548" s="38"/>
      <c r="ES548" s="38"/>
      <c r="ET548" s="38"/>
      <c r="EU548" s="38"/>
      <c r="EV548" s="38"/>
      <c r="EW548" s="38"/>
      <c r="EX548" s="38"/>
      <c r="EY548" s="38"/>
      <c r="EZ548" s="38"/>
      <c r="FA548" s="38"/>
      <c r="FB548" s="38"/>
      <c r="FC548" s="38"/>
      <c r="FD548" s="38"/>
      <c r="FE548" s="38"/>
      <c r="FF548" s="38"/>
      <c r="FG548" s="38"/>
      <c r="FH548" s="38"/>
      <c r="FI548" s="38"/>
      <c r="FJ548" s="38"/>
      <c r="FK548" s="38"/>
      <c r="FL548" s="38"/>
      <c r="FM548" s="38"/>
      <c r="FN548" s="38"/>
      <c r="FO548" s="38"/>
      <c r="FP548" s="38"/>
      <c r="FQ548" s="38"/>
      <c r="FR548" s="38"/>
      <c r="FS548" s="38"/>
      <c r="FT548" s="38"/>
      <c r="FU548" s="38"/>
      <c r="FV548" s="38"/>
      <c r="FW548" s="38"/>
      <c r="FX548" s="38"/>
      <c r="FY548" s="38"/>
      <c r="FZ548" s="38"/>
      <c r="GA548" s="38"/>
      <c r="GB548" s="38"/>
      <c r="GC548" s="38"/>
      <c r="GD548" s="38"/>
      <c r="GE548" s="38"/>
      <c r="GF548" s="38"/>
      <c r="GG548" s="38"/>
      <c r="GH548" s="38"/>
      <c r="GI548" s="38"/>
      <c r="GJ548" s="38"/>
      <c r="GK548" s="38"/>
      <c r="GL548" s="38"/>
      <c r="GM548" s="38"/>
      <c r="GN548" s="38"/>
      <c r="GO548" s="38"/>
      <c r="GP548" s="38"/>
      <c r="GQ548" s="38"/>
      <c r="GR548" s="38"/>
      <c r="GS548" s="38"/>
      <c r="GT548" s="38"/>
      <c r="GU548" s="38"/>
      <c r="GV548" s="38"/>
      <c r="GW548" s="38"/>
      <c r="GX548" s="38"/>
      <c r="GY548" s="38"/>
      <c r="GZ548" s="38"/>
      <c r="HA548" s="38"/>
      <c r="HB548" s="38"/>
      <c r="HC548" s="38"/>
      <c r="HD548" s="38"/>
      <c r="HE548" s="38"/>
      <c r="HF548" s="38"/>
      <c r="HG548" s="38"/>
      <c r="HH548" s="38"/>
      <c r="HI548" s="38"/>
      <c r="HJ548" s="38"/>
      <c r="HK548" s="38"/>
      <c r="HL548" s="38"/>
      <c r="HM548" s="38"/>
      <c r="HN548" s="38"/>
      <c r="HO548" s="38"/>
      <c r="HP548" s="38"/>
      <c r="HQ548" s="38"/>
      <c r="HR548" s="38"/>
      <c r="HS548" s="38"/>
      <c r="HT548" s="38"/>
      <c r="HU548" s="38"/>
      <c r="HV548" s="38"/>
      <c r="HW548" s="38"/>
      <c r="HX548" s="38"/>
      <c r="HY548" s="38"/>
      <c r="HZ548" s="38"/>
      <c r="IA548" s="38"/>
      <c r="IB548" s="38"/>
      <c r="IC548" s="38"/>
      <c r="ID548" s="38"/>
      <c r="IE548" s="38"/>
      <c r="IF548" s="38"/>
      <c r="IG548" s="38"/>
      <c r="IH548" s="38"/>
      <c r="II548" s="38"/>
      <c r="IJ548" s="38"/>
      <c r="IK548" s="38"/>
      <c r="IL548" s="38"/>
      <c r="IM548" s="38"/>
      <c r="IN548" s="38"/>
      <c r="IO548" s="38"/>
      <c r="IP548" s="38"/>
      <c r="IQ548" s="38"/>
      <c r="IR548" s="38"/>
      <c r="IS548" s="38"/>
      <c r="IT548" s="38"/>
      <c r="IU548" s="38"/>
    </row>
    <row r="549" spans="1:255" s="39" customFormat="1" ht="14.25">
      <c r="A549" s="36"/>
      <c r="B549" s="37"/>
      <c r="C549" s="62"/>
      <c r="D549" s="62"/>
      <c r="E549" s="62"/>
      <c r="F549" s="62"/>
      <c r="G549" s="62"/>
      <c r="H549" s="62"/>
      <c r="I549" s="62"/>
      <c r="J549" s="62"/>
      <c r="K549" s="62"/>
      <c r="L549" s="62"/>
      <c r="M549" s="62"/>
      <c r="N549" s="62"/>
      <c r="O549" s="62"/>
      <c r="P549" s="62"/>
      <c r="Q549" s="62"/>
      <c r="R549" s="62"/>
      <c r="S549" s="62"/>
      <c r="T549" s="62"/>
      <c r="U549" s="62"/>
      <c r="V549" s="62"/>
      <c r="W549" s="62"/>
      <c r="X549" s="62"/>
      <c r="Y549" s="62"/>
      <c r="Z549" s="63"/>
      <c r="AA549" s="63"/>
      <c r="AB549" s="63"/>
      <c r="AC549" s="63"/>
      <c r="AD549" s="63"/>
      <c r="AE549" s="143"/>
      <c r="AF549" s="144"/>
      <c r="AG549" s="144"/>
      <c r="AH549" s="144"/>
      <c r="AI549" s="144"/>
      <c r="AJ549" s="144"/>
      <c r="AK549" s="144"/>
      <c r="AL549" s="144"/>
      <c r="AM549" s="145"/>
      <c r="AN549" s="143"/>
      <c r="AO549" s="146"/>
      <c r="AP549" s="146"/>
      <c r="AQ549" s="146"/>
      <c r="AR549" s="146"/>
      <c r="AS549" s="146"/>
      <c r="AT549" s="146"/>
      <c r="AU549" s="146"/>
      <c r="AV549" s="147"/>
      <c r="AW549" s="143"/>
      <c r="AX549" s="146"/>
      <c r="AY549" s="146"/>
      <c r="AZ549" s="146"/>
      <c r="BA549" s="146"/>
      <c r="BB549" s="148"/>
      <c r="BC549" s="38"/>
      <c r="BD549" s="38"/>
      <c r="BE549" s="38"/>
      <c r="BF549" s="38"/>
      <c r="BG549" s="38"/>
      <c r="BH549" s="38"/>
      <c r="BI549" s="38"/>
      <c r="BJ549" s="38"/>
      <c r="BK549" s="38"/>
      <c r="BL549" s="38"/>
      <c r="BM549" s="38"/>
      <c r="BN549" s="38"/>
      <c r="BO549" s="38"/>
      <c r="BP549" s="38"/>
      <c r="BQ549" s="38"/>
      <c r="BR549" s="38"/>
      <c r="BS549" s="38"/>
      <c r="BT549" s="38"/>
      <c r="BU549" s="38"/>
      <c r="BV549" s="38"/>
      <c r="BW549" s="38"/>
      <c r="BX549" s="38"/>
      <c r="BY549" s="38"/>
      <c r="BZ549" s="38"/>
      <c r="CA549" s="38"/>
      <c r="CB549" s="38"/>
      <c r="CC549" s="38"/>
      <c r="CD549" s="38"/>
      <c r="CE549" s="38"/>
      <c r="CF549" s="38"/>
      <c r="CG549" s="38"/>
      <c r="CH549" s="38"/>
      <c r="CI549" s="38"/>
      <c r="CJ549" s="38"/>
      <c r="CK549" s="38"/>
      <c r="CL549" s="38"/>
      <c r="CM549" s="38"/>
      <c r="CN549" s="38"/>
      <c r="CO549" s="38"/>
      <c r="CP549" s="38"/>
      <c r="CQ549" s="38"/>
      <c r="CR549" s="38"/>
      <c r="CS549" s="38"/>
      <c r="CT549" s="38"/>
      <c r="CU549" s="38"/>
      <c r="CV549" s="38"/>
      <c r="CW549" s="38"/>
      <c r="CX549" s="38"/>
      <c r="CY549" s="38"/>
      <c r="CZ549" s="38"/>
      <c r="DA549" s="38"/>
      <c r="DB549" s="38"/>
      <c r="DC549" s="38"/>
      <c r="DD549" s="38"/>
      <c r="DE549" s="38"/>
      <c r="DF549" s="38"/>
      <c r="DG549" s="38"/>
      <c r="DH549" s="38"/>
      <c r="DI549" s="38"/>
      <c r="DJ549" s="38"/>
      <c r="DK549" s="38"/>
      <c r="DL549" s="38"/>
      <c r="DM549" s="38"/>
      <c r="DN549" s="38"/>
      <c r="DO549" s="38"/>
      <c r="DP549" s="38"/>
      <c r="DQ549" s="38"/>
      <c r="DR549" s="38"/>
      <c r="DS549" s="38"/>
      <c r="DT549" s="38"/>
      <c r="DU549" s="38"/>
      <c r="DV549" s="38"/>
      <c r="DW549" s="38"/>
      <c r="DX549" s="38"/>
      <c r="DY549" s="38"/>
      <c r="DZ549" s="38"/>
      <c r="EA549" s="38"/>
      <c r="EB549" s="38"/>
      <c r="EC549" s="38"/>
      <c r="ED549" s="38"/>
      <c r="EE549" s="38"/>
      <c r="EF549" s="38"/>
      <c r="EG549" s="38"/>
      <c r="EH549" s="38"/>
      <c r="EI549" s="38"/>
      <c r="EJ549" s="38"/>
      <c r="EK549" s="38"/>
      <c r="EL549" s="38"/>
      <c r="EM549" s="38"/>
      <c r="EN549" s="38"/>
      <c r="EO549" s="38"/>
      <c r="EP549" s="38"/>
      <c r="EQ549" s="38"/>
      <c r="ER549" s="38"/>
      <c r="ES549" s="38"/>
      <c r="ET549" s="38"/>
      <c r="EU549" s="38"/>
      <c r="EV549" s="38"/>
      <c r="EW549" s="38"/>
      <c r="EX549" s="38"/>
      <c r="EY549" s="38"/>
      <c r="EZ549" s="38"/>
      <c r="FA549" s="38"/>
      <c r="FB549" s="38"/>
      <c r="FC549" s="38"/>
      <c r="FD549" s="38"/>
      <c r="FE549" s="38"/>
      <c r="FF549" s="38"/>
      <c r="FG549" s="38"/>
      <c r="FH549" s="38"/>
      <c r="FI549" s="38"/>
      <c r="FJ549" s="38"/>
      <c r="FK549" s="38"/>
      <c r="FL549" s="38"/>
      <c r="FM549" s="38"/>
      <c r="FN549" s="38"/>
      <c r="FO549" s="38"/>
      <c r="FP549" s="38"/>
      <c r="FQ549" s="38"/>
      <c r="FR549" s="38"/>
      <c r="FS549" s="38"/>
      <c r="FT549" s="38"/>
      <c r="FU549" s="38"/>
      <c r="FV549" s="38"/>
      <c r="FW549" s="38"/>
      <c r="FX549" s="38"/>
      <c r="FY549" s="38"/>
      <c r="FZ549" s="38"/>
      <c r="GA549" s="38"/>
      <c r="GB549" s="38"/>
      <c r="GC549" s="38"/>
      <c r="GD549" s="38"/>
      <c r="GE549" s="38"/>
      <c r="GF549" s="38"/>
      <c r="GG549" s="38"/>
      <c r="GH549" s="38"/>
      <c r="GI549" s="38"/>
      <c r="GJ549" s="38"/>
      <c r="GK549" s="38"/>
      <c r="GL549" s="38"/>
      <c r="GM549" s="38"/>
      <c r="GN549" s="38"/>
      <c r="GO549" s="38"/>
      <c r="GP549" s="38"/>
      <c r="GQ549" s="38"/>
      <c r="GR549" s="38"/>
      <c r="GS549" s="38"/>
      <c r="GT549" s="38"/>
      <c r="GU549" s="38"/>
      <c r="GV549" s="38"/>
      <c r="GW549" s="38"/>
      <c r="GX549" s="38"/>
      <c r="GY549" s="38"/>
      <c r="GZ549" s="38"/>
      <c r="HA549" s="38"/>
      <c r="HB549" s="38"/>
      <c r="HC549" s="38"/>
      <c r="HD549" s="38"/>
      <c r="HE549" s="38"/>
      <c r="HF549" s="38"/>
      <c r="HG549" s="38"/>
      <c r="HH549" s="38"/>
      <c r="HI549" s="38"/>
      <c r="HJ549" s="38"/>
      <c r="HK549" s="38"/>
      <c r="HL549" s="38"/>
      <c r="HM549" s="38"/>
      <c r="HN549" s="38"/>
      <c r="HO549" s="38"/>
      <c r="HP549" s="38"/>
      <c r="HQ549" s="38"/>
      <c r="HR549" s="38"/>
      <c r="HS549" s="38"/>
      <c r="HT549" s="38"/>
      <c r="HU549" s="38"/>
      <c r="HV549" s="38"/>
      <c r="HW549" s="38"/>
      <c r="HX549" s="38"/>
      <c r="HY549" s="38"/>
      <c r="HZ549" s="38"/>
      <c r="IA549" s="38"/>
      <c r="IB549" s="38"/>
      <c r="IC549" s="38"/>
      <c r="ID549" s="38"/>
      <c r="IE549" s="38"/>
      <c r="IF549" s="38"/>
      <c r="IG549" s="38"/>
      <c r="IH549" s="38"/>
      <c r="II549" s="38"/>
      <c r="IJ549" s="38"/>
      <c r="IK549" s="38"/>
      <c r="IL549" s="38"/>
      <c r="IM549" s="38"/>
      <c r="IN549" s="38"/>
      <c r="IO549" s="38"/>
      <c r="IP549" s="38"/>
      <c r="IQ549" s="38"/>
      <c r="IR549" s="38"/>
      <c r="IS549" s="38"/>
      <c r="IT549" s="38"/>
      <c r="IU549" s="38"/>
    </row>
    <row r="550" spans="1:255" s="39" customFormat="1" ht="14.25">
      <c r="A550" s="36"/>
      <c r="B550" s="64"/>
      <c r="C550" s="65"/>
      <c r="D550" s="65"/>
      <c r="E550" s="65"/>
      <c r="F550" s="65"/>
      <c r="G550" s="65"/>
      <c r="H550" s="65"/>
      <c r="I550" s="65"/>
      <c r="J550" s="65"/>
      <c r="K550" s="65"/>
      <c r="L550" s="65"/>
      <c r="M550" s="65"/>
      <c r="N550" s="65"/>
      <c r="O550" s="65"/>
      <c r="P550" s="65"/>
      <c r="Q550" s="65"/>
      <c r="R550" s="65"/>
      <c r="S550" s="65"/>
      <c r="T550" s="65"/>
      <c r="U550" s="65"/>
      <c r="V550" s="65"/>
      <c r="W550" s="65"/>
      <c r="X550" s="65"/>
      <c r="Y550" s="65"/>
      <c r="Z550" s="66"/>
      <c r="AA550" s="66"/>
      <c r="AB550" s="66"/>
      <c r="AC550" s="66"/>
      <c r="AD550" s="66"/>
      <c r="AE550" s="143"/>
      <c r="AF550" s="144"/>
      <c r="AG550" s="144"/>
      <c r="AH550" s="144"/>
      <c r="AI550" s="144"/>
      <c r="AJ550" s="144"/>
      <c r="AK550" s="144"/>
      <c r="AL550" s="144"/>
      <c r="AM550" s="145"/>
      <c r="AN550" s="143"/>
      <c r="AO550" s="146"/>
      <c r="AP550" s="146"/>
      <c r="AQ550" s="146"/>
      <c r="AR550" s="146"/>
      <c r="AS550" s="146"/>
      <c r="AT550" s="146"/>
      <c r="AU550" s="146"/>
      <c r="AV550" s="147"/>
      <c r="AW550" s="151"/>
      <c r="AX550" s="152"/>
      <c r="AY550" s="152"/>
      <c r="AZ550" s="152"/>
      <c r="BA550" s="152"/>
      <c r="BB550" s="153"/>
      <c r="BC550" s="38"/>
      <c r="BD550" s="38"/>
      <c r="BE550" s="38"/>
      <c r="BF550" s="38"/>
      <c r="BG550" s="38"/>
      <c r="BH550" s="38"/>
      <c r="BI550" s="38"/>
      <c r="BJ550" s="38"/>
      <c r="BK550" s="38"/>
      <c r="BL550" s="38"/>
      <c r="BM550" s="38"/>
      <c r="BN550" s="38"/>
      <c r="BO550" s="38"/>
      <c r="BP550" s="38"/>
      <c r="BQ550" s="38"/>
      <c r="BR550" s="38"/>
      <c r="BS550" s="38"/>
      <c r="BT550" s="38"/>
      <c r="BU550" s="38"/>
      <c r="BV550" s="38"/>
      <c r="BW550" s="38"/>
      <c r="BX550" s="38"/>
      <c r="BY550" s="38"/>
      <c r="BZ550" s="38"/>
      <c r="CA550" s="38"/>
      <c r="CB550" s="38"/>
      <c r="CC550" s="38"/>
      <c r="CD550" s="38"/>
      <c r="CE550" s="38"/>
      <c r="CF550" s="38"/>
      <c r="CG550" s="38"/>
      <c r="CH550" s="38"/>
      <c r="CI550" s="38"/>
      <c r="CJ550" s="38"/>
      <c r="CK550" s="38"/>
      <c r="CL550" s="38"/>
      <c r="CM550" s="38"/>
      <c r="CN550" s="38"/>
      <c r="CO550" s="38"/>
      <c r="CP550" s="38"/>
      <c r="CQ550" s="38"/>
      <c r="CR550" s="38"/>
      <c r="CS550" s="38"/>
      <c r="CT550" s="38"/>
      <c r="CU550" s="38"/>
      <c r="CV550" s="38"/>
      <c r="CW550" s="38"/>
      <c r="CX550" s="38"/>
      <c r="CY550" s="38"/>
      <c r="CZ550" s="38"/>
      <c r="DA550" s="38"/>
      <c r="DB550" s="38"/>
      <c r="DC550" s="38"/>
      <c r="DD550" s="38"/>
      <c r="DE550" s="38"/>
      <c r="DF550" s="38"/>
      <c r="DG550" s="38"/>
      <c r="DH550" s="38"/>
      <c r="DI550" s="38"/>
      <c r="DJ550" s="38"/>
      <c r="DK550" s="38"/>
      <c r="DL550" s="38"/>
      <c r="DM550" s="38"/>
      <c r="DN550" s="38"/>
      <c r="DO550" s="38"/>
      <c r="DP550" s="38"/>
      <c r="DQ550" s="38"/>
      <c r="DR550" s="38"/>
      <c r="DS550" s="38"/>
      <c r="DT550" s="38"/>
      <c r="DU550" s="38"/>
      <c r="DV550" s="38"/>
      <c r="DW550" s="38"/>
      <c r="DX550" s="38"/>
      <c r="DY550" s="38"/>
      <c r="DZ550" s="38"/>
      <c r="EA550" s="38"/>
      <c r="EB550" s="38"/>
      <c r="EC550" s="38"/>
      <c r="ED550" s="38"/>
      <c r="EE550" s="38"/>
      <c r="EF550" s="38"/>
      <c r="EG550" s="38"/>
      <c r="EH550" s="38"/>
      <c r="EI550" s="38"/>
      <c r="EJ550" s="38"/>
      <c r="EK550" s="38"/>
      <c r="EL550" s="38"/>
      <c r="EM550" s="38"/>
      <c r="EN550" s="38"/>
      <c r="EO550" s="38"/>
      <c r="EP550" s="38"/>
      <c r="EQ550" s="38"/>
      <c r="ER550" s="38"/>
      <c r="ES550" s="38"/>
      <c r="ET550" s="38"/>
      <c r="EU550" s="38"/>
      <c r="EV550" s="38"/>
      <c r="EW550" s="38"/>
      <c r="EX550" s="38"/>
      <c r="EY550" s="38"/>
      <c r="EZ550" s="38"/>
      <c r="FA550" s="38"/>
      <c r="FB550" s="38"/>
      <c r="FC550" s="38"/>
      <c r="FD550" s="38"/>
      <c r="FE550" s="38"/>
      <c r="FF550" s="38"/>
      <c r="FG550" s="38"/>
      <c r="FH550" s="38"/>
      <c r="FI550" s="38"/>
      <c r="FJ550" s="38"/>
      <c r="FK550" s="38"/>
      <c r="FL550" s="38"/>
      <c r="FM550" s="38"/>
      <c r="FN550" s="38"/>
      <c r="FO550" s="38"/>
      <c r="FP550" s="38"/>
      <c r="FQ550" s="38"/>
      <c r="FR550" s="38"/>
      <c r="FS550" s="38"/>
      <c r="FT550" s="38"/>
      <c r="FU550" s="38"/>
      <c r="FV550" s="38"/>
      <c r="FW550" s="38"/>
      <c r="FX550" s="38"/>
      <c r="FY550" s="38"/>
      <c r="FZ550" s="38"/>
      <c r="GA550" s="38"/>
      <c r="GB550" s="38"/>
      <c r="GC550" s="38"/>
      <c r="GD550" s="38"/>
      <c r="GE550" s="38"/>
      <c r="GF550" s="38"/>
      <c r="GG550" s="38"/>
      <c r="GH550" s="38"/>
      <c r="GI550" s="38"/>
      <c r="GJ550" s="38"/>
      <c r="GK550" s="38"/>
      <c r="GL550" s="38"/>
      <c r="GM550" s="38"/>
      <c r="GN550" s="38"/>
      <c r="GO550" s="38"/>
      <c r="GP550" s="38"/>
      <c r="GQ550" s="38"/>
      <c r="GR550" s="38"/>
      <c r="GS550" s="38"/>
      <c r="GT550" s="38"/>
      <c r="GU550" s="38"/>
      <c r="GV550" s="38"/>
      <c r="GW550" s="38"/>
      <c r="GX550" s="38"/>
      <c r="GY550" s="38"/>
      <c r="GZ550" s="38"/>
      <c r="HA550" s="38"/>
      <c r="HB550" s="38"/>
      <c r="HC550" s="38"/>
      <c r="HD550" s="38"/>
      <c r="HE550" s="38"/>
      <c r="HF550" s="38"/>
      <c r="HG550" s="38"/>
      <c r="HH550" s="38"/>
      <c r="HI550" s="38"/>
      <c r="HJ550" s="38"/>
      <c r="HK550" s="38"/>
      <c r="HL550" s="38"/>
      <c r="HM550" s="38"/>
      <c r="HN550" s="38"/>
      <c r="HO550" s="38"/>
      <c r="HP550" s="38"/>
      <c r="HQ550" s="38"/>
      <c r="HR550" s="38"/>
      <c r="HS550" s="38"/>
      <c r="HT550" s="38"/>
      <c r="HU550" s="38"/>
      <c r="HV550" s="38"/>
      <c r="HW550" s="38"/>
      <c r="HX550" s="38"/>
      <c r="HY550" s="38"/>
      <c r="HZ550" s="38"/>
      <c r="IA550" s="38"/>
      <c r="IB550" s="38"/>
      <c r="IC550" s="38"/>
      <c r="ID550" s="38"/>
      <c r="IE550" s="38"/>
      <c r="IF550" s="38"/>
      <c r="IG550" s="38"/>
      <c r="IH550" s="38"/>
      <c r="II550" s="38"/>
      <c r="IJ550" s="38"/>
      <c r="IK550" s="38"/>
      <c r="IL550" s="38"/>
      <c r="IM550" s="38"/>
      <c r="IN550" s="38"/>
      <c r="IO550" s="38"/>
      <c r="IP550" s="38"/>
      <c r="IQ550" s="38"/>
      <c r="IR550" s="38"/>
      <c r="IS550" s="38"/>
      <c r="IT550" s="38"/>
      <c r="IU550" s="38"/>
    </row>
    <row r="551" spans="1:255" s="39" customFormat="1" ht="14.25">
      <c r="A551" s="36"/>
      <c r="B551" s="37"/>
      <c r="C551" s="62"/>
      <c r="D551" s="62"/>
      <c r="E551" s="62"/>
      <c r="F551" s="62"/>
      <c r="G551" s="62"/>
      <c r="H551" s="62"/>
      <c r="I551" s="62"/>
      <c r="J551" s="62"/>
      <c r="K551" s="62"/>
      <c r="L551" s="62"/>
      <c r="M551" s="62"/>
      <c r="N551" s="62"/>
      <c r="O551" s="62"/>
      <c r="P551" s="62"/>
      <c r="Q551" s="62"/>
      <c r="R551" s="62"/>
      <c r="S551" s="62"/>
      <c r="T551" s="62"/>
      <c r="U551" s="62"/>
      <c r="V551" s="62"/>
      <c r="W551" s="62"/>
      <c r="X551" s="62"/>
      <c r="Y551" s="62"/>
      <c r="Z551" s="63"/>
      <c r="AA551" s="63"/>
      <c r="AB551" s="63"/>
      <c r="AC551" s="63"/>
      <c r="AD551" s="63"/>
      <c r="AE551" s="143"/>
      <c r="AF551" s="144"/>
      <c r="AG551" s="144"/>
      <c r="AH551" s="144"/>
      <c r="AI551" s="144"/>
      <c r="AJ551" s="144"/>
      <c r="AK551" s="144"/>
      <c r="AL551" s="144"/>
      <c r="AM551" s="145"/>
      <c r="AN551" s="143"/>
      <c r="AO551" s="146"/>
      <c r="AP551" s="146"/>
      <c r="AQ551" s="146"/>
      <c r="AR551" s="146"/>
      <c r="AS551" s="146"/>
      <c r="AT551" s="146"/>
      <c r="AU551" s="146"/>
      <c r="AV551" s="147"/>
      <c r="AW551" s="143"/>
      <c r="AX551" s="146"/>
      <c r="AY551" s="146"/>
      <c r="AZ551" s="146"/>
      <c r="BA551" s="146"/>
      <c r="BB551" s="148"/>
      <c r="BC551" s="38"/>
      <c r="BD551" s="38"/>
      <c r="BE551" s="38"/>
      <c r="BF551" s="38"/>
      <c r="BG551" s="38"/>
      <c r="BH551" s="38"/>
      <c r="BI551" s="38"/>
      <c r="BJ551" s="38"/>
      <c r="BK551" s="38"/>
      <c r="BL551" s="38"/>
      <c r="BM551" s="38"/>
      <c r="BN551" s="38"/>
      <c r="BO551" s="38"/>
      <c r="BP551" s="38"/>
      <c r="BQ551" s="38"/>
      <c r="BR551" s="38"/>
      <c r="BS551" s="38"/>
      <c r="BT551" s="38"/>
      <c r="BU551" s="38"/>
      <c r="BV551" s="38"/>
      <c r="BW551" s="38"/>
      <c r="BX551" s="38"/>
      <c r="BY551" s="38"/>
      <c r="BZ551" s="38"/>
      <c r="CA551" s="38"/>
      <c r="CB551" s="38"/>
      <c r="CC551" s="38"/>
      <c r="CD551" s="38"/>
      <c r="CE551" s="38"/>
      <c r="CF551" s="38"/>
      <c r="CG551" s="38"/>
      <c r="CH551" s="38"/>
      <c r="CI551" s="38"/>
      <c r="CJ551" s="38"/>
      <c r="CK551" s="38"/>
      <c r="CL551" s="38"/>
      <c r="CM551" s="38"/>
      <c r="CN551" s="38"/>
      <c r="CO551" s="38"/>
      <c r="CP551" s="38"/>
      <c r="CQ551" s="38"/>
      <c r="CR551" s="38"/>
      <c r="CS551" s="38"/>
      <c r="CT551" s="38"/>
      <c r="CU551" s="38"/>
      <c r="CV551" s="38"/>
      <c r="CW551" s="38"/>
      <c r="CX551" s="38"/>
      <c r="CY551" s="38"/>
      <c r="CZ551" s="38"/>
      <c r="DA551" s="38"/>
      <c r="DB551" s="38"/>
      <c r="DC551" s="38"/>
      <c r="DD551" s="38"/>
      <c r="DE551" s="38"/>
      <c r="DF551" s="38"/>
      <c r="DG551" s="38"/>
      <c r="DH551" s="38"/>
      <c r="DI551" s="38"/>
      <c r="DJ551" s="38"/>
      <c r="DK551" s="38"/>
      <c r="DL551" s="38"/>
      <c r="DM551" s="38"/>
      <c r="DN551" s="38"/>
      <c r="DO551" s="38"/>
      <c r="DP551" s="38"/>
      <c r="DQ551" s="38"/>
      <c r="DR551" s="38"/>
      <c r="DS551" s="38"/>
      <c r="DT551" s="38"/>
      <c r="DU551" s="38"/>
      <c r="DV551" s="38"/>
      <c r="DW551" s="38"/>
      <c r="DX551" s="38"/>
      <c r="DY551" s="38"/>
      <c r="DZ551" s="38"/>
      <c r="EA551" s="38"/>
      <c r="EB551" s="38"/>
      <c r="EC551" s="38"/>
      <c r="ED551" s="38"/>
      <c r="EE551" s="38"/>
      <c r="EF551" s="38"/>
      <c r="EG551" s="38"/>
      <c r="EH551" s="38"/>
      <c r="EI551" s="38"/>
      <c r="EJ551" s="38"/>
      <c r="EK551" s="38"/>
      <c r="EL551" s="38"/>
      <c r="EM551" s="38"/>
      <c r="EN551" s="38"/>
      <c r="EO551" s="38"/>
      <c r="EP551" s="38"/>
      <c r="EQ551" s="38"/>
      <c r="ER551" s="38"/>
      <c r="ES551" s="38"/>
      <c r="ET551" s="38"/>
      <c r="EU551" s="38"/>
      <c r="EV551" s="38"/>
      <c r="EW551" s="38"/>
      <c r="EX551" s="38"/>
      <c r="EY551" s="38"/>
      <c r="EZ551" s="38"/>
      <c r="FA551" s="38"/>
      <c r="FB551" s="38"/>
      <c r="FC551" s="38"/>
      <c r="FD551" s="38"/>
      <c r="FE551" s="38"/>
      <c r="FF551" s="38"/>
      <c r="FG551" s="38"/>
      <c r="FH551" s="38"/>
      <c r="FI551" s="38"/>
      <c r="FJ551" s="38"/>
      <c r="FK551" s="38"/>
      <c r="FL551" s="38"/>
      <c r="FM551" s="38"/>
      <c r="FN551" s="38"/>
      <c r="FO551" s="38"/>
      <c r="FP551" s="38"/>
      <c r="FQ551" s="38"/>
      <c r="FR551" s="38"/>
      <c r="FS551" s="38"/>
      <c r="FT551" s="38"/>
      <c r="FU551" s="38"/>
      <c r="FV551" s="38"/>
      <c r="FW551" s="38"/>
      <c r="FX551" s="38"/>
      <c r="FY551" s="38"/>
      <c r="FZ551" s="38"/>
      <c r="GA551" s="38"/>
      <c r="GB551" s="38"/>
      <c r="GC551" s="38"/>
      <c r="GD551" s="38"/>
      <c r="GE551" s="38"/>
      <c r="GF551" s="38"/>
      <c r="GG551" s="38"/>
      <c r="GH551" s="38"/>
      <c r="GI551" s="38"/>
      <c r="GJ551" s="38"/>
      <c r="GK551" s="38"/>
      <c r="GL551" s="38"/>
      <c r="GM551" s="38"/>
      <c r="GN551" s="38"/>
      <c r="GO551" s="38"/>
      <c r="GP551" s="38"/>
      <c r="GQ551" s="38"/>
      <c r="GR551" s="38"/>
      <c r="GS551" s="38"/>
      <c r="GT551" s="38"/>
      <c r="GU551" s="38"/>
      <c r="GV551" s="38"/>
      <c r="GW551" s="38"/>
      <c r="GX551" s="38"/>
      <c r="GY551" s="38"/>
      <c r="GZ551" s="38"/>
      <c r="HA551" s="38"/>
      <c r="HB551" s="38"/>
      <c r="HC551" s="38"/>
      <c r="HD551" s="38"/>
      <c r="HE551" s="38"/>
      <c r="HF551" s="38"/>
      <c r="HG551" s="38"/>
      <c r="HH551" s="38"/>
      <c r="HI551" s="38"/>
      <c r="HJ551" s="38"/>
      <c r="HK551" s="38"/>
      <c r="HL551" s="38"/>
      <c r="HM551" s="38"/>
      <c r="HN551" s="38"/>
      <c r="HO551" s="38"/>
      <c r="HP551" s="38"/>
      <c r="HQ551" s="38"/>
      <c r="HR551" s="38"/>
      <c r="HS551" s="38"/>
      <c r="HT551" s="38"/>
      <c r="HU551" s="38"/>
      <c r="HV551" s="38"/>
      <c r="HW551" s="38"/>
      <c r="HX551" s="38"/>
      <c r="HY551" s="38"/>
      <c r="HZ551" s="38"/>
      <c r="IA551" s="38"/>
      <c r="IB551" s="38"/>
      <c r="IC551" s="38"/>
      <c r="ID551" s="38"/>
      <c r="IE551" s="38"/>
      <c r="IF551" s="38"/>
      <c r="IG551" s="38"/>
      <c r="IH551" s="38"/>
      <c r="II551" s="38"/>
      <c r="IJ551" s="38"/>
      <c r="IK551" s="38"/>
      <c r="IL551" s="38"/>
      <c r="IM551" s="38"/>
      <c r="IN551" s="38"/>
      <c r="IO551" s="38"/>
      <c r="IP551" s="38"/>
      <c r="IQ551" s="38"/>
      <c r="IR551" s="38"/>
      <c r="IS551" s="38"/>
      <c r="IT551" s="38"/>
      <c r="IU551" s="38"/>
    </row>
    <row r="552" spans="1:255" s="39" customFormat="1" ht="14.25">
      <c r="A552" s="36"/>
      <c r="B552" s="64"/>
      <c r="C552" s="67"/>
      <c r="D552" s="67"/>
      <c r="E552" s="67"/>
      <c r="F552" s="67"/>
      <c r="G552" s="67"/>
      <c r="H552" s="67"/>
      <c r="I552" s="67"/>
      <c r="J552" s="67"/>
      <c r="K552" s="67"/>
      <c r="L552" s="67"/>
      <c r="M552" s="67"/>
      <c r="N552" s="67"/>
      <c r="O552" s="67"/>
      <c r="P552" s="67"/>
      <c r="Q552" s="67"/>
      <c r="R552" s="67"/>
      <c r="S552" s="67"/>
      <c r="T552" s="67"/>
      <c r="U552" s="67"/>
      <c r="V552" s="67"/>
      <c r="W552" s="67"/>
      <c r="X552" s="67"/>
      <c r="Y552" s="67"/>
      <c r="Z552" s="67"/>
      <c r="AA552" s="67"/>
      <c r="AB552" s="67"/>
      <c r="AC552" s="67"/>
      <c r="AD552" s="67"/>
      <c r="AE552" s="143"/>
      <c r="AF552" s="144"/>
      <c r="AG552" s="144"/>
      <c r="AH552" s="144"/>
      <c r="AI552" s="144"/>
      <c r="AJ552" s="144"/>
      <c r="AK552" s="144"/>
      <c r="AL552" s="144"/>
      <c r="AM552" s="145"/>
      <c r="AN552" s="143"/>
      <c r="AO552" s="149"/>
      <c r="AP552" s="149"/>
      <c r="AQ552" s="149"/>
      <c r="AR552" s="149"/>
      <c r="AS552" s="149"/>
      <c r="AT552" s="149"/>
      <c r="AU552" s="149"/>
      <c r="AV552" s="150"/>
      <c r="AW552" s="143"/>
      <c r="AX552" s="146"/>
      <c r="AY552" s="146"/>
      <c r="AZ552" s="146"/>
      <c r="BA552" s="146"/>
      <c r="BB552" s="148"/>
      <c r="BC552" s="38"/>
      <c r="BD552" s="38"/>
      <c r="BE552" s="38"/>
      <c r="BF552" s="38"/>
      <c r="BG552" s="38"/>
      <c r="BH552" s="38"/>
      <c r="BI552" s="38"/>
      <c r="BJ552" s="38"/>
      <c r="BK552" s="38"/>
      <c r="BL552" s="38"/>
      <c r="BM552" s="38"/>
      <c r="BN552" s="38"/>
      <c r="BO552" s="38"/>
      <c r="BP552" s="38"/>
      <c r="BQ552" s="38"/>
      <c r="BR552" s="38"/>
      <c r="BS552" s="38"/>
      <c r="BT552" s="38"/>
      <c r="BU552" s="38"/>
      <c r="BV552" s="38"/>
      <c r="BW552" s="38"/>
      <c r="BX552" s="38"/>
      <c r="BY552" s="38"/>
      <c r="BZ552" s="38"/>
      <c r="CA552" s="38"/>
      <c r="CB552" s="38"/>
      <c r="CC552" s="38"/>
      <c r="CD552" s="38"/>
      <c r="CE552" s="38"/>
      <c r="CF552" s="38"/>
      <c r="CG552" s="38"/>
      <c r="CH552" s="38"/>
      <c r="CI552" s="38"/>
      <c r="CJ552" s="38"/>
      <c r="CK552" s="38"/>
      <c r="CL552" s="38"/>
      <c r="CM552" s="38"/>
      <c r="CN552" s="38"/>
      <c r="CO552" s="38"/>
      <c r="CP552" s="38"/>
      <c r="CQ552" s="38"/>
      <c r="CR552" s="38"/>
      <c r="CS552" s="38"/>
      <c r="CT552" s="38"/>
      <c r="CU552" s="38"/>
      <c r="CV552" s="38"/>
      <c r="CW552" s="38"/>
      <c r="CX552" s="38"/>
      <c r="CY552" s="38"/>
      <c r="CZ552" s="38"/>
      <c r="DA552" s="38"/>
      <c r="DB552" s="38"/>
      <c r="DC552" s="38"/>
      <c r="DD552" s="38"/>
      <c r="DE552" s="38"/>
      <c r="DF552" s="38"/>
      <c r="DG552" s="38"/>
      <c r="DH552" s="38"/>
      <c r="DI552" s="38"/>
      <c r="DJ552" s="38"/>
      <c r="DK552" s="38"/>
      <c r="DL552" s="38"/>
      <c r="DM552" s="38"/>
      <c r="DN552" s="38"/>
      <c r="DO552" s="38"/>
      <c r="DP552" s="38"/>
      <c r="DQ552" s="38"/>
      <c r="DR552" s="38"/>
      <c r="DS552" s="38"/>
      <c r="DT552" s="38"/>
      <c r="DU552" s="38"/>
      <c r="DV552" s="38"/>
      <c r="DW552" s="38"/>
      <c r="DX552" s="38"/>
      <c r="DY552" s="38"/>
      <c r="DZ552" s="38"/>
      <c r="EA552" s="38"/>
      <c r="EB552" s="38"/>
      <c r="EC552" s="38"/>
      <c r="ED552" s="38"/>
      <c r="EE552" s="38"/>
      <c r="EF552" s="38"/>
      <c r="EG552" s="38"/>
      <c r="EH552" s="38"/>
      <c r="EI552" s="38"/>
      <c r="EJ552" s="38"/>
      <c r="EK552" s="38"/>
      <c r="EL552" s="38"/>
      <c r="EM552" s="38"/>
      <c r="EN552" s="38"/>
      <c r="EO552" s="38"/>
      <c r="EP552" s="38"/>
      <c r="EQ552" s="38"/>
      <c r="ER552" s="38"/>
      <c r="ES552" s="38"/>
      <c r="ET552" s="38"/>
      <c r="EU552" s="38"/>
      <c r="EV552" s="38"/>
      <c r="EW552" s="38"/>
      <c r="EX552" s="38"/>
      <c r="EY552" s="38"/>
      <c r="EZ552" s="38"/>
      <c r="FA552" s="38"/>
      <c r="FB552" s="38"/>
      <c r="FC552" s="38"/>
      <c r="FD552" s="38"/>
      <c r="FE552" s="38"/>
      <c r="FF552" s="38"/>
      <c r="FG552" s="38"/>
      <c r="FH552" s="38"/>
      <c r="FI552" s="38"/>
      <c r="FJ552" s="38"/>
      <c r="FK552" s="38"/>
      <c r="FL552" s="38"/>
      <c r="FM552" s="38"/>
      <c r="FN552" s="38"/>
      <c r="FO552" s="38"/>
      <c r="FP552" s="38"/>
      <c r="FQ552" s="38"/>
      <c r="FR552" s="38"/>
      <c r="FS552" s="38"/>
      <c r="FT552" s="38"/>
      <c r="FU552" s="38"/>
      <c r="FV552" s="38"/>
      <c r="FW552" s="38"/>
      <c r="FX552" s="38"/>
      <c r="FY552" s="38"/>
      <c r="FZ552" s="38"/>
      <c r="GA552" s="38"/>
      <c r="GB552" s="38"/>
      <c r="GC552" s="38"/>
      <c r="GD552" s="38"/>
      <c r="GE552" s="38"/>
      <c r="GF552" s="38"/>
      <c r="GG552" s="38"/>
      <c r="GH552" s="38"/>
      <c r="GI552" s="38"/>
      <c r="GJ552" s="38"/>
      <c r="GK552" s="38"/>
      <c r="GL552" s="38"/>
      <c r="GM552" s="38"/>
      <c r="GN552" s="38"/>
      <c r="GO552" s="38"/>
      <c r="GP552" s="38"/>
      <c r="GQ552" s="38"/>
      <c r="GR552" s="38"/>
      <c r="GS552" s="38"/>
      <c r="GT552" s="38"/>
      <c r="GU552" s="38"/>
      <c r="GV552" s="38"/>
      <c r="GW552" s="38"/>
      <c r="GX552" s="38"/>
      <c r="GY552" s="38"/>
      <c r="GZ552" s="38"/>
      <c r="HA552" s="38"/>
      <c r="HB552" s="38"/>
      <c r="HC552" s="38"/>
      <c r="HD552" s="38"/>
      <c r="HE552" s="38"/>
      <c r="HF552" s="38"/>
      <c r="HG552" s="38"/>
      <c r="HH552" s="38"/>
      <c r="HI552" s="38"/>
      <c r="HJ552" s="38"/>
      <c r="HK552" s="38"/>
      <c r="HL552" s="38"/>
      <c r="HM552" s="38"/>
      <c r="HN552" s="38"/>
      <c r="HO552" s="38"/>
      <c r="HP552" s="38"/>
      <c r="HQ552" s="38"/>
      <c r="HR552" s="38"/>
      <c r="HS552" s="38"/>
      <c r="HT552" s="38"/>
      <c r="HU552" s="38"/>
      <c r="HV552" s="38"/>
      <c r="HW552" s="38"/>
      <c r="HX552" s="38"/>
      <c r="HY552" s="38"/>
      <c r="HZ552" s="38"/>
      <c r="IA552" s="38"/>
      <c r="IB552" s="38"/>
      <c r="IC552" s="38"/>
      <c r="ID552" s="38"/>
      <c r="IE552" s="38"/>
      <c r="IF552" s="38"/>
      <c r="IG552" s="38"/>
      <c r="IH552" s="38"/>
      <c r="II552" s="38"/>
      <c r="IJ552" s="38"/>
      <c r="IK552" s="38"/>
      <c r="IL552" s="38"/>
      <c r="IM552" s="38"/>
      <c r="IN552" s="38"/>
      <c r="IO552" s="38"/>
      <c r="IP552" s="38"/>
      <c r="IQ552" s="38"/>
      <c r="IR552" s="38"/>
      <c r="IS552" s="38"/>
      <c r="IT552" s="38"/>
      <c r="IU552" s="38"/>
    </row>
    <row r="553" spans="1:255" s="39" customFormat="1" ht="15" thickBot="1">
      <c r="A553" s="36"/>
      <c r="B553" s="68"/>
      <c r="C553" s="69"/>
      <c r="D553" s="69"/>
      <c r="E553" s="69"/>
      <c r="F553" s="69"/>
      <c r="G553" s="69"/>
      <c r="H553" s="69"/>
      <c r="I553" s="69"/>
      <c r="J553" s="69"/>
      <c r="K553" s="69"/>
      <c r="L553" s="69"/>
      <c r="M553" s="69"/>
      <c r="N553" s="69"/>
      <c r="O553" s="69"/>
      <c r="P553" s="69"/>
      <c r="Q553" s="69"/>
      <c r="R553" s="69"/>
      <c r="S553" s="69"/>
      <c r="T553" s="69"/>
      <c r="U553" s="69"/>
      <c r="V553" s="69"/>
      <c r="W553" s="69"/>
      <c r="X553" s="69"/>
      <c r="Y553" s="69"/>
      <c r="Z553" s="69"/>
      <c r="AA553" s="69"/>
      <c r="AB553" s="69"/>
      <c r="AC553" s="69"/>
      <c r="AD553" s="69"/>
      <c r="AE553" s="128"/>
      <c r="AF553" s="129"/>
      <c r="AG553" s="129"/>
      <c r="AH553" s="129"/>
      <c r="AI553" s="129"/>
      <c r="AJ553" s="129"/>
      <c r="AK553" s="129"/>
      <c r="AL553" s="129"/>
      <c r="AM553" s="130"/>
      <c r="AN553" s="128"/>
      <c r="AO553" s="131"/>
      <c r="AP553" s="131"/>
      <c r="AQ553" s="131"/>
      <c r="AR553" s="131"/>
      <c r="AS553" s="131"/>
      <c r="AT553" s="131"/>
      <c r="AU553" s="131"/>
      <c r="AV553" s="132"/>
      <c r="AW553" s="133"/>
      <c r="AX553" s="134"/>
      <c r="AY553" s="134"/>
      <c r="AZ553" s="134"/>
      <c r="BA553" s="134"/>
      <c r="BB553" s="135"/>
      <c r="BC553" s="38"/>
      <c r="BD553" s="38"/>
      <c r="BE553" s="38"/>
      <c r="BF553" s="38"/>
      <c r="BG553" s="38"/>
      <c r="BH553" s="38"/>
      <c r="BI553" s="38"/>
      <c r="BJ553" s="38"/>
      <c r="BK553" s="38"/>
      <c r="BL553" s="38"/>
      <c r="BM553" s="38"/>
      <c r="BN553" s="38"/>
      <c r="BO553" s="38"/>
      <c r="BP553" s="38"/>
      <c r="BQ553" s="38"/>
      <c r="BR553" s="38"/>
      <c r="BS553" s="38"/>
      <c r="BT553" s="38"/>
      <c r="BU553" s="38"/>
      <c r="BV553" s="38"/>
      <c r="BW553" s="38"/>
      <c r="BX553" s="38"/>
      <c r="BY553" s="38"/>
      <c r="BZ553" s="38"/>
      <c r="CA553" s="38"/>
      <c r="CB553" s="38"/>
      <c r="CC553" s="38"/>
      <c r="CD553" s="38"/>
      <c r="CE553" s="38"/>
      <c r="CF553" s="38"/>
      <c r="CG553" s="38"/>
      <c r="CH553" s="38"/>
      <c r="CI553" s="38"/>
      <c r="CJ553" s="38"/>
      <c r="CK553" s="38"/>
      <c r="CL553" s="38"/>
      <c r="CM553" s="38"/>
      <c r="CN553" s="38"/>
      <c r="CO553" s="38"/>
      <c r="CP553" s="38"/>
      <c r="CQ553" s="38"/>
      <c r="CR553" s="38"/>
      <c r="CS553" s="38"/>
      <c r="CT553" s="38"/>
      <c r="CU553" s="38"/>
      <c r="CV553" s="38"/>
      <c r="CW553" s="38"/>
      <c r="CX553" s="38"/>
      <c r="CY553" s="38"/>
      <c r="CZ553" s="38"/>
      <c r="DA553" s="38"/>
      <c r="DB553" s="38"/>
      <c r="DC553" s="38"/>
      <c r="DD553" s="38"/>
      <c r="DE553" s="38"/>
      <c r="DF553" s="38"/>
      <c r="DG553" s="38"/>
      <c r="DH553" s="38"/>
      <c r="DI553" s="38"/>
      <c r="DJ553" s="38"/>
      <c r="DK553" s="38"/>
      <c r="DL553" s="38"/>
      <c r="DM553" s="38"/>
      <c r="DN553" s="38"/>
      <c r="DO553" s="38"/>
      <c r="DP553" s="38"/>
      <c r="DQ553" s="38"/>
      <c r="DR553" s="38"/>
      <c r="DS553" s="38"/>
      <c r="DT553" s="38"/>
      <c r="DU553" s="38"/>
      <c r="DV553" s="38"/>
      <c r="DW553" s="38"/>
      <c r="DX553" s="38"/>
      <c r="DY553" s="38"/>
      <c r="DZ553" s="38"/>
      <c r="EA553" s="38"/>
      <c r="EB553" s="38"/>
      <c r="EC553" s="38"/>
      <c r="ED553" s="38"/>
      <c r="EE553" s="38"/>
      <c r="EF553" s="38"/>
      <c r="EG553" s="38"/>
      <c r="EH553" s="38"/>
      <c r="EI553" s="38"/>
      <c r="EJ553" s="38"/>
      <c r="EK553" s="38"/>
      <c r="EL553" s="38"/>
      <c r="EM553" s="38"/>
      <c r="EN553" s="38"/>
      <c r="EO553" s="38"/>
      <c r="EP553" s="38"/>
      <c r="EQ553" s="38"/>
      <c r="ER553" s="38"/>
      <c r="ES553" s="38"/>
      <c r="ET553" s="38"/>
      <c r="EU553" s="38"/>
      <c r="EV553" s="38"/>
      <c r="EW553" s="38"/>
      <c r="EX553" s="38"/>
      <c r="EY553" s="38"/>
      <c r="EZ553" s="38"/>
      <c r="FA553" s="38"/>
      <c r="FB553" s="38"/>
      <c r="FC553" s="38"/>
      <c r="FD553" s="38"/>
      <c r="FE553" s="38"/>
      <c r="FF553" s="38"/>
      <c r="FG553" s="38"/>
      <c r="FH553" s="38"/>
      <c r="FI553" s="38"/>
      <c r="FJ553" s="38"/>
      <c r="FK553" s="38"/>
      <c r="FL553" s="38"/>
      <c r="FM553" s="38"/>
      <c r="FN553" s="38"/>
      <c r="FO553" s="38"/>
      <c r="FP553" s="38"/>
      <c r="FQ553" s="38"/>
      <c r="FR553" s="38"/>
      <c r="FS553" s="38"/>
      <c r="FT553" s="38"/>
      <c r="FU553" s="38"/>
      <c r="FV553" s="38"/>
      <c r="FW553" s="38"/>
      <c r="FX553" s="38"/>
      <c r="FY553" s="38"/>
      <c r="FZ553" s="38"/>
      <c r="GA553" s="38"/>
      <c r="GB553" s="38"/>
      <c r="GC553" s="38"/>
      <c r="GD553" s="38"/>
      <c r="GE553" s="38"/>
      <c r="GF553" s="38"/>
      <c r="GG553" s="38"/>
      <c r="GH553" s="38"/>
      <c r="GI553" s="38"/>
      <c r="GJ553" s="38"/>
      <c r="GK553" s="38"/>
      <c r="GL553" s="38"/>
      <c r="GM553" s="38"/>
      <c r="GN553" s="38"/>
      <c r="GO553" s="38"/>
      <c r="GP553" s="38"/>
      <c r="GQ553" s="38"/>
      <c r="GR553" s="38"/>
      <c r="GS553" s="38"/>
      <c r="GT553" s="38"/>
      <c r="GU553" s="38"/>
      <c r="GV553" s="38"/>
      <c r="GW553" s="38"/>
      <c r="GX553" s="38"/>
      <c r="GY553" s="38"/>
      <c r="GZ553" s="38"/>
      <c r="HA553" s="38"/>
      <c r="HB553" s="38"/>
      <c r="HC553" s="38"/>
      <c r="HD553" s="38"/>
      <c r="HE553" s="38"/>
      <c r="HF553" s="38"/>
      <c r="HG553" s="38"/>
      <c r="HH553" s="38"/>
      <c r="HI553" s="38"/>
      <c r="HJ553" s="38"/>
      <c r="HK553" s="38"/>
      <c r="HL553" s="38"/>
      <c r="HM553" s="38"/>
      <c r="HN553" s="38"/>
      <c r="HO553" s="38"/>
      <c r="HP553" s="38"/>
      <c r="HQ553" s="38"/>
      <c r="HR553" s="38"/>
      <c r="HS553" s="38"/>
      <c r="HT553" s="38"/>
      <c r="HU553" s="38"/>
      <c r="HV553" s="38"/>
      <c r="HW553" s="38"/>
      <c r="HX553" s="38"/>
      <c r="HY553" s="38"/>
      <c r="HZ553" s="38"/>
      <c r="IA553" s="38"/>
      <c r="IB553" s="38"/>
      <c r="IC553" s="38"/>
      <c r="ID553" s="38"/>
      <c r="IE553" s="38"/>
      <c r="IF553" s="38"/>
      <c r="IG553" s="38"/>
      <c r="IH553" s="38"/>
      <c r="II553" s="38"/>
      <c r="IJ553" s="38"/>
      <c r="IK553" s="38"/>
      <c r="IL553" s="38"/>
      <c r="IM553" s="38"/>
      <c r="IN553" s="38"/>
      <c r="IO553" s="38"/>
      <c r="IP553" s="38"/>
      <c r="IQ553" s="38"/>
      <c r="IR553" s="38"/>
      <c r="IS553" s="38"/>
      <c r="IT553" s="38"/>
      <c r="IU553" s="38"/>
    </row>
    <row r="554" spans="1:255" s="39" customFormat="1" ht="15.75" thickTop="1" thickBot="1">
      <c r="A554" s="53"/>
      <c r="B554" s="136" t="s">
        <v>80</v>
      </c>
      <c r="C554" s="137"/>
      <c r="D554" s="137"/>
      <c r="E554" s="137"/>
      <c r="F554" s="137"/>
      <c r="G554" s="137"/>
      <c r="H554" s="137"/>
      <c r="I554" s="137"/>
      <c r="J554" s="137"/>
      <c r="K554" s="137"/>
      <c r="L554" s="137"/>
      <c r="M554" s="137"/>
      <c r="N554" s="137"/>
      <c r="O554" s="137"/>
      <c r="P554" s="137"/>
      <c r="Q554" s="137"/>
      <c r="R554" s="137"/>
      <c r="S554" s="137"/>
      <c r="T554" s="137"/>
      <c r="U554" s="137"/>
      <c r="V554" s="137"/>
      <c r="W554" s="137"/>
      <c r="X554" s="137"/>
      <c r="Y554" s="137"/>
      <c r="Z554" s="137"/>
      <c r="AA554" s="137"/>
      <c r="AB554" s="137"/>
      <c r="AC554" s="137"/>
      <c r="AD554" s="138"/>
      <c r="AE554" s="139">
        <f>SUM(AE546:AM553)</f>
        <v>92438736</v>
      </c>
      <c r="AF554" s="140"/>
      <c r="AG554" s="140"/>
      <c r="AH554" s="140"/>
      <c r="AI554" s="140"/>
      <c r="AJ554" s="140"/>
      <c r="AK554" s="140"/>
      <c r="AL554" s="140"/>
      <c r="AM554" s="141"/>
      <c r="AN554" s="139">
        <f>SUM(AN546:AW553)</f>
        <v>92438736</v>
      </c>
      <c r="AO554" s="140"/>
      <c r="AP554" s="140"/>
      <c r="AQ554" s="140"/>
      <c r="AR554" s="140"/>
      <c r="AS554" s="140"/>
      <c r="AT554" s="140"/>
      <c r="AU554" s="140"/>
      <c r="AV554" s="141"/>
      <c r="AW554" s="139"/>
      <c r="AX554" s="140"/>
      <c r="AY554" s="140"/>
      <c r="AZ554" s="140"/>
      <c r="BA554" s="140"/>
      <c r="BB554" s="142"/>
      <c r="BC554" s="38"/>
      <c r="BD554" s="38"/>
      <c r="BE554" s="38"/>
      <c r="BF554" s="38"/>
      <c r="BG554" s="38"/>
      <c r="BH554" s="38"/>
      <c r="BI554" s="38"/>
      <c r="BJ554" s="38"/>
      <c r="BK554" s="38"/>
      <c r="BL554" s="38"/>
      <c r="BM554" s="38"/>
      <c r="BN554" s="38"/>
      <c r="BO554" s="38"/>
      <c r="BP554" s="38"/>
      <c r="BQ554" s="38"/>
      <c r="BR554" s="38"/>
      <c r="BS554" s="38"/>
      <c r="BT554" s="38"/>
      <c r="BU554" s="38"/>
      <c r="BV554" s="38"/>
      <c r="BW554" s="38"/>
      <c r="BX554" s="38"/>
      <c r="BY554" s="38"/>
      <c r="BZ554" s="38"/>
      <c r="CA554" s="38"/>
      <c r="CB554" s="38"/>
      <c r="CC554" s="38"/>
      <c r="CD554" s="38"/>
      <c r="CE554" s="38"/>
      <c r="CF554" s="38"/>
      <c r="CG554" s="38"/>
      <c r="CH554" s="38"/>
      <c r="CI554" s="38"/>
      <c r="CJ554" s="38"/>
      <c r="CK554" s="38"/>
      <c r="CL554" s="38"/>
      <c r="CM554" s="38"/>
      <c r="CN554" s="38"/>
      <c r="CO554" s="38"/>
      <c r="CP554" s="38"/>
      <c r="CQ554" s="38"/>
      <c r="CR554" s="38"/>
      <c r="CS554" s="38"/>
      <c r="CT554" s="38"/>
      <c r="CU554" s="38"/>
      <c r="CV554" s="38"/>
      <c r="CW554" s="38"/>
      <c r="CX554" s="38"/>
      <c r="CY554" s="38"/>
      <c r="CZ554" s="38"/>
      <c r="DA554" s="38"/>
      <c r="DB554" s="38"/>
      <c r="DC554" s="38"/>
      <c r="DD554" s="38"/>
      <c r="DE554" s="38"/>
      <c r="DF554" s="38"/>
      <c r="DG554" s="38"/>
      <c r="DH554" s="38"/>
      <c r="DI554" s="38"/>
      <c r="DJ554" s="38"/>
      <c r="DK554" s="38"/>
      <c r="DL554" s="38"/>
      <c r="DM554" s="38"/>
      <c r="DN554" s="38"/>
      <c r="DO554" s="38"/>
      <c r="DP554" s="38"/>
      <c r="DQ554" s="38"/>
      <c r="DR554" s="38"/>
      <c r="DS554" s="38"/>
      <c r="DT554" s="38"/>
      <c r="DU554" s="38"/>
      <c r="DV554" s="38"/>
      <c r="DW554" s="38"/>
      <c r="DX554" s="38"/>
      <c r="DY554" s="38"/>
      <c r="DZ554" s="38"/>
      <c r="EA554" s="38"/>
      <c r="EB554" s="38"/>
      <c r="EC554" s="38"/>
      <c r="ED554" s="38"/>
      <c r="EE554" s="38"/>
      <c r="EF554" s="38"/>
      <c r="EG554" s="38"/>
      <c r="EH554" s="38"/>
      <c r="EI554" s="38"/>
      <c r="EJ554" s="38"/>
      <c r="EK554" s="38"/>
      <c r="EL554" s="38"/>
      <c r="EM554" s="38"/>
      <c r="EN554" s="38"/>
      <c r="EO554" s="38"/>
      <c r="EP554" s="38"/>
      <c r="EQ554" s="38"/>
      <c r="ER554" s="38"/>
      <c r="ES554" s="38"/>
      <c r="ET554" s="38"/>
      <c r="EU554" s="38"/>
      <c r="EV554" s="38"/>
      <c r="EW554" s="38"/>
      <c r="EX554" s="38"/>
      <c r="EY554" s="38"/>
      <c r="EZ554" s="38"/>
      <c r="FA554" s="38"/>
      <c r="FB554" s="38"/>
      <c r="FC554" s="38"/>
      <c r="FD554" s="38"/>
      <c r="FE554" s="38"/>
      <c r="FF554" s="38"/>
      <c r="FG554" s="38"/>
      <c r="FH554" s="38"/>
      <c r="FI554" s="38"/>
      <c r="FJ554" s="38"/>
      <c r="FK554" s="38"/>
      <c r="FL554" s="38"/>
      <c r="FM554" s="38"/>
      <c r="FN554" s="38"/>
      <c r="FO554" s="38"/>
      <c r="FP554" s="38"/>
      <c r="FQ554" s="38"/>
      <c r="FR554" s="38"/>
      <c r="FS554" s="38"/>
      <c r="FT554" s="38"/>
      <c r="FU554" s="38"/>
      <c r="FV554" s="38"/>
      <c r="FW554" s="38"/>
      <c r="FX554" s="38"/>
      <c r="FY554" s="38"/>
      <c r="FZ554" s="38"/>
      <c r="GA554" s="38"/>
      <c r="GB554" s="38"/>
      <c r="GC554" s="38"/>
      <c r="GD554" s="38"/>
      <c r="GE554" s="38"/>
      <c r="GF554" s="38"/>
      <c r="GG554" s="38"/>
      <c r="GH554" s="38"/>
      <c r="GI554" s="38"/>
      <c r="GJ554" s="38"/>
      <c r="GK554" s="38"/>
      <c r="GL554" s="38"/>
      <c r="GM554" s="38"/>
      <c r="GN554" s="38"/>
      <c r="GO554" s="38"/>
      <c r="GP554" s="38"/>
      <c r="GQ554" s="38"/>
      <c r="GR554" s="38"/>
      <c r="GS554" s="38"/>
      <c r="GT554" s="38"/>
      <c r="GU554" s="38"/>
      <c r="GV554" s="38"/>
      <c r="GW554" s="38"/>
      <c r="GX554" s="38"/>
      <c r="GY554" s="38"/>
      <c r="GZ554" s="38"/>
      <c r="HA554" s="38"/>
      <c r="HB554" s="38"/>
      <c r="HC554" s="38"/>
      <c r="HD554" s="38"/>
      <c r="HE554" s="38"/>
      <c r="HF554" s="38"/>
      <c r="HG554" s="38"/>
      <c r="HH554" s="38"/>
      <c r="HI554" s="38"/>
      <c r="HJ554" s="38"/>
      <c r="HK554" s="38"/>
      <c r="HL554" s="38"/>
      <c r="HM554" s="38"/>
      <c r="HN554" s="38"/>
      <c r="HO554" s="38"/>
      <c r="HP554" s="38"/>
      <c r="HQ554" s="38"/>
      <c r="HR554" s="38"/>
      <c r="HS554" s="38"/>
      <c r="HT554" s="38"/>
      <c r="HU554" s="38"/>
      <c r="HV554" s="38"/>
      <c r="HW554" s="38"/>
      <c r="HX554" s="38"/>
      <c r="HY554" s="38"/>
      <c r="HZ554" s="38"/>
      <c r="IA554" s="38"/>
      <c r="IB554" s="38"/>
      <c r="IC554" s="38"/>
      <c r="ID554" s="38"/>
      <c r="IE554" s="38"/>
      <c r="IF554" s="38"/>
      <c r="IG554" s="38"/>
      <c r="IH554" s="38"/>
      <c r="II554" s="38"/>
      <c r="IJ554" s="38"/>
      <c r="IK554" s="38"/>
      <c r="IL554" s="38"/>
      <c r="IM554" s="38"/>
      <c r="IN554" s="38"/>
      <c r="IO554" s="38"/>
      <c r="IP554" s="38"/>
      <c r="IQ554" s="38"/>
      <c r="IR554" s="38"/>
      <c r="IS554" s="38"/>
      <c r="IT554" s="38"/>
      <c r="IU554" s="38"/>
    </row>
    <row r="555" spans="1:255" ht="13.5">
      <c r="E555" s="70"/>
      <c r="F555" s="70"/>
      <c r="G555" s="70"/>
      <c r="H555" s="70"/>
      <c r="I555" s="70"/>
      <c r="J555" s="70"/>
      <c r="K555" s="70"/>
      <c r="L555" s="70"/>
      <c r="M555" s="70"/>
      <c r="N555" s="70"/>
      <c r="O555" s="70"/>
      <c r="P555" s="70"/>
      <c r="Q555" s="70"/>
      <c r="R555" s="70"/>
      <c r="S555" s="70"/>
      <c r="T555" s="70"/>
      <c r="U555" s="70"/>
      <c r="V555" s="70"/>
      <c r="W555" s="70"/>
      <c r="X555" s="70"/>
      <c r="Y555" s="70"/>
      <c r="Z555" s="70"/>
      <c r="AA555" s="70"/>
      <c r="AB555" s="70"/>
      <c r="AC555" s="70"/>
      <c r="AD555" s="70"/>
      <c r="AE555" s="70"/>
      <c r="AF555" s="70"/>
      <c r="AG555" s="70"/>
      <c r="AH555" s="70"/>
      <c r="AI555" s="70"/>
      <c r="AJ555" s="70"/>
      <c r="AK555" s="70"/>
      <c r="AL555" s="70"/>
      <c r="AM555" s="70"/>
      <c r="AN555" s="70"/>
      <c r="AO555" s="70"/>
      <c r="AP555" s="70"/>
      <c r="AQ555" s="70"/>
      <c r="AR555" s="70"/>
      <c r="AS555" s="70"/>
      <c r="AT555" s="70"/>
      <c r="AU555" s="70"/>
      <c r="AV555" s="70"/>
      <c r="AW555" s="70"/>
      <c r="AX555" s="70"/>
      <c r="AY555" s="70"/>
      <c r="AZ555" s="70"/>
      <c r="BA555" s="70"/>
      <c r="BB555" s="70"/>
    </row>
    <row r="556" spans="1:255" ht="14.25">
      <c r="A556" s="40" t="s">
        <v>66</v>
      </c>
      <c r="BA556" s="41"/>
      <c r="BB556" s="42" t="s">
        <v>67</v>
      </c>
      <c r="BC556" s="41"/>
    </row>
    <row r="558" spans="1:255">
      <c r="AD558" s="43"/>
      <c r="AH558" s="43"/>
      <c r="AI558" s="43"/>
      <c r="AJ558" s="43"/>
      <c r="AK558" s="43"/>
      <c r="AL558" s="43"/>
      <c r="AM558" s="43"/>
      <c r="AS558" s="43"/>
      <c r="BB558" s="44" t="s">
        <v>68</v>
      </c>
    </row>
    <row r="559" spans="1:255">
      <c r="AD559" s="43"/>
      <c r="AH559" s="43"/>
      <c r="AI559" s="43"/>
      <c r="AJ559" s="43"/>
      <c r="AK559" s="43"/>
      <c r="AL559" s="43"/>
      <c r="AM559" s="43"/>
      <c r="AS559" s="43"/>
    </row>
    <row r="560" spans="1:255" ht="13.5" thickBot="1">
      <c r="AD560" s="43"/>
      <c r="AH560" s="43"/>
      <c r="AI560" s="43"/>
      <c r="AJ560" s="43"/>
      <c r="AK560" s="43"/>
      <c r="AL560" s="43"/>
      <c r="AM560" s="43"/>
      <c r="AS560" s="43"/>
    </row>
    <row r="561" spans="1:59" ht="15" thickBot="1">
      <c r="A561" s="167" t="s">
        <v>69</v>
      </c>
      <c r="B561" s="168"/>
      <c r="C561" s="168"/>
      <c r="D561" s="168"/>
      <c r="E561" s="168"/>
      <c r="F561" s="168"/>
      <c r="G561" s="168"/>
      <c r="H561" s="168"/>
      <c r="I561" s="168"/>
      <c r="J561" s="168"/>
      <c r="K561" s="169"/>
      <c r="L561" s="170">
        <v>16</v>
      </c>
      <c r="M561" s="171"/>
      <c r="N561" s="171"/>
      <c r="O561" s="172"/>
      <c r="P561" s="167" t="s">
        <v>70</v>
      </c>
      <c r="Q561" s="168"/>
      <c r="R561" s="168"/>
      <c r="S561" s="168"/>
      <c r="T561" s="168"/>
      <c r="U561" s="169"/>
      <c r="V561" s="173" t="s">
        <v>147</v>
      </c>
      <c r="W561" s="173"/>
      <c r="X561" s="173"/>
      <c r="Y561" s="173"/>
      <c r="Z561" s="173"/>
      <c r="AA561" s="173"/>
      <c r="AB561" s="173"/>
      <c r="AC561" s="173"/>
      <c r="AD561" s="173"/>
      <c r="AE561" s="173"/>
      <c r="AF561" s="173"/>
      <c r="AG561" s="173"/>
      <c r="AH561" s="173"/>
      <c r="AI561" s="173"/>
      <c r="AJ561" s="173"/>
      <c r="AK561" s="173"/>
      <c r="AL561" s="173"/>
      <c r="AM561" s="173"/>
      <c r="AN561" s="173"/>
      <c r="AO561" s="173"/>
      <c r="AP561" s="173"/>
      <c r="AQ561" s="173"/>
      <c r="AR561" s="173"/>
      <c r="AS561" s="173"/>
      <c r="AT561" s="173"/>
      <c r="AU561" s="173"/>
      <c r="AV561" s="173"/>
      <c r="AW561" s="173"/>
      <c r="AX561" s="173"/>
      <c r="AY561" s="173"/>
      <c r="AZ561" s="173"/>
      <c r="BA561" s="173"/>
      <c r="BB561" s="174"/>
    </row>
    <row r="562" spans="1:59" ht="14.25">
      <c r="A562" s="45"/>
      <c r="B562" s="45"/>
      <c r="C562" s="45"/>
      <c r="D562" s="45"/>
      <c r="E562" s="45"/>
      <c r="F562" s="45"/>
      <c r="G562" s="45"/>
      <c r="H562" s="45"/>
      <c r="I562" s="45"/>
      <c r="J562" s="45"/>
      <c r="K562" s="45"/>
      <c r="L562" s="46"/>
      <c r="M562" s="46"/>
      <c r="N562" s="46"/>
      <c r="O562" s="46"/>
      <c r="P562" s="45"/>
      <c r="Q562" s="45"/>
      <c r="R562" s="45"/>
      <c r="S562" s="45"/>
      <c r="T562" s="45"/>
      <c r="U562" s="45"/>
      <c r="V562" s="47"/>
      <c r="W562" s="47"/>
      <c r="X562" s="47"/>
      <c r="Y562" s="47"/>
      <c r="Z562" s="47"/>
      <c r="AA562" s="47"/>
      <c r="AB562" s="47"/>
      <c r="AC562" s="47"/>
      <c r="AD562" s="47"/>
      <c r="AE562" s="47"/>
      <c r="AF562" s="47"/>
      <c r="AG562" s="47"/>
      <c r="AH562" s="47"/>
      <c r="AI562" s="47"/>
      <c r="AJ562" s="47"/>
      <c r="AK562" s="47"/>
      <c r="AL562" s="47"/>
      <c r="AM562" s="47"/>
      <c r="AN562" s="47"/>
      <c r="AO562" s="47"/>
      <c r="AP562" s="47"/>
      <c r="AQ562" s="47"/>
      <c r="AR562" s="47"/>
      <c r="AS562" s="47"/>
      <c r="AT562" s="47"/>
      <c r="AU562" s="47"/>
      <c r="AV562" s="47"/>
      <c r="AW562" s="47"/>
      <c r="AX562" s="47"/>
      <c r="AY562" s="47"/>
      <c r="AZ562" s="47"/>
      <c r="BA562" s="47"/>
      <c r="BB562" s="47"/>
    </row>
    <row r="563" spans="1:59" ht="14.25">
      <c r="A563" s="48"/>
      <c r="B563" s="49" t="s">
        <v>72</v>
      </c>
      <c r="C563" s="36"/>
      <c r="D563" s="36"/>
      <c r="E563" s="36"/>
      <c r="F563" s="36"/>
      <c r="G563" s="36"/>
      <c r="H563" s="36"/>
      <c r="I563" s="36"/>
      <c r="J563" s="36"/>
      <c r="K563" s="36"/>
      <c r="L563" s="50"/>
      <c r="M563" s="50"/>
      <c r="N563" s="50"/>
      <c r="O563" s="50"/>
      <c r="P563" s="36"/>
      <c r="Q563" s="36"/>
      <c r="R563" s="36"/>
      <c r="S563" s="36"/>
      <c r="T563" s="36"/>
      <c r="U563" s="36"/>
      <c r="V563" s="49"/>
      <c r="W563" s="49"/>
      <c r="X563" s="49"/>
      <c r="Y563" s="49"/>
      <c r="Z563" s="49"/>
      <c r="AA563" s="49"/>
      <c r="AB563" s="49"/>
      <c r="AC563" s="49"/>
      <c r="AD563" s="49"/>
      <c r="AE563" s="49"/>
      <c r="AF563" s="49"/>
      <c r="AG563" s="49"/>
      <c r="AH563" s="49"/>
      <c r="AI563" s="49"/>
      <c r="AJ563" s="49"/>
      <c r="AK563" s="49"/>
      <c r="AL563" s="49"/>
      <c r="AM563" s="49"/>
      <c r="AN563" s="49"/>
      <c r="AO563" s="49"/>
      <c r="AP563" s="49"/>
      <c r="AQ563" s="49"/>
      <c r="AR563" s="49"/>
      <c r="AS563" s="49"/>
      <c r="AT563" s="49"/>
      <c r="AU563" s="49"/>
      <c r="AV563" s="49"/>
      <c r="AW563" s="49"/>
      <c r="AX563" s="49"/>
      <c r="AY563" s="49"/>
      <c r="AZ563" s="49"/>
      <c r="BA563" s="49"/>
      <c r="BB563" s="49"/>
    </row>
    <row r="564" spans="1:59" ht="15" thickBot="1">
      <c r="A564" s="36"/>
      <c r="B564" s="36"/>
      <c r="C564" s="36"/>
      <c r="D564" s="36"/>
      <c r="E564" s="36"/>
      <c r="F564" s="36"/>
      <c r="G564" s="36"/>
      <c r="H564" s="36"/>
      <c r="I564" s="36"/>
      <c r="J564" s="36"/>
      <c r="K564" s="36"/>
      <c r="L564" s="50"/>
      <c r="M564" s="50"/>
      <c r="N564" s="50"/>
      <c r="O564" s="50"/>
      <c r="P564" s="36"/>
      <c r="Q564" s="36"/>
      <c r="R564" s="36"/>
      <c r="S564" s="36"/>
      <c r="T564" s="36"/>
      <c r="U564" s="36"/>
      <c r="V564" s="49"/>
      <c r="W564" s="49"/>
      <c r="X564" s="49"/>
      <c r="Y564" s="49"/>
      <c r="Z564" s="49"/>
      <c r="AA564" s="49"/>
      <c r="AB564" s="49"/>
      <c r="AC564" s="49"/>
      <c r="AD564" s="49"/>
      <c r="AE564" s="49"/>
      <c r="AF564" s="49"/>
      <c r="AG564" s="49"/>
      <c r="AH564" s="49"/>
      <c r="AI564" s="49"/>
      <c r="AJ564" s="49"/>
      <c r="AK564" s="49"/>
      <c r="AL564" s="49"/>
      <c r="AM564" s="49"/>
      <c r="AN564" s="49"/>
      <c r="AO564" s="49"/>
      <c r="AP564" s="49"/>
      <c r="AQ564" s="49"/>
      <c r="AR564" s="49"/>
      <c r="AS564" s="49"/>
      <c r="AT564" s="49"/>
      <c r="AU564" s="49"/>
      <c r="AV564" s="49"/>
      <c r="AW564" s="49"/>
      <c r="AX564" s="49"/>
      <c r="AY564" s="49"/>
      <c r="AZ564" s="49"/>
      <c r="BA564" s="49"/>
      <c r="BB564" s="49"/>
    </row>
    <row r="565" spans="1:59" ht="14.25">
      <c r="A565" s="36"/>
      <c r="B565" s="51"/>
      <c r="C565" s="45"/>
      <c r="D565" s="45"/>
      <c r="E565" s="45"/>
      <c r="F565" s="45"/>
      <c r="G565" s="45"/>
      <c r="H565" s="45"/>
      <c r="I565" s="45"/>
      <c r="J565" s="45"/>
      <c r="K565" s="45"/>
      <c r="L565" s="46"/>
      <c r="M565" s="46"/>
      <c r="N565" s="46"/>
      <c r="O565" s="46"/>
      <c r="P565" s="45"/>
      <c r="Q565" s="45"/>
      <c r="R565" s="45"/>
      <c r="S565" s="45"/>
      <c r="T565" s="45"/>
      <c r="U565" s="45"/>
      <c r="V565" s="47"/>
      <c r="W565" s="47"/>
      <c r="X565" s="47"/>
      <c r="Y565" s="47"/>
      <c r="Z565" s="47"/>
      <c r="AA565" s="47"/>
      <c r="AB565" s="47"/>
      <c r="AC565" s="47"/>
      <c r="AD565" s="47"/>
      <c r="AE565" s="47"/>
      <c r="AF565" s="47"/>
      <c r="AG565" s="47"/>
      <c r="AH565" s="47"/>
      <c r="AI565" s="47"/>
      <c r="AJ565" s="47"/>
      <c r="AK565" s="47"/>
      <c r="AL565" s="47"/>
      <c r="AM565" s="47"/>
      <c r="AN565" s="47"/>
      <c r="AO565" s="47"/>
      <c r="AP565" s="47"/>
      <c r="AQ565" s="47"/>
      <c r="AR565" s="47"/>
      <c r="AS565" s="47"/>
      <c r="AT565" s="47"/>
      <c r="AU565" s="47"/>
      <c r="AV565" s="47"/>
      <c r="AW565" s="47"/>
      <c r="AX565" s="47"/>
      <c r="AY565" s="47"/>
      <c r="AZ565" s="47"/>
      <c r="BA565" s="47"/>
      <c r="BB565" s="52"/>
    </row>
    <row r="566" spans="1:59">
      <c r="A566" s="36"/>
      <c r="B566" s="154" t="s">
        <v>148</v>
      </c>
      <c r="C566" s="155"/>
      <c r="D566" s="155"/>
      <c r="E566" s="155"/>
      <c r="F566" s="155"/>
      <c r="G566" s="155"/>
      <c r="H566" s="155"/>
      <c r="I566" s="155"/>
      <c r="J566" s="155"/>
      <c r="K566" s="155"/>
      <c r="L566" s="155"/>
      <c r="M566" s="155"/>
      <c r="N566" s="155"/>
      <c r="O566" s="155"/>
      <c r="P566" s="155"/>
      <c r="Q566" s="155"/>
      <c r="R566" s="155"/>
      <c r="S566" s="155"/>
      <c r="T566" s="155"/>
      <c r="U566" s="155"/>
      <c r="V566" s="155"/>
      <c r="W566" s="155"/>
      <c r="X566" s="155"/>
      <c r="Y566" s="155"/>
      <c r="Z566" s="155"/>
      <c r="AA566" s="155"/>
      <c r="AB566" s="155"/>
      <c r="AC566" s="155"/>
      <c r="AD566" s="155"/>
      <c r="AE566" s="155"/>
      <c r="AF566" s="155"/>
      <c r="AG566" s="155"/>
      <c r="AH566" s="155"/>
      <c r="AI566" s="155"/>
      <c r="AJ566" s="155"/>
      <c r="AK566" s="155"/>
      <c r="AL566" s="155"/>
      <c r="AM566" s="155"/>
      <c r="AN566" s="155"/>
      <c r="AO566" s="155"/>
      <c r="AP566" s="155"/>
      <c r="AQ566" s="155"/>
      <c r="AR566" s="155"/>
      <c r="AS566" s="155"/>
      <c r="AT566" s="155"/>
      <c r="AU566" s="155"/>
      <c r="AV566" s="155"/>
      <c r="AW566" s="155"/>
      <c r="AX566" s="155"/>
      <c r="AY566" s="155"/>
      <c r="AZ566" s="155"/>
      <c r="BA566" s="155"/>
      <c r="BB566" s="156"/>
    </row>
    <row r="567" spans="1:59" ht="13.5">
      <c r="A567" s="36"/>
      <c r="B567" s="154"/>
      <c r="C567" s="155"/>
      <c r="D567" s="155"/>
      <c r="E567" s="155"/>
      <c r="F567" s="155"/>
      <c r="G567" s="155"/>
      <c r="H567" s="155"/>
      <c r="I567" s="155"/>
      <c r="J567" s="155"/>
      <c r="K567" s="155"/>
      <c r="L567" s="155"/>
      <c r="M567" s="155"/>
      <c r="N567" s="155"/>
      <c r="O567" s="155"/>
      <c r="P567" s="155"/>
      <c r="Q567" s="155"/>
      <c r="R567" s="155"/>
      <c r="S567" s="155"/>
      <c r="T567" s="155"/>
      <c r="U567" s="155"/>
      <c r="V567" s="155"/>
      <c r="W567" s="155"/>
      <c r="X567" s="155"/>
      <c r="Y567" s="155"/>
      <c r="Z567" s="155"/>
      <c r="AA567" s="155"/>
      <c r="AB567" s="155"/>
      <c r="AC567" s="155"/>
      <c r="AD567" s="155"/>
      <c r="AE567" s="155"/>
      <c r="AF567" s="155"/>
      <c r="AG567" s="155"/>
      <c r="AH567" s="155"/>
      <c r="AI567" s="155"/>
      <c r="AJ567" s="155"/>
      <c r="AK567" s="155"/>
      <c r="AL567" s="155"/>
      <c r="AM567" s="155"/>
      <c r="AN567" s="155"/>
      <c r="AO567" s="155"/>
      <c r="AP567" s="155"/>
      <c r="AQ567" s="155"/>
      <c r="AR567" s="155"/>
      <c r="AS567" s="155"/>
      <c r="AT567" s="155"/>
      <c r="AU567" s="155"/>
      <c r="AV567" s="155"/>
      <c r="AW567" s="155"/>
      <c r="AX567" s="155"/>
      <c r="AY567" s="155"/>
      <c r="AZ567" s="155"/>
      <c r="BA567" s="155"/>
      <c r="BB567" s="156"/>
      <c r="BG567" s="39"/>
    </row>
    <row r="568" spans="1:59">
      <c r="A568" s="36"/>
      <c r="B568" s="154"/>
      <c r="C568" s="155"/>
      <c r="D568" s="155"/>
      <c r="E568" s="155"/>
      <c r="F568" s="155"/>
      <c r="G568" s="155"/>
      <c r="H568" s="155"/>
      <c r="I568" s="155"/>
      <c r="J568" s="155"/>
      <c r="K568" s="155"/>
      <c r="L568" s="155"/>
      <c r="M568" s="155"/>
      <c r="N568" s="155"/>
      <c r="O568" s="155"/>
      <c r="P568" s="155"/>
      <c r="Q568" s="155"/>
      <c r="R568" s="155"/>
      <c r="S568" s="155"/>
      <c r="T568" s="155"/>
      <c r="U568" s="155"/>
      <c r="V568" s="155"/>
      <c r="W568" s="155"/>
      <c r="X568" s="155"/>
      <c r="Y568" s="155"/>
      <c r="Z568" s="155"/>
      <c r="AA568" s="155"/>
      <c r="AB568" s="155"/>
      <c r="AC568" s="155"/>
      <c r="AD568" s="155"/>
      <c r="AE568" s="155"/>
      <c r="AF568" s="155"/>
      <c r="AG568" s="155"/>
      <c r="AH568" s="155"/>
      <c r="AI568" s="155"/>
      <c r="AJ568" s="155"/>
      <c r="AK568" s="155"/>
      <c r="AL568" s="155"/>
      <c r="AM568" s="155"/>
      <c r="AN568" s="155"/>
      <c r="AO568" s="155"/>
      <c r="AP568" s="155"/>
      <c r="AQ568" s="155"/>
      <c r="AR568" s="155"/>
      <c r="AS568" s="155"/>
      <c r="AT568" s="155"/>
      <c r="AU568" s="155"/>
      <c r="AV568" s="155"/>
      <c r="AW568" s="155"/>
      <c r="AX568" s="155"/>
      <c r="AY568" s="155"/>
      <c r="AZ568" s="155"/>
      <c r="BA568" s="155"/>
      <c r="BB568" s="156"/>
    </row>
    <row r="569" spans="1:59">
      <c r="A569" s="36"/>
      <c r="B569" s="154"/>
      <c r="C569" s="155"/>
      <c r="D569" s="155"/>
      <c r="E569" s="155"/>
      <c r="F569" s="155"/>
      <c r="G569" s="155"/>
      <c r="H569" s="155"/>
      <c r="I569" s="155"/>
      <c r="J569" s="155"/>
      <c r="K569" s="155"/>
      <c r="L569" s="155"/>
      <c r="M569" s="155"/>
      <c r="N569" s="155"/>
      <c r="O569" s="155"/>
      <c r="P569" s="155"/>
      <c r="Q569" s="155"/>
      <c r="R569" s="155"/>
      <c r="S569" s="155"/>
      <c r="T569" s="155"/>
      <c r="U569" s="155"/>
      <c r="V569" s="155"/>
      <c r="W569" s="155"/>
      <c r="X569" s="155"/>
      <c r="Y569" s="155"/>
      <c r="Z569" s="155"/>
      <c r="AA569" s="155"/>
      <c r="AB569" s="155"/>
      <c r="AC569" s="155"/>
      <c r="AD569" s="155"/>
      <c r="AE569" s="155"/>
      <c r="AF569" s="155"/>
      <c r="AG569" s="155"/>
      <c r="AH569" s="155"/>
      <c r="AI569" s="155"/>
      <c r="AJ569" s="155"/>
      <c r="AK569" s="155"/>
      <c r="AL569" s="155"/>
      <c r="AM569" s="155"/>
      <c r="AN569" s="155"/>
      <c r="AO569" s="155"/>
      <c r="AP569" s="155"/>
      <c r="AQ569" s="155"/>
      <c r="AR569" s="155"/>
      <c r="AS569" s="155"/>
      <c r="AT569" s="155"/>
      <c r="AU569" s="155"/>
      <c r="AV569" s="155"/>
      <c r="AW569" s="155"/>
      <c r="AX569" s="155"/>
      <c r="AY569" s="155"/>
      <c r="AZ569" s="155"/>
      <c r="BA569" s="155"/>
      <c r="BB569" s="156"/>
    </row>
    <row r="570" spans="1:59">
      <c r="A570" s="36"/>
      <c r="B570" s="154"/>
      <c r="C570" s="155"/>
      <c r="D570" s="155"/>
      <c r="E570" s="155"/>
      <c r="F570" s="155"/>
      <c r="G570" s="155"/>
      <c r="H570" s="155"/>
      <c r="I570" s="155"/>
      <c r="J570" s="155"/>
      <c r="K570" s="155"/>
      <c r="L570" s="155"/>
      <c r="M570" s="155"/>
      <c r="N570" s="155"/>
      <c r="O570" s="155"/>
      <c r="P570" s="155"/>
      <c r="Q570" s="155"/>
      <c r="R570" s="155"/>
      <c r="S570" s="155"/>
      <c r="T570" s="155"/>
      <c r="U570" s="155"/>
      <c r="V570" s="155"/>
      <c r="W570" s="155"/>
      <c r="X570" s="155"/>
      <c r="Y570" s="155"/>
      <c r="Z570" s="155"/>
      <c r="AA570" s="155"/>
      <c r="AB570" s="155"/>
      <c r="AC570" s="155"/>
      <c r="AD570" s="155"/>
      <c r="AE570" s="155"/>
      <c r="AF570" s="155"/>
      <c r="AG570" s="155"/>
      <c r="AH570" s="155"/>
      <c r="AI570" s="155"/>
      <c r="AJ570" s="155"/>
      <c r="AK570" s="155"/>
      <c r="AL570" s="155"/>
      <c r="AM570" s="155"/>
      <c r="AN570" s="155"/>
      <c r="AO570" s="155"/>
      <c r="AP570" s="155"/>
      <c r="AQ570" s="155"/>
      <c r="AR570" s="155"/>
      <c r="AS570" s="155"/>
      <c r="AT570" s="155"/>
      <c r="AU570" s="155"/>
      <c r="AV570" s="155"/>
      <c r="AW570" s="155"/>
      <c r="AX570" s="155"/>
      <c r="AY570" s="155"/>
      <c r="AZ570" s="155"/>
      <c r="BA570" s="155"/>
      <c r="BB570" s="156"/>
    </row>
    <row r="571" spans="1:59">
      <c r="A571" s="36"/>
      <c r="B571" s="154"/>
      <c r="C571" s="155"/>
      <c r="D571" s="155"/>
      <c r="E571" s="155"/>
      <c r="F571" s="155"/>
      <c r="G571" s="155"/>
      <c r="H571" s="155"/>
      <c r="I571" s="155"/>
      <c r="J571" s="155"/>
      <c r="K571" s="155"/>
      <c r="L571" s="155"/>
      <c r="M571" s="155"/>
      <c r="N571" s="155"/>
      <c r="O571" s="155"/>
      <c r="P571" s="155"/>
      <c r="Q571" s="155"/>
      <c r="R571" s="155"/>
      <c r="S571" s="155"/>
      <c r="T571" s="155"/>
      <c r="U571" s="155"/>
      <c r="V571" s="155"/>
      <c r="W571" s="155"/>
      <c r="X571" s="155"/>
      <c r="Y571" s="155"/>
      <c r="Z571" s="155"/>
      <c r="AA571" s="155"/>
      <c r="AB571" s="155"/>
      <c r="AC571" s="155"/>
      <c r="AD571" s="155"/>
      <c r="AE571" s="155"/>
      <c r="AF571" s="155"/>
      <c r="AG571" s="155"/>
      <c r="AH571" s="155"/>
      <c r="AI571" s="155"/>
      <c r="AJ571" s="155"/>
      <c r="AK571" s="155"/>
      <c r="AL571" s="155"/>
      <c r="AM571" s="155"/>
      <c r="AN571" s="155"/>
      <c r="AO571" s="155"/>
      <c r="AP571" s="155"/>
      <c r="AQ571" s="155"/>
      <c r="AR571" s="155"/>
      <c r="AS571" s="155"/>
      <c r="AT571" s="155"/>
      <c r="AU571" s="155"/>
      <c r="AV571" s="155"/>
      <c r="AW571" s="155"/>
      <c r="AX571" s="155"/>
      <c r="AY571" s="155"/>
      <c r="AZ571" s="155"/>
      <c r="BA571" s="155"/>
      <c r="BB571" s="156"/>
    </row>
    <row r="572" spans="1:59">
      <c r="A572" s="36"/>
      <c r="B572" s="154"/>
      <c r="C572" s="155"/>
      <c r="D572" s="155"/>
      <c r="E572" s="155"/>
      <c r="F572" s="155"/>
      <c r="G572" s="155"/>
      <c r="H572" s="155"/>
      <c r="I572" s="155"/>
      <c r="J572" s="155"/>
      <c r="K572" s="155"/>
      <c r="L572" s="155"/>
      <c r="M572" s="155"/>
      <c r="N572" s="155"/>
      <c r="O572" s="155"/>
      <c r="P572" s="155"/>
      <c r="Q572" s="155"/>
      <c r="R572" s="155"/>
      <c r="S572" s="155"/>
      <c r="T572" s="155"/>
      <c r="U572" s="155"/>
      <c r="V572" s="155"/>
      <c r="W572" s="155"/>
      <c r="X572" s="155"/>
      <c r="Y572" s="155"/>
      <c r="Z572" s="155"/>
      <c r="AA572" s="155"/>
      <c r="AB572" s="155"/>
      <c r="AC572" s="155"/>
      <c r="AD572" s="155"/>
      <c r="AE572" s="155"/>
      <c r="AF572" s="155"/>
      <c r="AG572" s="155"/>
      <c r="AH572" s="155"/>
      <c r="AI572" s="155"/>
      <c r="AJ572" s="155"/>
      <c r="AK572" s="155"/>
      <c r="AL572" s="155"/>
      <c r="AM572" s="155"/>
      <c r="AN572" s="155"/>
      <c r="AO572" s="155"/>
      <c r="AP572" s="155"/>
      <c r="AQ572" s="155"/>
      <c r="AR572" s="155"/>
      <c r="AS572" s="155"/>
      <c r="AT572" s="155"/>
      <c r="AU572" s="155"/>
      <c r="AV572" s="155"/>
      <c r="AW572" s="155"/>
      <c r="AX572" s="155"/>
      <c r="AY572" s="155"/>
      <c r="AZ572" s="155"/>
      <c r="BA572" s="155"/>
      <c r="BB572" s="156"/>
    </row>
    <row r="573" spans="1:59">
      <c r="A573" s="36"/>
      <c r="B573" s="154"/>
      <c r="C573" s="155"/>
      <c r="D573" s="155"/>
      <c r="E573" s="155"/>
      <c r="F573" s="155"/>
      <c r="G573" s="155"/>
      <c r="H573" s="155"/>
      <c r="I573" s="155"/>
      <c r="J573" s="155"/>
      <c r="K573" s="155"/>
      <c r="L573" s="155"/>
      <c r="M573" s="155"/>
      <c r="N573" s="155"/>
      <c r="O573" s="155"/>
      <c r="P573" s="155"/>
      <c r="Q573" s="155"/>
      <c r="R573" s="155"/>
      <c r="S573" s="155"/>
      <c r="T573" s="155"/>
      <c r="U573" s="155"/>
      <c r="V573" s="155"/>
      <c r="W573" s="155"/>
      <c r="X573" s="155"/>
      <c r="Y573" s="155"/>
      <c r="Z573" s="155"/>
      <c r="AA573" s="155"/>
      <c r="AB573" s="155"/>
      <c r="AC573" s="155"/>
      <c r="AD573" s="155"/>
      <c r="AE573" s="155"/>
      <c r="AF573" s="155"/>
      <c r="AG573" s="155"/>
      <c r="AH573" s="155"/>
      <c r="AI573" s="155"/>
      <c r="AJ573" s="155"/>
      <c r="AK573" s="155"/>
      <c r="AL573" s="155"/>
      <c r="AM573" s="155"/>
      <c r="AN573" s="155"/>
      <c r="AO573" s="155"/>
      <c r="AP573" s="155"/>
      <c r="AQ573" s="155"/>
      <c r="AR573" s="155"/>
      <c r="AS573" s="155"/>
      <c r="AT573" s="155"/>
      <c r="AU573" s="155"/>
      <c r="AV573" s="155"/>
      <c r="AW573" s="155"/>
      <c r="AX573" s="155"/>
      <c r="AY573" s="155"/>
      <c r="AZ573" s="155"/>
      <c r="BA573" s="155"/>
      <c r="BB573" s="156"/>
    </row>
    <row r="574" spans="1:59">
      <c r="A574" s="36"/>
      <c r="B574" s="154"/>
      <c r="C574" s="155"/>
      <c r="D574" s="155"/>
      <c r="E574" s="155"/>
      <c r="F574" s="155"/>
      <c r="G574" s="155"/>
      <c r="H574" s="155"/>
      <c r="I574" s="155"/>
      <c r="J574" s="155"/>
      <c r="K574" s="155"/>
      <c r="L574" s="155"/>
      <c r="M574" s="155"/>
      <c r="N574" s="155"/>
      <c r="O574" s="155"/>
      <c r="P574" s="155"/>
      <c r="Q574" s="155"/>
      <c r="R574" s="155"/>
      <c r="S574" s="155"/>
      <c r="T574" s="155"/>
      <c r="U574" s="155"/>
      <c r="V574" s="155"/>
      <c r="W574" s="155"/>
      <c r="X574" s="155"/>
      <c r="Y574" s="155"/>
      <c r="Z574" s="155"/>
      <c r="AA574" s="155"/>
      <c r="AB574" s="155"/>
      <c r="AC574" s="155"/>
      <c r="AD574" s="155"/>
      <c r="AE574" s="155"/>
      <c r="AF574" s="155"/>
      <c r="AG574" s="155"/>
      <c r="AH574" s="155"/>
      <c r="AI574" s="155"/>
      <c r="AJ574" s="155"/>
      <c r="AK574" s="155"/>
      <c r="AL574" s="155"/>
      <c r="AM574" s="155"/>
      <c r="AN574" s="155"/>
      <c r="AO574" s="155"/>
      <c r="AP574" s="155"/>
      <c r="AQ574" s="155"/>
      <c r="AR574" s="155"/>
      <c r="AS574" s="155"/>
      <c r="AT574" s="155"/>
      <c r="AU574" s="155"/>
      <c r="AV574" s="155"/>
      <c r="AW574" s="155"/>
      <c r="AX574" s="155"/>
      <c r="AY574" s="155"/>
      <c r="AZ574" s="155"/>
      <c r="BA574" s="155"/>
      <c r="BB574" s="156"/>
    </row>
    <row r="575" spans="1:59">
      <c r="A575" s="36"/>
      <c r="B575" s="154"/>
      <c r="C575" s="155"/>
      <c r="D575" s="155"/>
      <c r="E575" s="155"/>
      <c r="F575" s="155"/>
      <c r="G575" s="155"/>
      <c r="H575" s="155"/>
      <c r="I575" s="155"/>
      <c r="J575" s="155"/>
      <c r="K575" s="155"/>
      <c r="L575" s="155"/>
      <c r="M575" s="155"/>
      <c r="N575" s="155"/>
      <c r="O575" s="155"/>
      <c r="P575" s="155"/>
      <c r="Q575" s="155"/>
      <c r="R575" s="155"/>
      <c r="S575" s="155"/>
      <c r="T575" s="155"/>
      <c r="U575" s="155"/>
      <c r="V575" s="155"/>
      <c r="W575" s="155"/>
      <c r="X575" s="155"/>
      <c r="Y575" s="155"/>
      <c r="Z575" s="155"/>
      <c r="AA575" s="155"/>
      <c r="AB575" s="155"/>
      <c r="AC575" s="155"/>
      <c r="AD575" s="155"/>
      <c r="AE575" s="155"/>
      <c r="AF575" s="155"/>
      <c r="AG575" s="155"/>
      <c r="AH575" s="155"/>
      <c r="AI575" s="155"/>
      <c r="AJ575" s="155"/>
      <c r="AK575" s="155"/>
      <c r="AL575" s="155"/>
      <c r="AM575" s="155"/>
      <c r="AN575" s="155"/>
      <c r="AO575" s="155"/>
      <c r="AP575" s="155"/>
      <c r="AQ575" s="155"/>
      <c r="AR575" s="155"/>
      <c r="AS575" s="155"/>
      <c r="AT575" s="155"/>
      <c r="AU575" s="155"/>
      <c r="AV575" s="155"/>
      <c r="AW575" s="155"/>
      <c r="AX575" s="155"/>
      <c r="AY575" s="155"/>
      <c r="AZ575" s="155"/>
      <c r="BA575" s="155"/>
      <c r="BB575" s="156"/>
    </row>
    <row r="576" spans="1:59" ht="15" thickBot="1">
      <c r="A576" s="53"/>
      <c r="B576" s="54"/>
      <c r="C576" s="55"/>
      <c r="D576" s="55"/>
      <c r="E576" s="55"/>
      <c r="F576" s="55"/>
      <c r="G576" s="55"/>
      <c r="H576" s="55"/>
      <c r="I576" s="55"/>
      <c r="J576" s="55"/>
      <c r="K576" s="55"/>
      <c r="L576" s="55"/>
      <c r="M576" s="55"/>
      <c r="N576" s="55"/>
      <c r="O576" s="55"/>
      <c r="P576" s="55"/>
      <c r="Q576" s="55"/>
      <c r="R576" s="55"/>
      <c r="S576" s="55"/>
      <c r="T576" s="55"/>
      <c r="U576" s="55"/>
      <c r="V576" s="55"/>
      <c r="W576" s="55"/>
      <c r="X576" s="55"/>
      <c r="Y576" s="55"/>
      <c r="Z576" s="55"/>
      <c r="AA576" s="55"/>
      <c r="AB576" s="55"/>
      <c r="AC576" s="55"/>
      <c r="AD576" s="55"/>
      <c r="AE576" s="55"/>
      <c r="AF576" s="55"/>
      <c r="AG576" s="55"/>
      <c r="AH576" s="55"/>
      <c r="AI576" s="55"/>
      <c r="AJ576" s="55"/>
      <c r="AK576" s="55"/>
      <c r="AL576" s="55"/>
      <c r="AM576" s="55"/>
      <c r="AN576" s="55"/>
      <c r="AO576" s="55"/>
      <c r="AP576" s="55"/>
      <c r="AQ576" s="55"/>
      <c r="AR576" s="55"/>
      <c r="AS576" s="55"/>
      <c r="AT576" s="55"/>
      <c r="AU576" s="55"/>
      <c r="AV576" s="55"/>
      <c r="AW576" s="55"/>
      <c r="AX576" s="55"/>
      <c r="AY576" s="55"/>
      <c r="AZ576" s="55"/>
      <c r="BA576" s="55"/>
      <c r="BB576" s="56"/>
    </row>
    <row r="577" spans="1:255">
      <c r="B577" s="57"/>
    </row>
    <row r="578" spans="1:255">
      <c r="B578" s="57"/>
    </row>
    <row r="579" spans="1:255" ht="14.25">
      <c r="B579" s="49" t="s">
        <v>74</v>
      </c>
      <c r="C579" s="36"/>
      <c r="D579" s="36"/>
      <c r="E579" s="36"/>
      <c r="F579" s="36"/>
      <c r="G579" s="36"/>
      <c r="H579" s="36"/>
      <c r="I579" s="36"/>
      <c r="J579" s="36"/>
      <c r="K579" s="36"/>
      <c r="L579" s="50"/>
      <c r="M579" s="50"/>
      <c r="N579" s="50"/>
      <c r="O579" s="50"/>
      <c r="P579" s="36"/>
      <c r="Q579" s="36"/>
      <c r="R579" s="36"/>
      <c r="S579" s="36"/>
      <c r="T579" s="36"/>
      <c r="U579" s="36"/>
      <c r="V579" s="49"/>
      <c r="W579" s="49"/>
      <c r="X579" s="49"/>
      <c r="Y579" s="49"/>
      <c r="Z579" s="49"/>
      <c r="AA579" s="49"/>
      <c r="AB579" s="49"/>
      <c r="AC579" s="49"/>
      <c r="AD579" s="49"/>
      <c r="AE579" s="49"/>
      <c r="AF579" s="49"/>
      <c r="AG579" s="49"/>
      <c r="AH579" s="49"/>
      <c r="AI579" s="49"/>
      <c r="AJ579" s="49"/>
      <c r="AK579" s="49"/>
      <c r="AL579" s="49"/>
      <c r="AM579" s="49"/>
      <c r="AN579" s="49"/>
      <c r="AO579" s="49"/>
      <c r="AP579" s="49"/>
      <c r="AQ579" s="49"/>
      <c r="AR579" s="49"/>
      <c r="AS579" s="49"/>
      <c r="AT579" s="49"/>
      <c r="AU579" s="49"/>
      <c r="AV579" s="49"/>
      <c r="AW579" s="49"/>
      <c r="AX579" s="49"/>
      <c r="AY579" s="49"/>
      <c r="AZ579" s="49"/>
      <c r="BA579" s="49"/>
      <c r="BB579" s="49"/>
    </row>
    <row r="580" spans="1:255" ht="15" thickBot="1">
      <c r="B580" s="36"/>
      <c r="C580" s="36"/>
      <c r="D580" s="36"/>
      <c r="E580" s="36"/>
      <c r="F580" s="36"/>
      <c r="G580" s="36"/>
      <c r="H580" s="36"/>
      <c r="I580" s="36"/>
      <c r="J580" s="36"/>
      <c r="K580" s="36"/>
      <c r="L580" s="50"/>
      <c r="M580" s="50"/>
      <c r="N580" s="50"/>
      <c r="O580" s="50"/>
      <c r="P580" s="36"/>
      <c r="Q580" s="36"/>
      <c r="R580" s="36"/>
      <c r="S580" s="36"/>
      <c r="T580" s="36"/>
      <c r="U580" s="36"/>
      <c r="V580" s="49"/>
      <c r="W580" s="49"/>
      <c r="X580" s="49"/>
      <c r="Y580" s="49"/>
      <c r="Z580" s="49"/>
      <c r="AA580" s="49"/>
      <c r="AB580" s="49"/>
      <c r="AC580" s="49"/>
      <c r="AD580" s="49"/>
      <c r="AE580" s="49"/>
      <c r="AF580" s="49"/>
      <c r="AG580" s="49"/>
      <c r="AH580" s="49"/>
      <c r="AI580" s="49"/>
      <c r="AJ580" s="49"/>
      <c r="AK580" s="49"/>
      <c r="AL580" s="49"/>
      <c r="AM580" s="49"/>
      <c r="AN580" s="49"/>
      <c r="AO580" s="49"/>
      <c r="AP580" s="49"/>
      <c r="AQ580" s="49"/>
      <c r="AR580" s="49"/>
      <c r="AS580" s="49"/>
      <c r="AT580" s="49"/>
      <c r="AU580" s="49" t="s">
        <v>75</v>
      </c>
      <c r="AV580" s="49"/>
      <c r="AW580" s="49"/>
      <c r="AX580" s="49"/>
      <c r="AY580" s="49"/>
      <c r="AZ580" s="49"/>
      <c r="BA580" s="49"/>
      <c r="BB580" s="49"/>
    </row>
    <row r="581" spans="1:255" s="39" customFormat="1" ht="13.5" customHeight="1">
      <c r="A581" s="36"/>
      <c r="B581" s="157" t="s">
        <v>76</v>
      </c>
      <c r="C581" s="158"/>
      <c r="D581" s="158"/>
      <c r="E581" s="158"/>
      <c r="F581" s="158"/>
      <c r="G581" s="158"/>
      <c r="H581" s="158"/>
      <c r="I581" s="158"/>
      <c r="J581" s="158"/>
      <c r="K581" s="158"/>
      <c r="L581" s="158"/>
      <c r="M581" s="158"/>
      <c r="N581" s="158"/>
      <c r="O581" s="158"/>
      <c r="P581" s="158"/>
      <c r="Q581" s="158"/>
      <c r="R581" s="158"/>
      <c r="S581" s="158"/>
      <c r="T581" s="158"/>
      <c r="U581" s="158"/>
      <c r="V581" s="158"/>
      <c r="W581" s="158"/>
      <c r="X581" s="158"/>
      <c r="Y581" s="158"/>
      <c r="Z581" s="158"/>
      <c r="AA581" s="158"/>
      <c r="AB581" s="158"/>
      <c r="AC581" s="158"/>
      <c r="AD581" s="159"/>
      <c r="AE581" s="163" t="s">
        <v>170</v>
      </c>
      <c r="AF581" s="158"/>
      <c r="AG581" s="158"/>
      <c r="AH581" s="158"/>
      <c r="AI581" s="158"/>
      <c r="AJ581" s="158"/>
      <c r="AK581" s="158"/>
      <c r="AL581" s="158"/>
      <c r="AM581" s="159"/>
      <c r="AN581" s="163" t="s">
        <v>169</v>
      </c>
      <c r="AO581" s="158"/>
      <c r="AP581" s="158"/>
      <c r="AQ581" s="158"/>
      <c r="AR581" s="158"/>
      <c r="AS581" s="158"/>
      <c r="AT581" s="158"/>
      <c r="AU581" s="158"/>
      <c r="AV581" s="159"/>
      <c r="AW581" s="163" t="s">
        <v>78</v>
      </c>
      <c r="AX581" s="158"/>
      <c r="AY581" s="158"/>
      <c r="AZ581" s="158"/>
      <c r="BA581" s="158"/>
      <c r="BB581" s="165"/>
      <c r="BC581" s="38"/>
      <c r="BD581" s="38"/>
      <c r="BE581" s="38"/>
      <c r="BF581" s="38"/>
      <c r="BG581" s="38"/>
      <c r="BH581" s="38"/>
      <c r="BI581" s="38"/>
      <c r="BJ581" s="38"/>
      <c r="BK581" s="38"/>
      <c r="BL581" s="38"/>
      <c r="BM581" s="38"/>
      <c r="BN581" s="38"/>
      <c r="BO581" s="38"/>
      <c r="BP581" s="38"/>
      <c r="BQ581" s="38"/>
      <c r="BR581" s="38"/>
      <c r="BS581" s="38"/>
      <c r="BT581" s="38"/>
      <c r="BU581" s="38"/>
      <c r="BV581" s="38"/>
      <c r="BW581" s="38"/>
      <c r="BX581" s="38"/>
      <c r="BY581" s="38"/>
      <c r="BZ581" s="38"/>
      <c r="CA581" s="38"/>
      <c r="CB581" s="38"/>
      <c r="CC581" s="38"/>
      <c r="CD581" s="38"/>
      <c r="CE581" s="38"/>
      <c r="CF581" s="38"/>
      <c r="CG581" s="38"/>
      <c r="CH581" s="38"/>
      <c r="CI581" s="38"/>
      <c r="CJ581" s="38"/>
      <c r="CK581" s="38"/>
      <c r="CL581" s="38"/>
      <c r="CM581" s="38"/>
      <c r="CN581" s="38"/>
      <c r="CO581" s="38"/>
      <c r="CP581" s="38"/>
      <c r="CQ581" s="38"/>
      <c r="CR581" s="38"/>
      <c r="CS581" s="38"/>
      <c r="CT581" s="38"/>
      <c r="CU581" s="38"/>
      <c r="CV581" s="38"/>
      <c r="CW581" s="38"/>
      <c r="CX581" s="38"/>
      <c r="CY581" s="38"/>
      <c r="CZ581" s="38"/>
      <c r="DA581" s="38"/>
      <c r="DB581" s="38"/>
      <c r="DC581" s="38"/>
      <c r="DD581" s="38"/>
      <c r="DE581" s="38"/>
      <c r="DF581" s="38"/>
      <c r="DG581" s="38"/>
      <c r="DH581" s="38"/>
      <c r="DI581" s="38"/>
      <c r="DJ581" s="38"/>
      <c r="DK581" s="38"/>
      <c r="DL581" s="38"/>
      <c r="DM581" s="38"/>
      <c r="DN581" s="38"/>
      <c r="DO581" s="38"/>
      <c r="DP581" s="38"/>
      <c r="DQ581" s="38"/>
      <c r="DR581" s="38"/>
      <c r="DS581" s="38"/>
      <c r="DT581" s="38"/>
      <c r="DU581" s="38"/>
      <c r="DV581" s="38"/>
      <c r="DW581" s="38"/>
      <c r="DX581" s="38"/>
      <c r="DY581" s="38"/>
      <c r="DZ581" s="38"/>
      <c r="EA581" s="38"/>
      <c r="EB581" s="38"/>
      <c r="EC581" s="38"/>
      <c r="ED581" s="38"/>
      <c r="EE581" s="38"/>
      <c r="EF581" s="38"/>
      <c r="EG581" s="38"/>
      <c r="EH581" s="38"/>
      <c r="EI581" s="38"/>
      <c r="EJ581" s="38"/>
      <c r="EK581" s="38"/>
      <c r="EL581" s="38"/>
      <c r="EM581" s="38"/>
      <c r="EN581" s="38"/>
      <c r="EO581" s="38"/>
      <c r="EP581" s="38"/>
      <c r="EQ581" s="38"/>
      <c r="ER581" s="38"/>
      <c r="ES581" s="38"/>
      <c r="ET581" s="38"/>
      <c r="EU581" s="38"/>
      <c r="EV581" s="38"/>
      <c r="EW581" s="38"/>
      <c r="EX581" s="38"/>
      <c r="EY581" s="38"/>
      <c r="EZ581" s="38"/>
      <c r="FA581" s="38"/>
      <c r="FB581" s="38"/>
      <c r="FC581" s="38"/>
      <c r="FD581" s="38"/>
      <c r="FE581" s="38"/>
      <c r="FF581" s="38"/>
      <c r="FG581" s="38"/>
      <c r="FH581" s="38"/>
      <c r="FI581" s="38"/>
      <c r="FJ581" s="38"/>
      <c r="FK581" s="38"/>
      <c r="FL581" s="38"/>
      <c r="FM581" s="38"/>
      <c r="FN581" s="38"/>
      <c r="FO581" s="38"/>
      <c r="FP581" s="38"/>
      <c r="FQ581" s="38"/>
      <c r="FR581" s="38"/>
      <c r="FS581" s="38"/>
      <c r="FT581" s="38"/>
      <c r="FU581" s="38"/>
      <c r="FV581" s="38"/>
      <c r="FW581" s="38"/>
      <c r="FX581" s="38"/>
      <c r="FY581" s="38"/>
      <c r="FZ581" s="38"/>
      <c r="GA581" s="38"/>
      <c r="GB581" s="38"/>
      <c r="GC581" s="38"/>
      <c r="GD581" s="38"/>
      <c r="GE581" s="38"/>
      <c r="GF581" s="38"/>
      <c r="GG581" s="38"/>
      <c r="GH581" s="38"/>
      <c r="GI581" s="38"/>
      <c r="GJ581" s="38"/>
      <c r="GK581" s="38"/>
      <c r="GL581" s="38"/>
      <c r="GM581" s="38"/>
      <c r="GN581" s="38"/>
      <c r="GO581" s="38"/>
      <c r="GP581" s="38"/>
      <c r="GQ581" s="38"/>
      <c r="GR581" s="38"/>
      <c r="GS581" s="38"/>
      <c r="GT581" s="38"/>
      <c r="GU581" s="38"/>
      <c r="GV581" s="38"/>
      <c r="GW581" s="38"/>
      <c r="GX581" s="38"/>
      <c r="GY581" s="38"/>
      <c r="GZ581" s="38"/>
      <c r="HA581" s="38"/>
      <c r="HB581" s="38"/>
      <c r="HC581" s="38"/>
      <c r="HD581" s="38"/>
      <c r="HE581" s="38"/>
      <c r="HF581" s="38"/>
      <c r="HG581" s="38"/>
      <c r="HH581" s="38"/>
      <c r="HI581" s="38"/>
      <c r="HJ581" s="38"/>
      <c r="HK581" s="38"/>
      <c r="HL581" s="38"/>
      <c r="HM581" s="38"/>
      <c r="HN581" s="38"/>
      <c r="HO581" s="38"/>
      <c r="HP581" s="38"/>
      <c r="HQ581" s="38"/>
      <c r="HR581" s="38"/>
      <c r="HS581" s="38"/>
      <c r="HT581" s="38"/>
      <c r="HU581" s="38"/>
      <c r="HV581" s="38"/>
      <c r="HW581" s="38"/>
      <c r="HX581" s="38"/>
      <c r="HY581" s="38"/>
      <c r="HZ581" s="38"/>
      <c r="IA581" s="38"/>
      <c r="IB581" s="38"/>
      <c r="IC581" s="38"/>
      <c r="ID581" s="38"/>
      <c r="IE581" s="38"/>
      <c r="IF581" s="38"/>
      <c r="IG581" s="38"/>
      <c r="IH581" s="38"/>
      <c r="II581" s="38"/>
      <c r="IJ581" s="38"/>
      <c r="IK581" s="38"/>
      <c r="IL581" s="38"/>
      <c r="IM581" s="38"/>
      <c r="IN581" s="38"/>
      <c r="IO581" s="38"/>
      <c r="IP581" s="38"/>
      <c r="IQ581" s="38"/>
      <c r="IR581" s="38"/>
      <c r="IS581" s="38"/>
      <c r="IT581" s="38"/>
      <c r="IU581" s="38"/>
    </row>
    <row r="582" spans="1:255" s="39" customFormat="1" ht="13.5">
      <c r="A582" s="36"/>
      <c r="B582" s="160"/>
      <c r="C582" s="161"/>
      <c r="D582" s="161"/>
      <c r="E582" s="161"/>
      <c r="F582" s="161"/>
      <c r="G582" s="161"/>
      <c r="H582" s="161"/>
      <c r="I582" s="161"/>
      <c r="J582" s="161"/>
      <c r="K582" s="161"/>
      <c r="L582" s="161"/>
      <c r="M582" s="161"/>
      <c r="N582" s="161"/>
      <c r="O582" s="161"/>
      <c r="P582" s="161"/>
      <c r="Q582" s="161"/>
      <c r="R582" s="161"/>
      <c r="S582" s="161"/>
      <c r="T582" s="161"/>
      <c r="U582" s="161"/>
      <c r="V582" s="161"/>
      <c r="W582" s="161"/>
      <c r="X582" s="161"/>
      <c r="Y582" s="161"/>
      <c r="Z582" s="161"/>
      <c r="AA582" s="161"/>
      <c r="AB582" s="161"/>
      <c r="AC582" s="161"/>
      <c r="AD582" s="162"/>
      <c r="AE582" s="164"/>
      <c r="AF582" s="161"/>
      <c r="AG582" s="161"/>
      <c r="AH582" s="161"/>
      <c r="AI582" s="161"/>
      <c r="AJ582" s="161"/>
      <c r="AK582" s="161"/>
      <c r="AL582" s="161"/>
      <c r="AM582" s="162"/>
      <c r="AN582" s="164"/>
      <c r="AO582" s="161"/>
      <c r="AP582" s="161"/>
      <c r="AQ582" s="161"/>
      <c r="AR582" s="161"/>
      <c r="AS582" s="161"/>
      <c r="AT582" s="161"/>
      <c r="AU582" s="161"/>
      <c r="AV582" s="162"/>
      <c r="AW582" s="164"/>
      <c r="AX582" s="161"/>
      <c r="AY582" s="161"/>
      <c r="AZ582" s="161"/>
      <c r="BA582" s="161"/>
      <c r="BB582" s="166"/>
      <c r="BC582" s="38"/>
      <c r="BD582" s="38"/>
      <c r="BE582" s="38"/>
      <c r="BF582" s="38"/>
      <c r="BG582" s="38"/>
      <c r="BH582" s="38"/>
      <c r="BI582" s="38"/>
      <c r="BJ582" s="38"/>
      <c r="BK582" s="38"/>
      <c r="BL582" s="38"/>
      <c r="BM582" s="38"/>
      <c r="BN582" s="38"/>
      <c r="BO582" s="38"/>
      <c r="BP582" s="38"/>
      <c r="BQ582" s="38"/>
      <c r="BR582" s="38"/>
      <c r="BS582" s="38"/>
      <c r="BT582" s="38"/>
      <c r="BU582" s="38"/>
      <c r="BV582" s="38"/>
      <c r="BW582" s="38"/>
      <c r="BX582" s="38"/>
      <c r="BY582" s="38"/>
      <c r="BZ582" s="38"/>
      <c r="CA582" s="38"/>
      <c r="CB582" s="38"/>
      <c r="CC582" s="38"/>
      <c r="CD582" s="38"/>
      <c r="CE582" s="38"/>
      <c r="CF582" s="38"/>
      <c r="CG582" s="38"/>
      <c r="CH582" s="38"/>
      <c r="CI582" s="38"/>
      <c r="CJ582" s="38"/>
      <c r="CK582" s="38"/>
      <c r="CL582" s="38"/>
      <c r="CM582" s="38"/>
      <c r="CN582" s="38"/>
      <c r="CO582" s="38"/>
      <c r="CP582" s="38"/>
      <c r="CQ582" s="38"/>
      <c r="CR582" s="38"/>
      <c r="CS582" s="38"/>
      <c r="CT582" s="38"/>
      <c r="CU582" s="38"/>
      <c r="CV582" s="38"/>
      <c r="CW582" s="38"/>
      <c r="CX582" s="38"/>
      <c r="CY582" s="38"/>
      <c r="CZ582" s="38"/>
      <c r="DA582" s="38"/>
      <c r="DB582" s="38"/>
      <c r="DC582" s="38"/>
      <c r="DD582" s="38"/>
      <c r="DE582" s="38"/>
      <c r="DF582" s="38"/>
      <c r="DG582" s="38"/>
      <c r="DH582" s="38"/>
      <c r="DI582" s="38"/>
      <c r="DJ582" s="38"/>
      <c r="DK582" s="38"/>
      <c r="DL582" s="38"/>
      <c r="DM582" s="38"/>
      <c r="DN582" s="38"/>
      <c r="DO582" s="38"/>
      <c r="DP582" s="38"/>
      <c r="DQ582" s="38"/>
      <c r="DR582" s="38"/>
      <c r="DS582" s="38"/>
      <c r="DT582" s="38"/>
      <c r="DU582" s="38"/>
      <c r="DV582" s="38"/>
      <c r="DW582" s="38"/>
      <c r="DX582" s="38"/>
      <c r="DY582" s="38"/>
      <c r="DZ582" s="38"/>
      <c r="EA582" s="38"/>
      <c r="EB582" s="38"/>
      <c r="EC582" s="38"/>
      <c r="ED582" s="38"/>
      <c r="EE582" s="38"/>
      <c r="EF582" s="38"/>
      <c r="EG582" s="38"/>
      <c r="EH582" s="38"/>
      <c r="EI582" s="38"/>
      <c r="EJ582" s="38"/>
      <c r="EK582" s="38"/>
      <c r="EL582" s="38"/>
      <c r="EM582" s="38"/>
      <c r="EN582" s="38"/>
      <c r="EO582" s="38"/>
      <c r="EP582" s="38"/>
      <c r="EQ582" s="38"/>
      <c r="ER582" s="38"/>
      <c r="ES582" s="38"/>
      <c r="ET582" s="38"/>
      <c r="EU582" s="38"/>
      <c r="EV582" s="38"/>
      <c r="EW582" s="38"/>
      <c r="EX582" s="38"/>
      <c r="EY582" s="38"/>
      <c r="EZ582" s="38"/>
      <c r="FA582" s="38"/>
      <c r="FB582" s="38"/>
      <c r="FC582" s="38"/>
      <c r="FD582" s="38"/>
      <c r="FE582" s="38"/>
      <c r="FF582" s="38"/>
      <c r="FG582" s="38"/>
      <c r="FH582" s="38"/>
      <c r="FI582" s="38"/>
      <c r="FJ582" s="38"/>
      <c r="FK582" s="38"/>
      <c r="FL582" s="38"/>
      <c r="FM582" s="38"/>
      <c r="FN582" s="38"/>
      <c r="FO582" s="38"/>
      <c r="FP582" s="38"/>
      <c r="FQ582" s="38"/>
      <c r="FR582" s="38"/>
      <c r="FS582" s="38"/>
      <c r="FT582" s="38"/>
      <c r="FU582" s="38"/>
      <c r="FV582" s="38"/>
      <c r="FW582" s="38"/>
      <c r="FX582" s="38"/>
      <c r="FY582" s="38"/>
      <c r="FZ582" s="38"/>
      <c r="GA582" s="38"/>
      <c r="GB582" s="38"/>
      <c r="GC582" s="38"/>
      <c r="GD582" s="38"/>
      <c r="GE582" s="38"/>
      <c r="GF582" s="38"/>
      <c r="GG582" s="38"/>
      <c r="GH582" s="38"/>
      <c r="GI582" s="38"/>
      <c r="GJ582" s="38"/>
      <c r="GK582" s="38"/>
      <c r="GL582" s="38"/>
      <c r="GM582" s="38"/>
      <c r="GN582" s="38"/>
      <c r="GO582" s="38"/>
      <c r="GP582" s="38"/>
      <c r="GQ582" s="38"/>
      <c r="GR582" s="38"/>
      <c r="GS582" s="38"/>
      <c r="GT582" s="38"/>
      <c r="GU582" s="38"/>
      <c r="GV582" s="38"/>
      <c r="GW582" s="38"/>
      <c r="GX582" s="38"/>
      <c r="GY582" s="38"/>
      <c r="GZ582" s="38"/>
      <c r="HA582" s="38"/>
      <c r="HB582" s="38"/>
      <c r="HC582" s="38"/>
      <c r="HD582" s="38"/>
      <c r="HE582" s="38"/>
      <c r="HF582" s="38"/>
      <c r="HG582" s="38"/>
      <c r="HH582" s="38"/>
      <c r="HI582" s="38"/>
      <c r="HJ582" s="38"/>
      <c r="HK582" s="38"/>
      <c r="HL582" s="38"/>
      <c r="HM582" s="38"/>
      <c r="HN582" s="38"/>
      <c r="HO582" s="38"/>
      <c r="HP582" s="38"/>
      <c r="HQ582" s="38"/>
      <c r="HR582" s="38"/>
      <c r="HS582" s="38"/>
      <c r="HT582" s="38"/>
      <c r="HU582" s="38"/>
      <c r="HV582" s="38"/>
      <c r="HW582" s="38"/>
      <c r="HX582" s="38"/>
      <c r="HY582" s="38"/>
      <c r="HZ582" s="38"/>
      <c r="IA582" s="38"/>
      <c r="IB582" s="38"/>
      <c r="IC582" s="38"/>
      <c r="ID582" s="38"/>
      <c r="IE582" s="38"/>
      <c r="IF582" s="38"/>
      <c r="IG582" s="38"/>
      <c r="IH582" s="38"/>
      <c r="II582" s="38"/>
      <c r="IJ582" s="38"/>
      <c r="IK582" s="38"/>
      <c r="IL582" s="38"/>
      <c r="IM582" s="38"/>
      <c r="IN582" s="38"/>
      <c r="IO582" s="38"/>
      <c r="IP582" s="38"/>
      <c r="IQ582" s="38"/>
      <c r="IR582" s="38"/>
      <c r="IS582" s="38"/>
      <c r="IT582" s="38"/>
      <c r="IU582" s="38"/>
    </row>
    <row r="583" spans="1:255" s="39" customFormat="1" ht="18.75" customHeight="1">
      <c r="A583" s="36"/>
      <c r="B583" s="75" t="s">
        <v>79</v>
      </c>
      <c r="C583" s="84" t="s">
        <v>149</v>
      </c>
      <c r="D583" s="59"/>
      <c r="E583" s="59"/>
      <c r="F583" s="59"/>
      <c r="G583" s="59"/>
      <c r="H583" s="59"/>
      <c r="I583" s="59"/>
      <c r="J583" s="59"/>
      <c r="K583" s="59"/>
      <c r="L583" s="59"/>
      <c r="M583" s="59"/>
      <c r="N583" s="59"/>
      <c r="O583" s="59"/>
      <c r="P583" s="59"/>
      <c r="Q583" s="59"/>
      <c r="R583" s="59"/>
      <c r="S583" s="59"/>
      <c r="T583" s="59"/>
      <c r="U583" s="59"/>
      <c r="V583" s="59"/>
      <c r="W583" s="59"/>
      <c r="X583" s="59"/>
      <c r="Y583" s="59"/>
      <c r="Z583" s="60"/>
      <c r="AA583" s="60"/>
      <c r="AB583" s="60"/>
      <c r="AC583" s="60"/>
      <c r="AD583" s="60"/>
      <c r="AE583" s="143">
        <f>1238225+57754</f>
        <v>1295979</v>
      </c>
      <c r="AF583" s="146"/>
      <c r="AG583" s="146"/>
      <c r="AH583" s="146"/>
      <c r="AI583" s="146"/>
      <c r="AJ583" s="146"/>
      <c r="AK583" s="146"/>
      <c r="AL583" s="146"/>
      <c r="AM583" s="147"/>
      <c r="AN583" s="143">
        <f>1167812+54430</f>
        <v>1222242</v>
      </c>
      <c r="AO583" s="146"/>
      <c r="AP583" s="146"/>
      <c r="AQ583" s="146"/>
      <c r="AR583" s="146"/>
      <c r="AS583" s="146"/>
      <c r="AT583" s="146"/>
      <c r="AU583" s="146"/>
      <c r="AV583" s="147"/>
      <c r="AW583" s="143"/>
      <c r="AX583" s="146"/>
      <c r="AY583" s="146"/>
      <c r="AZ583" s="146"/>
      <c r="BA583" s="146"/>
      <c r="BB583" s="148"/>
      <c r="BC583" s="38"/>
      <c r="BD583" s="38"/>
      <c r="BE583" s="38"/>
      <c r="BF583" s="38"/>
      <c r="BG583" s="38"/>
      <c r="BH583" s="38"/>
      <c r="BI583" s="38"/>
      <c r="BJ583" s="38"/>
      <c r="BK583" s="38"/>
      <c r="BL583" s="38"/>
      <c r="BM583" s="38"/>
      <c r="BN583" s="38"/>
      <c r="BO583" s="38"/>
      <c r="BP583" s="38"/>
      <c r="BQ583" s="38"/>
      <c r="BR583" s="38"/>
      <c r="BS583" s="38"/>
      <c r="BT583" s="38"/>
      <c r="BU583" s="38"/>
      <c r="BV583" s="38"/>
      <c r="BW583" s="38"/>
      <c r="BX583" s="38"/>
      <c r="BY583" s="38"/>
      <c r="BZ583" s="38"/>
      <c r="CA583" s="38"/>
      <c r="CB583" s="38"/>
      <c r="CC583" s="38"/>
      <c r="CD583" s="38"/>
      <c r="CE583" s="38"/>
      <c r="CF583" s="38"/>
      <c r="CG583" s="38"/>
      <c r="CH583" s="38"/>
      <c r="CI583" s="38"/>
      <c r="CJ583" s="38"/>
      <c r="CK583" s="38"/>
      <c r="CL583" s="38"/>
      <c r="CM583" s="38"/>
      <c r="CN583" s="38"/>
      <c r="CO583" s="38"/>
      <c r="CP583" s="38"/>
      <c r="CQ583" s="38"/>
      <c r="CR583" s="38"/>
      <c r="CS583" s="38"/>
      <c r="CT583" s="38"/>
      <c r="CU583" s="38"/>
      <c r="CV583" s="38"/>
      <c r="CW583" s="38"/>
      <c r="CX583" s="38"/>
      <c r="CY583" s="38"/>
      <c r="CZ583" s="38"/>
      <c r="DA583" s="38"/>
      <c r="DB583" s="38"/>
      <c r="DC583" s="38"/>
      <c r="DD583" s="38"/>
      <c r="DE583" s="38"/>
      <c r="DF583" s="38"/>
      <c r="DG583" s="38"/>
      <c r="DH583" s="38"/>
      <c r="DI583" s="38"/>
      <c r="DJ583" s="38"/>
      <c r="DK583" s="38"/>
      <c r="DL583" s="38"/>
      <c r="DM583" s="38"/>
      <c r="DN583" s="38"/>
      <c r="DO583" s="38"/>
      <c r="DP583" s="38"/>
      <c r="DQ583" s="38"/>
      <c r="DR583" s="38"/>
      <c r="DS583" s="38"/>
      <c r="DT583" s="38"/>
      <c r="DU583" s="38"/>
      <c r="DV583" s="38"/>
      <c r="DW583" s="38"/>
      <c r="DX583" s="38"/>
      <c r="DY583" s="38"/>
      <c r="DZ583" s="38"/>
      <c r="EA583" s="38"/>
      <c r="EB583" s="38"/>
      <c r="EC583" s="38"/>
      <c r="ED583" s="38"/>
      <c r="EE583" s="38"/>
      <c r="EF583" s="38"/>
      <c r="EG583" s="38"/>
      <c r="EH583" s="38"/>
      <c r="EI583" s="38"/>
      <c r="EJ583" s="38"/>
      <c r="EK583" s="38"/>
      <c r="EL583" s="38"/>
      <c r="EM583" s="38"/>
      <c r="EN583" s="38"/>
      <c r="EO583" s="38"/>
      <c r="EP583" s="38"/>
      <c r="EQ583" s="38"/>
      <c r="ER583" s="38"/>
      <c r="ES583" s="38"/>
      <c r="ET583" s="38"/>
      <c r="EU583" s="38"/>
      <c r="EV583" s="38"/>
      <c r="EW583" s="38"/>
      <c r="EX583" s="38"/>
      <c r="EY583" s="38"/>
      <c r="EZ583" s="38"/>
      <c r="FA583" s="38"/>
      <c r="FB583" s="38"/>
      <c r="FC583" s="38"/>
      <c r="FD583" s="38"/>
      <c r="FE583" s="38"/>
      <c r="FF583" s="38"/>
      <c r="FG583" s="38"/>
      <c r="FH583" s="38"/>
      <c r="FI583" s="38"/>
      <c r="FJ583" s="38"/>
      <c r="FK583" s="38"/>
      <c r="FL583" s="38"/>
      <c r="FM583" s="38"/>
      <c r="FN583" s="38"/>
      <c r="FO583" s="38"/>
      <c r="FP583" s="38"/>
      <c r="FQ583" s="38"/>
      <c r="FR583" s="38"/>
      <c r="FS583" s="38"/>
      <c r="FT583" s="38"/>
      <c r="FU583" s="38"/>
      <c r="FV583" s="38"/>
      <c r="FW583" s="38"/>
      <c r="FX583" s="38"/>
      <c r="FY583" s="38"/>
      <c r="FZ583" s="38"/>
      <c r="GA583" s="38"/>
      <c r="GB583" s="38"/>
      <c r="GC583" s="38"/>
      <c r="GD583" s="38"/>
      <c r="GE583" s="38"/>
      <c r="GF583" s="38"/>
      <c r="GG583" s="38"/>
      <c r="GH583" s="38"/>
      <c r="GI583" s="38"/>
      <c r="GJ583" s="38"/>
      <c r="GK583" s="38"/>
      <c r="GL583" s="38"/>
      <c r="GM583" s="38"/>
      <c r="GN583" s="38"/>
      <c r="GO583" s="38"/>
      <c r="GP583" s="38"/>
      <c r="GQ583" s="38"/>
      <c r="GR583" s="38"/>
      <c r="GS583" s="38"/>
      <c r="GT583" s="38"/>
      <c r="GU583" s="38"/>
      <c r="GV583" s="38"/>
      <c r="GW583" s="38"/>
      <c r="GX583" s="38"/>
      <c r="GY583" s="38"/>
      <c r="GZ583" s="38"/>
      <c r="HA583" s="38"/>
      <c r="HB583" s="38"/>
      <c r="HC583" s="38"/>
      <c r="HD583" s="38"/>
      <c r="HE583" s="38"/>
      <c r="HF583" s="38"/>
      <c r="HG583" s="38"/>
      <c r="HH583" s="38"/>
      <c r="HI583" s="38"/>
      <c r="HJ583" s="38"/>
      <c r="HK583" s="38"/>
      <c r="HL583" s="38"/>
      <c r="HM583" s="38"/>
      <c r="HN583" s="38"/>
      <c r="HO583" s="38"/>
      <c r="HP583" s="38"/>
      <c r="HQ583" s="38"/>
      <c r="HR583" s="38"/>
      <c r="HS583" s="38"/>
      <c r="HT583" s="38"/>
      <c r="HU583" s="38"/>
      <c r="HV583" s="38"/>
      <c r="HW583" s="38"/>
      <c r="HX583" s="38"/>
      <c r="HY583" s="38"/>
      <c r="HZ583" s="38"/>
      <c r="IA583" s="38"/>
      <c r="IB583" s="38"/>
      <c r="IC583" s="38"/>
      <c r="ID583" s="38"/>
      <c r="IE583" s="38"/>
      <c r="IF583" s="38"/>
      <c r="IG583" s="38"/>
      <c r="IH583" s="38"/>
      <c r="II583" s="38"/>
      <c r="IJ583" s="38"/>
      <c r="IK583" s="38"/>
      <c r="IL583" s="38"/>
      <c r="IM583" s="38"/>
      <c r="IN583" s="38"/>
      <c r="IO583" s="38"/>
      <c r="IP583" s="38"/>
      <c r="IQ583" s="38"/>
      <c r="IR583" s="38"/>
      <c r="IS583" s="38"/>
      <c r="IT583" s="38"/>
      <c r="IU583" s="38"/>
    </row>
    <row r="584" spans="1:255" s="39" customFormat="1" ht="18.75" customHeight="1">
      <c r="A584" s="36"/>
      <c r="B584" s="85" t="s">
        <v>150</v>
      </c>
      <c r="C584" s="86"/>
      <c r="D584" s="86"/>
      <c r="E584" s="86"/>
      <c r="F584" s="86"/>
      <c r="G584" s="86"/>
      <c r="H584" s="86"/>
      <c r="I584" s="86"/>
      <c r="J584" s="86"/>
      <c r="K584" s="86"/>
      <c r="L584" s="86"/>
      <c r="M584" s="86"/>
      <c r="N584" s="86"/>
      <c r="O584" s="86"/>
      <c r="P584" s="86"/>
      <c r="Q584" s="86"/>
      <c r="R584" s="86"/>
      <c r="S584" s="86"/>
      <c r="T584" s="86"/>
      <c r="U584" s="86"/>
      <c r="V584" s="86"/>
      <c r="W584" s="86"/>
      <c r="X584" s="86"/>
      <c r="Y584" s="86"/>
      <c r="Z584" s="86"/>
      <c r="AA584" s="86"/>
      <c r="AB584" s="86"/>
      <c r="AC584" s="86"/>
      <c r="AD584" s="87"/>
      <c r="AE584" s="181">
        <v>57754</v>
      </c>
      <c r="AF584" s="182"/>
      <c r="AG584" s="182"/>
      <c r="AH584" s="182"/>
      <c r="AI584" s="182"/>
      <c r="AJ584" s="182"/>
      <c r="AK584" s="182"/>
      <c r="AL584" s="182"/>
      <c r="AM584" s="183"/>
      <c r="AN584" s="181">
        <v>54430</v>
      </c>
      <c r="AO584" s="182"/>
      <c r="AP584" s="182"/>
      <c r="AQ584" s="182"/>
      <c r="AR584" s="182"/>
      <c r="AS584" s="182"/>
      <c r="AT584" s="182"/>
      <c r="AU584" s="182"/>
      <c r="AV584" s="183"/>
      <c r="AW584" s="143"/>
      <c r="AX584" s="146"/>
      <c r="AY584" s="146"/>
      <c r="AZ584" s="146"/>
      <c r="BA584" s="146"/>
      <c r="BB584" s="148"/>
      <c r="BC584" s="38"/>
      <c r="BD584" s="38"/>
      <c r="BE584" s="38"/>
      <c r="BF584" s="38"/>
      <c r="BG584" s="38"/>
      <c r="BH584" s="38"/>
      <c r="BI584" s="38"/>
      <c r="BJ584" s="38"/>
      <c r="BK584" s="38"/>
      <c r="BL584" s="38"/>
      <c r="BM584" s="38"/>
      <c r="BN584" s="38"/>
      <c r="BO584" s="38"/>
      <c r="BP584" s="38"/>
      <c r="BQ584" s="38"/>
      <c r="BR584" s="38"/>
      <c r="BS584" s="38"/>
      <c r="BT584" s="38"/>
      <c r="BU584" s="38"/>
      <c r="BV584" s="38"/>
      <c r="BW584" s="38"/>
      <c r="BX584" s="38"/>
      <c r="BY584" s="38"/>
      <c r="BZ584" s="38"/>
      <c r="CA584" s="38"/>
      <c r="CB584" s="38"/>
      <c r="CC584" s="38"/>
      <c r="CD584" s="38"/>
      <c r="CE584" s="38"/>
      <c r="CF584" s="38"/>
      <c r="CG584" s="38"/>
      <c r="CH584" s="38"/>
      <c r="CI584" s="38"/>
      <c r="CJ584" s="38"/>
      <c r="CK584" s="38"/>
      <c r="CL584" s="38"/>
      <c r="CM584" s="38"/>
      <c r="CN584" s="38"/>
      <c r="CO584" s="38"/>
      <c r="CP584" s="38"/>
      <c r="CQ584" s="38"/>
      <c r="CR584" s="38"/>
      <c r="CS584" s="38"/>
      <c r="CT584" s="38"/>
      <c r="CU584" s="38"/>
      <c r="CV584" s="38"/>
      <c r="CW584" s="38"/>
      <c r="CX584" s="38"/>
      <c r="CY584" s="38"/>
      <c r="CZ584" s="38"/>
      <c r="DA584" s="38"/>
      <c r="DB584" s="38"/>
      <c r="DC584" s="38"/>
      <c r="DD584" s="38"/>
      <c r="DE584" s="38"/>
      <c r="DF584" s="38"/>
      <c r="DG584" s="38"/>
      <c r="DH584" s="38"/>
      <c r="DI584" s="38"/>
      <c r="DJ584" s="38"/>
      <c r="DK584" s="38"/>
      <c r="DL584" s="38"/>
      <c r="DM584" s="38"/>
      <c r="DN584" s="38"/>
      <c r="DO584" s="38"/>
      <c r="DP584" s="38"/>
      <c r="DQ584" s="38"/>
      <c r="DR584" s="38"/>
      <c r="DS584" s="38"/>
      <c r="DT584" s="38"/>
      <c r="DU584" s="38"/>
      <c r="DV584" s="38"/>
      <c r="DW584" s="38"/>
      <c r="DX584" s="38"/>
      <c r="DY584" s="38"/>
      <c r="DZ584" s="38"/>
      <c r="EA584" s="38"/>
      <c r="EB584" s="38"/>
      <c r="EC584" s="38"/>
      <c r="ED584" s="38"/>
      <c r="EE584" s="38"/>
      <c r="EF584" s="38"/>
      <c r="EG584" s="38"/>
      <c r="EH584" s="38"/>
      <c r="EI584" s="38"/>
      <c r="EJ584" s="38"/>
      <c r="EK584" s="38"/>
      <c r="EL584" s="38"/>
      <c r="EM584" s="38"/>
      <c r="EN584" s="38"/>
      <c r="EO584" s="38"/>
      <c r="EP584" s="38"/>
      <c r="EQ584" s="38"/>
      <c r="ER584" s="38"/>
      <c r="ES584" s="38"/>
      <c r="ET584" s="38"/>
      <c r="EU584" s="38"/>
      <c r="EV584" s="38"/>
      <c r="EW584" s="38"/>
      <c r="EX584" s="38"/>
      <c r="EY584" s="38"/>
      <c r="EZ584" s="38"/>
      <c r="FA584" s="38"/>
      <c r="FB584" s="38"/>
      <c r="FC584" s="38"/>
      <c r="FD584" s="38"/>
      <c r="FE584" s="38"/>
      <c r="FF584" s="38"/>
      <c r="FG584" s="38"/>
      <c r="FH584" s="38"/>
      <c r="FI584" s="38"/>
      <c r="FJ584" s="38"/>
      <c r="FK584" s="38"/>
      <c r="FL584" s="38"/>
      <c r="FM584" s="38"/>
      <c r="FN584" s="38"/>
      <c r="FO584" s="38"/>
      <c r="FP584" s="38"/>
      <c r="FQ584" s="38"/>
      <c r="FR584" s="38"/>
      <c r="FS584" s="38"/>
      <c r="FT584" s="38"/>
      <c r="FU584" s="38"/>
      <c r="FV584" s="38"/>
      <c r="FW584" s="38"/>
      <c r="FX584" s="38"/>
      <c r="FY584" s="38"/>
      <c r="FZ584" s="38"/>
      <c r="GA584" s="38"/>
      <c r="GB584" s="38"/>
      <c r="GC584" s="38"/>
      <c r="GD584" s="38"/>
      <c r="GE584" s="38"/>
      <c r="GF584" s="38"/>
      <c r="GG584" s="38"/>
      <c r="GH584" s="38"/>
      <c r="GI584" s="38"/>
      <c r="GJ584" s="38"/>
      <c r="GK584" s="38"/>
      <c r="GL584" s="38"/>
      <c r="GM584" s="38"/>
      <c r="GN584" s="38"/>
      <c r="GO584" s="38"/>
      <c r="GP584" s="38"/>
      <c r="GQ584" s="38"/>
      <c r="GR584" s="38"/>
      <c r="GS584" s="38"/>
      <c r="GT584" s="38"/>
      <c r="GU584" s="38"/>
      <c r="GV584" s="38"/>
      <c r="GW584" s="38"/>
      <c r="GX584" s="38"/>
      <c r="GY584" s="38"/>
      <c r="GZ584" s="38"/>
      <c r="HA584" s="38"/>
      <c r="HB584" s="38"/>
      <c r="HC584" s="38"/>
      <c r="HD584" s="38"/>
      <c r="HE584" s="38"/>
      <c r="HF584" s="38"/>
      <c r="HG584" s="38"/>
      <c r="HH584" s="38"/>
      <c r="HI584" s="38"/>
      <c r="HJ584" s="38"/>
      <c r="HK584" s="38"/>
      <c r="HL584" s="38"/>
      <c r="HM584" s="38"/>
      <c r="HN584" s="38"/>
      <c r="HO584" s="38"/>
      <c r="HP584" s="38"/>
      <c r="HQ584" s="38"/>
      <c r="HR584" s="38"/>
      <c r="HS584" s="38"/>
      <c r="HT584" s="38"/>
      <c r="HU584" s="38"/>
      <c r="HV584" s="38"/>
      <c r="HW584" s="38"/>
      <c r="HX584" s="38"/>
      <c r="HY584" s="38"/>
      <c r="HZ584" s="38"/>
      <c r="IA584" s="38"/>
      <c r="IB584" s="38"/>
      <c r="IC584" s="38"/>
      <c r="ID584" s="38"/>
      <c r="IE584" s="38"/>
      <c r="IF584" s="38"/>
      <c r="IG584" s="38"/>
      <c r="IH584" s="38"/>
      <c r="II584" s="38"/>
      <c r="IJ584" s="38"/>
      <c r="IK584" s="38"/>
      <c r="IL584" s="38"/>
      <c r="IM584" s="38"/>
      <c r="IN584" s="38"/>
      <c r="IO584" s="38"/>
      <c r="IP584" s="38"/>
      <c r="IQ584" s="38"/>
      <c r="IR584" s="38"/>
      <c r="IS584" s="38"/>
      <c r="IT584" s="38"/>
      <c r="IU584" s="38"/>
    </row>
    <row r="585" spans="1:255" s="39" customFormat="1" ht="18.75" customHeight="1">
      <c r="A585" s="36"/>
      <c r="B585" s="88" t="s">
        <v>151</v>
      </c>
      <c r="C585" s="59"/>
      <c r="D585" s="62"/>
      <c r="E585" s="62"/>
      <c r="F585" s="62"/>
      <c r="G585" s="62"/>
      <c r="H585" s="62"/>
      <c r="I585" s="62"/>
      <c r="J585" s="62"/>
      <c r="K585" s="62"/>
      <c r="L585" s="62"/>
      <c r="M585" s="62"/>
      <c r="N585" s="62"/>
      <c r="O585" s="62"/>
      <c r="P585" s="62"/>
      <c r="Q585" s="62"/>
      <c r="R585" s="62"/>
      <c r="S585" s="62"/>
      <c r="T585" s="62"/>
      <c r="U585" s="62"/>
      <c r="V585" s="62"/>
      <c r="W585" s="62"/>
      <c r="X585" s="62"/>
      <c r="Y585" s="62"/>
      <c r="Z585" s="63"/>
      <c r="AA585" s="63"/>
      <c r="AB585" s="63"/>
      <c r="AC585" s="63"/>
      <c r="AD585" s="63"/>
      <c r="AE585" s="181">
        <v>4647</v>
      </c>
      <c r="AF585" s="182"/>
      <c r="AG585" s="182"/>
      <c r="AH585" s="182"/>
      <c r="AI585" s="182"/>
      <c r="AJ585" s="182"/>
      <c r="AK585" s="182"/>
      <c r="AL585" s="182"/>
      <c r="AM585" s="183"/>
      <c r="AN585" s="181">
        <v>0</v>
      </c>
      <c r="AO585" s="182"/>
      <c r="AP585" s="182"/>
      <c r="AQ585" s="182"/>
      <c r="AR585" s="182"/>
      <c r="AS585" s="182"/>
      <c r="AT585" s="182"/>
      <c r="AU585" s="182"/>
      <c r="AV585" s="183"/>
      <c r="AW585" s="143"/>
      <c r="AX585" s="146"/>
      <c r="AY585" s="146"/>
      <c r="AZ585" s="146"/>
      <c r="BA585" s="146"/>
      <c r="BB585" s="148"/>
      <c r="BC585" s="38"/>
      <c r="BD585" s="38"/>
      <c r="BE585" s="38"/>
      <c r="BF585" s="38"/>
      <c r="BG585" s="38"/>
      <c r="BH585" s="38"/>
      <c r="BI585" s="38"/>
      <c r="BJ585" s="38"/>
      <c r="BK585" s="38"/>
      <c r="BL585" s="38"/>
      <c r="BM585" s="38"/>
      <c r="BN585" s="38"/>
      <c r="BO585" s="38"/>
      <c r="BP585" s="38"/>
      <c r="BQ585" s="38"/>
      <c r="BR585" s="38"/>
      <c r="BS585" s="38"/>
      <c r="BT585" s="38"/>
      <c r="BU585" s="38"/>
      <c r="BV585" s="38"/>
      <c r="BW585" s="38"/>
      <c r="BX585" s="38"/>
      <c r="BY585" s="38"/>
      <c r="BZ585" s="38"/>
      <c r="CA585" s="38"/>
      <c r="CB585" s="38"/>
      <c r="CC585" s="38"/>
      <c r="CD585" s="38"/>
      <c r="CE585" s="38"/>
      <c r="CF585" s="38"/>
      <c r="CG585" s="38"/>
      <c r="CH585" s="38"/>
      <c r="CI585" s="38"/>
      <c r="CJ585" s="38"/>
      <c r="CK585" s="38"/>
      <c r="CL585" s="38"/>
      <c r="CM585" s="38"/>
      <c r="CN585" s="38"/>
      <c r="CO585" s="38"/>
      <c r="CP585" s="38"/>
      <c r="CQ585" s="38"/>
      <c r="CR585" s="38"/>
      <c r="CS585" s="38"/>
      <c r="CT585" s="38"/>
      <c r="CU585" s="38"/>
      <c r="CV585" s="38"/>
      <c r="CW585" s="38"/>
      <c r="CX585" s="38"/>
      <c r="CY585" s="38"/>
      <c r="CZ585" s="38"/>
      <c r="DA585" s="38"/>
      <c r="DB585" s="38"/>
      <c r="DC585" s="38"/>
      <c r="DD585" s="38"/>
      <c r="DE585" s="38"/>
      <c r="DF585" s="38"/>
      <c r="DG585" s="38"/>
      <c r="DH585" s="38"/>
      <c r="DI585" s="38"/>
      <c r="DJ585" s="38"/>
      <c r="DK585" s="38"/>
      <c r="DL585" s="38"/>
      <c r="DM585" s="38"/>
      <c r="DN585" s="38"/>
      <c r="DO585" s="38"/>
      <c r="DP585" s="38"/>
      <c r="DQ585" s="38"/>
      <c r="DR585" s="38"/>
      <c r="DS585" s="38"/>
      <c r="DT585" s="38"/>
      <c r="DU585" s="38"/>
      <c r="DV585" s="38"/>
      <c r="DW585" s="38"/>
      <c r="DX585" s="38"/>
      <c r="DY585" s="38"/>
      <c r="DZ585" s="38"/>
      <c r="EA585" s="38"/>
      <c r="EB585" s="38"/>
      <c r="EC585" s="38"/>
      <c r="ED585" s="38"/>
      <c r="EE585" s="38"/>
      <c r="EF585" s="38"/>
      <c r="EG585" s="38"/>
      <c r="EH585" s="38"/>
      <c r="EI585" s="38"/>
      <c r="EJ585" s="38"/>
      <c r="EK585" s="38"/>
      <c r="EL585" s="38"/>
      <c r="EM585" s="38"/>
      <c r="EN585" s="38"/>
      <c r="EO585" s="38"/>
      <c r="EP585" s="38"/>
      <c r="EQ585" s="38"/>
      <c r="ER585" s="38"/>
      <c r="ES585" s="38"/>
      <c r="ET585" s="38"/>
      <c r="EU585" s="38"/>
      <c r="EV585" s="38"/>
      <c r="EW585" s="38"/>
      <c r="EX585" s="38"/>
      <c r="EY585" s="38"/>
      <c r="EZ585" s="38"/>
      <c r="FA585" s="38"/>
      <c r="FB585" s="38"/>
      <c r="FC585" s="38"/>
      <c r="FD585" s="38"/>
      <c r="FE585" s="38"/>
      <c r="FF585" s="38"/>
      <c r="FG585" s="38"/>
      <c r="FH585" s="38"/>
      <c r="FI585" s="38"/>
      <c r="FJ585" s="38"/>
      <c r="FK585" s="38"/>
      <c r="FL585" s="38"/>
      <c r="FM585" s="38"/>
      <c r="FN585" s="38"/>
      <c r="FO585" s="38"/>
      <c r="FP585" s="38"/>
      <c r="FQ585" s="38"/>
      <c r="FR585" s="38"/>
      <c r="FS585" s="38"/>
      <c r="FT585" s="38"/>
      <c r="FU585" s="38"/>
      <c r="FV585" s="38"/>
      <c r="FW585" s="38"/>
      <c r="FX585" s="38"/>
      <c r="FY585" s="38"/>
      <c r="FZ585" s="38"/>
      <c r="GA585" s="38"/>
      <c r="GB585" s="38"/>
      <c r="GC585" s="38"/>
      <c r="GD585" s="38"/>
      <c r="GE585" s="38"/>
      <c r="GF585" s="38"/>
      <c r="GG585" s="38"/>
      <c r="GH585" s="38"/>
      <c r="GI585" s="38"/>
      <c r="GJ585" s="38"/>
      <c r="GK585" s="38"/>
      <c r="GL585" s="38"/>
      <c r="GM585" s="38"/>
      <c r="GN585" s="38"/>
      <c r="GO585" s="38"/>
      <c r="GP585" s="38"/>
      <c r="GQ585" s="38"/>
      <c r="GR585" s="38"/>
      <c r="GS585" s="38"/>
      <c r="GT585" s="38"/>
      <c r="GU585" s="38"/>
      <c r="GV585" s="38"/>
      <c r="GW585" s="38"/>
      <c r="GX585" s="38"/>
      <c r="GY585" s="38"/>
      <c r="GZ585" s="38"/>
      <c r="HA585" s="38"/>
      <c r="HB585" s="38"/>
      <c r="HC585" s="38"/>
      <c r="HD585" s="38"/>
      <c r="HE585" s="38"/>
      <c r="HF585" s="38"/>
      <c r="HG585" s="38"/>
      <c r="HH585" s="38"/>
      <c r="HI585" s="38"/>
      <c r="HJ585" s="38"/>
      <c r="HK585" s="38"/>
      <c r="HL585" s="38"/>
      <c r="HM585" s="38"/>
      <c r="HN585" s="38"/>
      <c r="HO585" s="38"/>
      <c r="HP585" s="38"/>
      <c r="HQ585" s="38"/>
      <c r="HR585" s="38"/>
      <c r="HS585" s="38"/>
      <c r="HT585" s="38"/>
      <c r="HU585" s="38"/>
      <c r="HV585" s="38"/>
      <c r="HW585" s="38"/>
      <c r="HX585" s="38"/>
      <c r="HY585" s="38"/>
      <c r="HZ585" s="38"/>
      <c r="IA585" s="38"/>
      <c r="IB585" s="38"/>
      <c r="IC585" s="38"/>
      <c r="ID585" s="38"/>
      <c r="IE585" s="38"/>
      <c r="IF585" s="38"/>
      <c r="IG585" s="38"/>
      <c r="IH585" s="38"/>
      <c r="II585" s="38"/>
      <c r="IJ585" s="38"/>
      <c r="IK585" s="38"/>
      <c r="IL585" s="38"/>
      <c r="IM585" s="38"/>
      <c r="IN585" s="38"/>
      <c r="IO585" s="38"/>
      <c r="IP585" s="38"/>
      <c r="IQ585" s="38"/>
      <c r="IR585" s="38"/>
      <c r="IS585" s="38"/>
      <c r="IT585" s="38"/>
      <c r="IU585" s="38"/>
    </row>
    <row r="586" spans="1:255" s="39" customFormat="1" ht="18.75" customHeight="1">
      <c r="A586" s="36"/>
      <c r="B586" s="58"/>
      <c r="C586" s="59"/>
      <c r="D586" s="62"/>
      <c r="E586" s="62"/>
      <c r="F586" s="62"/>
      <c r="G586" s="62"/>
      <c r="H586" s="62"/>
      <c r="I586" s="62"/>
      <c r="J586" s="62"/>
      <c r="K586" s="62"/>
      <c r="L586" s="62"/>
      <c r="M586" s="62"/>
      <c r="N586" s="62"/>
      <c r="O586" s="62"/>
      <c r="P586" s="62"/>
      <c r="Q586" s="62"/>
      <c r="R586" s="62"/>
      <c r="S586" s="62"/>
      <c r="T586" s="62"/>
      <c r="U586" s="62"/>
      <c r="V586" s="62"/>
      <c r="W586" s="62"/>
      <c r="X586" s="62"/>
      <c r="Y586" s="62"/>
      <c r="Z586" s="63"/>
      <c r="AA586" s="63"/>
      <c r="AB586" s="63"/>
      <c r="AC586" s="63"/>
      <c r="AD586" s="63"/>
      <c r="AE586" s="143"/>
      <c r="AF586" s="144"/>
      <c r="AG586" s="144"/>
      <c r="AH586" s="144"/>
      <c r="AI586" s="144"/>
      <c r="AJ586" s="144"/>
      <c r="AK586" s="144"/>
      <c r="AL586" s="144"/>
      <c r="AM586" s="145"/>
      <c r="AN586" s="143"/>
      <c r="AO586" s="146"/>
      <c r="AP586" s="146"/>
      <c r="AQ586" s="146"/>
      <c r="AR586" s="146"/>
      <c r="AS586" s="146"/>
      <c r="AT586" s="146"/>
      <c r="AU586" s="146"/>
      <c r="AV586" s="147"/>
      <c r="AW586" s="143"/>
      <c r="AX586" s="146"/>
      <c r="AY586" s="146"/>
      <c r="AZ586" s="146"/>
      <c r="BA586" s="146"/>
      <c r="BB586" s="148"/>
      <c r="BC586" s="38"/>
      <c r="BD586" s="38"/>
      <c r="BE586" s="38"/>
      <c r="BF586" s="38"/>
      <c r="BG586" s="38"/>
      <c r="BH586" s="38"/>
      <c r="BI586" s="38"/>
      <c r="BJ586" s="38"/>
      <c r="BK586" s="38"/>
      <c r="BL586" s="38"/>
      <c r="BM586" s="38"/>
      <c r="BN586" s="38"/>
      <c r="BO586" s="38"/>
      <c r="BP586" s="38"/>
      <c r="BQ586" s="38"/>
      <c r="BR586" s="38"/>
      <c r="BS586" s="38"/>
      <c r="BT586" s="38"/>
      <c r="BU586" s="38"/>
      <c r="BV586" s="38"/>
      <c r="BW586" s="38"/>
      <c r="BX586" s="38"/>
      <c r="BY586" s="38"/>
      <c r="BZ586" s="38"/>
      <c r="CA586" s="38"/>
      <c r="CB586" s="38"/>
      <c r="CC586" s="38"/>
      <c r="CD586" s="38"/>
      <c r="CE586" s="38"/>
      <c r="CF586" s="38"/>
      <c r="CG586" s="38"/>
      <c r="CH586" s="38"/>
      <c r="CI586" s="38"/>
      <c r="CJ586" s="38"/>
      <c r="CK586" s="38"/>
      <c r="CL586" s="38"/>
      <c r="CM586" s="38"/>
      <c r="CN586" s="38"/>
      <c r="CO586" s="38"/>
      <c r="CP586" s="38"/>
      <c r="CQ586" s="38"/>
      <c r="CR586" s="38"/>
      <c r="CS586" s="38"/>
      <c r="CT586" s="38"/>
      <c r="CU586" s="38"/>
      <c r="CV586" s="38"/>
      <c r="CW586" s="38"/>
      <c r="CX586" s="38"/>
      <c r="CY586" s="38"/>
      <c r="CZ586" s="38"/>
      <c r="DA586" s="38"/>
      <c r="DB586" s="38"/>
      <c r="DC586" s="38"/>
      <c r="DD586" s="38"/>
      <c r="DE586" s="38"/>
      <c r="DF586" s="38"/>
      <c r="DG586" s="38"/>
      <c r="DH586" s="38"/>
      <c r="DI586" s="38"/>
      <c r="DJ586" s="38"/>
      <c r="DK586" s="38"/>
      <c r="DL586" s="38"/>
      <c r="DM586" s="38"/>
      <c r="DN586" s="38"/>
      <c r="DO586" s="38"/>
      <c r="DP586" s="38"/>
      <c r="DQ586" s="38"/>
      <c r="DR586" s="38"/>
      <c r="DS586" s="38"/>
      <c r="DT586" s="38"/>
      <c r="DU586" s="38"/>
      <c r="DV586" s="38"/>
      <c r="DW586" s="38"/>
      <c r="DX586" s="38"/>
      <c r="DY586" s="38"/>
      <c r="DZ586" s="38"/>
      <c r="EA586" s="38"/>
      <c r="EB586" s="38"/>
      <c r="EC586" s="38"/>
      <c r="ED586" s="38"/>
      <c r="EE586" s="38"/>
      <c r="EF586" s="38"/>
      <c r="EG586" s="38"/>
      <c r="EH586" s="38"/>
      <c r="EI586" s="38"/>
      <c r="EJ586" s="38"/>
      <c r="EK586" s="38"/>
      <c r="EL586" s="38"/>
      <c r="EM586" s="38"/>
      <c r="EN586" s="38"/>
      <c r="EO586" s="38"/>
      <c r="EP586" s="38"/>
      <c r="EQ586" s="38"/>
      <c r="ER586" s="38"/>
      <c r="ES586" s="38"/>
      <c r="ET586" s="38"/>
      <c r="EU586" s="38"/>
      <c r="EV586" s="38"/>
      <c r="EW586" s="38"/>
      <c r="EX586" s="38"/>
      <c r="EY586" s="38"/>
      <c r="EZ586" s="38"/>
      <c r="FA586" s="38"/>
      <c r="FB586" s="38"/>
      <c r="FC586" s="38"/>
      <c r="FD586" s="38"/>
      <c r="FE586" s="38"/>
      <c r="FF586" s="38"/>
      <c r="FG586" s="38"/>
      <c r="FH586" s="38"/>
      <c r="FI586" s="38"/>
      <c r="FJ586" s="38"/>
      <c r="FK586" s="38"/>
      <c r="FL586" s="38"/>
      <c r="FM586" s="38"/>
      <c r="FN586" s="38"/>
      <c r="FO586" s="38"/>
      <c r="FP586" s="38"/>
      <c r="FQ586" s="38"/>
      <c r="FR586" s="38"/>
      <c r="FS586" s="38"/>
      <c r="FT586" s="38"/>
      <c r="FU586" s="38"/>
      <c r="FV586" s="38"/>
      <c r="FW586" s="38"/>
      <c r="FX586" s="38"/>
      <c r="FY586" s="38"/>
      <c r="FZ586" s="38"/>
      <c r="GA586" s="38"/>
      <c r="GB586" s="38"/>
      <c r="GC586" s="38"/>
      <c r="GD586" s="38"/>
      <c r="GE586" s="38"/>
      <c r="GF586" s="38"/>
      <c r="GG586" s="38"/>
      <c r="GH586" s="38"/>
      <c r="GI586" s="38"/>
      <c r="GJ586" s="38"/>
      <c r="GK586" s="38"/>
      <c r="GL586" s="38"/>
      <c r="GM586" s="38"/>
      <c r="GN586" s="38"/>
      <c r="GO586" s="38"/>
      <c r="GP586" s="38"/>
      <c r="GQ586" s="38"/>
      <c r="GR586" s="38"/>
      <c r="GS586" s="38"/>
      <c r="GT586" s="38"/>
      <c r="GU586" s="38"/>
      <c r="GV586" s="38"/>
      <c r="GW586" s="38"/>
      <c r="GX586" s="38"/>
      <c r="GY586" s="38"/>
      <c r="GZ586" s="38"/>
      <c r="HA586" s="38"/>
      <c r="HB586" s="38"/>
      <c r="HC586" s="38"/>
      <c r="HD586" s="38"/>
      <c r="HE586" s="38"/>
      <c r="HF586" s="38"/>
      <c r="HG586" s="38"/>
      <c r="HH586" s="38"/>
      <c r="HI586" s="38"/>
      <c r="HJ586" s="38"/>
      <c r="HK586" s="38"/>
      <c r="HL586" s="38"/>
      <c r="HM586" s="38"/>
      <c r="HN586" s="38"/>
      <c r="HO586" s="38"/>
      <c r="HP586" s="38"/>
      <c r="HQ586" s="38"/>
      <c r="HR586" s="38"/>
      <c r="HS586" s="38"/>
      <c r="HT586" s="38"/>
      <c r="HU586" s="38"/>
      <c r="HV586" s="38"/>
      <c r="HW586" s="38"/>
      <c r="HX586" s="38"/>
      <c r="HY586" s="38"/>
      <c r="HZ586" s="38"/>
      <c r="IA586" s="38"/>
      <c r="IB586" s="38"/>
      <c r="IC586" s="38"/>
      <c r="ID586" s="38"/>
      <c r="IE586" s="38"/>
      <c r="IF586" s="38"/>
      <c r="IG586" s="38"/>
      <c r="IH586" s="38"/>
      <c r="II586" s="38"/>
      <c r="IJ586" s="38"/>
      <c r="IK586" s="38"/>
      <c r="IL586" s="38"/>
      <c r="IM586" s="38"/>
      <c r="IN586" s="38"/>
      <c r="IO586" s="38"/>
      <c r="IP586" s="38"/>
      <c r="IQ586" s="38"/>
      <c r="IR586" s="38"/>
      <c r="IS586" s="38"/>
      <c r="IT586" s="38"/>
      <c r="IU586" s="38"/>
    </row>
    <row r="587" spans="1:255" s="39" customFormat="1" ht="18.75" customHeight="1">
      <c r="A587" s="36"/>
      <c r="B587" s="75"/>
      <c r="C587" s="62"/>
      <c r="D587" s="65"/>
      <c r="E587" s="65"/>
      <c r="F587" s="65"/>
      <c r="G587" s="65"/>
      <c r="H587" s="65"/>
      <c r="I587" s="65"/>
      <c r="J587" s="65"/>
      <c r="K587" s="65"/>
      <c r="L587" s="65"/>
      <c r="M587" s="65"/>
      <c r="N587" s="65"/>
      <c r="O587" s="65"/>
      <c r="P587" s="65"/>
      <c r="Q587" s="65"/>
      <c r="R587" s="65"/>
      <c r="S587" s="65"/>
      <c r="T587" s="65"/>
      <c r="U587" s="65"/>
      <c r="V587" s="65"/>
      <c r="W587" s="65"/>
      <c r="X587" s="65"/>
      <c r="Y587" s="65"/>
      <c r="Z587" s="66"/>
      <c r="AA587" s="66"/>
      <c r="AB587" s="66"/>
      <c r="AC587" s="66"/>
      <c r="AD587" s="66"/>
      <c r="AE587" s="143"/>
      <c r="AF587" s="144"/>
      <c r="AG587" s="144"/>
      <c r="AH587" s="144"/>
      <c r="AI587" s="144"/>
      <c r="AJ587" s="144"/>
      <c r="AK587" s="144"/>
      <c r="AL587" s="144"/>
      <c r="AM587" s="145"/>
      <c r="AN587" s="143"/>
      <c r="AO587" s="146"/>
      <c r="AP587" s="146"/>
      <c r="AQ587" s="146"/>
      <c r="AR587" s="146"/>
      <c r="AS587" s="146"/>
      <c r="AT587" s="146"/>
      <c r="AU587" s="146"/>
      <c r="AV587" s="147"/>
      <c r="AW587" s="151"/>
      <c r="AX587" s="152"/>
      <c r="AY587" s="152"/>
      <c r="AZ587" s="152"/>
      <c r="BA587" s="152"/>
      <c r="BB587" s="153"/>
      <c r="BC587" s="38"/>
      <c r="BD587" s="38"/>
      <c r="BE587" s="38"/>
      <c r="BF587" s="38"/>
      <c r="BG587" s="38"/>
      <c r="BH587" s="38"/>
      <c r="BI587" s="38"/>
      <c r="BJ587" s="38"/>
      <c r="BK587" s="38"/>
      <c r="BL587" s="38"/>
      <c r="BM587" s="38"/>
      <c r="BN587" s="38"/>
      <c r="BO587" s="38"/>
      <c r="BP587" s="38"/>
      <c r="BQ587" s="38"/>
      <c r="BR587" s="38"/>
      <c r="BS587" s="38"/>
      <c r="BT587" s="38"/>
      <c r="BU587" s="38"/>
      <c r="BV587" s="38"/>
      <c r="BW587" s="38"/>
      <c r="BX587" s="38"/>
      <c r="BY587" s="38"/>
      <c r="BZ587" s="38"/>
      <c r="CA587" s="38"/>
      <c r="CB587" s="38"/>
      <c r="CC587" s="38"/>
      <c r="CD587" s="38"/>
      <c r="CE587" s="38"/>
      <c r="CF587" s="38"/>
      <c r="CG587" s="38"/>
      <c r="CH587" s="38"/>
      <c r="CI587" s="38"/>
      <c r="CJ587" s="38"/>
      <c r="CK587" s="38"/>
      <c r="CL587" s="38"/>
      <c r="CM587" s="38"/>
      <c r="CN587" s="38"/>
      <c r="CO587" s="38"/>
      <c r="CP587" s="38"/>
      <c r="CQ587" s="38"/>
      <c r="CR587" s="38"/>
      <c r="CS587" s="38"/>
      <c r="CT587" s="38"/>
      <c r="CU587" s="38"/>
      <c r="CV587" s="38"/>
      <c r="CW587" s="38"/>
      <c r="CX587" s="38"/>
      <c r="CY587" s="38"/>
      <c r="CZ587" s="38"/>
      <c r="DA587" s="38"/>
      <c r="DB587" s="38"/>
      <c r="DC587" s="38"/>
      <c r="DD587" s="38"/>
      <c r="DE587" s="38"/>
      <c r="DF587" s="38"/>
      <c r="DG587" s="38"/>
      <c r="DH587" s="38"/>
      <c r="DI587" s="38"/>
      <c r="DJ587" s="38"/>
      <c r="DK587" s="38"/>
      <c r="DL587" s="38"/>
      <c r="DM587" s="38"/>
      <c r="DN587" s="38"/>
      <c r="DO587" s="38"/>
      <c r="DP587" s="38"/>
      <c r="DQ587" s="38"/>
      <c r="DR587" s="38"/>
      <c r="DS587" s="38"/>
      <c r="DT587" s="38"/>
      <c r="DU587" s="38"/>
      <c r="DV587" s="38"/>
      <c r="DW587" s="38"/>
      <c r="DX587" s="38"/>
      <c r="DY587" s="38"/>
      <c r="DZ587" s="38"/>
      <c r="EA587" s="38"/>
      <c r="EB587" s="38"/>
      <c r="EC587" s="38"/>
      <c r="ED587" s="38"/>
      <c r="EE587" s="38"/>
      <c r="EF587" s="38"/>
      <c r="EG587" s="38"/>
      <c r="EH587" s="38"/>
      <c r="EI587" s="38"/>
      <c r="EJ587" s="38"/>
      <c r="EK587" s="38"/>
      <c r="EL587" s="38"/>
      <c r="EM587" s="38"/>
      <c r="EN587" s="38"/>
      <c r="EO587" s="38"/>
      <c r="EP587" s="38"/>
      <c r="EQ587" s="38"/>
      <c r="ER587" s="38"/>
      <c r="ES587" s="38"/>
      <c r="ET587" s="38"/>
      <c r="EU587" s="38"/>
      <c r="EV587" s="38"/>
      <c r="EW587" s="38"/>
      <c r="EX587" s="38"/>
      <c r="EY587" s="38"/>
      <c r="EZ587" s="38"/>
      <c r="FA587" s="38"/>
      <c r="FB587" s="38"/>
      <c r="FC587" s="38"/>
      <c r="FD587" s="38"/>
      <c r="FE587" s="38"/>
      <c r="FF587" s="38"/>
      <c r="FG587" s="38"/>
      <c r="FH587" s="38"/>
      <c r="FI587" s="38"/>
      <c r="FJ587" s="38"/>
      <c r="FK587" s="38"/>
      <c r="FL587" s="38"/>
      <c r="FM587" s="38"/>
      <c r="FN587" s="38"/>
      <c r="FO587" s="38"/>
      <c r="FP587" s="38"/>
      <c r="FQ587" s="38"/>
      <c r="FR587" s="38"/>
      <c r="FS587" s="38"/>
      <c r="FT587" s="38"/>
      <c r="FU587" s="38"/>
      <c r="FV587" s="38"/>
      <c r="FW587" s="38"/>
      <c r="FX587" s="38"/>
      <c r="FY587" s="38"/>
      <c r="FZ587" s="38"/>
      <c r="GA587" s="38"/>
      <c r="GB587" s="38"/>
      <c r="GC587" s="38"/>
      <c r="GD587" s="38"/>
      <c r="GE587" s="38"/>
      <c r="GF587" s="38"/>
      <c r="GG587" s="38"/>
      <c r="GH587" s="38"/>
      <c r="GI587" s="38"/>
      <c r="GJ587" s="38"/>
      <c r="GK587" s="38"/>
      <c r="GL587" s="38"/>
      <c r="GM587" s="38"/>
      <c r="GN587" s="38"/>
      <c r="GO587" s="38"/>
      <c r="GP587" s="38"/>
      <c r="GQ587" s="38"/>
      <c r="GR587" s="38"/>
      <c r="GS587" s="38"/>
      <c r="GT587" s="38"/>
      <c r="GU587" s="38"/>
      <c r="GV587" s="38"/>
      <c r="GW587" s="38"/>
      <c r="GX587" s="38"/>
      <c r="GY587" s="38"/>
      <c r="GZ587" s="38"/>
      <c r="HA587" s="38"/>
      <c r="HB587" s="38"/>
      <c r="HC587" s="38"/>
      <c r="HD587" s="38"/>
      <c r="HE587" s="38"/>
      <c r="HF587" s="38"/>
      <c r="HG587" s="38"/>
      <c r="HH587" s="38"/>
      <c r="HI587" s="38"/>
      <c r="HJ587" s="38"/>
      <c r="HK587" s="38"/>
      <c r="HL587" s="38"/>
      <c r="HM587" s="38"/>
      <c r="HN587" s="38"/>
      <c r="HO587" s="38"/>
      <c r="HP587" s="38"/>
      <c r="HQ587" s="38"/>
      <c r="HR587" s="38"/>
      <c r="HS587" s="38"/>
      <c r="HT587" s="38"/>
      <c r="HU587" s="38"/>
      <c r="HV587" s="38"/>
      <c r="HW587" s="38"/>
      <c r="HX587" s="38"/>
      <c r="HY587" s="38"/>
      <c r="HZ587" s="38"/>
      <c r="IA587" s="38"/>
      <c r="IB587" s="38"/>
      <c r="IC587" s="38"/>
      <c r="ID587" s="38"/>
      <c r="IE587" s="38"/>
      <c r="IF587" s="38"/>
      <c r="IG587" s="38"/>
      <c r="IH587" s="38"/>
      <c r="II587" s="38"/>
      <c r="IJ587" s="38"/>
      <c r="IK587" s="38"/>
      <c r="IL587" s="38"/>
      <c r="IM587" s="38"/>
      <c r="IN587" s="38"/>
      <c r="IO587" s="38"/>
      <c r="IP587" s="38"/>
      <c r="IQ587" s="38"/>
      <c r="IR587" s="38"/>
      <c r="IS587" s="38"/>
      <c r="IT587" s="38"/>
      <c r="IU587" s="38"/>
    </row>
    <row r="588" spans="1:255" s="39" customFormat="1" ht="18.75" customHeight="1">
      <c r="A588" s="36"/>
      <c r="B588" s="75"/>
      <c r="C588" s="62"/>
      <c r="D588" s="62"/>
      <c r="E588" s="62"/>
      <c r="F588" s="62"/>
      <c r="G588" s="62"/>
      <c r="H588" s="62"/>
      <c r="I588" s="62"/>
      <c r="J588" s="62"/>
      <c r="K588" s="62"/>
      <c r="L588" s="62"/>
      <c r="M588" s="62"/>
      <c r="N588" s="62"/>
      <c r="O588" s="62"/>
      <c r="P588" s="62"/>
      <c r="Q588" s="62"/>
      <c r="R588" s="62"/>
      <c r="S588" s="62"/>
      <c r="T588" s="62"/>
      <c r="U588" s="62"/>
      <c r="V588" s="62"/>
      <c r="W588" s="62"/>
      <c r="X588" s="62"/>
      <c r="Y588" s="62"/>
      <c r="Z588" s="63"/>
      <c r="AA588" s="63"/>
      <c r="AB588" s="63"/>
      <c r="AC588" s="63"/>
      <c r="AD588" s="63"/>
      <c r="AE588" s="143"/>
      <c r="AF588" s="144"/>
      <c r="AG588" s="144"/>
      <c r="AH588" s="144"/>
      <c r="AI588" s="144"/>
      <c r="AJ588" s="144"/>
      <c r="AK588" s="144"/>
      <c r="AL588" s="144"/>
      <c r="AM588" s="145"/>
      <c r="AN588" s="143"/>
      <c r="AO588" s="146"/>
      <c r="AP588" s="146"/>
      <c r="AQ588" s="146"/>
      <c r="AR588" s="146"/>
      <c r="AS588" s="146"/>
      <c r="AT588" s="146"/>
      <c r="AU588" s="146"/>
      <c r="AV588" s="147"/>
      <c r="AW588" s="143"/>
      <c r="AX588" s="146"/>
      <c r="AY588" s="146"/>
      <c r="AZ588" s="146"/>
      <c r="BA588" s="146"/>
      <c r="BB588" s="148"/>
      <c r="BC588" s="38"/>
      <c r="BD588" s="38"/>
      <c r="BE588" s="38"/>
      <c r="BF588" s="38"/>
      <c r="BG588" s="38"/>
      <c r="BH588" s="38"/>
      <c r="BI588" s="38"/>
      <c r="BJ588" s="38"/>
      <c r="BK588" s="38"/>
      <c r="BL588" s="38"/>
      <c r="BM588" s="38"/>
      <c r="BN588" s="38"/>
      <c r="BO588" s="38"/>
      <c r="BP588" s="38"/>
      <c r="BQ588" s="38"/>
      <c r="BR588" s="38"/>
      <c r="BS588" s="38"/>
      <c r="BT588" s="38"/>
      <c r="BU588" s="38"/>
      <c r="BV588" s="38"/>
      <c r="BW588" s="38"/>
      <c r="BX588" s="38"/>
      <c r="BY588" s="38"/>
      <c r="BZ588" s="38"/>
      <c r="CA588" s="38"/>
      <c r="CB588" s="38"/>
      <c r="CC588" s="38"/>
      <c r="CD588" s="38"/>
      <c r="CE588" s="38"/>
      <c r="CF588" s="38"/>
      <c r="CG588" s="38"/>
      <c r="CH588" s="38"/>
      <c r="CI588" s="38"/>
      <c r="CJ588" s="38"/>
      <c r="CK588" s="38"/>
      <c r="CL588" s="38"/>
      <c r="CM588" s="38"/>
      <c r="CN588" s="38"/>
      <c r="CO588" s="38"/>
      <c r="CP588" s="38"/>
      <c r="CQ588" s="38"/>
      <c r="CR588" s="38"/>
      <c r="CS588" s="38"/>
      <c r="CT588" s="38"/>
      <c r="CU588" s="38"/>
      <c r="CV588" s="38"/>
      <c r="CW588" s="38"/>
      <c r="CX588" s="38"/>
      <c r="CY588" s="38"/>
      <c r="CZ588" s="38"/>
      <c r="DA588" s="38"/>
      <c r="DB588" s="38"/>
      <c r="DC588" s="38"/>
      <c r="DD588" s="38"/>
      <c r="DE588" s="38"/>
      <c r="DF588" s="38"/>
      <c r="DG588" s="38"/>
      <c r="DH588" s="38"/>
      <c r="DI588" s="38"/>
      <c r="DJ588" s="38"/>
      <c r="DK588" s="38"/>
      <c r="DL588" s="38"/>
      <c r="DM588" s="38"/>
      <c r="DN588" s="38"/>
      <c r="DO588" s="38"/>
      <c r="DP588" s="38"/>
      <c r="DQ588" s="38"/>
      <c r="DR588" s="38"/>
      <c r="DS588" s="38"/>
      <c r="DT588" s="38"/>
      <c r="DU588" s="38"/>
      <c r="DV588" s="38"/>
      <c r="DW588" s="38"/>
      <c r="DX588" s="38"/>
      <c r="DY588" s="38"/>
      <c r="DZ588" s="38"/>
      <c r="EA588" s="38"/>
      <c r="EB588" s="38"/>
      <c r="EC588" s="38"/>
      <c r="ED588" s="38"/>
      <c r="EE588" s="38"/>
      <c r="EF588" s="38"/>
      <c r="EG588" s="38"/>
      <c r="EH588" s="38"/>
      <c r="EI588" s="38"/>
      <c r="EJ588" s="38"/>
      <c r="EK588" s="38"/>
      <c r="EL588" s="38"/>
      <c r="EM588" s="38"/>
      <c r="EN588" s="38"/>
      <c r="EO588" s="38"/>
      <c r="EP588" s="38"/>
      <c r="EQ588" s="38"/>
      <c r="ER588" s="38"/>
      <c r="ES588" s="38"/>
      <c r="ET588" s="38"/>
      <c r="EU588" s="38"/>
      <c r="EV588" s="38"/>
      <c r="EW588" s="38"/>
      <c r="EX588" s="38"/>
      <c r="EY588" s="38"/>
      <c r="EZ588" s="38"/>
      <c r="FA588" s="38"/>
      <c r="FB588" s="38"/>
      <c r="FC588" s="38"/>
      <c r="FD588" s="38"/>
      <c r="FE588" s="38"/>
      <c r="FF588" s="38"/>
      <c r="FG588" s="38"/>
      <c r="FH588" s="38"/>
      <c r="FI588" s="38"/>
      <c r="FJ588" s="38"/>
      <c r="FK588" s="38"/>
      <c r="FL588" s="38"/>
      <c r="FM588" s="38"/>
      <c r="FN588" s="38"/>
      <c r="FO588" s="38"/>
      <c r="FP588" s="38"/>
      <c r="FQ588" s="38"/>
      <c r="FR588" s="38"/>
      <c r="FS588" s="38"/>
      <c r="FT588" s="38"/>
      <c r="FU588" s="38"/>
      <c r="FV588" s="38"/>
      <c r="FW588" s="38"/>
      <c r="FX588" s="38"/>
      <c r="FY588" s="38"/>
      <c r="FZ588" s="38"/>
      <c r="GA588" s="38"/>
      <c r="GB588" s="38"/>
      <c r="GC588" s="38"/>
      <c r="GD588" s="38"/>
      <c r="GE588" s="38"/>
      <c r="GF588" s="38"/>
      <c r="GG588" s="38"/>
      <c r="GH588" s="38"/>
      <c r="GI588" s="38"/>
      <c r="GJ588" s="38"/>
      <c r="GK588" s="38"/>
      <c r="GL588" s="38"/>
      <c r="GM588" s="38"/>
      <c r="GN588" s="38"/>
      <c r="GO588" s="38"/>
      <c r="GP588" s="38"/>
      <c r="GQ588" s="38"/>
      <c r="GR588" s="38"/>
      <c r="GS588" s="38"/>
      <c r="GT588" s="38"/>
      <c r="GU588" s="38"/>
      <c r="GV588" s="38"/>
      <c r="GW588" s="38"/>
      <c r="GX588" s="38"/>
      <c r="GY588" s="38"/>
      <c r="GZ588" s="38"/>
      <c r="HA588" s="38"/>
      <c r="HB588" s="38"/>
      <c r="HC588" s="38"/>
      <c r="HD588" s="38"/>
      <c r="HE588" s="38"/>
      <c r="HF588" s="38"/>
      <c r="HG588" s="38"/>
      <c r="HH588" s="38"/>
      <c r="HI588" s="38"/>
      <c r="HJ588" s="38"/>
      <c r="HK588" s="38"/>
      <c r="HL588" s="38"/>
      <c r="HM588" s="38"/>
      <c r="HN588" s="38"/>
      <c r="HO588" s="38"/>
      <c r="HP588" s="38"/>
      <c r="HQ588" s="38"/>
      <c r="HR588" s="38"/>
      <c r="HS588" s="38"/>
      <c r="HT588" s="38"/>
      <c r="HU588" s="38"/>
      <c r="HV588" s="38"/>
      <c r="HW588" s="38"/>
      <c r="HX588" s="38"/>
      <c r="HY588" s="38"/>
      <c r="HZ588" s="38"/>
      <c r="IA588" s="38"/>
      <c r="IB588" s="38"/>
      <c r="IC588" s="38"/>
      <c r="ID588" s="38"/>
      <c r="IE588" s="38"/>
      <c r="IF588" s="38"/>
      <c r="IG588" s="38"/>
      <c r="IH588" s="38"/>
      <c r="II588" s="38"/>
      <c r="IJ588" s="38"/>
      <c r="IK588" s="38"/>
      <c r="IL588" s="38"/>
      <c r="IM588" s="38"/>
      <c r="IN588" s="38"/>
      <c r="IO588" s="38"/>
      <c r="IP588" s="38"/>
      <c r="IQ588" s="38"/>
      <c r="IR588" s="38"/>
      <c r="IS588" s="38"/>
      <c r="IT588" s="38"/>
      <c r="IU588" s="38"/>
    </row>
    <row r="589" spans="1:255" s="39" customFormat="1" ht="18.75" customHeight="1">
      <c r="A589" s="36"/>
      <c r="B589" s="64"/>
      <c r="C589" s="65"/>
      <c r="D589" s="67"/>
      <c r="E589" s="67"/>
      <c r="F589" s="67"/>
      <c r="G589" s="67"/>
      <c r="H589" s="67"/>
      <c r="I589" s="67"/>
      <c r="J589" s="67"/>
      <c r="K589" s="67"/>
      <c r="L589" s="67"/>
      <c r="M589" s="67"/>
      <c r="N589" s="67"/>
      <c r="O589" s="67"/>
      <c r="P589" s="67"/>
      <c r="Q589" s="67"/>
      <c r="R589" s="67"/>
      <c r="S589" s="67"/>
      <c r="T589" s="67"/>
      <c r="U589" s="67"/>
      <c r="V589" s="67"/>
      <c r="W589" s="67"/>
      <c r="X589" s="67"/>
      <c r="Y589" s="67"/>
      <c r="Z589" s="67"/>
      <c r="AA589" s="67"/>
      <c r="AB589" s="67"/>
      <c r="AC589" s="67"/>
      <c r="AD589" s="67"/>
      <c r="AE589" s="143"/>
      <c r="AF589" s="144"/>
      <c r="AG589" s="144"/>
      <c r="AH589" s="144"/>
      <c r="AI589" s="144"/>
      <c r="AJ589" s="144"/>
      <c r="AK589" s="144"/>
      <c r="AL589" s="144"/>
      <c r="AM589" s="145"/>
      <c r="AN589" s="143"/>
      <c r="AO589" s="149"/>
      <c r="AP589" s="149"/>
      <c r="AQ589" s="149"/>
      <c r="AR589" s="149"/>
      <c r="AS589" s="149"/>
      <c r="AT589" s="149"/>
      <c r="AU589" s="149"/>
      <c r="AV589" s="150"/>
      <c r="AW589" s="143"/>
      <c r="AX589" s="146"/>
      <c r="AY589" s="146"/>
      <c r="AZ589" s="146"/>
      <c r="BA589" s="146"/>
      <c r="BB589" s="148"/>
      <c r="BC589" s="38"/>
      <c r="BD589" s="38"/>
      <c r="BE589" s="38"/>
      <c r="BF589" s="38"/>
      <c r="BG589" s="38"/>
      <c r="BH589" s="38"/>
      <c r="BI589" s="38"/>
      <c r="BJ589" s="38"/>
      <c r="BK589" s="38"/>
      <c r="BL589" s="38"/>
      <c r="BM589" s="38"/>
      <c r="BN589" s="38"/>
      <c r="BO589" s="38"/>
      <c r="BP589" s="38"/>
      <c r="BQ589" s="38"/>
      <c r="BR589" s="38"/>
      <c r="BS589" s="38"/>
      <c r="BT589" s="38"/>
      <c r="BU589" s="38"/>
      <c r="BV589" s="38"/>
      <c r="BW589" s="38"/>
      <c r="BX589" s="38"/>
      <c r="BY589" s="38"/>
      <c r="BZ589" s="38"/>
      <c r="CA589" s="38"/>
      <c r="CB589" s="38"/>
      <c r="CC589" s="38"/>
      <c r="CD589" s="38"/>
      <c r="CE589" s="38"/>
      <c r="CF589" s="38"/>
      <c r="CG589" s="38"/>
      <c r="CH589" s="38"/>
      <c r="CI589" s="38"/>
      <c r="CJ589" s="38"/>
      <c r="CK589" s="38"/>
      <c r="CL589" s="38"/>
      <c r="CM589" s="38"/>
      <c r="CN589" s="38"/>
      <c r="CO589" s="38"/>
      <c r="CP589" s="38"/>
      <c r="CQ589" s="38"/>
      <c r="CR589" s="38"/>
      <c r="CS589" s="38"/>
      <c r="CT589" s="38"/>
      <c r="CU589" s="38"/>
      <c r="CV589" s="38"/>
      <c r="CW589" s="38"/>
      <c r="CX589" s="38"/>
      <c r="CY589" s="38"/>
      <c r="CZ589" s="38"/>
      <c r="DA589" s="38"/>
      <c r="DB589" s="38"/>
      <c r="DC589" s="38"/>
      <c r="DD589" s="38"/>
      <c r="DE589" s="38"/>
      <c r="DF589" s="38"/>
      <c r="DG589" s="38"/>
      <c r="DH589" s="38"/>
      <c r="DI589" s="38"/>
      <c r="DJ589" s="38"/>
      <c r="DK589" s="38"/>
      <c r="DL589" s="38"/>
      <c r="DM589" s="38"/>
      <c r="DN589" s="38"/>
      <c r="DO589" s="38"/>
      <c r="DP589" s="38"/>
      <c r="DQ589" s="38"/>
      <c r="DR589" s="38"/>
      <c r="DS589" s="38"/>
      <c r="DT589" s="38"/>
      <c r="DU589" s="38"/>
      <c r="DV589" s="38"/>
      <c r="DW589" s="38"/>
      <c r="DX589" s="38"/>
      <c r="DY589" s="38"/>
      <c r="DZ589" s="38"/>
      <c r="EA589" s="38"/>
      <c r="EB589" s="38"/>
      <c r="EC589" s="38"/>
      <c r="ED589" s="38"/>
      <c r="EE589" s="38"/>
      <c r="EF589" s="38"/>
      <c r="EG589" s="38"/>
      <c r="EH589" s="38"/>
      <c r="EI589" s="38"/>
      <c r="EJ589" s="38"/>
      <c r="EK589" s="38"/>
      <c r="EL589" s="38"/>
      <c r="EM589" s="38"/>
      <c r="EN589" s="38"/>
      <c r="EO589" s="38"/>
      <c r="EP589" s="38"/>
      <c r="EQ589" s="38"/>
      <c r="ER589" s="38"/>
      <c r="ES589" s="38"/>
      <c r="ET589" s="38"/>
      <c r="EU589" s="38"/>
      <c r="EV589" s="38"/>
      <c r="EW589" s="38"/>
      <c r="EX589" s="38"/>
      <c r="EY589" s="38"/>
      <c r="EZ589" s="38"/>
      <c r="FA589" s="38"/>
      <c r="FB589" s="38"/>
      <c r="FC589" s="38"/>
      <c r="FD589" s="38"/>
      <c r="FE589" s="38"/>
      <c r="FF589" s="38"/>
      <c r="FG589" s="38"/>
      <c r="FH589" s="38"/>
      <c r="FI589" s="38"/>
      <c r="FJ589" s="38"/>
      <c r="FK589" s="38"/>
      <c r="FL589" s="38"/>
      <c r="FM589" s="38"/>
      <c r="FN589" s="38"/>
      <c r="FO589" s="38"/>
      <c r="FP589" s="38"/>
      <c r="FQ589" s="38"/>
      <c r="FR589" s="38"/>
      <c r="FS589" s="38"/>
      <c r="FT589" s="38"/>
      <c r="FU589" s="38"/>
      <c r="FV589" s="38"/>
      <c r="FW589" s="38"/>
      <c r="FX589" s="38"/>
      <c r="FY589" s="38"/>
      <c r="FZ589" s="38"/>
      <c r="GA589" s="38"/>
      <c r="GB589" s="38"/>
      <c r="GC589" s="38"/>
      <c r="GD589" s="38"/>
      <c r="GE589" s="38"/>
      <c r="GF589" s="38"/>
      <c r="GG589" s="38"/>
      <c r="GH589" s="38"/>
      <c r="GI589" s="38"/>
      <c r="GJ589" s="38"/>
      <c r="GK589" s="38"/>
      <c r="GL589" s="38"/>
      <c r="GM589" s="38"/>
      <c r="GN589" s="38"/>
      <c r="GO589" s="38"/>
      <c r="GP589" s="38"/>
      <c r="GQ589" s="38"/>
      <c r="GR589" s="38"/>
      <c r="GS589" s="38"/>
      <c r="GT589" s="38"/>
      <c r="GU589" s="38"/>
      <c r="GV589" s="38"/>
      <c r="GW589" s="38"/>
      <c r="GX589" s="38"/>
      <c r="GY589" s="38"/>
      <c r="GZ589" s="38"/>
      <c r="HA589" s="38"/>
      <c r="HB589" s="38"/>
      <c r="HC589" s="38"/>
      <c r="HD589" s="38"/>
      <c r="HE589" s="38"/>
      <c r="HF589" s="38"/>
      <c r="HG589" s="38"/>
      <c r="HH589" s="38"/>
      <c r="HI589" s="38"/>
      <c r="HJ589" s="38"/>
      <c r="HK589" s="38"/>
      <c r="HL589" s="38"/>
      <c r="HM589" s="38"/>
      <c r="HN589" s="38"/>
      <c r="HO589" s="38"/>
      <c r="HP589" s="38"/>
      <c r="HQ589" s="38"/>
      <c r="HR589" s="38"/>
      <c r="HS589" s="38"/>
      <c r="HT589" s="38"/>
      <c r="HU589" s="38"/>
      <c r="HV589" s="38"/>
      <c r="HW589" s="38"/>
      <c r="HX589" s="38"/>
      <c r="HY589" s="38"/>
      <c r="HZ589" s="38"/>
      <c r="IA589" s="38"/>
      <c r="IB589" s="38"/>
      <c r="IC589" s="38"/>
      <c r="ID589" s="38"/>
      <c r="IE589" s="38"/>
      <c r="IF589" s="38"/>
      <c r="IG589" s="38"/>
      <c r="IH589" s="38"/>
      <c r="II589" s="38"/>
      <c r="IJ589" s="38"/>
      <c r="IK589" s="38"/>
      <c r="IL589" s="38"/>
      <c r="IM589" s="38"/>
      <c r="IN589" s="38"/>
      <c r="IO589" s="38"/>
      <c r="IP589" s="38"/>
      <c r="IQ589" s="38"/>
      <c r="IR589" s="38"/>
      <c r="IS589" s="38"/>
      <c r="IT589" s="38"/>
      <c r="IU589" s="38"/>
    </row>
    <row r="590" spans="1:255" s="39" customFormat="1" ht="18.75" customHeight="1" thickBot="1">
      <c r="A590" s="36"/>
      <c r="B590" s="77"/>
      <c r="C590" s="78"/>
      <c r="D590" s="69"/>
      <c r="E590" s="69"/>
      <c r="F590" s="69"/>
      <c r="G590" s="69"/>
      <c r="H590" s="69"/>
      <c r="I590" s="69"/>
      <c r="J590" s="69"/>
      <c r="K590" s="69"/>
      <c r="L590" s="69"/>
      <c r="M590" s="69"/>
      <c r="N590" s="69"/>
      <c r="O590" s="69"/>
      <c r="P590" s="69"/>
      <c r="Q590" s="69"/>
      <c r="R590" s="69"/>
      <c r="S590" s="69"/>
      <c r="T590" s="69"/>
      <c r="U590" s="69"/>
      <c r="V590" s="69"/>
      <c r="W590" s="69"/>
      <c r="X590" s="69"/>
      <c r="Y590" s="69"/>
      <c r="Z590" s="69"/>
      <c r="AA590" s="69"/>
      <c r="AB590" s="69"/>
      <c r="AC590" s="69"/>
      <c r="AD590" s="69"/>
      <c r="AE590" s="128"/>
      <c r="AF590" s="129"/>
      <c r="AG590" s="129"/>
      <c r="AH590" s="129"/>
      <c r="AI590" s="129"/>
      <c r="AJ590" s="129"/>
      <c r="AK590" s="129"/>
      <c r="AL590" s="129"/>
      <c r="AM590" s="130"/>
      <c r="AN590" s="128"/>
      <c r="AO590" s="131"/>
      <c r="AP590" s="131"/>
      <c r="AQ590" s="131"/>
      <c r="AR590" s="131"/>
      <c r="AS590" s="131"/>
      <c r="AT590" s="131"/>
      <c r="AU590" s="131"/>
      <c r="AV590" s="132"/>
      <c r="AW590" s="133"/>
      <c r="AX590" s="134"/>
      <c r="AY590" s="134"/>
      <c r="AZ590" s="134"/>
      <c r="BA590" s="134"/>
      <c r="BB590" s="135"/>
      <c r="BC590" s="38"/>
      <c r="BD590" s="38"/>
      <c r="BE590" s="38"/>
      <c r="BF590" s="38"/>
      <c r="BG590" s="38"/>
      <c r="BH590" s="38"/>
      <c r="BI590" s="38"/>
      <c r="BJ590" s="38"/>
      <c r="BK590" s="38"/>
      <c r="BL590" s="38"/>
      <c r="BM590" s="38"/>
      <c r="BN590" s="38"/>
      <c r="BO590" s="38"/>
      <c r="BP590" s="38"/>
      <c r="BQ590" s="38"/>
      <c r="BR590" s="38"/>
      <c r="BS590" s="38"/>
      <c r="BT590" s="38"/>
      <c r="BU590" s="38"/>
      <c r="BV590" s="38"/>
      <c r="BW590" s="38"/>
      <c r="BX590" s="38"/>
      <c r="BY590" s="38"/>
      <c r="BZ590" s="38"/>
      <c r="CA590" s="38"/>
      <c r="CB590" s="38"/>
      <c r="CC590" s="38"/>
      <c r="CD590" s="38"/>
      <c r="CE590" s="38"/>
      <c r="CF590" s="38"/>
      <c r="CG590" s="38"/>
      <c r="CH590" s="38"/>
      <c r="CI590" s="38"/>
      <c r="CJ590" s="38"/>
      <c r="CK590" s="38"/>
      <c r="CL590" s="38"/>
      <c r="CM590" s="38"/>
      <c r="CN590" s="38"/>
      <c r="CO590" s="38"/>
      <c r="CP590" s="38"/>
      <c r="CQ590" s="38"/>
      <c r="CR590" s="38"/>
      <c r="CS590" s="38"/>
      <c r="CT590" s="38"/>
      <c r="CU590" s="38"/>
      <c r="CV590" s="38"/>
      <c r="CW590" s="38"/>
      <c r="CX590" s="38"/>
      <c r="CY590" s="38"/>
      <c r="CZ590" s="38"/>
      <c r="DA590" s="38"/>
      <c r="DB590" s="38"/>
      <c r="DC590" s="38"/>
      <c r="DD590" s="38"/>
      <c r="DE590" s="38"/>
      <c r="DF590" s="38"/>
      <c r="DG590" s="38"/>
      <c r="DH590" s="38"/>
      <c r="DI590" s="38"/>
      <c r="DJ590" s="38"/>
      <c r="DK590" s="38"/>
      <c r="DL590" s="38"/>
      <c r="DM590" s="38"/>
      <c r="DN590" s="38"/>
      <c r="DO590" s="38"/>
      <c r="DP590" s="38"/>
      <c r="DQ590" s="38"/>
      <c r="DR590" s="38"/>
      <c r="DS590" s="38"/>
      <c r="DT590" s="38"/>
      <c r="DU590" s="38"/>
      <c r="DV590" s="38"/>
      <c r="DW590" s="38"/>
      <c r="DX590" s="38"/>
      <c r="DY590" s="38"/>
      <c r="DZ590" s="38"/>
      <c r="EA590" s="38"/>
      <c r="EB590" s="38"/>
      <c r="EC590" s="38"/>
      <c r="ED590" s="38"/>
      <c r="EE590" s="38"/>
      <c r="EF590" s="38"/>
      <c r="EG590" s="38"/>
      <c r="EH590" s="38"/>
      <c r="EI590" s="38"/>
      <c r="EJ590" s="38"/>
      <c r="EK590" s="38"/>
      <c r="EL590" s="38"/>
      <c r="EM590" s="38"/>
      <c r="EN590" s="38"/>
      <c r="EO590" s="38"/>
      <c r="EP590" s="38"/>
      <c r="EQ590" s="38"/>
      <c r="ER590" s="38"/>
      <c r="ES590" s="38"/>
      <c r="ET590" s="38"/>
      <c r="EU590" s="38"/>
      <c r="EV590" s="38"/>
      <c r="EW590" s="38"/>
      <c r="EX590" s="38"/>
      <c r="EY590" s="38"/>
      <c r="EZ590" s="38"/>
      <c r="FA590" s="38"/>
      <c r="FB590" s="38"/>
      <c r="FC590" s="38"/>
      <c r="FD590" s="38"/>
      <c r="FE590" s="38"/>
      <c r="FF590" s="38"/>
      <c r="FG590" s="38"/>
      <c r="FH590" s="38"/>
      <c r="FI590" s="38"/>
      <c r="FJ590" s="38"/>
      <c r="FK590" s="38"/>
      <c r="FL590" s="38"/>
      <c r="FM590" s="38"/>
      <c r="FN590" s="38"/>
      <c r="FO590" s="38"/>
      <c r="FP590" s="38"/>
      <c r="FQ590" s="38"/>
      <c r="FR590" s="38"/>
      <c r="FS590" s="38"/>
      <c r="FT590" s="38"/>
      <c r="FU590" s="38"/>
      <c r="FV590" s="38"/>
      <c r="FW590" s="38"/>
      <c r="FX590" s="38"/>
      <c r="FY590" s="38"/>
      <c r="FZ590" s="38"/>
      <c r="GA590" s="38"/>
      <c r="GB590" s="38"/>
      <c r="GC590" s="38"/>
      <c r="GD590" s="38"/>
      <c r="GE590" s="38"/>
      <c r="GF590" s="38"/>
      <c r="GG590" s="38"/>
      <c r="GH590" s="38"/>
      <c r="GI590" s="38"/>
      <c r="GJ590" s="38"/>
      <c r="GK590" s="38"/>
      <c r="GL590" s="38"/>
      <c r="GM590" s="38"/>
      <c r="GN590" s="38"/>
      <c r="GO590" s="38"/>
      <c r="GP590" s="38"/>
      <c r="GQ590" s="38"/>
      <c r="GR590" s="38"/>
      <c r="GS590" s="38"/>
      <c r="GT590" s="38"/>
      <c r="GU590" s="38"/>
      <c r="GV590" s="38"/>
      <c r="GW590" s="38"/>
      <c r="GX590" s="38"/>
      <c r="GY590" s="38"/>
      <c r="GZ590" s="38"/>
      <c r="HA590" s="38"/>
      <c r="HB590" s="38"/>
      <c r="HC590" s="38"/>
      <c r="HD590" s="38"/>
      <c r="HE590" s="38"/>
      <c r="HF590" s="38"/>
      <c r="HG590" s="38"/>
      <c r="HH590" s="38"/>
      <c r="HI590" s="38"/>
      <c r="HJ590" s="38"/>
      <c r="HK590" s="38"/>
      <c r="HL590" s="38"/>
      <c r="HM590" s="38"/>
      <c r="HN590" s="38"/>
      <c r="HO590" s="38"/>
      <c r="HP590" s="38"/>
      <c r="HQ590" s="38"/>
      <c r="HR590" s="38"/>
      <c r="HS590" s="38"/>
      <c r="HT590" s="38"/>
      <c r="HU590" s="38"/>
      <c r="HV590" s="38"/>
      <c r="HW590" s="38"/>
      <c r="HX590" s="38"/>
      <c r="HY590" s="38"/>
      <c r="HZ590" s="38"/>
      <c r="IA590" s="38"/>
      <c r="IB590" s="38"/>
      <c r="IC590" s="38"/>
      <c r="ID590" s="38"/>
      <c r="IE590" s="38"/>
      <c r="IF590" s="38"/>
      <c r="IG590" s="38"/>
      <c r="IH590" s="38"/>
      <c r="II590" s="38"/>
      <c r="IJ590" s="38"/>
      <c r="IK590" s="38"/>
      <c r="IL590" s="38"/>
      <c r="IM590" s="38"/>
      <c r="IN590" s="38"/>
      <c r="IO590" s="38"/>
      <c r="IP590" s="38"/>
      <c r="IQ590" s="38"/>
      <c r="IR590" s="38"/>
      <c r="IS590" s="38"/>
      <c r="IT590" s="38"/>
      <c r="IU590" s="38"/>
    </row>
    <row r="591" spans="1:255" s="39" customFormat="1" ht="18.75" customHeight="1" thickTop="1" thickBot="1">
      <c r="A591" s="53"/>
      <c r="B591" s="136" t="s">
        <v>80</v>
      </c>
      <c r="C591" s="137"/>
      <c r="D591" s="137"/>
      <c r="E591" s="137"/>
      <c r="F591" s="137"/>
      <c r="G591" s="137"/>
      <c r="H591" s="137"/>
      <c r="I591" s="137"/>
      <c r="J591" s="137"/>
      <c r="K591" s="137"/>
      <c r="L591" s="137"/>
      <c r="M591" s="137"/>
      <c r="N591" s="137"/>
      <c r="O591" s="137"/>
      <c r="P591" s="137"/>
      <c r="Q591" s="137"/>
      <c r="R591" s="137"/>
      <c r="S591" s="137"/>
      <c r="T591" s="137"/>
      <c r="U591" s="137"/>
      <c r="V591" s="137"/>
      <c r="W591" s="137"/>
      <c r="X591" s="137"/>
      <c r="Y591" s="137"/>
      <c r="Z591" s="137"/>
      <c r="AA591" s="137"/>
      <c r="AB591" s="137"/>
      <c r="AC591" s="137"/>
      <c r="AD591" s="138"/>
      <c r="AE591" s="139">
        <f>AE583</f>
        <v>1295979</v>
      </c>
      <c r="AF591" s="140"/>
      <c r="AG591" s="140"/>
      <c r="AH591" s="140"/>
      <c r="AI591" s="140"/>
      <c r="AJ591" s="140"/>
      <c r="AK591" s="140"/>
      <c r="AL591" s="140"/>
      <c r="AM591" s="141"/>
      <c r="AN591" s="139">
        <f>AN583</f>
        <v>1222242</v>
      </c>
      <c r="AO591" s="140"/>
      <c r="AP591" s="140"/>
      <c r="AQ591" s="140"/>
      <c r="AR591" s="140"/>
      <c r="AS591" s="140"/>
      <c r="AT591" s="140"/>
      <c r="AU591" s="140"/>
      <c r="AV591" s="141"/>
      <c r="AW591" s="139"/>
      <c r="AX591" s="140"/>
      <c r="AY591" s="140"/>
      <c r="AZ591" s="140"/>
      <c r="BA591" s="140"/>
      <c r="BB591" s="142"/>
      <c r="BC591" s="38"/>
      <c r="BD591" s="38"/>
      <c r="BE591" s="38"/>
      <c r="BF591" s="38"/>
      <c r="BG591" s="38"/>
      <c r="BH591" s="38"/>
      <c r="BI591" s="38"/>
      <c r="BJ591" s="38"/>
      <c r="BK591" s="38"/>
      <c r="BL591" s="38"/>
      <c r="BM591" s="38"/>
      <c r="BN591" s="38"/>
      <c r="BO591" s="38"/>
      <c r="BP591" s="38"/>
      <c r="BQ591" s="38"/>
      <c r="BR591" s="38"/>
      <c r="BS591" s="38"/>
      <c r="BT591" s="38"/>
      <c r="BU591" s="38"/>
      <c r="BV591" s="38"/>
      <c r="BW591" s="38"/>
      <c r="BX591" s="38"/>
      <c r="BY591" s="38"/>
      <c r="BZ591" s="38"/>
      <c r="CA591" s="38"/>
      <c r="CB591" s="38"/>
      <c r="CC591" s="38"/>
      <c r="CD591" s="38"/>
      <c r="CE591" s="38"/>
      <c r="CF591" s="38"/>
      <c r="CG591" s="38"/>
      <c r="CH591" s="38"/>
      <c r="CI591" s="38"/>
      <c r="CJ591" s="38"/>
      <c r="CK591" s="38"/>
      <c r="CL591" s="38"/>
      <c r="CM591" s="38"/>
      <c r="CN591" s="38"/>
      <c r="CO591" s="38"/>
      <c r="CP591" s="38"/>
      <c r="CQ591" s="38"/>
      <c r="CR591" s="38"/>
      <c r="CS591" s="38"/>
      <c r="CT591" s="38"/>
      <c r="CU591" s="38"/>
      <c r="CV591" s="38"/>
      <c r="CW591" s="38"/>
      <c r="CX591" s="38"/>
      <c r="CY591" s="38"/>
      <c r="CZ591" s="38"/>
      <c r="DA591" s="38"/>
      <c r="DB591" s="38"/>
      <c r="DC591" s="38"/>
      <c r="DD591" s="38"/>
      <c r="DE591" s="38"/>
      <c r="DF591" s="38"/>
      <c r="DG591" s="38"/>
      <c r="DH591" s="38"/>
      <c r="DI591" s="38"/>
      <c r="DJ591" s="38"/>
      <c r="DK591" s="38"/>
      <c r="DL591" s="38"/>
      <c r="DM591" s="38"/>
      <c r="DN591" s="38"/>
      <c r="DO591" s="38"/>
      <c r="DP591" s="38"/>
      <c r="DQ591" s="38"/>
      <c r="DR591" s="38"/>
      <c r="DS591" s="38"/>
      <c r="DT591" s="38"/>
      <c r="DU591" s="38"/>
      <c r="DV591" s="38"/>
      <c r="DW591" s="38"/>
      <c r="DX591" s="38"/>
      <c r="DY591" s="38"/>
      <c r="DZ591" s="38"/>
      <c r="EA591" s="38"/>
      <c r="EB591" s="38"/>
      <c r="EC591" s="38"/>
      <c r="ED591" s="38"/>
      <c r="EE591" s="38"/>
      <c r="EF591" s="38"/>
      <c r="EG591" s="38"/>
      <c r="EH591" s="38"/>
      <c r="EI591" s="38"/>
      <c r="EJ591" s="38"/>
      <c r="EK591" s="38"/>
      <c r="EL591" s="38"/>
      <c r="EM591" s="38"/>
      <c r="EN591" s="38"/>
      <c r="EO591" s="38"/>
      <c r="EP591" s="38"/>
      <c r="EQ591" s="38"/>
      <c r="ER591" s="38"/>
      <c r="ES591" s="38"/>
      <c r="ET591" s="38"/>
      <c r="EU591" s="38"/>
      <c r="EV591" s="38"/>
      <c r="EW591" s="38"/>
      <c r="EX591" s="38"/>
      <c r="EY591" s="38"/>
      <c r="EZ591" s="38"/>
      <c r="FA591" s="38"/>
      <c r="FB591" s="38"/>
      <c r="FC591" s="38"/>
      <c r="FD591" s="38"/>
      <c r="FE591" s="38"/>
      <c r="FF591" s="38"/>
      <c r="FG591" s="38"/>
      <c r="FH591" s="38"/>
      <c r="FI591" s="38"/>
      <c r="FJ591" s="38"/>
      <c r="FK591" s="38"/>
      <c r="FL591" s="38"/>
      <c r="FM591" s="38"/>
      <c r="FN591" s="38"/>
      <c r="FO591" s="38"/>
      <c r="FP591" s="38"/>
      <c r="FQ591" s="38"/>
      <c r="FR591" s="38"/>
      <c r="FS591" s="38"/>
      <c r="FT591" s="38"/>
      <c r="FU591" s="38"/>
      <c r="FV591" s="38"/>
      <c r="FW591" s="38"/>
      <c r="FX591" s="38"/>
      <c r="FY591" s="38"/>
      <c r="FZ591" s="38"/>
      <c r="GA591" s="38"/>
      <c r="GB591" s="38"/>
      <c r="GC591" s="38"/>
      <c r="GD591" s="38"/>
      <c r="GE591" s="38"/>
      <c r="GF591" s="38"/>
      <c r="GG591" s="38"/>
      <c r="GH591" s="38"/>
      <c r="GI591" s="38"/>
      <c r="GJ591" s="38"/>
      <c r="GK591" s="38"/>
      <c r="GL591" s="38"/>
      <c r="GM591" s="38"/>
      <c r="GN591" s="38"/>
      <c r="GO591" s="38"/>
      <c r="GP591" s="38"/>
      <c r="GQ591" s="38"/>
      <c r="GR591" s="38"/>
      <c r="GS591" s="38"/>
      <c r="GT591" s="38"/>
      <c r="GU591" s="38"/>
      <c r="GV591" s="38"/>
      <c r="GW591" s="38"/>
      <c r="GX591" s="38"/>
      <c r="GY591" s="38"/>
      <c r="GZ591" s="38"/>
      <c r="HA591" s="38"/>
      <c r="HB591" s="38"/>
      <c r="HC591" s="38"/>
      <c r="HD591" s="38"/>
      <c r="HE591" s="38"/>
      <c r="HF591" s="38"/>
      <c r="HG591" s="38"/>
      <c r="HH591" s="38"/>
      <c r="HI591" s="38"/>
      <c r="HJ591" s="38"/>
      <c r="HK591" s="38"/>
      <c r="HL591" s="38"/>
      <c r="HM591" s="38"/>
      <c r="HN591" s="38"/>
      <c r="HO591" s="38"/>
      <c r="HP591" s="38"/>
      <c r="HQ591" s="38"/>
      <c r="HR591" s="38"/>
      <c r="HS591" s="38"/>
      <c r="HT591" s="38"/>
      <c r="HU591" s="38"/>
      <c r="HV591" s="38"/>
      <c r="HW591" s="38"/>
      <c r="HX591" s="38"/>
      <c r="HY591" s="38"/>
      <c r="HZ591" s="38"/>
      <c r="IA591" s="38"/>
      <c r="IB591" s="38"/>
      <c r="IC591" s="38"/>
      <c r="ID591" s="38"/>
      <c r="IE591" s="38"/>
      <c r="IF591" s="38"/>
      <c r="IG591" s="38"/>
      <c r="IH591" s="38"/>
      <c r="II591" s="38"/>
      <c r="IJ591" s="38"/>
      <c r="IK591" s="38"/>
      <c r="IL591" s="38"/>
      <c r="IM591" s="38"/>
      <c r="IN591" s="38"/>
      <c r="IO591" s="38"/>
      <c r="IP591" s="38"/>
      <c r="IQ591" s="38"/>
      <c r="IR591" s="38"/>
      <c r="IS591" s="38"/>
      <c r="IT591" s="38"/>
      <c r="IU591" s="38"/>
    </row>
    <row r="592" spans="1:255" ht="13.5">
      <c r="E592" s="70"/>
      <c r="F592" s="70"/>
      <c r="G592" s="70"/>
      <c r="H592" s="70"/>
      <c r="I592" s="70"/>
      <c r="J592" s="70"/>
      <c r="K592" s="70"/>
      <c r="L592" s="70"/>
      <c r="M592" s="70"/>
      <c r="N592" s="70"/>
      <c r="O592" s="70"/>
      <c r="P592" s="70"/>
      <c r="Q592" s="70"/>
      <c r="R592" s="70"/>
      <c r="S592" s="70"/>
      <c r="T592" s="70"/>
      <c r="U592" s="70"/>
      <c r="V592" s="70"/>
      <c r="W592" s="70"/>
      <c r="X592" s="70"/>
      <c r="Y592" s="70"/>
      <c r="Z592" s="70"/>
      <c r="AA592" s="70"/>
      <c r="AB592" s="70"/>
      <c r="AC592" s="70"/>
      <c r="AD592" s="70"/>
      <c r="AE592" s="70"/>
      <c r="AF592" s="70"/>
      <c r="AG592" s="70"/>
      <c r="AH592" s="70"/>
      <c r="AI592" s="70"/>
      <c r="AJ592" s="70"/>
      <c r="AK592" s="70"/>
      <c r="AL592" s="70"/>
      <c r="AM592" s="70"/>
      <c r="AN592" s="70"/>
      <c r="AO592" s="70"/>
      <c r="AP592" s="70"/>
      <c r="AQ592" s="70"/>
      <c r="AR592" s="70"/>
      <c r="AS592" s="70"/>
      <c r="AT592" s="70"/>
      <c r="AU592" s="70"/>
      <c r="AV592" s="70"/>
      <c r="AW592" s="70"/>
      <c r="AX592" s="70"/>
      <c r="AY592" s="70"/>
      <c r="AZ592" s="70"/>
      <c r="BA592" s="70"/>
      <c r="BB592" s="70"/>
    </row>
    <row r="593" spans="1:59" ht="14.25">
      <c r="A593" s="40" t="s">
        <v>66</v>
      </c>
      <c r="BA593" s="41"/>
      <c r="BB593" s="42" t="s">
        <v>67</v>
      </c>
      <c r="BC593" s="41"/>
    </row>
    <row r="595" spans="1:59">
      <c r="AD595" s="43"/>
      <c r="AH595" s="43"/>
      <c r="AI595" s="43"/>
      <c r="AJ595" s="43"/>
      <c r="AK595" s="43"/>
      <c r="AL595" s="43"/>
      <c r="AM595" s="43"/>
      <c r="AS595" s="43"/>
      <c r="BB595" s="44" t="s">
        <v>68</v>
      </c>
    </row>
    <row r="596" spans="1:59">
      <c r="AD596" s="43"/>
      <c r="AH596" s="43"/>
      <c r="AI596" s="43"/>
      <c r="AJ596" s="43"/>
      <c r="AK596" s="43"/>
      <c r="AL596" s="43"/>
      <c r="AM596" s="43"/>
      <c r="AS596" s="43"/>
    </row>
    <row r="597" spans="1:59" ht="13.5" thickBot="1">
      <c r="AD597" s="43"/>
      <c r="AH597" s="43"/>
      <c r="AI597" s="43"/>
      <c r="AJ597" s="43"/>
      <c r="AK597" s="43"/>
      <c r="AL597" s="43"/>
      <c r="AM597" s="43"/>
      <c r="AS597" s="43"/>
    </row>
    <row r="598" spans="1:59" s="83" customFormat="1" ht="15" thickBot="1">
      <c r="A598" s="178" t="s">
        <v>69</v>
      </c>
      <c r="B598" s="179"/>
      <c r="C598" s="179"/>
      <c r="D598" s="179"/>
      <c r="E598" s="179"/>
      <c r="F598" s="179"/>
      <c r="G598" s="179"/>
      <c r="H598" s="179"/>
      <c r="I598" s="179"/>
      <c r="J598" s="179"/>
      <c r="K598" s="180"/>
      <c r="L598" s="170">
        <v>17</v>
      </c>
      <c r="M598" s="171"/>
      <c r="N598" s="171"/>
      <c r="O598" s="172"/>
      <c r="P598" s="178" t="s">
        <v>70</v>
      </c>
      <c r="Q598" s="179"/>
      <c r="R598" s="179"/>
      <c r="S598" s="179"/>
      <c r="T598" s="179"/>
      <c r="U598" s="180"/>
      <c r="V598" s="173" t="s">
        <v>152</v>
      </c>
      <c r="W598" s="173"/>
      <c r="X598" s="173"/>
      <c r="Y598" s="173"/>
      <c r="Z598" s="173"/>
      <c r="AA598" s="173"/>
      <c r="AB598" s="173"/>
      <c r="AC598" s="173"/>
      <c r="AD598" s="173"/>
      <c r="AE598" s="173"/>
      <c r="AF598" s="173"/>
      <c r="AG598" s="173"/>
      <c r="AH598" s="173"/>
      <c r="AI598" s="173"/>
      <c r="AJ598" s="173"/>
      <c r="AK598" s="173"/>
      <c r="AL598" s="173"/>
      <c r="AM598" s="173"/>
      <c r="AN598" s="173"/>
      <c r="AO598" s="173"/>
      <c r="AP598" s="173"/>
      <c r="AQ598" s="173"/>
      <c r="AR598" s="173"/>
      <c r="AS598" s="173"/>
      <c r="AT598" s="173"/>
      <c r="AU598" s="173"/>
      <c r="AV598" s="173"/>
      <c r="AW598" s="173"/>
      <c r="AX598" s="173"/>
      <c r="AY598" s="173"/>
      <c r="AZ598" s="173"/>
      <c r="BA598" s="173"/>
      <c r="BB598" s="174"/>
    </row>
    <row r="599" spans="1:59" ht="14.25">
      <c r="A599" s="45"/>
      <c r="B599" s="45"/>
      <c r="C599" s="45"/>
      <c r="D599" s="45"/>
      <c r="E599" s="45"/>
      <c r="F599" s="45"/>
      <c r="G599" s="45"/>
      <c r="H599" s="45"/>
      <c r="I599" s="45"/>
      <c r="J599" s="45"/>
      <c r="K599" s="45"/>
      <c r="L599" s="46"/>
      <c r="M599" s="46"/>
      <c r="N599" s="46"/>
      <c r="O599" s="46"/>
      <c r="P599" s="45"/>
      <c r="Q599" s="45"/>
      <c r="R599" s="45"/>
      <c r="S599" s="45"/>
      <c r="T599" s="45"/>
      <c r="U599" s="45"/>
      <c r="V599" s="47"/>
      <c r="W599" s="47"/>
      <c r="X599" s="47"/>
      <c r="Y599" s="47"/>
      <c r="Z599" s="47"/>
      <c r="AA599" s="47"/>
      <c r="AB599" s="47"/>
      <c r="AC599" s="47"/>
      <c r="AD599" s="47"/>
      <c r="AE599" s="47"/>
      <c r="AF599" s="47"/>
      <c r="AG599" s="47"/>
      <c r="AH599" s="47"/>
      <c r="AI599" s="47"/>
      <c r="AJ599" s="47"/>
      <c r="AK599" s="47"/>
      <c r="AL599" s="47"/>
      <c r="AM599" s="47"/>
      <c r="AN599" s="47"/>
      <c r="AO599" s="47"/>
      <c r="AP599" s="47"/>
      <c r="AQ599" s="47"/>
      <c r="AR599" s="47"/>
      <c r="AS599" s="47"/>
      <c r="AT599" s="47"/>
      <c r="AU599" s="47"/>
      <c r="AV599" s="47"/>
      <c r="AW599" s="47"/>
      <c r="AX599" s="47"/>
      <c r="AY599" s="47"/>
      <c r="AZ599" s="47"/>
      <c r="BA599" s="47"/>
      <c r="BB599" s="47"/>
    </row>
    <row r="600" spans="1:59" ht="14.25">
      <c r="A600" s="48"/>
      <c r="B600" s="49" t="s">
        <v>72</v>
      </c>
      <c r="C600" s="36"/>
      <c r="D600" s="36"/>
      <c r="E600" s="36"/>
      <c r="F600" s="36"/>
      <c r="G600" s="36"/>
      <c r="H600" s="36"/>
      <c r="I600" s="36"/>
      <c r="J600" s="36"/>
      <c r="K600" s="36"/>
      <c r="L600" s="50"/>
      <c r="M600" s="50"/>
      <c r="N600" s="50"/>
      <c r="O600" s="50"/>
      <c r="P600" s="36"/>
      <c r="Q600" s="36"/>
      <c r="R600" s="36"/>
      <c r="S600" s="36"/>
      <c r="T600" s="36"/>
      <c r="U600" s="36"/>
      <c r="V600" s="49"/>
      <c r="W600" s="49"/>
      <c r="X600" s="49"/>
      <c r="Y600" s="49"/>
      <c r="Z600" s="49"/>
      <c r="AA600" s="49"/>
      <c r="AB600" s="49"/>
      <c r="AC600" s="49"/>
      <c r="AD600" s="49"/>
      <c r="AE600" s="49"/>
      <c r="AF600" s="49"/>
      <c r="AG600" s="49"/>
      <c r="AH600" s="49"/>
      <c r="AI600" s="49"/>
      <c r="AJ600" s="49"/>
      <c r="AK600" s="49"/>
      <c r="AL600" s="49"/>
      <c r="AM600" s="49"/>
      <c r="AN600" s="49"/>
      <c r="AO600" s="49"/>
      <c r="AP600" s="49"/>
      <c r="AQ600" s="49"/>
      <c r="AR600" s="49"/>
      <c r="AS600" s="49"/>
      <c r="AT600" s="49"/>
      <c r="AU600" s="49"/>
      <c r="AV600" s="49"/>
      <c r="AW600" s="49"/>
      <c r="AX600" s="49"/>
      <c r="AY600" s="49"/>
      <c r="AZ600" s="49"/>
      <c r="BA600" s="49"/>
      <c r="BB600" s="49"/>
    </row>
    <row r="601" spans="1:59" ht="15" thickBot="1">
      <c r="A601" s="36"/>
      <c r="B601" s="36"/>
      <c r="C601" s="36"/>
      <c r="D601" s="36"/>
      <c r="E601" s="36"/>
      <c r="F601" s="36"/>
      <c r="G601" s="36"/>
      <c r="H601" s="36"/>
      <c r="I601" s="36"/>
      <c r="J601" s="36"/>
      <c r="K601" s="36"/>
      <c r="L601" s="50"/>
      <c r="M601" s="50"/>
      <c r="N601" s="50"/>
      <c r="O601" s="50"/>
      <c r="P601" s="36"/>
      <c r="Q601" s="36"/>
      <c r="R601" s="36"/>
      <c r="S601" s="36"/>
      <c r="T601" s="36"/>
      <c r="U601" s="36"/>
      <c r="V601" s="49"/>
      <c r="W601" s="49"/>
      <c r="X601" s="49"/>
      <c r="Y601" s="49"/>
      <c r="Z601" s="49"/>
      <c r="AA601" s="49"/>
      <c r="AB601" s="49"/>
      <c r="AC601" s="49"/>
      <c r="AD601" s="49"/>
      <c r="AE601" s="49"/>
      <c r="AF601" s="49"/>
      <c r="AG601" s="49"/>
      <c r="AH601" s="49"/>
      <c r="AI601" s="49"/>
      <c r="AJ601" s="49"/>
      <c r="AK601" s="49"/>
      <c r="AL601" s="49"/>
      <c r="AM601" s="49"/>
      <c r="AN601" s="49"/>
      <c r="AO601" s="49"/>
      <c r="AP601" s="49"/>
      <c r="AQ601" s="49"/>
      <c r="AR601" s="49"/>
      <c r="AS601" s="49"/>
      <c r="AT601" s="49"/>
      <c r="AU601" s="49"/>
      <c r="AV601" s="49"/>
      <c r="AW601" s="49"/>
      <c r="AX601" s="49"/>
      <c r="AY601" s="49"/>
      <c r="AZ601" s="49"/>
      <c r="BA601" s="49"/>
      <c r="BB601" s="49"/>
    </row>
    <row r="602" spans="1:59" ht="14.25">
      <c r="A602" s="36"/>
      <c r="B602" s="51"/>
      <c r="C602" s="45"/>
      <c r="D602" s="45"/>
      <c r="E602" s="45"/>
      <c r="F602" s="45"/>
      <c r="G602" s="45"/>
      <c r="H602" s="45"/>
      <c r="I602" s="45"/>
      <c r="J602" s="45"/>
      <c r="K602" s="45"/>
      <c r="L602" s="46"/>
      <c r="M602" s="46"/>
      <c r="N602" s="46"/>
      <c r="O602" s="46"/>
      <c r="P602" s="45"/>
      <c r="Q602" s="45"/>
      <c r="R602" s="45"/>
      <c r="S602" s="45"/>
      <c r="T602" s="45"/>
      <c r="U602" s="45"/>
      <c r="V602" s="47"/>
      <c r="W602" s="47"/>
      <c r="X602" s="47"/>
      <c r="Y602" s="47"/>
      <c r="Z602" s="47"/>
      <c r="AA602" s="47"/>
      <c r="AB602" s="47"/>
      <c r="AC602" s="47"/>
      <c r="AD602" s="47"/>
      <c r="AE602" s="47"/>
      <c r="AF602" s="47"/>
      <c r="AG602" s="47"/>
      <c r="AH602" s="47"/>
      <c r="AI602" s="47"/>
      <c r="AJ602" s="47"/>
      <c r="AK602" s="47"/>
      <c r="AL602" s="47"/>
      <c r="AM602" s="47"/>
      <c r="AN602" s="47"/>
      <c r="AO602" s="47"/>
      <c r="AP602" s="47"/>
      <c r="AQ602" s="47"/>
      <c r="AR602" s="47"/>
      <c r="AS602" s="47"/>
      <c r="AT602" s="47"/>
      <c r="AU602" s="47"/>
      <c r="AV602" s="47"/>
      <c r="AW602" s="47"/>
      <c r="AX602" s="47"/>
      <c r="AY602" s="47"/>
      <c r="AZ602" s="47"/>
      <c r="BA602" s="47"/>
      <c r="BB602" s="52"/>
    </row>
    <row r="603" spans="1:59" s="83" customFormat="1" ht="14.25">
      <c r="A603" s="49"/>
      <c r="B603" s="154" t="s">
        <v>153</v>
      </c>
      <c r="C603" s="155"/>
      <c r="D603" s="155"/>
      <c r="E603" s="155"/>
      <c r="F603" s="155"/>
      <c r="G603" s="155"/>
      <c r="H603" s="155"/>
      <c r="I603" s="155"/>
      <c r="J603" s="155"/>
      <c r="K603" s="155"/>
      <c r="L603" s="155"/>
      <c r="M603" s="155"/>
      <c r="N603" s="155"/>
      <c r="O603" s="155"/>
      <c r="P603" s="155"/>
      <c r="Q603" s="155"/>
      <c r="R603" s="155"/>
      <c r="S603" s="155"/>
      <c r="T603" s="155"/>
      <c r="U603" s="155"/>
      <c r="V603" s="155"/>
      <c r="W603" s="155"/>
      <c r="X603" s="155"/>
      <c r="Y603" s="155"/>
      <c r="Z603" s="155"/>
      <c r="AA603" s="155"/>
      <c r="AB603" s="155"/>
      <c r="AC603" s="155"/>
      <c r="AD603" s="155"/>
      <c r="AE603" s="155"/>
      <c r="AF603" s="155"/>
      <c r="AG603" s="155"/>
      <c r="AH603" s="155"/>
      <c r="AI603" s="155"/>
      <c r="AJ603" s="155"/>
      <c r="AK603" s="155"/>
      <c r="AL603" s="155"/>
      <c r="AM603" s="155"/>
      <c r="AN603" s="155"/>
      <c r="AO603" s="155"/>
      <c r="AP603" s="155"/>
      <c r="AQ603" s="155"/>
      <c r="AR603" s="155"/>
      <c r="AS603" s="155"/>
      <c r="AT603" s="155"/>
      <c r="AU603" s="155"/>
      <c r="AV603" s="155"/>
      <c r="AW603" s="155"/>
      <c r="AX603" s="155"/>
      <c r="AY603" s="155"/>
      <c r="AZ603" s="155"/>
      <c r="BA603" s="155"/>
      <c r="BB603" s="156"/>
    </row>
    <row r="604" spans="1:59" ht="13.5">
      <c r="A604" s="36"/>
      <c r="B604" s="154"/>
      <c r="C604" s="155"/>
      <c r="D604" s="155"/>
      <c r="E604" s="155"/>
      <c r="F604" s="155"/>
      <c r="G604" s="155"/>
      <c r="H604" s="155"/>
      <c r="I604" s="155"/>
      <c r="J604" s="155"/>
      <c r="K604" s="155"/>
      <c r="L604" s="155"/>
      <c r="M604" s="155"/>
      <c r="N604" s="155"/>
      <c r="O604" s="155"/>
      <c r="P604" s="155"/>
      <c r="Q604" s="155"/>
      <c r="R604" s="155"/>
      <c r="S604" s="155"/>
      <c r="T604" s="155"/>
      <c r="U604" s="155"/>
      <c r="V604" s="155"/>
      <c r="W604" s="155"/>
      <c r="X604" s="155"/>
      <c r="Y604" s="155"/>
      <c r="Z604" s="155"/>
      <c r="AA604" s="155"/>
      <c r="AB604" s="155"/>
      <c r="AC604" s="155"/>
      <c r="AD604" s="155"/>
      <c r="AE604" s="155"/>
      <c r="AF604" s="155"/>
      <c r="AG604" s="155"/>
      <c r="AH604" s="155"/>
      <c r="AI604" s="155"/>
      <c r="AJ604" s="155"/>
      <c r="AK604" s="155"/>
      <c r="AL604" s="155"/>
      <c r="AM604" s="155"/>
      <c r="AN604" s="155"/>
      <c r="AO604" s="155"/>
      <c r="AP604" s="155"/>
      <c r="AQ604" s="155"/>
      <c r="AR604" s="155"/>
      <c r="AS604" s="155"/>
      <c r="AT604" s="155"/>
      <c r="AU604" s="155"/>
      <c r="AV604" s="155"/>
      <c r="AW604" s="155"/>
      <c r="AX604" s="155"/>
      <c r="AY604" s="155"/>
      <c r="AZ604" s="155"/>
      <c r="BA604" s="155"/>
      <c r="BB604" s="156"/>
      <c r="BG604" s="39"/>
    </row>
    <row r="605" spans="1:59">
      <c r="A605" s="36"/>
      <c r="B605" s="154"/>
      <c r="C605" s="155"/>
      <c r="D605" s="155"/>
      <c r="E605" s="155"/>
      <c r="F605" s="155"/>
      <c r="G605" s="155"/>
      <c r="H605" s="155"/>
      <c r="I605" s="155"/>
      <c r="J605" s="155"/>
      <c r="K605" s="155"/>
      <c r="L605" s="155"/>
      <c r="M605" s="155"/>
      <c r="N605" s="155"/>
      <c r="O605" s="155"/>
      <c r="P605" s="155"/>
      <c r="Q605" s="155"/>
      <c r="R605" s="155"/>
      <c r="S605" s="155"/>
      <c r="T605" s="155"/>
      <c r="U605" s="155"/>
      <c r="V605" s="155"/>
      <c r="W605" s="155"/>
      <c r="X605" s="155"/>
      <c r="Y605" s="155"/>
      <c r="Z605" s="155"/>
      <c r="AA605" s="155"/>
      <c r="AB605" s="155"/>
      <c r="AC605" s="155"/>
      <c r="AD605" s="155"/>
      <c r="AE605" s="155"/>
      <c r="AF605" s="155"/>
      <c r="AG605" s="155"/>
      <c r="AH605" s="155"/>
      <c r="AI605" s="155"/>
      <c r="AJ605" s="155"/>
      <c r="AK605" s="155"/>
      <c r="AL605" s="155"/>
      <c r="AM605" s="155"/>
      <c r="AN605" s="155"/>
      <c r="AO605" s="155"/>
      <c r="AP605" s="155"/>
      <c r="AQ605" s="155"/>
      <c r="AR605" s="155"/>
      <c r="AS605" s="155"/>
      <c r="AT605" s="155"/>
      <c r="AU605" s="155"/>
      <c r="AV605" s="155"/>
      <c r="AW605" s="155"/>
      <c r="AX605" s="155"/>
      <c r="AY605" s="155"/>
      <c r="AZ605" s="155"/>
      <c r="BA605" s="155"/>
      <c r="BB605" s="156"/>
    </row>
    <row r="606" spans="1:59">
      <c r="A606" s="36"/>
      <c r="B606" s="154"/>
      <c r="C606" s="155"/>
      <c r="D606" s="155"/>
      <c r="E606" s="155"/>
      <c r="F606" s="155"/>
      <c r="G606" s="155"/>
      <c r="H606" s="155"/>
      <c r="I606" s="155"/>
      <c r="J606" s="155"/>
      <c r="K606" s="155"/>
      <c r="L606" s="155"/>
      <c r="M606" s="155"/>
      <c r="N606" s="155"/>
      <c r="O606" s="155"/>
      <c r="P606" s="155"/>
      <c r="Q606" s="155"/>
      <c r="R606" s="155"/>
      <c r="S606" s="155"/>
      <c r="T606" s="155"/>
      <c r="U606" s="155"/>
      <c r="V606" s="155"/>
      <c r="W606" s="155"/>
      <c r="X606" s="155"/>
      <c r="Y606" s="155"/>
      <c r="Z606" s="155"/>
      <c r="AA606" s="155"/>
      <c r="AB606" s="155"/>
      <c r="AC606" s="155"/>
      <c r="AD606" s="155"/>
      <c r="AE606" s="155"/>
      <c r="AF606" s="155"/>
      <c r="AG606" s="155"/>
      <c r="AH606" s="155"/>
      <c r="AI606" s="155"/>
      <c r="AJ606" s="155"/>
      <c r="AK606" s="155"/>
      <c r="AL606" s="155"/>
      <c r="AM606" s="155"/>
      <c r="AN606" s="155"/>
      <c r="AO606" s="155"/>
      <c r="AP606" s="155"/>
      <c r="AQ606" s="155"/>
      <c r="AR606" s="155"/>
      <c r="AS606" s="155"/>
      <c r="AT606" s="155"/>
      <c r="AU606" s="155"/>
      <c r="AV606" s="155"/>
      <c r="AW606" s="155"/>
      <c r="AX606" s="155"/>
      <c r="AY606" s="155"/>
      <c r="AZ606" s="155"/>
      <c r="BA606" s="155"/>
      <c r="BB606" s="156"/>
    </row>
    <row r="607" spans="1:59">
      <c r="A607" s="36"/>
      <c r="B607" s="154"/>
      <c r="C607" s="155"/>
      <c r="D607" s="155"/>
      <c r="E607" s="155"/>
      <c r="F607" s="155"/>
      <c r="G607" s="155"/>
      <c r="H607" s="155"/>
      <c r="I607" s="155"/>
      <c r="J607" s="155"/>
      <c r="K607" s="155"/>
      <c r="L607" s="155"/>
      <c r="M607" s="155"/>
      <c r="N607" s="155"/>
      <c r="O607" s="155"/>
      <c r="P607" s="155"/>
      <c r="Q607" s="155"/>
      <c r="R607" s="155"/>
      <c r="S607" s="155"/>
      <c r="T607" s="155"/>
      <c r="U607" s="155"/>
      <c r="V607" s="155"/>
      <c r="W607" s="155"/>
      <c r="X607" s="155"/>
      <c r="Y607" s="155"/>
      <c r="Z607" s="155"/>
      <c r="AA607" s="155"/>
      <c r="AB607" s="155"/>
      <c r="AC607" s="155"/>
      <c r="AD607" s="155"/>
      <c r="AE607" s="155"/>
      <c r="AF607" s="155"/>
      <c r="AG607" s="155"/>
      <c r="AH607" s="155"/>
      <c r="AI607" s="155"/>
      <c r="AJ607" s="155"/>
      <c r="AK607" s="155"/>
      <c r="AL607" s="155"/>
      <c r="AM607" s="155"/>
      <c r="AN607" s="155"/>
      <c r="AO607" s="155"/>
      <c r="AP607" s="155"/>
      <c r="AQ607" s="155"/>
      <c r="AR607" s="155"/>
      <c r="AS607" s="155"/>
      <c r="AT607" s="155"/>
      <c r="AU607" s="155"/>
      <c r="AV607" s="155"/>
      <c r="AW607" s="155"/>
      <c r="AX607" s="155"/>
      <c r="AY607" s="155"/>
      <c r="AZ607" s="155"/>
      <c r="BA607" s="155"/>
      <c r="BB607" s="156"/>
    </row>
    <row r="608" spans="1:59">
      <c r="A608" s="36"/>
      <c r="B608" s="154"/>
      <c r="C608" s="155"/>
      <c r="D608" s="155"/>
      <c r="E608" s="155"/>
      <c r="F608" s="155"/>
      <c r="G608" s="155"/>
      <c r="H608" s="155"/>
      <c r="I608" s="155"/>
      <c r="J608" s="155"/>
      <c r="K608" s="155"/>
      <c r="L608" s="155"/>
      <c r="M608" s="155"/>
      <c r="N608" s="155"/>
      <c r="O608" s="155"/>
      <c r="P608" s="155"/>
      <c r="Q608" s="155"/>
      <c r="R608" s="155"/>
      <c r="S608" s="155"/>
      <c r="T608" s="155"/>
      <c r="U608" s="155"/>
      <c r="V608" s="155"/>
      <c r="W608" s="155"/>
      <c r="X608" s="155"/>
      <c r="Y608" s="155"/>
      <c r="Z608" s="155"/>
      <c r="AA608" s="155"/>
      <c r="AB608" s="155"/>
      <c r="AC608" s="155"/>
      <c r="AD608" s="155"/>
      <c r="AE608" s="155"/>
      <c r="AF608" s="155"/>
      <c r="AG608" s="155"/>
      <c r="AH608" s="155"/>
      <c r="AI608" s="155"/>
      <c r="AJ608" s="155"/>
      <c r="AK608" s="155"/>
      <c r="AL608" s="155"/>
      <c r="AM608" s="155"/>
      <c r="AN608" s="155"/>
      <c r="AO608" s="155"/>
      <c r="AP608" s="155"/>
      <c r="AQ608" s="155"/>
      <c r="AR608" s="155"/>
      <c r="AS608" s="155"/>
      <c r="AT608" s="155"/>
      <c r="AU608" s="155"/>
      <c r="AV608" s="155"/>
      <c r="AW608" s="155"/>
      <c r="AX608" s="155"/>
      <c r="AY608" s="155"/>
      <c r="AZ608" s="155"/>
      <c r="BA608" s="155"/>
      <c r="BB608" s="156"/>
    </row>
    <row r="609" spans="1:255">
      <c r="A609" s="36"/>
      <c r="B609" s="154"/>
      <c r="C609" s="155"/>
      <c r="D609" s="155"/>
      <c r="E609" s="155"/>
      <c r="F609" s="155"/>
      <c r="G609" s="155"/>
      <c r="H609" s="155"/>
      <c r="I609" s="155"/>
      <c r="J609" s="155"/>
      <c r="K609" s="155"/>
      <c r="L609" s="155"/>
      <c r="M609" s="155"/>
      <c r="N609" s="155"/>
      <c r="O609" s="155"/>
      <c r="P609" s="155"/>
      <c r="Q609" s="155"/>
      <c r="R609" s="155"/>
      <c r="S609" s="155"/>
      <c r="T609" s="155"/>
      <c r="U609" s="155"/>
      <c r="V609" s="155"/>
      <c r="W609" s="155"/>
      <c r="X609" s="155"/>
      <c r="Y609" s="155"/>
      <c r="Z609" s="155"/>
      <c r="AA609" s="155"/>
      <c r="AB609" s="155"/>
      <c r="AC609" s="155"/>
      <c r="AD609" s="155"/>
      <c r="AE609" s="155"/>
      <c r="AF609" s="155"/>
      <c r="AG609" s="155"/>
      <c r="AH609" s="155"/>
      <c r="AI609" s="155"/>
      <c r="AJ609" s="155"/>
      <c r="AK609" s="155"/>
      <c r="AL609" s="155"/>
      <c r="AM609" s="155"/>
      <c r="AN609" s="155"/>
      <c r="AO609" s="155"/>
      <c r="AP609" s="155"/>
      <c r="AQ609" s="155"/>
      <c r="AR609" s="155"/>
      <c r="AS609" s="155"/>
      <c r="AT609" s="155"/>
      <c r="AU609" s="155"/>
      <c r="AV609" s="155"/>
      <c r="AW609" s="155"/>
      <c r="AX609" s="155"/>
      <c r="AY609" s="155"/>
      <c r="AZ609" s="155"/>
      <c r="BA609" s="155"/>
      <c r="BB609" s="156"/>
    </row>
    <row r="610" spans="1:255">
      <c r="A610" s="36"/>
      <c r="B610" s="154"/>
      <c r="C610" s="155"/>
      <c r="D610" s="155"/>
      <c r="E610" s="155"/>
      <c r="F610" s="155"/>
      <c r="G610" s="155"/>
      <c r="H610" s="155"/>
      <c r="I610" s="155"/>
      <c r="J610" s="155"/>
      <c r="K610" s="155"/>
      <c r="L610" s="155"/>
      <c r="M610" s="155"/>
      <c r="N610" s="155"/>
      <c r="O610" s="155"/>
      <c r="P610" s="155"/>
      <c r="Q610" s="155"/>
      <c r="R610" s="155"/>
      <c r="S610" s="155"/>
      <c r="T610" s="155"/>
      <c r="U610" s="155"/>
      <c r="V610" s="155"/>
      <c r="W610" s="155"/>
      <c r="X610" s="155"/>
      <c r="Y610" s="155"/>
      <c r="Z610" s="155"/>
      <c r="AA610" s="155"/>
      <c r="AB610" s="155"/>
      <c r="AC610" s="155"/>
      <c r="AD610" s="155"/>
      <c r="AE610" s="155"/>
      <c r="AF610" s="155"/>
      <c r="AG610" s="155"/>
      <c r="AH610" s="155"/>
      <c r="AI610" s="155"/>
      <c r="AJ610" s="155"/>
      <c r="AK610" s="155"/>
      <c r="AL610" s="155"/>
      <c r="AM610" s="155"/>
      <c r="AN610" s="155"/>
      <c r="AO610" s="155"/>
      <c r="AP610" s="155"/>
      <c r="AQ610" s="155"/>
      <c r="AR610" s="155"/>
      <c r="AS610" s="155"/>
      <c r="AT610" s="155"/>
      <c r="AU610" s="155"/>
      <c r="AV610" s="155"/>
      <c r="AW610" s="155"/>
      <c r="AX610" s="155"/>
      <c r="AY610" s="155"/>
      <c r="AZ610" s="155"/>
      <c r="BA610" s="155"/>
      <c r="BB610" s="156"/>
    </row>
    <row r="611" spans="1:255">
      <c r="A611" s="36"/>
      <c r="B611" s="154"/>
      <c r="C611" s="155"/>
      <c r="D611" s="155"/>
      <c r="E611" s="155"/>
      <c r="F611" s="155"/>
      <c r="G611" s="155"/>
      <c r="H611" s="155"/>
      <c r="I611" s="155"/>
      <c r="J611" s="155"/>
      <c r="K611" s="155"/>
      <c r="L611" s="155"/>
      <c r="M611" s="155"/>
      <c r="N611" s="155"/>
      <c r="O611" s="155"/>
      <c r="P611" s="155"/>
      <c r="Q611" s="155"/>
      <c r="R611" s="155"/>
      <c r="S611" s="155"/>
      <c r="T611" s="155"/>
      <c r="U611" s="155"/>
      <c r="V611" s="155"/>
      <c r="W611" s="155"/>
      <c r="X611" s="155"/>
      <c r="Y611" s="155"/>
      <c r="Z611" s="155"/>
      <c r="AA611" s="155"/>
      <c r="AB611" s="155"/>
      <c r="AC611" s="155"/>
      <c r="AD611" s="155"/>
      <c r="AE611" s="155"/>
      <c r="AF611" s="155"/>
      <c r="AG611" s="155"/>
      <c r="AH611" s="155"/>
      <c r="AI611" s="155"/>
      <c r="AJ611" s="155"/>
      <c r="AK611" s="155"/>
      <c r="AL611" s="155"/>
      <c r="AM611" s="155"/>
      <c r="AN611" s="155"/>
      <c r="AO611" s="155"/>
      <c r="AP611" s="155"/>
      <c r="AQ611" s="155"/>
      <c r="AR611" s="155"/>
      <c r="AS611" s="155"/>
      <c r="AT611" s="155"/>
      <c r="AU611" s="155"/>
      <c r="AV611" s="155"/>
      <c r="AW611" s="155"/>
      <c r="AX611" s="155"/>
      <c r="AY611" s="155"/>
      <c r="AZ611" s="155"/>
      <c r="BA611" s="155"/>
      <c r="BB611" s="156"/>
    </row>
    <row r="612" spans="1:255">
      <c r="A612" s="36"/>
      <c r="B612" s="154"/>
      <c r="C612" s="155"/>
      <c r="D612" s="155"/>
      <c r="E612" s="155"/>
      <c r="F612" s="155"/>
      <c r="G612" s="155"/>
      <c r="H612" s="155"/>
      <c r="I612" s="155"/>
      <c r="J612" s="155"/>
      <c r="K612" s="155"/>
      <c r="L612" s="155"/>
      <c r="M612" s="155"/>
      <c r="N612" s="155"/>
      <c r="O612" s="155"/>
      <c r="P612" s="155"/>
      <c r="Q612" s="155"/>
      <c r="R612" s="155"/>
      <c r="S612" s="155"/>
      <c r="T612" s="155"/>
      <c r="U612" s="155"/>
      <c r="V612" s="155"/>
      <c r="W612" s="155"/>
      <c r="X612" s="155"/>
      <c r="Y612" s="155"/>
      <c r="Z612" s="155"/>
      <c r="AA612" s="155"/>
      <c r="AB612" s="155"/>
      <c r="AC612" s="155"/>
      <c r="AD612" s="155"/>
      <c r="AE612" s="155"/>
      <c r="AF612" s="155"/>
      <c r="AG612" s="155"/>
      <c r="AH612" s="155"/>
      <c r="AI612" s="155"/>
      <c r="AJ612" s="155"/>
      <c r="AK612" s="155"/>
      <c r="AL612" s="155"/>
      <c r="AM612" s="155"/>
      <c r="AN612" s="155"/>
      <c r="AO612" s="155"/>
      <c r="AP612" s="155"/>
      <c r="AQ612" s="155"/>
      <c r="AR612" s="155"/>
      <c r="AS612" s="155"/>
      <c r="AT612" s="155"/>
      <c r="AU612" s="155"/>
      <c r="AV612" s="155"/>
      <c r="AW612" s="155"/>
      <c r="AX612" s="155"/>
      <c r="AY612" s="155"/>
      <c r="AZ612" s="155"/>
      <c r="BA612" s="155"/>
      <c r="BB612" s="156"/>
    </row>
    <row r="613" spans="1:255" ht="15" thickBot="1">
      <c r="A613" s="53"/>
      <c r="B613" s="54"/>
      <c r="C613" s="55"/>
      <c r="D613" s="55"/>
      <c r="E613" s="55"/>
      <c r="F613" s="55"/>
      <c r="G613" s="55"/>
      <c r="H613" s="55"/>
      <c r="I613" s="55"/>
      <c r="J613" s="55"/>
      <c r="K613" s="55"/>
      <c r="L613" s="55"/>
      <c r="M613" s="55"/>
      <c r="N613" s="55"/>
      <c r="O613" s="55"/>
      <c r="P613" s="55"/>
      <c r="Q613" s="55"/>
      <c r="R613" s="55"/>
      <c r="S613" s="55"/>
      <c r="T613" s="55"/>
      <c r="U613" s="55"/>
      <c r="V613" s="55"/>
      <c r="W613" s="55"/>
      <c r="X613" s="55"/>
      <c r="Y613" s="55"/>
      <c r="Z613" s="55"/>
      <c r="AA613" s="55"/>
      <c r="AB613" s="55"/>
      <c r="AC613" s="55"/>
      <c r="AD613" s="55"/>
      <c r="AE613" s="55"/>
      <c r="AF613" s="55"/>
      <c r="AG613" s="55"/>
      <c r="AH613" s="55"/>
      <c r="AI613" s="55"/>
      <c r="AJ613" s="55"/>
      <c r="AK613" s="55"/>
      <c r="AL613" s="55"/>
      <c r="AM613" s="55"/>
      <c r="AN613" s="55"/>
      <c r="AO613" s="55"/>
      <c r="AP613" s="55"/>
      <c r="AQ613" s="55"/>
      <c r="AR613" s="55"/>
      <c r="AS613" s="55"/>
      <c r="AT613" s="55"/>
      <c r="AU613" s="55"/>
      <c r="AV613" s="55"/>
      <c r="AW613" s="55"/>
      <c r="AX613" s="55"/>
      <c r="AY613" s="55"/>
      <c r="AZ613" s="55"/>
      <c r="BA613" s="55"/>
      <c r="BB613" s="56"/>
    </row>
    <row r="614" spans="1:255">
      <c r="B614" s="57"/>
    </row>
    <row r="615" spans="1:255">
      <c r="B615" s="57"/>
    </row>
    <row r="616" spans="1:255" ht="14.25">
      <c r="B616" s="49" t="s">
        <v>74</v>
      </c>
      <c r="C616" s="36"/>
      <c r="D616" s="36"/>
      <c r="E616" s="36"/>
      <c r="F616" s="36"/>
      <c r="G616" s="36"/>
      <c r="H616" s="36"/>
      <c r="I616" s="36"/>
      <c r="J616" s="36"/>
      <c r="K616" s="36"/>
      <c r="L616" s="50"/>
      <c r="M616" s="50"/>
      <c r="N616" s="50"/>
      <c r="O616" s="50"/>
      <c r="P616" s="36"/>
      <c r="Q616" s="36"/>
      <c r="R616" s="36"/>
      <c r="S616" s="36"/>
      <c r="T616" s="36"/>
      <c r="U616" s="36"/>
      <c r="V616" s="49"/>
      <c r="W616" s="49"/>
      <c r="X616" s="49"/>
      <c r="Y616" s="49"/>
      <c r="Z616" s="49"/>
      <c r="AA616" s="49"/>
      <c r="AB616" s="49"/>
      <c r="AC616" s="49"/>
      <c r="AD616" s="49"/>
      <c r="AE616" s="49"/>
      <c r="AF616" s="49"/>
      <c r="AG616" s="49"/>
      <c r="AH616" s="49"/>
      <c r="AI616" s="49"/>
      <c r="AJ616" s="49"/>
      <c r="AK616" s="49"/>
      <c r="AL616" s="49"/>
      <c r="AM616" s="49"/>
      <c r="AN616" s="49"/>
      <c r="AO616" s="49"/>
      <c r="AP616" s="49"/>
      <c r="AQ616" s="49"/>
      <c r="AR616" s="49"/>
      <c r="AS616" s="49"/>
      <c r="AT616" s="49"/>
      <c r="AU616" s="49"/>
      <c r="AV616" s="49"/>
      <c r="AW616" s="49"/>
      <c r="AX616" s="49"/>
      <c r="AY616" s="49"/>
      <c r="AZ616" s="49"/>
      <c r="BA616" s="49"/>
      <c r="BB616" s="49"/>
    </row>
    <row r="617" spans="1:255" ht="15" thickBot="1">
      <c r="B617" s="36"/>
      <c r="C617" s="36"/>
      <c r="D617" s="36"/>
      <c r="E617" s="36"/>
      <c r="F617" s="36"/>
      <c r="G617" s="36"/>
      <c r="H617" s="36"/>
      <c r="I617" s="36"/>
      <c r="J617" s="36"/>
      <c r="K617" s="36"/>
      <c r="L617" s="50"/>
      <c r="M617" s="50"/>
      <c r="N617" s="50"/>
      <c r="O617" s="50"/>
      <c r="P617" s="36"/>
      <c r="Q617" s="36"/>
      <c r="R617" s="36"/>
      <c r="S617" s="36"/>
      <c r="T617" s="36"/>
      <c r="U617" s="36"/>
      <c r="V617" s="49"/>
      <c r="W617" s="49"/>
      <c r="X617" s="49"/>
      <c r="Y617" s="49"/>
      <c r="Z617" s="49"/>
      <c r="AA617" s="49"/>
      <c r="AB617" s="49"/>
      <c r="AC617" s="49"/>
      <c r="AD617" s="49"/>
      <c r="AE617" s="49"/>
      <c r="AF617" s="49"/>
      <c r="AG617" s="49"/>
      <c r="AH617" s="49"/>
      <c r="AI617" s="49"/>
      <c r="AJ617" s="49"/>
      <c r="AK617" s="49"/>
      <c r="AL617" s="49"/>
      <c r="AM617" s="49"/>
      <c r="AN617" s="49"/>
      <c r="AO617" s="49"/>
      <c r="AP617" s="49"/>
      <c r="AQ617" s="49"/>
      <c r="AR617" s="49"/>
      <c r="AS617" s="49"/>
      <c r="AT617" s="49"/>
      <c r="AU617" s="49" t="s">
        <v>75</v>
      </c>
      <c r="AV617" s="49"/>
      <c r="AW617" s="49"/>
      <c r="AX617" s="49"/>
      <c r="AY617" s="49"/>
      <c r="AZ617" s="49"/>
      <c r="BA617" s="49"/>
      <c r="BB617" s="49"/>
    </row>
    <row r="618" spans="1:255" s="39" customFormat="1" ht="13.5">
      <c r="A618" s="36"/>
      <c r="B618" s="157" t="s">
        <v>76</v>
      </c>
      <c r="C618" s="158"/>
      <c r="D618" s="158"/>
      <c r="E618" s="158"/>
      <c r="F618" s="158"/>
      <c r="G618" s="158"/>
      <c r="H618" s="158"/>
      <c r="I618" s="158"/>
      <c r="J618" s="158"/>
      <c r="K618" s="158"/>
      <c r="L618" s="158"/>
      <c r="M618" s="158"/>
      <c r="N618" s="158"/>
      <c r="O618" s="158"/>
      <c r="P618" s="158"/>
      <c r="Q618" s="158"/>
      <c r="R618" s="158"/>
      <c r="S618" s="158"/>
      <c r="T618" s="158"/>
      <c r="U618" s="158"/>
      <c r="V618" s="158"/>
      <c r="W618" s="158"/>
      <c r="X618" s="158"/>
      <c r="Y618" s="158"/>
      <c r="Z618" s="158"/>
      <c r="AA618" s="158"/>
      <c r="AB618" s="158"/>
      <c r="AC618" s="158"/>
      <c r="AD618" s="159"/>
      <c r="AE618" s="163" t="s">
        <v>170</v>
      </c>
      <c r="AF618" s="158"/>
      <c r="AG618" s="158"/>
      <c r="AH618" s="158"/>
      <c r="AI618" s="158"/>
      <c r="AJ618" s="158"/>
      <c r="AK618" s="158"/>
      <c r="AL618" s="158"/>
      <c r="AM618" s="159"/>
      <c r="AN618" s="163" t="s">
        <v>169</v>
      </c>
      <c r="AO618" s="158"/>
      <c r="AP618" s="158"/>
      <c r="AQ618" s="158"/>
      <c r="AR618" s="158"/>
      <c r="AS618" s="158"/>
      <c r="AT618" s="158"/>
      <c r="AU618" s="158"/>
      <c r="AV618" s="159"/>
      <c r="AW618" s="163" t="s">
        <v>78</v>
      </c>
      <c r="AX618" s="158"/>
      <c r="AY618" s="158"/>
      <c r="AZ618" s="158"/>
      <c r="BA618" s="158"/>
      <c r="BB618" s="165"/>
      <c r="BC618" s="38"/>
      <c r="BD618" s="38"/>
      <c r="BE618" s="38"/>
      <c r="BF618" s="38"/>
      <c r="BG618" s="38"/>
      <c r="BH618" s="38"/>
      <c r="BI618" s="38"/>
      <c r="BJ618" s="38"/>
      <c r="BK618" s="38"/>
      <c r="BL618" s="38"/>
      <c r="BM618" s="38"/>
      <c r="BN618" s="38"/>
      <c r="BO618" s="38"/>
      <c r="BP618" s="38"/>
      <c r="BQ618" s="38"/>
      <c r="BR618" s="38"/>
      <c r="BS618" s="38"/>
      <c r="BT618" s="38"/>
      <c r="BU618" s="38"/>
      <c r="BV618" s="38"/>
      <c r="BW618" s="38"/>
      <c r="BX618" s="38"/>
      <c r="BY618" s="38"/>
      <c r="BZ618" s="38"/>
      <c r="CA618" s="38"/>
      <c r="CB618" s="38"/>
      <c r="CC618" s="38"/>
      <c r="CD618" s="38"/>
      <c r="CE618" s="38"/>
      <c r="CF618" s="38"/>
      <c r="CG618" s="38"/>
      <c r="CH618" s="38"/>
      <c r="CI618" s="38"/>
      <c r="CJ618" s="38"/>
      <c r="CK618" s="38"/>
      <c r="CL618" s="38"/>
      <c r="CM618" s="38"/>
      <c r="CN618" s="38"/>
      <c r="CO618" s="38"/>
      <c r="CP618" s="38"/>
      <c r="CQ618" s="38"/>
      <c r="CR618" s="38"/>
      <c r="CS618" s="38"/>
      <c r="CT618" s="38"/>
      <c r="CU618" s="38"/>
      <c r="CV618" s="38"/>
      <c r="CW618" s="38"/>
      <c r="CX618" s="38"/>
      <c r="CY618" s="38"/>
      <c r="CZ618" s="38"/>
      <c r="DA618" s="38"/>
      <c r="DB618" s="38"/>
      <c r="DC618" s="38"/>
      <c r="DD618" s="38"/>
      <c r="DE618" s="38"/>
      <c r="DF618" s="38"/>
      <c r="DG618" s="38"/>
      <c r="DH618" s="38"/>
      <c r="DI618" s="38"/>
      <c r="DJ618" s="38"/>
      <c r="DK618" s="38"/>
      <c r="DL618" s="38"/>
      <c r="DM618" s="38"/>
      <c r="DN618" s="38"/>
      <c r="DO618" s="38"/>
      <c r="DP618" s="38"/>
      <c r="DQ618" s="38"/>
      <c r="DR618" s="38"/>
      <c r="DS618" s="38"/>
      <c r="DT618" s="38"/>
      <c r="DU618" s="38"/>
      <c r="DV618" s="38"/>
      <c r="DW618" s="38"/>
      <c r="DX618" s="38"/>
      <c r="DY618" s="38"/>
      <c r="DZ618" s="38"/>
      <c r="EA618" s="38"/>
      <c r="EB618" s="38"/>
      <c r="EC618" s="38"/>
      <c r="ED618" s="38"/>
      <c r="EE618" s="38"/>
      <c r="EF618" s="38"/>
      <c r="EG618" s="38"/>
      <c r="EH618" s="38"/>
      <c r="EI618" s="38"/>
      <c r="EJ618" s="38"/>
      <c r="EK618" s="38"/>
      <c r="EL618" s="38"/>
      <c r="EM618" s="38"/>
      <c r="EN618" s="38"/>
      <c r="EO618" s="38"/>
      <c r="EP618" s="38"/>
      <c r="EQ618" s="38"/>
      <c r="ER618" s="38"/>
      <c r="ES618" s="38"/>
      <c r="ET618" s="38"/>
      <c r="EU618" s="38"/>
      <c r="EV618" s="38"/>
      <c r="EW618" s="38"/>
      <c r="EX618" s="38"/>
      <c r="EY618" s="38"/>
      <c r="EZ618" s="38"/>
      <c r="FA618" s="38"/>
      <c r="FB618" s="38"/>
      <c r="FC618" s="38"/>
      <c r="FD618" s="38"/>
      <c r="FE618" s="38"/>
      <c r="FF618" s="38"/>
      <c r="FG618" s="38"/>
      <c r="FH618" s="38"/>
      <c r="FI618" s="38"/>
      <c r="FJ618" s="38"/>
      <c r="FK618" s="38"/>
      <c r="FL618" s="38"/>
      <c r="FM618" s="38"/>
      <c r="FN618" s="38"/>
      <c r="FO618" s="38"/>
      <c r="FP618" s="38"/>
      <c r="FQ618" s="38"/>
      <c r="FR618" s="38"/>
      <c r="FS618" s="38"/>
      <c r="FT618" s="38"/>
      <c r="FU618" s="38"/>
      <c r="FV618" s="38"/>
      <c r="FW618" s="38"/>
      <c r="FX618" s="38"/>
      <c r="FY618" s="38"/>
      <c r="FZ618" s="38"/>
      <c r="GA618" s="38"/>
      <c r="GB618" s="38"/>
      <c r="GC618" s="38"/>
      <c r="GD618" s="38"/>
      <c r="GE618" s="38"/>
      <c r="GF618" s="38"/>
      <c r="GG618" s="38"/>
      <c r="GH618" s="38"/>
      <c r="GI618" s="38"/>
      <c r="GJ618" s="38"/>
      <c r="GK618" s="38"/>
      <c r="GL618" s="38"/>
      <c r="GM618" s="38"/>
      <c r="GN618" s="38"/>
      <c r="GO618" s="38"/>
      <c r="GP618" s="38"/>
      <c r="GQ618" s="38"/>
      <c r="GR618" s="38"/>
      <c r="GS618" s="38"/>
      <c r="GT618" s="38"/>
      <c r="GU618" s="38"/>
      <c r="GV618" s="38"/>
      <c r="GW618" s="38"/>
      <c r="GX618" s="38"/>
      <c r="GY618" s="38"/>
      <c r="GZ618" s="38"/>
      <c r="HA618" s="38"/>
      <c r="HB618" s="38"/>
      <c r="HC618" s="38"/>
      <c r="HD618" s="38"/>
      <c r="HE618" s="38"/>
      <c r="HF618" s="38"/>
      <c r="HG618" s="38"/>
      <c r="HH618" s="38"/>
      <c r="HI618" s="38"/>
      <c r="HJ618" s="38"/>
      <c r="HK618" s="38"/>
      <c r="HL618" s="38"/>
      <c r="HM618" s="38"/>
      <c r="HN618" s="38"/>
      <c r="HO618" s="38"/>
      <c r="HP618" s="38"/>
      <c r="HQ618" s="38"/>
      <c r="HR618" s="38"/>
      <c r="HS618" s="38"/>
      <c r="HT618" s="38"/>
      <c r="HU618" s="38"/>
      <c r="HV618" s="38"/>
      <c r="HW618" s="38"/>
      <c r="HX618" s="38"/>
      <c r="HY618" s="38"/>
      <c r="HZ618" s="38"/>
      <c r="IA618" s="38"/>
      <c r="IB618" s="38"/>
      <c r="IC618" s="38"/>
      <c r="ID618" s="38"/>
      <c r="IE618" s="38"/>
      <c r="IF618" s="38"/>
      <c r="IG618" s="38"/>
      <c r="IH618" s="38"/>
      <c r="II618" s="38"/>
      <c r="IJ618" s="38"/>
      <c r="IK618" s="38"/>
      <c r="IL618" s="38"/>
      <c r="IM618" s="38"/>
      <c r="IN618" s="38"/>
      <c r="IO618" s="38"/>
      <c r="IP618" s="38"/>
      <c r="IQ618" s="38"/>
      <c r="IR618" s="38"/>
      <c r="IS618" s="38"/>
      <c r="IT618" s="38"/>
      <c r="IU618" s="38"/>
    </row>
    <row r="619" spans="1:255" s="39" customFormat="1" ht="13.5">
      <c r="A619" s="36"/>
      <c r="B619" s="160"/>
      <c r="C619" s="161"/>
      <c r="D619" s="161"/>
      <c r="E619" s="161"/>
      <c r="F619" s="161"/>
      <c r="G619" s="161"/>
      <c r="H619" s="161"/>
      <c r="I619" s="161"/>
      <c r="J619" s="161"/>
      <c r="K619" s="161"/>
      <c r="L619" s="161"/>
      <c r="M619" s="161"/>
      <c r="N619" s="161"/>
      <c r="O619" s="161"/>
      <c r="P619" s="161"/>
      <c r="Q619" s="161"/>
      <c r="R619" s="161"/>
      <c r="S619" s="161"/>
      <c r="T619" s="161"/>
      <c r="U619" s="161"/>
      <c r="V619" s="161"/>
      <c r="W619" s="161"/>
      <c r="X619" s="161"/>
      <c r="Y619" s="161"/>
      <c r="Z619" s="161"/>
      <c r="AA619" s="161"/>
      <c r="AB619" s="161"/>
      <c r="AC619" s="161"/>
      <c r="AD619" s="162"/>
      <c r="AE619" s="164"/>
      <c r="AF619" s="161"/>
      <c r="AG619" s="161"/>
      <c r="AH619" s="161"/>
      <c r="AI619" s="161"/>
      <c r="AJ619" s="161"/>
      <c r="AK619" s="161"/>
      <c r="AL619" s="161"/>
      <c r="AM619" s="162"/>
      <c r="AN619" s="164"/>
      <c r="AO619" s="161"/>
      <c r="AP619" s="161"/>
      <c r="AQ619" s="161"/>
      <c r="AR619" s="161"/>
      <c r="AS619" s="161"/>
      <c r="AT619" s="161"/>
      <c r="AU619" s="161"/>
      <c r="AV619" s="162"/>
      <c r="AW619" s="164"/>
      <c r="AX619" s="161"/>
      <c r="AY619" s="161"/>
      <c r="AZ619" s="161"/>
      <c r="BA619" s="161"/>
      <c r="BB619" s="166"/>
      <c r="BC619" s="38"/>
      <c r="BD619" s="38"/>
      <c r="BE619" s="38"/>
      <c r="BF619" s="38"/>
      <c r="BG619" s="38"/>
      <c r="BH619" s="38"/>
      <c r="BI619" s="38"/>
      <c r="BJ619" s="38"/>
      <c r="BK619" s="38"/>
      <c r="BL619" s="38"/>
      <c r="BM619" s="38"/>
      <c r="BN619" s="38"/>
      <c r="BO619" s="38"/>
      <c r="BP619" s="38"/>
      <c r="BQ619" s="38"/>
      <c r="BR619" s="38"/>
      <c r="BS619" s="38"/>
      <c r="BT619" s="38"/>
      <c r="BU619" s="38"/>
      <c r="BV619" s="38"/>
      <c r="BW619" s="38"/>
      <c r="BX619" s="38"/>
      <c r="BY619" s="38"/>
      <c r="BZ619" s="38"/>
      <c r="CA619" s="38"/>
      <c r="CB619" s="38"/>
      <c r="CC619" s="38"/>
      <c r="CD619" s="38"/>
      <c r="CE619" s="38"/>
      <c r="CF619" s="38"/>
      <c r="CG619" s="38"/>
      <c r="CH619" s="38"/>
      <c r="CI619" s="38"/>
      <c r="CJ619" s="38"/>
      <c r="CK619" s="38"/>
      <c r="CL619" s="38"/>
      <c r="CM619" s="38"/>
      <c r="CN619" s="38"/>
      <c r="CO619" s="38"/>
      <c r="CP619" s="38"/>
      <c r="CQ619" s="38"/>
      <c r="CR619" s="38"/>
      <c r="CS619" s="38"/>
      <c r="CT619" s="38"/>
      <c r="CU619" s="38"/>
      <c r="CV619" s="38"/>
      <c r="CW619" s="38"/>
      <c r="CX619" s="38"/>
      <c r="CY619" s="38"/>
      <c r="CZ619" s="38"/>
      <c r="DA619" s="38"/>
      <c r="DB619" s="38"/>
      <c r="DC619" s="38"/>
      <c r="DD619" s="38"/>
      <c r="DE619" s="38"/>
      <c r="DF619" s="38"/>
      <c r="DG619" s="38"/>
      <c r="DH619" s="38"/>
      <c r="DI619" s="38"/>
      <c r="DJ619" s="38"/>
      <c r="DK619" s="38"/>
      <c r="DL619" s="38"/>
      <c r="DM619" s="38"/>
      <c r="DN619" s="38"/>
      <c r="DO619" s="38"/>
      <c r="DP619" s="38"/>
      <c r="DQ619" s="38"/>
      <c r="DR619" s="38"/>
      <c r="DS619" s="38"/>
      <c r="DT619" s="38"/>
      <c r="DU619" s="38"/>
      <c r="DV619" s="38"/>
      <c r="DW619" s="38"/>
      <c r="DX619" s="38"/>
      <c r="DY619" s="38"/>
      <c r="DZ619" s="38"/>
      <c r="EA619" s="38"/>
      <c r="EB619" s="38"/>
      <c r="EC619" s="38"/>
      <c r="ED619" s="38"/>
      <c r="EE619" s="38"/>
      <c r="EF619" s="38"/>
      <c r="EG619" s="38"/>
      <c r="EH619" s="38"/>
      <c r="EI619" s="38"/>
      <c r="EJ619" s="38"/>
      <c r="EK619" s="38"/>
      <c r="EL619" s="38"/>
      <c r="EM619" s="38"/>
      <c r="EN619" s="38"/>
      <c r="EO619" s="38"/>
      <c r="EP619" s="38"/>
      <c r="EQ619" s="38"/>
      <c r="ER619" s="38"/>
      <c r="ES619" s="38"/>
      <c r="ET619" s="38"/>
      <c r="EU619" s="38"/>
      <c r="EV619" s="38"/>
      <c r="EW619" s="38"/>
      <c r="EX619" s="38"/>
      <c r="EY619" s="38"/>
      <c r="EZ619" s="38"/>
      <c r="FA619" s="38"/>
      <c r="FB619" s="38"/>
      <c r="FC619" s="38"/>
      <c r="FD619" s="38"/>
      <c r="FE619" s="38"/>
      <c r="FF619" s="38"/>
      <c r="FG619" s="38"/>
      <c r="FH619" s="38"/>
      <c r="FI619" s="38"/>
      <c r="FJ619" s="38"/>
      <c r="FK619" s="38"/>
      <c r="FL619" s="38"/>
      <c r="FM619" s="38"/>
      <c r="FN619" s="38"/>
      <c r="FO619" s="38"/>
      <c r="FP619" s="38"/>
      <c r="FQ619" s="38"/>
      <c r="FR619" s="38"/>
      <c r="FS619" s="38"/>
      <c r="FT619" s="38"/>
      <c r="FU619" s="38"/>
      <c r="FV619" s="38"/>
      <c r="FW619" s="38"/>
      <c r="FX619" s="38"/>
      <c r="FY619" s="38"/>
      <c r="FZ619" s="38"/>
      <c r="GA619" s="38"/>
      <c r="GB619" s="38"/>
      <c r="GC619" s="38"/>
      <c r="GD619" s="38"/>
      <c r="GE619" s="38"/>
      <c r="GF619" s="38"/>
      <c r="GG619" s="38"/>
      <c r="GH619" s="38"/>
      <c r="GI619" s="38"/>
      <c r="GJ619" s="38"/>
      <c r="GK619" s="38"/>
      <c r="GL619" s="38"/>
      <c r="GM619" s="38"/>
      <c r="GN619" s="38"/>
      <c r="GO619" s="38"/>
      <c r="GP619" s="38"/>
      <c r="GQ619" s="38"/>
      <c r="GR619" s="38"/>
      <c r="GS619" s="38"/>
      <c r="GT619" s="38"/>
      <c r="GU619" s="38"/>
      <c r="GV619" s="38"/>
      <c r="GW619" s="38"/>
      <c r="GX619" s="38"/>
      <c r="GY619" s="38"/>
      <c r="GZ619" s="38"/>
      <c r="HA619" s="38"/>
      <c r="HB619" s="38"/>
      <c r="HC619" s="38"/>
      <c r="HD619" s="38"/>
      <c r="HE619" s="38"/>
      <c r="HF619" s="38"/>
      <c r="HG619" s="38"/>
      <c r="HH619" s="38"/>
      <c r="HI619" s="38"/>
      <c r="HJ619" s="38"/>
      <c r="HK619" s="38"/>
      <c r="HL619" s="38"/>
      <c r="HM619" s="38"/>
      <c r="HN619" s="38"/>
      <c r="HO619" s="38"/>
      <c r="HP619" s="38"/>
      <c r="HQ619" s="38"/>
      <c r="HR619" s="38"/>
      <c r="HS619" s="38"/>
      <c r="HT619" s="38"/>
      <c r="HU619" s="38"/>
      <c r="HV619" s="38"/>
      <c r="HW619" s="38"/>
      <c r="HX619" s="38"/>
      <c r="HY619" s="38"/>
      <c r="HZ619" s="38"/>
      <c r="IA619" s="38"/>
      <c r="IB619" s="38"/>
      <c r="IC619" s="38"/>
      <c r="ID619" s="38"/>
      <c r="IE619" s="38"/>
      <c r="IF619" s="38"/>
      <c r="IG619" s="38"/>
      <c r="IH619" s="38"/>
      <c r="II619" s="38"/>
      <c r="IJ619" s="38"/>
      <c r="IK619" s="38"/>
      <c r="IL619" s="38"/>
      <c r="IM619" s="38"/>
      <c r="IN619" s="38"/>
      <c r="IO619" s="38"/>
      <c r="IP619" s="38"/>
      <c r="IQ619" s="38"/>
      <c r="IR619" s="38"/>
      <c r="IS619" s="38"/>
      <c r="IT619" s="38"/>
      <c r="IU619" s="38"/>
    </row>
    <row r="620" spans="1:255" s="39" customFormat="1" ht="14.25">
      <c r="A620" s="36"/>
      <c r="B620" s="37" t="s">
        <v>79</v>
      </c>
      <c r="C620" s="89" t="s">
        <v>154</v>
      </c>
      <c r="D620" s="59"/>
      <c r="E620" s="59"/>
      <c r="F620" s="59"/>
      <c r="G620" s="59"/>
      <c r="H620" s="59"/>
      <c r="I620" s="59"/>
      <c r="J620" s="59"/>
      <c r="K620" s="59"/>
      <c r="L620" s="59"/>
      <c r="M620" s="59"/>
      <c r="N620" s="59"/>
      <c r="O620" s="59"/>
      <c r="P620" s="59"/>
      <c r="Q620" s="59"/>
      <c r="R620" s="59"/>
      <c r="S620" s="59"/>
      <c r="T620" s="59"/>
      <c r="U620" s="59"/>
      <c r="V620" s="59"/>
      <c r="W620" s="59"/>
      <c r="X620" s="59"/>
      <c r="Y620" s="59"/>
      <c r="Z620" s="60"/>
      <c r="AA620" s="60"/>
      <c r="AB620" s="60"/>
      <c r="AC620" s="60"/>
      <c r="AD620" s="60"/>
      <c r="AE620" s="143">
        <v>28471</v>
      </c>
      <c r="AF620" s="149"/>
      <c r="AG620" s="149"/>
      <c r="AH620" s="149"/>
      <c r="AI620" s="149"/>
      <c r="AJ620" s="149"/>
      <c r="AK620" s="149"/>
      <c r="AL620" s="149"/>
      <c r="AM620" s="150"/>
      <c r="AN620" s="143">
        <v>29012</v>
      </c>
      <c r="AO620" s="149"/>
      <c r="AP620" s="149"/>
      <c r="AQ620" s="149"/>
      <c r="AR620" s="149"/>
      <c r="AS620" s="149"/>
      <c r="AT620" s="149"/>
      <c r="AU620" s="149"/>
      <c r="AV620" s="150"/>
      <c r="AW620" s="143"/>
      <c r="AX620" s="149"/>
      <c r="AY620" s="149"/>
      <c r="AZ620" s="149"/>
      <c r="BA620" s="149"/>
      <c r="BB620" s="175"/>
      <c r="BC620" s="38"/>
      <c r="BD620" s="38"/>
      <c r="BE620" s="38"/>
      <c r="BF620" s="38"/>
      <c r="BG620" s="38"/>
      <c r="BH620" s="38"/>
      <c r="BI620" s="38"/>
      <c r="BJ620" s="38"/>
      <c r="BK620" s="38"/>
      <c r="BL620" s="38"/>
      <c r="BM620" s="38"/>
      <c r="BN620" s="38"/>
      <c r="BO620" s="38"/>
      <c r="BP620" s="38"/>
      <c r="BQ620" s="38"/>
      <c r="BR620" s="38"/>
      <c r="BS620" s="38"/>
      <c r="BT620" s="38"/>
      <c r="BU620" s="38"/>
      <c r="BV620" s="38"/>
      <c r="BW620" s="38"/>
      <c r="BX620" s="38"/>
      <c r="BY620" s="38"/>
      <c r="BZ620" s="38"/>
      <c r="CA620" s="38"/>
      <c r="CB620" s="38"/>
      <c r="CC620" s="38"/>
      <c r="CD620" s="38"/>
      <c r="CE620" s="38"/>
      <c r="CF620" s="38"/>
      <c r="CG620" s="38"/>
      <c r="CH620" s="38"/>
      <c r="CI620" s="38"/>
      <c r="CJ620" s="38"/>
      <c r="CK620" s="38"/>
      <c r="CL620" s="38"/>
      <c r="CM620" s="38"/>
      <c r="CN620" s="38"/>
      <c r="CO620" s="38"/>
      <c r="CP620" s="38"/>
      <c r="CQ620" s="38"/>
      <c r="CR620" s="38"/>
      <c r="CS620" s="38"/>
      <c r="CT620" s="38"/>
      <c r="CU620" s="38"/>
      <c r="CV620" s="38"/>
      <c r="CW620" s="38"/>
      <c r="CX620" s="38"/>
      <c r="CY620" s="38"/>
      <c r="CZ620" s="38"/>
      <c r="DA620" s="38"/>
      <c r="DB620" s="38"/>
      <c r="DC620" s="38"/>
      <c r="DD620" s="38"/>
      <c r="DE620" s="38"/>
      <c r="DF620" s="38"/>
      <c r="DG620" s="38"/>
      <c r="DH620" s="38"/>
      <c r="DI620" s="38"/>
      <c r="DJ620" s="38"/>
      <c r="DK620" s="38"/>
      <c r="DL620" s="38"/>
      <c r="DM620" s="38"/>
      <c r="DN620" s="38"/>
      <c r="DO620" s="38"/>
      <c r="DP620" s="38"/>
      <c r="DQ620" s="38"/>
      <c r="DR620" s="38"/>
      <c r="DS620" s="38"/>
      <c r="DT620" s="38"/>
      <c r="DU620" s="38"/>
      <c r="DV620" s="38"/>
      <c r="DW620" s="38"/>
      <c r="DX620" s="38"/>
      <c r="DY620" s="38"/>
      <c r="DZ620" s="38"/>
      <c r="EA620" s="38"/>
      <c r="EB620" s="38"/>
      <c r="EC620" s="38"/>
      <c r="ED620" s="38"/>
      <c r="EE620" s="38"/>
      <c r="EF620" s="38"/>
      <c r="EG620" s="38"/>
      <c r="EH620" s="38"/>
      <c r="EI620" s="38"/>
      <c r="EJ620" s="38"/>
      <c r="EK620" s="38"/>
      <c r="EL620" s="38"/>
      <c r="EM620" s="38"/>
      <c r="EN620" s="38"/>
      <c r="EO620" s="38"/>
      <c r="EP620" s="38"/>
      <c r="EQ620" s="38"/>
      <c r="ER620" s="38"/>
      <c r="ES620" s="38"/>
      <c r="ET620" s="38"/>
      <c r="EU620" s="38"/>
      <c r="EV620" s="38"/>
      <c r="EW620" s="38"/>
      <c r="EX620" s="38"/>
      <c r="EY620" s="38"/>
      <c r="EZ620" s="38"/>
      <c r="FA620" s="38"/>
      <c r="FB620" s="38"/>
      <c r="FC620" s="38"/>
      <c r="FD620" s="38"/>
      <c r="FE620" s="38"/>
      <c r="FF620" s="38"/>
      <c r="FG620" s="38"/>
      <c r="FH620" s="38"/>
      <c r="FI620" s="38"/>
      <c r="FJ620" s="38"/>
      <c r="FK620" s="38"/>
      <c r="FL620" s="38"/>
      <c r="FM620" s="38"/>
      <c r="FN620" s="38"/>
      <c r="FO620" s="38"/>
      <c r="FP620" s="38"/>
      <c r="FQ620" s="38"/>
      <c r="FR620" s="38"/>
      <c r="FS620" s="38"/>
      <c r="FT620" s="38"/>
      <c r="FU620" s="38"/>
      <c r="FV620" s="38"/>
      <c r="FW620" s="38"/>
      <c r="FX620" s="38"/>
      <c r="FY620" s="38"/>
      <c r="FZ620" s="38"/>
      <c r="GA620" s="38"/>
      <c r="GB620" s="38"/>
      <c r="GC620" s="38"/>
      <c r="GD620" s="38"/>
      <c r="GE620" s="38"/>
      <c r="GF620" s="38"/>
      <c r="GG620" s="38"/>
      <c r="GH620" s="38"/>
      <c r="GI620" s="38"/>
      <c r="GJ620" s="38"/>
      <c r="GK620" s="38"/>
      <c r="GL620" s="38"/>
      <c r="GM620" s="38"/>
      <c r="GN620" s="38"/>
      <c r="GO620" s="38"/>
      <c r="GP620" s="38"/>
      <c r="GQ620" s="38"/>
      <c r="GR620" s="38"/>
      <c r="GS620" s="38"/>
      <c r="GT620" s="38"/>
      <c r="GU620" s="38"/>
      <c r="GV620" s="38"/>
      <c r="GW620" s="38"/>
      <c r="GX620" s="38"/>
      <c r="GY620" s="38"/>
      <c r="GZ620" s="38"/>
      <c r="HA620" s="38"/>
      <c r="HB620" s="38"/>
      <c r="HC620" s="38"/>
      <c r="HD620" s="38"/>
      <c r="HE620" s="38"/>
      <c r="HF620" s="38"/>
      <c r="HG620" s="38"/>
      <c r="HH620" s="38"/>
      <c r="HI620" s="38"/>
      <c r="HJ620" s="38"/>
      <c r="HK620" s="38"/>
      <c r="HL620" s="38"/>
      <c r="HM620" s="38"/>
      <c r="HN620" s="38"/>
      <c r="HO620" s="38"/>
      <c r="HP620" s="38"/>
      <c r="HQ620" s="38"/>
      <c r="HR620" s="38"/>
      <c r="HS620" s="38"/>
      <c r="HT620" s="38"/>
      <c r="HU620" s="38"/>
      <c r="HV620" s="38"/>
      <c r="HW620" s="38"/>
      <c r="HX620" s="38"/>
      <c r="HY620" s="38"/>
      <c r="HZ620" s="38"/>
      <c r="IA620" s="38"/>
      <c r="IB620" s="38"/>
      <c r="IC620" s="38"/>
      <c r="ID620" s="38"/>
      <c r="IE620" s="38"/>
      <c r="IF620" s="38"/>
      <c r="IG620" s="38"/>
      <c r="IH620" s="38"/>
      <c r="II620" s="38"/>
      <c r="IJ620" s="38"/>
      <c r="IK620" s="38"/>
      <c r="IL620" s="38"/>
      <c r="IM620" s="38"/>
      <c r="IN620" s="38"/>
      <c r="IO620" s="38"/>
      <c r="IP620" s="38"/>
      <c r="IQ620" s="38"/>
      <c r="IR620" s="38"/>
      <c r="IS620" s="38"/>
      <c r="IT620" s="38"/>
      <c r="IU620" s="38"/>
    </row>
    <row r="621" spans="1:255" s="39" customFormat="1" ht="14.25">
      <c r="A621" s="36"/>
      <c r="B621" s="37"/>
      <c r="C621" s="62"/>
      <c r="D621" s="62"/>
      <c r="E621" s="62"/>
      <c r="F621" s="62"/>
      <c r="G621" s="62"/>
      <c r="H621" s="62"/>
      <c r="I621" s="62"/>
      <c r="J621" s="62"/>
      <c r="K621" s="62"/>
      <c r="L621" s="62"/>
      <c r="M621" s="62"/>
      <c r="N621" s="62"/>
      <c r="O621" s="62"/>
      <c r="P621" s="62"/>
      <c r="Q621" s="62"/>
      <c r="R621" s="62"/>
      <c r="S621" s="62"/>
      <c r="T621" s="62"/>
      <c r="U621" s="62"/>
      <c r="V621" s="62"/>
      <c r="W621" s="62"/>
      <c r="X621" s="62"/>
      <c r="Y621" s="62"/>
      <c r="Z621" s="63"/>
      <c r="AA621" s="63"/>
      <c r="AB621" s="63"/>
      <c r="AC621" s="63"/>
      <c r="AD621" s="63"/>
      <c r="AE621" s="143"/>
      <c r="AF621" s="149"/>
      <c r="AG621" s="149"/>
      <c r="AH621" s="149"/>
      <c r="AI621" s="149"/>
      <c r="AJ621" s="149"/>
      <c r="AK621" s="149"/>
      <c r="AL621" s="149"/>
      <c r="AM621" s="150"/>
      <c r="AN621" s="143"/>
      <c r="AO621" s="149"/>
      <c r="AP621" s="149"/>
      <c r="AQ621" s="149"/>
      <c r="AR621" s="149"/>
      <c r="AS621" s="149"/>
      <c r="AT621" s="149"/>
      <c r="AU621" s="149"/>
      <c r="AV621" s="150"/>
      <c r="AW621" s="143"/>
      <c r="AX621" s="149"/>
      <c r="AY621" s="149"/>
      <c r="AZ621" s="149"/>
      <c r="BA621" s="149"/>
      <c r="BB621" s="175"/>
      <c r="BC621" s="38"/>
      <c r="BD621" s="38"/>
      <c r="BE621" s="38"/>
      <c r="BF621" s="38"/>
      <c r="BG621" s="38"/>
      <c r="BH621" s="38"/>
      <c r="BI621" s="38"/>
      <c r="BJ621" s="38"/>
      <c r="BK621" s="38"/>
      <c r="BL621" s="38"/>
      <c r="BM621" s="38"/>
      <c r="BN621" s="38"/>
      <c r="BO621" s="38"/>
      <c r="BP621" s="38"/>
      <c r="BQ621" s="38"/>
      <c r="BR621" s="38"/>
      <c r="BS621" s="38"/>
      <c r="BT621" s="38"/>
      <c r="BU621" s="38"/>
      <c r="BV621" s="38"/>
      <c r="BW621" s="38"/>
      <c r="BX621" s="38"/>
      <c r="BY621" s="38"/>
      <c r="BZ621" s="38"/>
      <c r="CA621" s="38"/>
      <c r="CB621" s="38"/>
      <c r="CC621" s="38"/>
      <c r="CD621" s="38"/>
      <c r="CE621" s="38"/>
      <c r="CF621" s="38"/>
      <c r="CG621" s="38"/>
      <c r="CH621" s="38"/>
      <c r="CI621" s="38"/>
      <c r="CJ621" s="38"/>
      <c r="CK621" s="38"/>
      <c r="CL621" s="38"/>
      <c r="CM621" s="38"/>
      <c r="CN621" s="38"/>
      <c r="CO621" s="38"/>
      <c r="CP621" s="38"/>
      <c r="CQ621" s="38"/>
      <c r="CR621" s="38"/>
      <c r="CS621" s="38"/>
      <c r="CT621" s="38"/>
      <c r="CU621" s="38"/>
      <c r="CV621" s="38"/>
      <c r="CW621" s="38"/>
      <c r="CX621" s="38"/>
      <c r="CY621" s="38"/>
      <c r="CZ621" s="38"/>
      <c r="DA621" s="38"/>
      <c r="DB621" s="38"/>
      <c r="DC621" s="38"/>
      <c r="DD621" s="38"/>
      <c r="DE621" s="38"/>
      <c r="DF621" s="38"/>
      <c r="DG621" s="38"/>
      <c r="DH621" s="38"/>
      <c r="DI621" s="38"/>
      <c r="DJ621" s="38"/>
      <c r="DK621" s="38"/>
      <c r="DL621" s="38"/>
      <c r="DM621" s="38"/>
      <c r="DN621" s="38"/>
      <c r="DO621" s="38"/>
      <c r="DP621" s="38"/>
      <c r="DQ621" s="38"/>
      <c r="DR621" s="38"/>
      <c r="DS621" s="38"/>
      <c r="DT621" s="38"/>
      <c r="DU621" s="38"/>
      <c r="DV621" s="38"/>
      <c r="DW621" s="38"/>
      <c r="DX621" s="38"/>
      <c r="DY621" s="38"/>
      <c r="DZ621" s="38"/>
      <c r="EA621" s="38"/>
      <c r="EB621" s="38"/>
      <c r="EC621" s="38"/>
      <c r="ED621" s="38"/>
      <c r="EE621" s="38"/>
      <c r="EF621" s="38"/>
      <c r="EG621" s="38"/>
      <c r="EH621" s="38"/>
      <c r="EI621" s="38"/>
      <c r="EJ621" s="38"/>
      <c r="EK621" s="38"/>
      <c r="EL621" s="38"/>
      <c r="EM621" s="38"/>
      <c r="EN621" s="38"/>
      <c r="EO621" s="38"/>
      <c r="EP621" s="38"/>
      <c r="EQ621" s="38"/>
      <c r="ER621" s="38"/>
      <c r="ES621" s="38"/>
      <c r="ET621" s="38"/>
      <c r="EU621" s="38"/>
      <c r="EV621" s="38"/>
      <c r="EW621" s="38"/>
      <c r="EX621" s="38"/>
      <c r="EY621" s="38"/>
      <c r="EZ621" s="38"/>
      <c r="FA621" s="38"/>
      <c r="FB621" s="38"/>
      <c r="FC621" s="38"/>
      <c r="FD621" s="38"/>
      <c r="FE621" s="38"/>
      <c r="FF621" s="38"/>
      <c r="FG621" s="38"/>
      <c r="FH621" s="38"/>
      <c r="FI621" s="38"/>
      <c r="FJ621" s="38"/>
      <c r="FK621" s="38"/>
      <c r="FL621" s="38"/>
      <c r="FM621" s="38"/>
      <c r="FN621" s="38"/>
      <c r="FO621" s="38"/>
      <c r="FP621" s="38"/>
      <c r="FQ621" s="38"/>
      <c r="FR621" s="38"/>
      <c r="FS621" s="38"/>
      <c r="FT621" s="38"/>
      <c r="FU621" s="38"/>
      <c r="FV621" s="38"/>
      <c r="FW621" s="38"/>
      <c r="FX621" s="38"/>
      <c r="FY621" s="38"/>
      <c r="FZ621" s="38"/>
      <c r="GA621" s="38"/>
      <c r="GB621" s="38"/>
      <c r="GC621" s="38"/>
      <c r="GD621" s="38"/>
      <c r="GE621" s="38"/>
      <c r="GF621" s="38"/>
      <c r="GG621" s="38"/>
      <c r="GH621" s="38"/>
      <c r="GI621" s="38"/>
      <c r="GJ621" s="38"/>
      <c r="GK621" s="38"/>
      <c r="GL621" s="38"/>
      <c r="GM621" s="38"/>
      <c r="GN621" s="38"/>
      <c r="GO621" s="38"/>
      <c r="GP621" s="38"/>
      <c r="GQ621" s="38"/>
      <c r="GR621" s="38"/>
      <c r="GS621" s="38"/>
      <c r="GT621" s="38"/>
      <c r="GU621" s="38"/>
      <c r="GV621" s="38"/>
      <c r="GW621" s="38"/>
      <c r="GX621" s="38"/>
      <c r="GY621" s="38"/>
      <c r="GZ621" s="38"/>
      <c r="HA621" s="38"/>
      <c r="HB621" s="38"/>
      <c r="HC621" s="38"/>
      <c r="HD621" s="38"/>
      <c r="HE621" s="38"/>
      <c r="HF621" s="38"/>
      <c r="HG621" s="38"/>
      <c r="HH621" s="38"/>
      <c r="HI621" s="38"/>
      <c r="HJ621" s="38"/>
      <c r="HK621" s="38"/>
      <c r="HL621" s="38"/>
      <c r="HM621" s="38"/>
      <c r="HN621" s="38"/>
      <c r="HO621" s="38"/>
      <c r="HP621" s="38"/>
      <c r="HQ621" s="38"/>
      <c r="HR621" s="38"/>
      <c r="HS621" s="38"/>
      <c r="HT621" s="38"/>
      <c r="HU621" s="38"/>
      <c r="HV621" s="38"/>
      <c r="HW621" s="38"/>
      <c r="HX621" s="38"/>
      <c r="HY621" s="38"/>
      <c r="HZ621" s="38"/>
      <c r="IA621" s="38"/>
      <c r="IB621" s="38"/>
      <c r="IC621" s="38"/>
      <c r="ID621" s="38"/>
      <c r="IE621" s="38"/>
      <c r="IF621" s="38"/>
      <c r="IG621" s="38"/>
      <c r="IH621" s="38"/>
      <c r="II621" s="38"/>
      <c r="IJ621" s="38"/>
      <c r="IK621" s="38"/>
      <c r="IL621" s="38"/>
      <c r="IM621" s="38"/>
      <c r="IN621" s="38"/>
      <c r="IO621" s="38"/>
      <c r="IP621" s="38"/>
      <c r="IQ621" s="38"/>
      <c r="IR621" s="38"/>
      <c r="IS621" s="38"/>
      <c r="IT621" s="38"/>
      <c r="IU621" s="38"/>
    </row>
    <row r="622" spans="1:255" s="39" customFormat="1" ht="14.25">
      <c r="A622" s="36"/>
      <c r="B622" s="37"/>
      <c r="C622" s="62"/>
      <c r="D622" s="62"/>
      <c r="E622" s="62"/>
      <c r="F622" s="62"/>
      <c r="G622" s="62"/>
      <c r="H622" s="62"/>
      <c r="I622" s="62"/>
      <c r="J622" s="62"/>
      <c r="K622" s="62"/>
      <c r="L622" s="62"/>
      <c r="M622" s="62"/>
      <c r="N622" s="62"/>
      <c r="O622" s="62"/>
      <c r="P622" s="62"/>
      <c r="Q622" s="62"/>
      <c r="R622" s="62"/>
      <c r="S622" s="62"/>
      <c r="T622" s="62"/>
      <c r="U622" s="62"/>
      <c r="V622" s="62"/>
      <c r="W622" s="62"/>
      <c r="X622" s="62"/>
      <c r="Y622" s="62"/>
      <c r="Z622" s="63"/>
      <c r="AA622" s="63"/>
      <c r="AB622" s="63"/>
      <c r="AC622" s="63"/>
      <c r="AD622" s="63"/>
      <c r="AE622" s="143"/>
      <c r="AF622" s="149"/>
      <c r="AG622" s="149"/>
      <c r="AH622" s="149"/>
      <c r="AI622" s="149"/>
      <c r="AJ622" s="149"/>
      <c r="AK622" s="149"/>
      <c r="AL622" s="149"/>
      <c r="AM622" s="150"/>
      <c r="AN622" s="143"/>
      <c r="AO622" s="149"/>
      <c r="AP622" s="149"/>
      <c r="AQ622" s="149"/>
      <c r="AR622" s="149"/>
      <c r="AS622" s="149"/>
      <c r="AT622" s="149"/>
      <c r="AU622" s="149"/>
      <c r="AV622" s="150"/>
      <c r="AW622" s="143"/>
      <c r="AX622" s="149"/>
      <c r="AY622" s="149"/>
      <c r="AZ622" s="149"/>
      <c r="BA622" s="149"/>
      <c r="BB622" s="175"/>
      <c r="BC622" s="38"/>
      <c r="BD622" s="38"/>
      <c r="BE622" s="38"/>
      <c r="BF622" s="38"/>
      <c r="BG622" s="38"/>
      <c r="BH622" s="38"/>
      <c r="BI622" s="38"/>
      <c r="BJ622" s="38"/>
      <c r="BK622" s="38"/>
      <c r="BL622" s="38"/>
      <c r="BM622" s="38"/>
      <c r="BN622" s="38"/>
      <c r="BO622" s="38"/>
      <c r="BP622" s="38"/>
      <c r="BQ622" s="38"/>
      <c r="BR622" s="38"/>
      <c r="BS622" s="38"/>
      <c r="BT622" s="38"/>
      <c r="BU622" s="38"/>
      <c r="BV622" s="38"/>
      <c r="BW622" s="38"/>
      <c r="BX622" s="38"/>
      <c r="BY622" s="38"/>
      <c r="BZ622" s="38"/>
      <c r="CA622" s="38"/>
      <c r="CB622" s="38"/>
      <c r="CC622" s="38"/>
      <c r="CD622" s="38"/>
      <c r="CE622" s="38"/>
      <c r="CF622" s="38"/>
      <c r="CG622" s="38"/>
      <c r="CH622" s="38"/>
      <c r="CI622" s="38"/>
      <c r="CJ622" s="38"/>
      <c r="CK622" s="38"/>
      <c r="CL622" s="38"/>
      <c r="CM622" s="38"/>
      <c r="CN622" s="38"/>
      <c r="CO622" s="38"/>
      <c r="CP622" s="38"/>
      <c r="CQ622" s="38"/>
      <c r="CR622" s="38"/>
      <c r="CS622" s="38"/>
      <c r="CT622" s="38"/>
      <c r="CU622" s="38"/>
      <c r="CV622" s="38"/>
      <c r="CW622" s="38"/>
      <c r="CX622" s="38"/>
      <c r="CY622" s="38"/>
      <c r="CZ622" s="38"/>
      <c r="DA622" s="38"/>
      <c r="DB622" s="38"/>
      <c r="DC622" s="38"/>
      <c r="DD622" s="38"/>
      <c r="DE622" s="38"/>
      <c r="DF622" s="38"/>
      <c r="DG622" s="38"/>
      <c r="DH622" s="38"/>
      <c r="DI622" s="38"/>
      <c r="DJ622" s="38"/>
      <c r="DK622" s="38"/>
      <c r="DL622" s="38"/>
      <c r="DM622" s="38"/>
      <c r="DN622" s="38"/>
      <c r="DO622" s="38"/>
      <c r="DP622" s="38"/>
      <c r="DQ622" s="38"/>
      <c r="DR622" s="38"/>
      <c r="DS622" s="38"/>
      <c r="DT622" s="38"/>
      <c r="DU622" s="38"/>
      <c r="DV622" s="38"/>
      <c r="DW622" s="38"/>
      <c r="DX622" s="38"/>
      <c r="DY622" s="38"/>
      <c r="DZ622" s="38"/>
      <c r="EA622" s="38"/>
      <c r="EB622" s="38"/>
      <c r="EC622" s="38"/>
      <c r="ED622" s="38"/>
      <c r="EE622" s="38"/>
      <c r="EF622" s="38"/>
      <c r="EG622" s="38"/>
      <c r="EH622" s="38"/>
      <c r="EI622" s="38"/>
      <c r="EJ622" s="38"/>
      <c r="EK622" s="38"/>
      <c r="EL622" s="38"/>
      <c r="EM622" s="38"/>
      <c r="EN622" s="38"/>
      <c r="EO622" s="38"/>
      <c r="EP622" s="38"/>
      <c r="EQ622" s="38"/>
      <c r="ER622" s="38"/>
      <c r="ES622" s="38"/>
      <c r="ET622" s="38"/>
      <c r="EU622" s="38"/>
      <c r="EV622" s="38"/>
      <c r="EW622" s="38"/>
      <c r="EX622" s="38"/>
      <c r="EY622" s="38"/>
      <c r="EZ622" s="38"/>
      <c r="FA622" s="38"/>
      <c r="FB622" s="38"/>
      <c r="FC622" s="38"/>
      <c r="FD622" s="38"/>
      <c r="FE622" s="38"/>
      <c r="FF622" s="38"/>
      <c r="FG622" s="38"/>
      <c r="FH622" s="38"/>
      <c r="FI622" s="38"/>
      <c r="FJ622" s="38"/>
      <c r="FK622" s="38"/>
      <c r="FL622" s="38"/>
      <c r="FM622" s="38"/>
      <c r="FN622" s="38"/>
      <c r="FO622" s="38"/>
      <c r="FP622" s="38"/>
      <c r="FQ622" s="38"/>
      <c r="FR622" s="38"/>
      <c r="FS622" s="38"/>
      <c r="FT622" s="38"/>
      <c r="FU622" s="38"/>
      <c r="FV622" s="38"/>
      <c r="FW622" s="38"/>
      <c r="FX622" s="38"/>
      <c r="FY622" s="38"/>
      <c r="FZ622" s="38"/>
      <c r="GA622" s="38"/>
      <c r="GB622" s="38"/>
      <c r="GC622" s="38"/>
      <c r="GD622" s="38"/>
      <c r="GE622" s="38"/>
      <c r="GF622" s="38"/>
      <c r="GG622" s="38"/>
      <c r="GH622" s="38"/>
      <c r="GI622" s="38"/>
      <c r="GJ622" s="38"/>
      <c r="GK622" s="38"/>
      <c r="GL622" s="38"/>
      <c r="GM622" s="38"/>
      <c r="GN622" s="38"/>
      <c r="GO622" s="38"/>
      <c r="GP622" s="38"/>
      <c r="GQ622" s="38"/>
      <c r="GR622" s="38"/>
      <c r="GS622" s="38"/>
      <c r="GT622" s="38"/>
      <c r="GU622" s="38"/>
      <c r="GV622" s="38"/>
      <c r="GW622" s="38"/>
      <c r="GX622" s="38"/>
      <c r="GY622" s="38"/>
      <c r="GZ622" s="38"/>
      <c r="HA622" s="38"/>
      <c r="HB622" s="38"/>
      <c r="HC622" s="38"/>
      <c r="HD622" s="38"/>
      <c r="HE622" s="38"/>
      <c r="HF622" s="38"/>
      <c r="HG622" s="38"/>
      <c r="HH622" s="38"/>
      <c r="HI622" s="38"/>
      <c r="HJ622" s="38"/>
      <c r="HK622" s="38"/>
      <c r="HL622" s="38"/>
      <c r="HM622" s="38"/>
      <c r="HN622" s="38"/>
      <c r="HO622" s="38"/>
      <c r="HP622" s="38"/>
      <c r="HQ622" s="38"/>
      <c r="HR622" s="38"/>
      <c r="HS622" s="38"/>
      <c r="HT622" s="38"/>
      <c r="HU622" s="38"/>
      <c r="HV622" s="38"/>
      <c r="HW622" s="38"/>
      <c r="HX622" s="38"/>
      <c r="HY622" s="38"/>
      <c r="HZ622" s="38"/>
      <c r="IA622" s="38"/>
      <c r="IB622" s="38"/>
      <c r="IC622" s="38"/>
      <c r="ID622" s="38"/>
      <c r="IE622" s="38"/>
      <c r="IF622" s="38"/>
      <c r="IG622" s="38"/>
      <c r="IH622" s="38"/>
      <c r="II622" s="38"/>
      <c r="IJ622" s="38"/>
      <c r="IK622" s="38"/>
      <c r="IL622" s="38"/>
      <c r="IM622" s="38"/>
      <c r="IN622" s="38"/>
      <c r="IO622" s="38"/>
      <c r="IP622" s="38"/>
      <c r="IQ622" s="38"/>
      <c r="IR622" s="38"/>
      <c r="IS622" s="38"/>
      <c r="IT622" s="38"/>
      <c r="IU622" s="38"/>
    </row>
    <row r="623" spans="1:255" s="39" customFormat="1" ht="14.25">
      <c r="A623" s="36"/>
      <c r="B623" s="37"/>
      <c r="C623" s="62"/>
      <c r="D623" s="62"/>
      <c r="E623" s="62"/>
      <c r="F623" s="62"/>
      <c r="G623" s="62"/>
      <c r="H623" s="62"/>
      <c r="I623" s="62"/>
      <c r="J623" s="62"/>
      <c r="K623" s="62"/>
      <c r="L623" s="62"/>
      <c r="M623" s="62"/>
      <c r="N623" s="62"/>
      <c r="O623" s="62"/>
      <c r="P623" s="62"/>
      <c r="Q623" s="62"/>
      <c r="R623" s="62"/>
      <c r="S623" s="62"/>
      <c r="T623" s="62"/>
      <c r="U623" s="62"/>
      <c r="V623" s="62"/>
      <c r="W623" s="62"/>
      <c r="X623" s="62"/>
      <c r="Y623" s="62"/>
      <c r="Z623" s="63"/>
      <c r="AA623" s="63"/>
      <c r="AB623" s="63"/>
      <c r="AC623" s="63"/>
      <c r="AD623" s="63"/>
      <c r="AE623" s="143"/>
      <c r="AF623" s="149"/>
      <c r="AG623" s="149"/>
      <c r="AH623" s="149"/>
      <c r="AI623" s="149"/>
      <c r="AJ623" s="149"/>
      <c r="AK623" s="149"/>
      <c r="AL623" s="149"/>
      <c r="AM623" s="150"/>
      <c r="AN623" s="143"/>
      <c r="AO623" s="149"/>
      <c r="AP623" s="149"/>
      <c r="AQ623" s="149"/>
      <c r="AR623" s="149"/>
      <c r="AS623" s="149"/>
      <c r="AT623" s="149"/>
      <c r="AU623" s="149"/>
      <c r="AV623" s="150"/>
      <c r="AW623" s="143"/>
      <c r="AX623" s="149"/>
      <c r="AY623" s="149"/>
      <c r="AZ623" s="149"/>
      <c r="BA623" s="149"/>
      <c r="BB623" s="175"/>
      <c r="BC623" s="38"/>
      <c r="BD623" s="38"/>
      <c r="BE623" s="38"/>
      <c r="BF623" s="38"/>
      <c r="BG623" s="38"/>
      <c r="BH623" s="38"/>
      <c r="BI623" s="38"/>
      <c r="BJ623" s="38"/>
      <c r="BK623" s="38"/>
      <c r="BL623" s="38"/>
      <c r="BM623" s="38"/>
      <c r="BN623" s="38"/>
      <c r="BO623" s="38"/>
      <c r="BP623" s="38"/>
      <c r="BQ623" s="38"/>
      <c r="BR623" s="38"/>
      <c r="BS623" s="38"/>
      <c r="BT623" s="38"/>
      <c r="BU623" s="38"/>
      <c r="BV623" s="38"/>
      <c r="BW623" s="38"/>
      <c r="BX623" s="38"/>
      <c r="BY623" s="38"/>
      <c r="BZ623" s="38"/>
      <c r="CA623" s="38"/>
      <c r="CB623" s="38"/>
      <c r="CC623" s="38"/>
      <c r="CD623" s="38"/>
      <c r="CE623" s="38"/>
      <c r="CF623" s="38"/>
      <c r="CG623" s="38"/>
      <c r="CH623" s="38"/>
      <c r="CI623" s="38"/>
      <c r="CJ623" s="38"/>
      <c r="CK623" s="38"/>
      <c r="CL623" s="38"/>
      <c r="CM623" s="38"/>
      <c r="CN623" s="38"/>
      <c r="CO623" s="38"/>
      <c r="CP623" s="38"/>
      <c r="CQ623" s="38"/>
      <c r="CR623" s="38"/>
      <c r="CS623" s="38"/>
      <c r="CT623" s="38"/>
      <c r="CU623" s="38"/>
      <c r="CV623" s="38"/>
      <c r="CW623" s="38"/>
      <c r="CX623" s="38"/>
      <c r="CY623" s="38"/>
      <c r="CZ623" s="38"/>
      <c r="DA623" s="38"/>
      <c r="DB623" s="38"/>
      <c r="DC623" s="38"/>
      <c r="DD623" s="38"/>
      <c r="DE623" s="38"/>
      <c r="DF623" s="38"/>
      <c r="DG623" s="38"/>
      <c r="DH623" s="38"/>
      <c r="DI623" s="38"/>
      <c r="DJ623" s="38"/>
      <c r="DK623" s="38"/>
      <c r="DL623" s="38"/>
      <c r="DM623" s="38"/>
      <c r="DN623" s="38"/>
      <c r="DO623" s="38"/>
      <c r="DP623" s="38"/>
      <c r="DQ623" s="38"/>
      <c r="DR623" s="38"/>
      <c r="DS623" s="38"/>
      <c r="DT623" s="38"/>
      <c r="DU623" s="38"/>
      <c r="DV623" s="38"/>
      <c r="DW623" s="38"/>
      <c r="DX623" s="38"/>
      <c r="DY623" s="38"/>
      <c r="DZ623" s="38"/>
      <c r="EA623" s="38"/>
      <c r="EB623" s="38"/>
      <c r="EC623" s="38"/>
      <c r="ED623" s="38"/>
      <c r="EE623" s="38"/>
      <c r="EF623" s="38"/>
      <c r="EG623" s="38"/>
      <c r="EH623" s="38"/>
      <c r="EI623" s="38"/>
      <c r="EJ623" s="38"/>
      <c r="EK623" s="38"/>
      <c r="EL623" s="38"/>
      <c r="EM623" s="38"/>
      <c r="EN623" s="38"/>
      <c r="EO623" s="38"/>
      <c r="EP623" s="38"/>
      <c r="EQ623" s="38"/>
      <c r="ER623" s="38"/>
      <c r="ES623" s="38"/>
      <c r="ET623" s="38"/>
      <c r="EU623" s="38"/>
      <c r="EV623" s="38"/>
      <c r="EW623" s="38"/>
      <c r="EX623" s="38"/>
      <c r="EY623" s="38"/>
      <c r="EZ623" s="38"/>
      <c r="FA623" s="38"/>
      <c r="FB623" s="38"/>
      <c r="FC623" s="38"/>
      <c r="FD623" s="38"/>
      <c r="FE623" s="38"/>
      <c r="FF623" s="38"/>
      <c r="FG623" s="38"/>
      <c r="FH623" s="38"/>
      <c r="FI623" s="38"/>
      <c r="FJ623" s="38"/>
      <c r="FK623" s="38"/>
      <c r="FL623" s="38"/>
      <c r="FM623" s="38"/>
      <c r="FN623" s="38"/>
      <c r="FO623" s="38"/>
      <c r="FP623" s="38"/>
      <c r="FQ623" s="38"/>
      <c r="FR623" s="38"/>
      <c r="FS623" s="38"/>
      <c r="FT623" s="38"/>
      <c r="FU623" s="38"/>
      <c r="FV623" s="38"/>
      <c r="FW623" s="38"/>
      <c r="FX623" s="38"/>
      <c r="FY623" s="38"/>
      <c r="FZ623" s="38"/>
      <c r="GA623" s="38"/>
      <c r="GB623" s="38"/>
      <c r="GC623" s="38"/>
      <c r="GD623" s="38"/>
      <c r="GE623" s="38"/>
      <c r="GF623" s="38"/>
      <c r="GG623" s="38"/>
      <c r="GH623" s="38"/>
      <c r="GI623" s="38"/>
      <c r="GJ623" s="38"/>
      <c r="GK623" s="38"/>
      <c r="GL623" s="38"/>
      <c r="GM623" s="38"/>
      <c r="GN623" s="38"/>
      <c r="GO623" s="38"/>
      <c r="GP623" s="38"/>
      <c r="GQ623" s="38"/>
      <c r="GR623" s="38"/>
      <c r="GS623" s="38"/>
      <c r="GT623" s="38"/>
      <c r="GU623" s="38"/>
      <c r="GV623" s="38"/>
      <c r="GW623" s="38"/>
      <c r="GX623" s="38"/>
      <c r="GY623" s="38"/>
      <c r="GZ623" s="38"/>
      <c r="HA623" s="38"/>
      <c r="HB623" s="38"/>
      <c r="HC623" s="38"/>
      <c r="HD623" s="38"/>
      <c r="HE623" s="38"/>
      <c r="HF623" s="38"/>
      <c r="HG623" s="38"/>
      <c r="HH623" s="38"/>
      <c r="HI623" s="38"/>
      <c r="HJ623" s="38"/>
      <c r="HK623" s="38"/>
      <c r="HL623" s="38"/>
      <c r="HM623" s="38"/>
      <c r="HN623" s="38"/>
      <c r="HO623" s="38"/>
      <c r="HP623" s="38"/>
      <c r="HQ623" s="38"/>
      <c r="HR623" s="38"/>
      <c r="HS623" s="38"/>
      <c r="HT623" s="38"/>
      <c r="HU623" s="38"/>
      <c r="HV623" s="38"/>
      <c r="HW623" s="38"/>
      <c r="HX623" s="38"/>
      <c r="HY623" s="38"/>
      <c r="HZ623" s="38"/>
      <c r="IA623" s="38"/>
      <c r="IB623" s="38"/>
      <c r="IC623" s="38"/>
      <c r="ID623" s="38"/>
      <c r="IE623" s="38"/>
      <c r="IF623" s="38"/>
      <c r="IG623" s="38"/>
      <c r="IH623" s="38"/>
      <c r="II623" s="38"/>
      <c r="IJ623" s="38"/>
      <c r="IK623" s="38"/>
      <c r="IL623" s="38"/>
      <c r="IM623" s="38"/>
      <c r="IN623" s="38"/>
      <c r="IO623" s="38"/>
      <c r="IP623" s="38"/>
      <c r="IQ623" s="38"/>
      <c r="IR623" s="38"/>
      <c r="IS623" s="38"/>
      <c r="IT623" s="38"/>
      <c r="IU623" s="38"/>
    </row>
    <row r="624" spans="1:255" s="39" customFormat="1" ht="14.25">
      <c r="A624" s="36"/>
      <c r="B624" s="64"/>
      <c r="C624" s="65"/>
      <c r="D624" s="65"/>
      <c r="E624" s="65"/>
      <c r="F624" s="65"/>
      <c r="G624" s="65"/>
      <c r="H624" s="65"/>
      <c r="I624" s="65"/>
      <c r="J624" s="65"/>
      <c r="K624" s="65"/>
      <c r="L624" s="65"/>
      <c r="M624" s="65"/>
      <c r="N624" s="65"/>
      <c r="O624" s="65"/>
      <c r="P624" s="65"/>
      <c r="Q624" s="65"/>
      <c r="R624" s="65"/>
      <c r="S624" s="65"/>
      <c r="T624" s="65"/>
      <c r="U624" s="65"/>
      <c r="V624" s="65"/>
      <c r="W624" s="65"/>
      <c r="X624" s="65"/>
      <c r="Y624" s="65"/>
      <c r="Z624" s="66"/>
      <c r="AA624" s="66"/>
      <c r="AB624" s="66"/>
      <c r="AC624" s="66"/>
      <c r="AD624" s="66"/>
      <c r="AE624" s="143"/>
      <c r="AF624" s="149"/>
      <c r="AG624" s="149"/>
      <c r="AH624" s="149"/>
      <c r="AI624" s="149"/>
      <c r="AJ624" s="149"/>
      <c r="AK624" s="149"/>
      <c r="AL624" s="149"/>
      <c r="AM624" s="150"/>
      <c r="AN624" s="143"/>
      <c r="AO624" s="149"/>
      <c r="AP624" s="149"/>
      <c r="AQ624" s="149"/>
      <c r="AR624" s="149"/>
      <c r="AS624" s="149"/>
      <c r="AT624" s="149"/>
      <c r="AU624" s="149"/>
      <c r="AV624" s="150"/>
      <c r="AW624" s="151"/>
      <c r="AX624" s="176"/>
      <c r="AY624" s="176"/>
      <c r="AZ624" s="176"/>
      <c r="BA624" s="176"/>
      <c r="BB624" s="177"/>
      <c r="BC624" s="38"/>
      <c r="BD624" s="38"/>
      <c r="BE624" s="38"/>
      <c r="BF624" s="38"/>
      <c r="BG624" s="38"/>
      <c r="BH624" s="38"/>
      <c r="BI624" s="38"/>
      <c r="BJ624" s="38"/>
      <c r="BK624" s="38"/>
      <c r="BL624" s="38"/>
      <c r="BM624" s="38"/>
      <c r="BN624" s="38"/>
      <c r="BO624" s="38"/>
      <c r="BP624" s="38"/>
      <c r="BQ624" s="38"/>
      <c r="BR624" s="38"/>
      <c r="BS624" s="38"/>
      <c r="BT624" s="38"/>
      <c r="BU624" s="38"/>
      <c r="BV624" s="38"/>
      <c r="BW624" s="38"/>
      <c r="BX624" s="38"/>
      <c r="BY624" s="38"/>
      <c r="BZ624" s="38"/>
      <c r="CA624" s="38"/>
      <c r="CB624" s="38"/>
      <c r="CC624" s="38"/>
      <c r="CD624" s="38"/>
      <c r="CE624" s="38"/>
      <c r="CF624" s="38"/>
      <c r="CG624" s="38"/>
      <c r="CH624" s="38"/>
      <c r="CI624" s="38"/>
      <c r="CJ624" s="38"/>
      <c r="CK624" s="38"/>
      <c r="CL624" s="38"/>
      <c r="CM624" s="38"/>
      <c r="CN624" s="38"/>
      <c r="CO624" s="38"/>
      <c r="CP624" s="38"/>
      <c r="CQ624" s="38"/>
      <c r="CR624" s="38"/>
      <c r="CS624" s="38"/>
      <c r="CT624" s="38"/>
      <c r="CU624" s="38"/>
      <c r="CV624" s="38"/>
      <c r="CW624" s="38"/>
      <c r="CX624" s="38"/>
      <c r="CY624" s="38"/>
      <c r="CZ624" s="38"/>
      <c r="DA624" s="38"/>
      <c r="DB624" s="38"/>
      <c r="DC624" s="38"/>
      <c r="DD624" s="38"/>
      <c r="DE624" s="38"/>
      <c r="DF624" s="38"/>
      <c r="DG624" s="38"/>
      <c r="DH624" s="38"/>
      <c r="DI624" s="38"/>
      <c r="DJ624" s="38"/>
      <c r="DK624" s="38"/>
      <c r="DL624" s="38"/>
      <c r="DM624" s="38"/>
      <c r="DN624" s="38"/>
      <c r="DO624" s="38"/>
      <c r="DP624" s="38"/>
      <c r="DQ624" s="38"/>
      <c r="DR624" s="38"/>
      <c r="DS624" s="38"/>
      <c r="DT624" s="38"/>
      <c r="DU624" s="38"/>
      <c r="DV624" s="38"/>
      <c r="DW624" s="38"/>
      <c r="DX624" s="38"/>
      <c r="DY624" s="38"/>
      <c r="DZ624" s="38"/>
      <c r="EA624" s="38"/>
      <c r="EB624" s="38"/>
      <c r="EC624" s="38"/>
      <c r="ED624" s="38"/>
      <c r="EE624" s="38"/>
      <c r="EF624" s="38"/>
      <c r="EG624" s="38"/>
      <c r="EH624" s="38"/>
      <c r="EI624" s="38"/>
      <c r="EJ624" s="38"/>
      <c r="EK624" s="38"/>
      <c r="EL624" s="38"/>
      <c r="EM624" s="38"/>
      <c r="EN624" s="38"/>
      <c r="EO624" s="38"/>
      <c r="EP624" s="38"/>
      <c r="EQ624" s="38"/>
      <c r="ER624" s="38"/>
      <c r="ES624" s="38"/>
      <c r="ET624" s="38"/>
      <c r="EU624" s="38"/>
      <c r="EV624" s="38"/>
      <c r="EW624" s="38"/>
      <c r="EX624" s="38"/>
      <c r="EY624" s="38"/>
      <c r="EZ624" s="38"/>
      <c r="FA624" s="38"/>
      <c r="FB624" s="38"/>
      <c r="FC624" s="38"/>
      <c r="FD624" s="38"/>
      <c r="FE624" s="38"/>
      <c r="FF624" s="38"/>
      <c r="FG624" s="38"/>
      <c r="FH624" s="38"/>
      <c r="FI624" s="38"/>
      <c r="FJ624" s="38"/>
      <c r="FK624" s="38"/>
      <c r="FL624" s="38"/>
      <c r="FM624" s="38"/>
      <c r="FN624" s="38"/>
      <c r="FO624" s="38"/>
      <c r="FP624" s="38"/>
      <c r="FQ624" s="38"/>
      <c r="FR624" s="38"/>
      <c r="FS624" s="38"/>
      <c r="FT624" s="38"/>
      <c r="FU624" s="38"/>
      <c r="FV624" s="38"/>
      <c r="FW624" s="38"/>
      <c r="FX624" s="38"/>
      <c r="FY624" s="38"/>
      <c r="FZ624" s="38"/>
      <c r="GA624" s="38"/>
      <c r="GB624" s="38"/>
      <c r="GC624" s="38"/>
      <c r="GD624" s="38"/>
      <c r="GE624" s="38"/>
      <c r="GF624" s="38"/>
      <c r="GG624" s="38"/>
      <c r="GH624" s="38"/>
      <c r="GI624" s="38"/>
      <c r="GJ624" s="38"/>
      <c r="GK624" s="38"/>
      <c r="GL624" s="38"/>
      <c r="GM624" s="38"/>
      <c r="GN624" s="38"/>
      <c r="GO624" s="38"/>
      <c r="GP624" s="38"/>
      <c r="GQ624" s="38"/>
      <c r="GR624" s="38"/>
      <c r="GS624" s="38"/>
      <c r="GT624" s="38"/>
      <c r="GU624" s="38"/>
      <c r="GV624" s="38"/>
      <c r="GW624" s="38"/>
      <c r="GX624" s="38"/>
      <c r="GY624" s="38"/>
      <c r="GZ624" s="38"/>
      <c r="HA624" s="38"/>
      <c r="HB624" s="38"/>
      <c r="HC624" s="38"/>
      <c r="HD624" s="38"/>
      <c r="HE624" s="38"/>
      <c r="HF624" s="38"/>
      <c r="HG624" s="38"/>
      <c r="HH624" s="38"/>
      <c r="HI624" s="38"/>
      <c r="HJ624" s="38"/>
      <c r="HK624" s="38"/>
      <c r="HL624" s="38"/>
      <c r="HM624" s="38"/>
      <c r="HN624" s="38"/>
      <c r="HO624" s="38"/>
      <c r="HP624" s="38"/>
      <c r="HQ624" s="38"/>
      <c r="HR624" s="38"/>
      <c r="HS624" s="38"/>
      <c r="HT624" s="38"/>
      <c r="HU624" s="38"/>
      <c r="HV624" s="38"/>
      <c r="HW624" s="38"/>
      <c r="HX624" s="38"/>
      <c r="HY624" s="38"/>
      <c r="HZ624" s="38"/>
      <c r="IA624" s="38"/>
      <c r="IB624" s="38"/>
      <c r="IC624" s="38"/>
      <c r="ID624" s="38"/>
      <c r="IE624" s="38"/>
      <c r="IF624" s="38"/>
      <c r="IG624" s="38"/>
      <c r="IH624" s="38"/>
      <c r="II624" s="38"/>
      <c r="IJ624" s="38"/>
      <c r="IK624" s="38"/>
      <c r="IL624" s="38"/>
      <c r="IM624" s="38"/>
      <c r="IN624" s="38"/>
      <c r="IO624" s="38"/>
      <c r="IP624" s="38"/>
      <c r="IQ624" s="38"/>
      <c r="IR624" s="38"/>
      <c r="IS624" s="38"/>
      <c r="IT624" s="38"/>
      <c r="IU624" s="38"/>
    </row>
    <row r="625" spans="1:255" s="39" customFormat="1" ht="14.25">
      <c r="A625" s="36"/>
      <c r="B625" s="37"/>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3"/>
      <c r="AA625" s="63"/>
      <c r="AB625" s="63"/>
      <c r="AC625" s="63"/>
      <c r="AD625" s="63"/>
      <c r="AE625" s="143"/>
      <c r="AF625" s="149"/>
      <c r="AG625" s="149"/>
      <c r="AH625" s="149"/>
      <c r="AI625" s="149"/>
      <c r="AJ625" s="149"/>
      <c r="AK625" s="149"/>
      <c r="AL625" s="149"/>
      <c r="AM625" s="150"/>
      <c r="AN625" s="143"/>
      <c r="AO625" s="149"/>
      <c r="AP625" s="149"/>
      <c r="AQ625" s="149"/>
      <c r="AR625" s="149"/>
      <c r="AS625" s="149"/>
      <c r="AT625" s="149"/>
      <c r="AU625" s="149"/>
      <c r="AV625" s="150"/>
      <c r="AW625" s="143"/>
      <c r="AX625" s="149"/>
      <c r="AY625" s="149"/>
      <c r="AZ625" s="149"/>
      <c r="BA625" s="149"/>
      <c r="BB625" s="175"/>
      <c r="BC625" s="38"/>
      <c r="BD625" s="38"/>
      <c r="BE625" s="38"/>
      <c r="BF625" s="38"/>
      <c r="BG625" s="38"/>
      <c r="BH625" s="38"/>
      <c r="BI625" s="38"/>
      <c r="BJ625" s="38"/>
      <c r="BK625" s="38"/>
      <c r="BL625" s="38"/>
      <c r="BM625" s="38"/>
      <c r="BN625" s="38"/>
      <c r="BO625" s="38"/>
      <c r="BP625" s="38"/>
      <c r="BQ625" s="38"/>
      <c r="BR625" s="38"/>
      <c r="BS625" s="38"/>
      <c r="BT625" s="38"/>
      <c r="BU625" s="38"/>
      <c r="BV625" s="38"/>
      <c r="BW625" s="38"/>
      <c r="BX625" s="38"/>
      <c r="BY625" s="38"/>
      <c r="BZ625" s="38"/>
      <c r="CA625" s="38"/>
      <c r="CB625" s="38"/>
      <c r="CC625" s="38"/>
      <c r="CD625" s="38"/>
      <c r="CE625" s="38"/>
      <c r="CF625" s="38"/>
      <c r="CG625" s="38"/>
      <c r="CH625" s="38"/>
      <c r="CI625" s="38"/>
      <c r="CJ625" s="38"/>
      <c r="CK625" s="38"/>
      <c r="CL625" s="38"/>
      <c r="CM625" s="38"/>
      <c r="CN625" s="38"/>
      <c r="CO625" s="38"/>
      <c r="CP625" s="38"/>
      <c r="CQ625" s="38"/>
      <c r="CR625" s="38"/>
      <c r="CS625" s="38"/>
      <c r="CT625" s="38"/>
      <c r="CU625" s="38"/>
      <c r="CV625" s="38"/>
      <c r="CW625" s="38"/>
      <c r="CX625" s="38"/>
      <c r="CY625" s="38"/>
      <c r="CZ625" s="38"/>
      <c r="DA625" s="38"/>
      <c r="DB625" s="38"/>
      <c r="DC625" s="38"/>
      <c r="DD625" s="38"/>
      <c r="DE625" s="38"/>
      <c r="DF625" s="38"/>
      <c r="DG625" s="38"/>
      <c r="DH625" s="38"/>
      <c r="DI625" s="38"/>
      <c r="DJ625" s="38"/>
      <c r="DK625" s="38"/>
      <c r="DL625" s="38"/>
      <c r="DM625" s="38"/>
      <c r="DN625" s="38"/>
      <c r="DO625" s="38"/>
      <c r="DP625" s="38"/>
      <c r="DQ625" s="38"/>
      <c r="DR625" s="38"/>
      <c r="DS625" s="38"/>
      <c r="DT625" s="38"/>
      <c r="DU625" s="38"/>
      <c r="DV625" s="38"/>
      <c r="DW625" s="38"/>
      <c r="DX625" s="38"/>
      <c r="DY625" s="38"/>
      <c r="DZ625" s="38"/>
      <c r="EA625" s="38"/>
      <c r="EB625" s="38"/>
      <c r="EC625" s="38"/>
      <c r="ED625" s="38"/>
      <c r="EE625" s="38"/>
      <c r="EF625" s="38"/>
      <c r="EG625" s="38"/>
      <c r="EH625" s="38"/>
      <c r="EI625" s="38"/>
      <c r="EJ625" s="38"/>
      <c r="EK625" s="38"/>
      <c r="EL625" s="38"/>
      <c r="EM625" s="38"/>
      <c r="EN625" s="38"/>
      <c r="EO625" s="38"/>
      <c r="EP625" s="38"/>
      <c r="EQ625" s="38"/>
      <c r="ER625" s="38"/>
      <c r="ES625" s="38"/>
      <c r="ET625" s="38"/>
      <c r="EU625" s="38"/>
      <c r="EV625" s="38"/>
      <c r="EW625" s="38"/>
      <c r="EX625" s="38"/>
      <c r="EY625" s="38"/>
      <c r="EZ625" s="38"/>
      <c r="FA625" s="38"/>
      <c r="FB625" s="38"/>
      <c r="FC625" s="38"/>
      <c r="FD625" s="38"/>
      <c r="FE625" s="38"/>
      <c r="FF625" s="38"/>
      <c r="FG625" s="38"/>
      <c r="FH625" s="38"/>
      <c r="FI625" s="38"/>
      <c r="FJ625" s="38"/>
      <c r="FK625" s="38"/>
      <c r="FL625" s="38"/>
      <c r="FM625" s="38"/>
      <c r="FN625" s="38"/>
      <c r="FO625" s="38"/>
      <c r="FP625" s="38"/>
      <c r="FQ625" s="38"/>
      <c r="FR625" s="38"/>
      <c r="FS625" s="38"/>
      <c r="FT625" s="38"/>
      <c r="FU625" s="38"/>
      <c r="FV625" s="38"/>
      <c r="FW625" s="38"/>
      <c r="FX625" s="38"/>
      <c r="FY625" s="38"/>
      <c r="FZ625" s="38"/>
      <c r="GA625" s="38"/>
      <c r="GB625" s="38"/>
      <c r="GC625" s="38"/>
      <c r="GD625" s="38"/>
      <c r="GE625" s="38"/>
      <c r="GF625" s="38"/>
      <c r="GG625" s="38"/>
      <c r="GH625" s="38"/>
      <c r="GI625" s="38"/>
      <c r="GJ625" s="38"/>
      <c r="GK625" s="38"/>
      <c r="GL625" s="38"/>
      <c r="GM625" s="38"/>
      <c r="GN625" s="38"/>
      <c r="GO625" s="38"/>
      <c r="GP625" s="38"/>
      <c r="GQ625" s="38"/>
      <c r="GR625" s="38"/>
      <c r="GS625" s="38"/>
      <c r="GT625" s="38"/>
      <c r="GU625" s="38"/>
      <c r="GV625" s="38"/>
      <c r="GW625" s="38"/>
      <c r="GX625" s="38"/>
      <c r="GY625" s="38"/>
      <c r="GZ625" s="38"/>
      <c r="HA625" s="38"/>
      <c r="HB625" s="38"/>
      <c r="HC625" s="38"/>
      <c r="HD625" s="38"/>
      <c r="HE625" s="38"/>
      <c r="HF625" s="38"/>
      <c r="HG625" s="38"/>
      <c r="HH625" s="38"/>
      <c r="HI625" s="38"/>
      <c r="HJ625" s="38"/>
      <c r="HK625" s="38"/>
      <c r="HL625" s="38"/>
      <c r="HM625" s="38"/>
      <c r="HN625" s="38"/>
      <c r="HO625" s="38"/>
      <c r="HP625" s="38"/>
      <c r="HQ625" s="38"/>
      <c r="HR625" s="38"/>
      <c r="HS625" s="38"/>
      <c r="HT625" s="38"/>
      <c r="HU625" s="38"/>
      <c r="HV625" s="38"/>
      <c r="HW625" s="38"/>
      <c r="HX625" s="38"/>
      <c r="HY625" s="38"/>
      <c r="HZ625" s="38"/>
      <c r="IA625" s="38"/>
      <c r="IB625" s="38"/>
      <c r="IC625" s="38"/>
      <c r="ID625" s="38"/>
      <c r="IE625" s="38"/>
      <c r="IF625" s="38"/>
      <c r="IG625" s="38"/>
      <c r="IH625" s="38"/>
      <c r="II625" s="38"/>
      <c r="IJ625" s="38"/>
      <c r="IK625" s="38"/>
      <c r="IL625" s="38"/>
      <c r="IM625" s="38"/>
      <c r="IN625" s="38"/>
      <c r="IO625" s="38"/>
      <c r="IP625" s="38"/>
      <c r="IQ625" s="38"/>
      <c r="IR625" s="38"/>
      <c r="IS625" s="38"/>
      <c r="IT625" s="38"/>
      <c r="IU625" s="38"/>
    </row>
    <row r="626" spans="1:255" s="39" customFormat="1" ht="14.25">
      <c r="A626" s="36"/>
      <c r="B626" s="64"/>
      <c r="C626" s="67"/>
      <c r="D626" s="67"/>
      <c r="E626" s="67"/>
      <c r="F626" s="67"/>
      <c r="G626" s="67"/>
      <c r="H626" s="67"/>
      <c r="I626" s="67"/>
      <c r="J626" s="67"/>
      <c r="K626" s="67"/>
      <c r="L626" s="67"/>
      <c r="M626" s="67"/>
      <c r="N626" s="67"/>
      <c r="O626" s="67"/>
      <c r="P626" s="67"/>
      <c r="Q626" s="67"/>
      <c r="R626" s="67"/>
      <c r="S626" s="67"/>
      <c r="T626" s="67"/>
      <c r="U626" s="67"/>
      <c r="V626" s="67"/>
      <c r="W626" s="67"/>
      <c r="X626" s="67"/>
      <c r="Y626" s="67"/>
      <c r="Z626" s="67"/>
      <c r="AA626" s="67"/>
      <c r="AB626" s="67"/>
      <c r="AC626" s="67"/>
      <c r="AD626" s="67"/>
      <c r="AE626" s="143"/>
      <c r="AF626" s="144"/>
      <c r="AG626" s="144"/>
      <c r="AH626" s="144"/>
      <c r="AI626" s="144"/>
      <c r="AJ626" s="144"/>
      <c r="AK626" s="144"/>
      <c r="AL626" s="144"/>
      <c r="AM626" s="145"/>
      <c r="AN626" s="143"/>
      <c r="AO626" s="149"/>
      <c r="AP626" s="149"/>
      <c r="AQ626" s="149"/>
      <c r="AR626" s="149"/>
      <c r="AS626" s="149"/>
      <c r="AT626" s="149"/>
      <c r="AU626" s="149"/>
      <c r="AV626" s="150"/>
      <c r="AW626" s="143"/>
      <c r="AX626" s="146"/>
      <c r="AY626" s="146"/>
      <c r="AZ626" s="146"/>
      <c r="BA626" s="146"/>
      <c r="BB626" s="148"/>
      <c r="BC626" s="38"/>
      <c r="BD626" s="38"/>
      <c r="BE626" s="38"/>
      <c r="BF626" s="38"/>
      <c r="BG626" s="38"/>
      <c r="BH626" s="38"/>
      <c r="BI626" s="38"/>
      <c r="BJ626" s="38"/>
      <c r="BK626" s="38"/>
      <c r="BL626" s="38"/>
      <c r="BM626" s="38"/>
      <c r="BN626" s="38"/>
      <c r="BO626" s="38"/>
      <c r="BP626" s="38"/>
      <c r="BQ626" s="38"/>
      <c r="BR626" s="38"/>
      <c r="BS626" s="38"/>
      <c r="BT626" s="38"/>
      <c r="BU626" s="38"/>
      <c r="BV626" s="38"/>
      <c r="BW626" s="38"/>
      <c r="BX626" s="38"/>
      <c r="BY626" s="38"/>
      <c r="BZ626" s="38"/>
      <c r="CA626" s="38"/>
      <c r="CB626" s="38"/>
      <c r="CC626" s="38"/>
      <c r="CD626" s="38"/>
      <c r="CE626" s="38"/>
      <c r="CF626" s="38"/>
      <c r="CG626" s="38"/>
      <c r="CH626" s="38"/>
      <c r="CI626" s="38"/>
      <c r="CJ626" s="38"/>
      <c r="CK626" s="38"/>
      <c r="CL626" s="38"/>
      <c r="CM626" s="38"/>
      <c r="CN626" s="38"/>
      <c r="CO626" s="38"/>
      <c r="CP626" s="38"/>
      <c r="CQ626" s="38"/>
      <c r="CR626" s="38"/>
      <c r="CS626" s="38"/>
      <c r="CT626" s="38"/>
      <c r="CU626" s="38"/>
      <c r="CV626" s="38"/>
      <c r="CW626" s="38"/>
      <c r="CX626" s="38"/>
      <c r="CY626" s="38"/>
      <c r="CZ626" s="38"/>
      <c r="DA626" s="38"/>
      <c r="DB626" s="38"/>
      <c r="DC626" s="38"/>
      <c r="DD626" s="38"/>
      <c r="DE626" s="38"/>
      <c r="DF626" s="38"/>
      <c r="DG626" s="38"/>
      <c r="DH626" s="38"/>
      <c r="DI626" s="38"/>
      <c r="DJ626" s="38"/>
      <c r="DK626" s="38"/>
      <c r="DL626" s="38"/>
      <c r="DM626" s="38"/>
      <c r="DN626" s="38"/>
      <c r="DO626" s="38"/>
      <c r="DP626" s="38"/>
      <c r="DQ626" s="38"/>
      <c r="DR626" s="38"/>
      <c r="DS626" s="38"/>
      <c r="DT626" s="38"/>
      <c r="DU626" s="38"/>
      <c r="DV626" s="38"/>
      <c r="DW626" s="38"/>
      <c r="DX626" s="38"/>
      <c r="DY626" s="38"/>
      <c r="DZ626" s="38"/>
      <c r="EA626" s="38"/>
      <c r="EB626" s="38"/>
      <c r="EC626" s="38"/>
      <c r="ED626" s="38"/>
      <c r="EE626" s="38"/>
      <c r="EF626" s="38"/>
      <c r="EG626" s="38"/>
      <c r="EH626" s="38"/>
      <c r="EI626" s="38"/>
      <c r="EJ626" s="38"/>
      <c r="EK626" s="38"/>
      <c r="EL626" s="38"/>
      <c r="EM626" s="38"/>
      <c r="EN626" s="38"/>
      <c r="EO626" s="38"/>
      <c r="EP626" s="38"/>
      <c r="EQ626" s="38"/>
      <c r="ER626" s="38"/>
      <c r="ES626" s="38"/>
      <c r="ET626" s="38"/>
      <c r="EU626" s="38"/>
      <c r="EV626" s="38"/>
      <c r="EW626" s="38"/>
      <c r="EX626" s="38"/>
      <c r="EY626" s="38"/>
      <c r="EZ626" s="38"/>
      <c r="FA626" s="38"/>
      <c r="FB626" s="38"/>
      <c r="FC626" s="38"/>
      <c r="FD626" s="38"/>
      <c r="FE626" s="38"/>
      <c r="FF626" s="38"/>
      <c r="FG626" s="38"/>
      <c r="FH626" s="38"/>
      <c r="FI626" s="38"/>
      <c r="FJ626" s="38"/>
      <c r="FK626" s="38"/>
      <c r="FL626" s="38"/>
      <c r="FM626" s="38"/>
      <c r="FN626" s="38"/>
      <c r="FO626" s="38"/>
      <c r="FP626" s="38"/>
      <c r="FQ626" s="38"/>
      <c r="FR626" s="38"/>
      <c r="FS626" s="38"/>
      <c r="FT626" s="38"/>
      <c r="FU626" s="38"/>
      <c r="FV626" s="38"/>
      <c r="FW626" s="38"/>
      <c r="FX626" s="38"/>
      <c r="FY626" s="38"/>
      <c r="FZ626" s="38"/>
      <c r="GA626" s="38"/>
      <c r="GB626" s="38"/>
      <c r="GC626" s="38"/>
      <c r="GD626" s="38"/>
      <c r="GE626" s="38"/>
      <c r="GF626" s="38"/>
      <c r="GG626" s="38"/>
      <c r="GH626" s="38"/>
      <c r="GI626" s="38"/>
      <c r="GJ626" s="38"/>
      <c r="GK626" s="38"/>
      <c r="GL626" s="38"/>
      <c r="GM626" s="38"/>
      <c r="GN626" s="38"/>
      <c r="GO626" s="38"/>
      <c r="GP626" s="38"/>
      <c r="GQ626" s="38"/>
      <c r="GR626" s="38"/>
      <c r="GS626" s="38"/>
      <c r="GT626" s="38"/>
      <c r="GU626" s="38"/>
      <c r="GV626" s="38"/>
      <c r="GW626" s="38"/>
      <c r="GX626" s="38"/>
      <c r="GY626" s="38"/>
      <c r="GZ626" s="38"/>
      <c r="HA626" s="38"/>
      <c r="HB626" s="38"/>
      <c r="HC626" s="38"/>
      <c r="HD626" s="38"/>
      <c r="HE626" s="38"/>
      <c r="HF626" s="38"/>
      <c r="HG626" s="38"/>
      <c r="HH626" s="38"/>
      <c r="HI626" s="38"/>
      <c r="HJ626" s="38"/>
      <c r="HK626" s="38"/>
      <c r="HL626" s="38"/>
      <c r="HM626" s="38"/>
      <c r="HN626" s="38"/>
      <c r="HO626" s="38"/>
      <c r="HP626" s="38"/>
      <c r="HQ626" s="38"/>
      <c r="HR626" s="38"/>
      <c r="HS626" s="38"/>
      <c r="HT626" s="38"/>
      <c r="HU626" s="38"/>
      <c r="HV626" s="38"/>
      <c r="HW626" s="38"/>
      <c r="HX626" s="38"/>
      <c r="HY626" s="38"/>
      <c r="HZ626" s="38"/>
      <c r="IA626" s="38"/>
      <c r="IB626" s="38"/>
      <c r="IC626" s="38"/>
      <c r="ID626" s="38"/>
      <c r="IE626" s="38"/>
      <c r="IF626" s="38"/>
      <c r="IG626" s="38"/>
      <c r="IH626" s="38"/>
      <c r="II626" s="38"/>
      <c r="IJ626" s="38"/>
      <c r="IK626" s="38"/>
      <c r="IL626" s="38"/>
      <c r="IM626" s="38"/>
      <c r="IN626" s="38"/>
      <c r="IO626" s="38"/>
      <c r="IP626" s="38"/>
      <c r="IQ626" s="38"/>
      <c r="IR626" s="38"/>
      <c r="IS626" s="38"/>
      <c r="IT626" s="38"/>
      <c r="IU626" s="38"/>
    </row>
    <row r="627" spans="1:255" s="39" customFormat="1" ht="15" thickBot="1">
      <c r="A627" s="36"/>
      <c r="B627" s="68"/>
      <c r="C627" s="69"/>
      <c r="D627" s="69"/>
      <c r="E627" s="69"/>
      <c r="F627" s="69"/>
      <c r="G627" s="69"/>
      <c r="H627" s="69"/>
      <c r="I627" s="69"/>
      <c r="J627" s="69"/>
      <c r="K627" s="69"/>
      <c r="L627" s="69"/>
      <c r="M627" s="69"/>
      <c r="N627" s="69"/>
      <c r="O627" s="69"/>
      <c r="P627" s="69"/>
      <c r="Q627" s="69"/>
      <c r="R627" s="69"/>
      <c r="S627" s="69"/>
      <c r="T627" s="69"/>
      <c r="U627" s="69"/>
      <c r="V627" s="69"/>
      <c r="W627" s="69"/>
      <c r="X627" s="69"/>
      <c r="Y627" s="69"/>
      <c r="Z627" s="69"/>
      <c r="AA627" s="69"/>
      <c r="AB627" s="69"/>
      <c r="AC627" s="69"/>
      <c r="AD627" s="69"/>
      <c r="AE627" s="128"/>
      <c r="AF627" s="129"/>
      <c r="AG627" s="129"/>
      <c r="AH627" s="129"/>
      <c r="AI627" s="129"/>
      <c r="AJ627" s="129"/>
      <c r="AK627" s="129"/>
      <c r="AL627" s="129"/>
      <c r="AM627" s="130"/>
      <c r="AN627" s="128"/>
      <c r="AO627" s="131"/>
      <c r="AP627" s="131"/>
      <c r="AQ627" s="131"/>
      <c r="AR627" s="131"/>
      <c r="AS627" s="131"/>
      <c r="AT627" s="131"/>
      <c r="AU627" s="131"/>
      <c r="AV627" s="132"/>
      <c r="AW627" s="133"/>
      <c r="AX627" s="134"/>
      <c r="AY627" s="134"/>
      <c r="AZ627" s="134"/>
      <c r="BA627" s="134"/>
      <c r="BB627" s="135"/>
      <c r="BC627" s="38"/>
      <c r="BD627" s="38"/>
      <c r="BE627" s="38"/>
      <c r="BF627" s="38"/>
      <c r="BG627" s="38"/>
      <c r="BH627" s="38"/>
      <c r="BI627" s="38"/>
      <c r="BJ627" s="38"/>
      <c r="BK627" s="38"/>
      <c r="BL627" s="38"/>
      <c r="BM627" s="38"/>
      <c r="BN627" s="38"/>
      <c r="BO627" s="38"/>
      <c r="BP627" s="38"/>
      <c r="BQ627" s="38"/>
      <c r="BR627" s="38"/>
      <c r="BS627" s="38"/>
      <c r="BT627" s="38"/>
      <c r="BU627" s="38"/>
      <c r="BV627" s="38"/>
      <c r="BW627" s="38"/>
      <c r="BX627" s="38"/>
      <c r="BY627" s="38"/>
      <c r="BZ627" s="38"/>
      <c r="CA627" s="38"/>
      <c r="CB627" s="38"/>
      <c r="CC627" s="38"/>
      <c r="CD627" s="38"/>
      <c r="CE627" s="38"/>
      <c r="CF627" s="38"/>
      <c r="CG627" s="38"/>
      <c r="CH627" s="38"/>
      <c r="CI627" s="38"/>
      <c r="CJ627" s="38"/>
      <c r="CK627" s="38"/>
      <c r="CL627" s="38"/>
      <c r="CM627" s="38"/>
      <c r="CN627" s="38"/>
      <c r="CO627" s="38"/>
      <c r="CP627" s="38"/>
      <c r="CQ627" s="38"/>
      <c r="CR627" s="38"/>
      <c r="CS627" s="38"/>
      <c r="CT627" s="38"/>
      <c r="CU627" s="38"/>
      <c r="CV627" s="38"/>
      <c r="CW627" s="38"/>
      <c r="CX627" s="38"/>
      <c r="CY627" s="38"/>
      <c r="CZ627" s="38"/>
      <c r="DA627" s="38"/>
      <c r="DB627" s="38"/>
      <c r="DC627" s="38"/>
      <c r="DD627" s="38"/>
      <c r="DE627" s="38"/>
      <c r="DF627" s="38"/>
      <c r="DG627" s="38"/>
      <c r="DH627" s="38"/>
      <c r="DI627" s="38"/>
      <c r="DJ627" s="38"/>
      <c r="DK627" s="38"/>
      <c r="DL627" s="38"/>
      <c r="DM627" s="38"/>
      <c r="DN627" s="38"/>
      <c r="DO627" s="38"/>
      <c r="DP627" s="38"/>
      <c r="DQ627" s="38"/>
      <c r="DR627" s="38"/>
      <c r="DS627" s="38"/>
      <c r="DT627" s="38"/>
      <c r="DU627" s="38"/>
      <c r="DV627" s="38"/>
      <c r="DW627" s="38"/>
      <c r="DX627" s="38"/>
      <c r="DY627" s="38"/>
      <c r="DZ627" s="38"/>
      <c r="EA627" s="38"/>
      <c r="EB627" s="38"/>
      <c r="EC627" s="38"/>
      <c r="ED627" s="38"/>
      <c r="EE627" s="38"/>
      <c r="EF627" s="38"/>
      <c r="EG627" s="38"/>
      <c r="EH627" s="38"/>
      <c r="EI627" s="38"/>
      <c r="EJ627" s="38"/>
      <c r="EK627" s="38"/>
      <c r="EL627" s="38"/>
      <c r="EM627" s="38"/>
      <c r="EN627" s="38"/>
      <c r="EO627" s="38"/>
      <c r="EP627" s="38"/>
      <c r="EQ627" s="38"/>
      <c r="ER627" s="38"/>
      <c r="ES627" s="38"/>
      <c r="ET627" s="38"/>
      <c r="EU627" s="38"/>
      <c r="EV627" s="38"/>
      <c r="EW627" s="38"/>
      <c r="EX627" s="38"/>
      <c r="EY627" s="38"/>
      <c r="EZ627" s="38"/>
      <c r="FA627" s="38"/>
      <c r="FB627" s="38"/>
      <c r="FC627" s="38"/>
      <c r="FD627" s="38"/>
      <c r="FE627" s="38"/>
      <c r="FF627" s="38"/>
      <c r="FG627" s="38"/>
      <c r="FH627" s="38"/>
      <c r="FI627" s="38"/>
      <c r="FJ627" s="38"/>
      <c r="FK627" s="38"/>
      <c r="FL627" s="38"/>
      <c r="FM627" s="38"/>
      <c r="FN627" s="38"/>
      <c r="FO627" s="38"/>
      <c r="FP627" s="38"/>
      <c r="FQ627" s="38"/>
      <c r="FR627" s="38"/>
      <c r="FS627" s="38"/>
      <c r="FT627" s="38"/>
      <c r="FU627" s="38"/>
      <c r="FV627" s="38"/>
      <c r="FW627" s="38"/>
      <c r="FX627" s="38"/>
      <c r="FY627" s="38"/>
      <c r="FZ627" s="38"/>
      <c r="GA627" s="38"/>
      <c r="GB627" s="38"/>
      <c r="GC627" s="38"/>
      <c r="GD627" s="38"/>
      <c r="GE627" s="38"/>
      <c r="GF627" s="38"/>
      <c r="GG627" s="38"/>
      <c r="GH627" s="38"/>
      <c r="GI627" s="38"/>
      <c r="GJ627" s="38"/>
      <c r="GK627" s="38"/>
      <c r="GL627" s="38"/>
      <c r="GM627" s="38"/>
      <c r="GN627" s="38"/>
      <c r="GO627" s="38"/>
      <c r="GP627" s="38"/>
      <c r="GQ627" s="38"/>
      <c r="GR627" s="38"/>
      <c r="GS627" s="38"/>
      <c r="GT627" s="38"/>
      <c r="GU627" s="38"/>
      <c r="GV627" s="38"/>
      <c r="GW627" s="38"/>
      <c r="GX627" s="38"/>
      <c r="GY627" s="38"/>
      <c r="GZ627" s="38"/>
      <c r="HA627" s="38"/>
      <c r="HB627" s="38"/>
      <c r="HC627" s="38"/>
      <c r="HD627" s="38"/>
      <c r="HE627" s="38"/>
      <c r="HF627" s="38"/>
      <c r="HG627" s="38"/>
      <c r="HH627" s="38"/>
      <c r="HI627" s="38"/>
      <c r="HJ627" s="38"/>
      <c r="HK627" s="38"/>
      <c r="HL627" s="38"/>
      <c r="HM627" s="38"/>
      <c r="HN627" s="38"/>
      <c r="HO627" s="38"/>
      <c r="HP627" s="38"/>
      <c r="HQ627" s="38"/>
      <c r="HR627" s="38"/>
      <c r="HS627" s="38"/>
      <c r="HT627" s="38"/>
      <c r="HU627" s="38"/>
      <c r="HV627" s="38"/>
      <c r="HW627" s="38"/>
      <c r="HX627" s="38"/>
      <c r="HY627" s="38"/>
      <c r="HZ627" s="38"/>
      <c r="IA627" s="38"/>
      <c r="IB627" s="38"/>
      <c r="IC627" s="38"/>
      <c r="ID627" s="38"/>
      <c r="IE627" s="38"/>
      <c r="IF627" s="38"/>
      <c r="IG627" s="38"/>
      <c r="IH627" s="38"/>
      <c r="II627" s="38"/>
      <c r="IJ627" s="38"/>
      <c r="IK627" s="38"/>
      <c r="IL627" s="38"/>
      <c r="IM627" s="38"/>
      <c r="IN627" s="38"/>
      <c r="IO627" s="38"/>
      <c r="IP627" s="38"/>
      <c r="IQ627" s="38"/>
      <c r="IR627" s="38"/>
      <c r="IS627" s="38"/>
      <c r="IT627" s="38"/>
      <c r="IU627" s="38"/>
    </row>
    <row r="628" spans="1:255" s="39" customFormat="1" ht="15.75" thickTop="1" thickBot="1">
      <c r="A628" s="53"/>
      <c r="B628" s="136" t="s">
        <v>80</v>
      </c>
      <c r="C628" s="137"/>
      <c r="D628" s="137"/>
      <c r="E628" s="137"/>
      <c r="F628" s="137"/>
      <c r="G628" s="137"/>
      <c r="H628" s="137"/>
      <c r="I628" s="137"/>
      <c r="J628" s="137"/>
      <c r="K628" s="137"/>
      <c r="L628" s="137"/>
      <c r="M628" s="137"/>
      <c r="N628" s="137"/>
      <c r="O628" s="137"/>
      <c r="P628" s="137"/>
      <c r="Q628" s="137"/>
      <c r="R628" s="137"/>
      <c r="S628" s="137"/>
      <c r="T628" s="137"/>
      <c r="U628" s="137"/>
      <c r="V628" s="137"/>
      <c r="W628" s="137"/>
      <c r="X628" s="137"/>
      <c r="Y628" s="137"/>
      <c r="Z628" s="137"/>
      <c r="AA628" s="137"/>
      <c r="AB628" s="137"/>
      <c r="AC628" s="137"/>
      <c r="AD628" s="138"/>
      <c r="AE628" s="139">
        <f>SUM(AE620:AM627)</f>
        <v>28471</v>
      </c>
      <c r="AF628" s="140"/>
      <c r="AG628" s="140"/>
      <c r="AH628" s="140"/>
      <c r="AI628" s="140"/>
      <c r="AJ628" s="140"/>
      <c r="AK628" s="140"/>
      <c r="AL628" s="140"/>
      <c r="AM628" s="141"/>
      <c r="AN628" s="139">
        <f>SUM(AN620:AW627)</f>
        <v>29012</v>
      </c>
      <c r="AO628" s="140"/>
      <c r="AP628" s="140"/>
      <c r="AQ628" s="140"/>
      <c r="AR628" s="140"/>
      <c r="AS628" s="140"/>
      <c r="AT628" s="140"/>
      <c r="AU628" s="140"/>
      <c r="AV628" s="141"/>
      <c r="AW628" s="139"/>
      <c r="AX628" s="140"/>
      <c r="AY628" s="140"/>
      <c r="AZ628" s="140"/>
      <c r="BA628" s="140"/>
      <c r="BB628" s="142"/>
      <c r="BC628" s="38"/>
      <c r="BD628" s="38"/>
      <c r="BE628" s="38"/>
      <c r="BF628" s="38"/>
      <c r="BG628" s="38"/>
      <c r="BH628" s="38"/>
      <c r="BI628" s="38"/>
      <c r="BJ628" s="38"/>
      <c r="BK628" s="38"/>
      <c r="BL628" s="38"/>
      <c r="BM628" s="38"/>
      <c r="BN628" s="38"/>
      <c r="BO628" s="38"/>
      <c r="BP628" s="38"/>
      <c r="BQ628" s="38"/>
      <c r="BR628" s="38"/>
      <c r="BS628" s="38"/>
      <c r="BT628" s="38"/>
      <c r="BU628" s="38"/>
      <c r="BV628" s="38"/>
      <c r="BW628" s="38"/>
      <c r="BX628" s="38"/>
      <c r="BY628" s="38"/>
      <c r="BZ628" s="38"/>
      <c r="CA628" s="38"/>
      <c r="CB628" s="38"/>
      <c r="CC628" s="38"/>
      <c r="CD628" s="38"/>
      <c r="CE628" s="38"/>
      <c r="CF628" s="38"/>
      <c r="CG628" s="38"/>
      <c r="CH628" s="38"/>
      <c r="CI628" s="38"/>
      <c r="CJ628" s="38"/>
      <c r="CK628" s="38"/>
      <c r="CL628" s="38"/>
      <c r="CM628" s="38"/>
      <c r="CN628" s="38"/>
      <c r="CO628" s="38"/>
      <c r="CP628" s="38"/>
      <c r="CQ628" s="38"/>
      <c r="CR628" s="38"/>
      <c r="CS628" s="38"/>
      <c r="CT628" s="38"/>
      <c r="CU628" s="38"/>
      <c r="CV628" s="38"/>
      <c r="CW628" s="38"/>
      <c r="CX628" s="38"/>
      <c r="CY628" s="38"/>
      <c r="CZ628" s="38"/>
      <c r="DA628" s="38"/>
      <c r="DB628" s="38"/>
      <c r="DC628" s="38"/>
      <c r="DD628" s="38"/>
      <c r="DE628" s="38"/>
      <c r="DF628" s="38"/>
      <c r="DG628" s="38"/>
      <c r="DH628" s="38"/>
      <c r="DI628" s="38"/>
      <c r="DJ628" s="38"/>
      <c r="DK628" s="38"/>
      <c r="DL628" s="38"/>
      <c r="DM628" s="38"/>
      <c r="DN628" s="38"/>
      <c r="DO628" s="38"/>
      <c r="DP628" s="38"/>
      <c r="DQ628" s="38"/>
      <c r="DR628" s="38"/>
      <c r="DS628" s="38"/>
      <c r="DT628" s="38"/>
      <c r="DU628" s="38"/>
      <c r="DV628" s="38"/>
      <c r="DW628" s="38"/>
      <c r="DX628" s="38"/>
      <c r="DY628" s="38"/>
      <c r="DZ628" s="38"/>
      <c r="EA628" s="38"/>
      <c r="EB628" s="38"/>
      <c r="EC628" s="38"/>
      <c r="ED628" s="38"/>
      <c r="EE628" s="38"/>
      <c r="EF628" s="38"/>
      <c r="EG628" s="38"/>
      <c r="EH628" s="38"/>
      <c r="EI628" s="38"/>
      <c r="EJ628" s="38"/>
      <c r="EK628" s="38"/>
      <c r="EL628" s="38"/>
      <c r="EM628" s="38"/>
      <c r="EN628" s="38"/>
      <c r="EO628" s="38"/>
      <c r="EP628" s="38"/>
      <c r="EQ628" s="38"/>
      <c r="ER628" s="38"/>
      <c r="ES628" s="38"/>
      <c r="ET628" s="38"/>
      <c r="EU628" s="38"/>
      <c r="EV628" s="38"/>
      <c r="EW628" s="38"/>
      <c r="EX628" s="38"/>
      <c r="EY628" s="38"/>
      <c r="EZ628" s="38"/>
      <c r="FA628" s="38"/>
      <c r="FB628" s="38"/>
      <c r="FC628" s="38"/>
      <c r="FD628" s="38"/>
      <c r="FE628" s="38"/>
      <c r="FF628" s="38"/>
      <c r="FG628" s="38"/>
      <c r="FH628" s="38"/>
      <c r="FI628" s="38"/>
      <c r="FJ628" s="38"/>
      <c r="FK628" s="38"/>
      <c r="FL628" s="38"/>
      <c r="FM628" s="38"/>
      <c r="FN628" s="38"/>
      <c r="FO628" s="38"/>
      <c r="FP628" s="38"/>
      <c r="FQ628" s="38"/>
      <c r="FR628" s="38"/>
      <c r="FS628" s="38"/>
      <c r="FT628" s="38"/>
      <c r="FU628" s="38"/>
      <c r="FV628" s="38"/>
      <c r="FW628" s="38"/>
      <c r="FX628" s="38"/>
      <c r="FY628" s="38"/>
      <c r="FZ628" s="38"/>
      <c r="GA628" s="38"/>
      <c r="GB628" s="38"/>
      <c r="GC628" s="38"/>
      <c r="GD628" s="38"/>
      <c r="GE628" s="38"/>
      <c r="GF628" s="38"/>
      <c r="GG628" s="38"/>
      <c r="GH628" s="38"/>
      <c r="GI628" s="38"/>
      <c r="GJ628" s="38"/>
      <c r="GK628" s="38"/>
      <c r="GL628" s="38"/>
      <c r="GM628" s="38"/>
      <c r="GN628" s="38"/>
      <c r="GO628" s="38"/>
      <c r="GP628" s="38"/>
      <c r="GQ628" s="38"/>
      <c r="GR628" s="38"/>
      <c r="GS628" s="38"/>
      <c r="GT628" s="38"/>
      <c r="GU628" s="38"/>
      <c r="GV628" s="38"/>
      <c r="GW628" s="38"/>
      <c r="GX628" s="38"/>
      <c r="GY628" s="38"/>
      <c r="GZ628" s="38"/>
      <c r="HA628" s="38"/>
      <c r="HB628" s="38"/>
      <c r="HC628" s="38"/>
      <c r="HD628" s="38"/>
      <c r="HE628" s="38"/>
      <c r="HF628" s="38"/>
      <c r="HG628" s="38"/>
      <c r="HH628" s="38"/>
      <c r="HI628" s="38"/>
      <c r="HJ628" s="38"/>
      <c r="HK628" s="38"/>
      <c r="HL628" s="38"/>
      <c r="HM628" s="38"/>
      <c r="HN628" s="38"/>
      <c r="HO628" s="38"/>
      <c r="HP628" s="38"/>
      <c r="HQ628" s="38"/>
      <c r="HR628" s="38"/>
      <c r="HS628" s="38"/>
      <c r="HT628" s="38"/>
      <c r="HU628" s="38"/>
      <c r="HV628" s="38"/>
      <c r="HW628" s="38"/>
      <c r="HX628" s="38"/>
      <c r="HY628" s="38"/>
      <c r="HZ628" s="38"/>
      <c r="IA628" s="38"/>
      <c r="IB628" s="38"/>
      <c r="IC628" s="38"/>
      <c r="ID628" s="38"/>
      <c r="IE628" s="38"/>
      <c r="IF628" s="38"/>
      <c r="IG628" s="38"/>
      <c r="IH628" s="38"/>
      <c r="II628" s="38"/>
      <c r="IJ628" s="38"/>
      <c r="IK628" s="38"/>
      <c r="IL628" s="38"/>
      <c r="IM628" s="38"/>
      <c r="IN628" s="38"/>
      <c r="IO628" s="38"/>
      <c r="IP628" s="38"/>
      <c r="IQ628" s="38"/>
      <c r="IR628" s="38"/>
      <c r="IS628" s="38"/>
      <c r="IT628" s="38"/>
      <c r="IU628" s="38"/>
    </row>
    <row r="629" spans="1:255" ht="13.5">
      <c r="E629" s="70"/>
      <c r="F629" s="70"/>
      <c r="G629" s="70"/>
      <c r="H629" s="70"/>
      <c r="I629" s="70"/>
      <c r="J629" s="70"/>
      <c r="K629" s="70"/>
      <c r="L629" s="70"/>
      <c r="M629" s="70"/>
      <c r="N629" s="70"/>
      <c r="O629" s="70"/>
      <c r="P629" s="70"/>
      <c r="Q629" s="70"/>
      <c r="R629" s="70"/>
      <c r="S629" s="70"/>
      <c r="T629" s="70"/>
      <c r="U629" s="70"/>
      <c r="V629" s="70"/>
      <c r="W629" s="70"/>
      <c r="X629" s="70"/>
      <c r="Y629" s="70"/>
      <c r="Z629" s="70"/>
      <c r="AA629" s="70"/>
      <c r="AB629" s="70"/>
      <c r="AC629" s="70"/>
      <c r="AD629" s="70"/>
      <c r="AE629" s="70"/>
      <c r="AF629" s="70"/>
      <c r="AG629" s="70"/>
      <c r="AH629" s="70"/>
      <c r="AI629" s="70"/>
      <c r="AJ629" s="70"/>
      <c r="AK629" s="70"/>
      <c r="AL629" s="70"/>
      <c r="AM629" s="70"/>
      <c r="AN629" s="70"/>
      <c r="AO629" s="70"/>
      <c r="AP629" s="70"/>
      <c r="AQ629" s="70"/>
      <c r="AR629" s="70"/>
      <c r="AS629" s="70"/>
      <c r="AT629" s="70"/>
      <c r="AU629" s="70"/>
      <c r="AV629" s="70"/>
      <c r="AW629" s="70"/>
      <c r="AX629" s="70"/>
      <c r="AY629" s="70"/>
      <c r="AZ629" s="70"/>
      <c r="BA629" s="70"/>
      <c r="BB629" s="70"/>
    </row>
    <row r="630" spans="1:255" ht="14.25">
      <c r="A630" s="40" t="s">
        <v>66</v>
      </c>
      <c r="BA630" s="41"/>
      <c r="BB630" s="42" t="s">
        <v>67</v>
      </c>
      <c r="BC630" s="41"/>
    </row>
    <row r="632" spans="1:255">
      <c r="AD632" s="43"/>
      <c r="AH632" s="43"/>
      <c r="AI632" s="43"/>
      <c r="AJ632" s="43"/>
      <c r="AK632" s="43"/>
      <c r="AL632" s="43"/>
      <c r="AM632" s="43"/>
      <c r="AS632" s="43"/>
      <c r="BB632" s="44" t="s">
        <v>68</v>
      </c>
    </row>
    <row r="633" spans="1:255">
      <c r="AD633" s="43"/>
      <c r="AH633" s="43"/>
      <c r="AI633" s="43"/>
      <c r="AJ633" s="43"/>
      <c r="AK633" s="43"/>
      <c r="AL633" s="43"/>
      <c r="AM633" s="43"/>
      <c r="AS633" s="43"/>
    </row>
    <row r="634" spans="1:255" ht="13.5" thickBot="1">
      <c r="AD634" s="43"/>
      <c r="AH634" s="43"/>
      <c r="AI634" s="43"/>
      <c r="AJ634" s="43"/>
      <c r="AK634" s="43"/>
      <c r="AL634" s="43"/>
      <c r="AM634" s="43"/>
      <c r="AS634" s="43"/>
    </row>
    <row r="635" spans="1:255" ht="15" thickBot="1">
      <c r="A635" s="167" t="s">
        <v>69</v>
      </c>
      <c r="B635" s="168"/>
      <c r="C635" s="168"/>
      <c r="D635" s="168"/>
      <c r="E635" s="168"/>
      <c r="F635" s="168"/>
      <c r="G635" s="168"/>
      <c r="H635" s="168"/>
      <c r="I635" s="168"/>
      <c r="J635" s="168"/>
      <c r="K635" s="169"/>
      <c r="L635" s="170">
        <v>18</v>
      </c>
      <c r="M635" s="171"/>
      <c r="N635" s="171"/>
      <c r="O635" s="172"/>
      <c r="P635" s="167" t="s">
        <v>70</v>
      </c>
      <c r="Q635" s="168"/>
      <c r="R635" s="168"/>
      <c r="S635" s="168"/>
      <c r="T635" s="168"/>
      <c r="U635" s="169"/>
      <c r="V635" s="173" t="s">
        <v>155</v>
      </c>
      <c r="W635" s="173"/>
      <c r="X635" s="173"/>
      <c r="Y635" s="173"/>
      <c r="Z635" s="173"/>
      <c r="AA635" s="173"/>
      <c r="AB635" s="173"/>
      <c r="AC635" s="173"/>
      <c r="AD635" s="173"/>
      <c r="AE635" s="173"/>
      <c r="AF635" s="173"/>
      <c r="AG635" s="173"/>
      <c r="AH635" s="173"/>
      <c r="AI635" s="173"/>
      <c r="AJ635" s="173"/>
      <c r="AK635" s="173"/>
      <c r="AL635" s="173"/>
      <c r="AM635" s="173"/>
      <c r="AN635" s="173"/>
      <c r="AO635" s="173"/>
      <c r="AP635" s="173"/>
      <c r="AQ635" s="173"/>
      <c r="AR635" s="173"/>
      <c r="AS635" s="173"/>
      <c r="AT635" s="173"/>
      <c r="AU635" s="173"/>
      <c r="AV635" s="173"/>
      <c r="AW635" s="173"/>
      <c r="AX635" s="173"/>
      <c r="AY635" s="173"/>
      <c r="AZ635" s="173"/>
      <c r="BA635" s="173"/>
      <c r="BB635" s="174"/>
    </row>
    <row r="636" spans="1:255" ht="14.25">
      <c r="A636" s="45"/>
      <c r="B636" s="45"/>
      <c r="C636" s="45"/>
      <c r="D636" s="45"/>
      <c r="E636" s="45"/>
      <c r="F636" s="45"/>
      <c r="G636" s="45"/>
      <c r="H636" s="45"/>
      <c r="I636" s="45"/>
      <c r="J636" s="45"/>
      <c r="K636" s="45"/>
      <c r="L636" s="46"/>
      <c r="M636" s="46"/>
      <c r="N636" s="46"/>
      <c r="O636" s="46"/>
      <c r="P636" s="45"/>
      <c r="Q636" s="45"/>
      <c r="R636" s="45"/>
      <c r="S636" s="45"/>
      <c r="T636" s="45"/>
      <c r="U636" s="45"/>
      <c r="V636" s="47"/>
      <c r="W636" s="47"/>
      <c r="X636" s="47"/>
      <c r="Y636" s="47"/>
      <c r="Z636" s="47"/>
      <c r="AA636" s="47"/>
      <c r="AB636" s="47"/>
      <c r="AC636" s="47"/>
      <c r="AD636" s="47"/>
      <c r="AE636" s="47"/>
      <c r="AF636" s="47"/>
      <c r="AG636" s="47"/>
      <c r="AH636" s="47"/>
      <c r="AI636" s="47"/>
      <c r="AJ636" s="47"/>
      <c r="AK636" s="47"/>
      <c r="AL636" s="47"/>
      <c r="AM636" s="47"/>
      <c r="AN636" s="47"/>
      <c r="AO636" s="47"/>
      <c r="AP636" s="47"/>
      <c r="AQ636" s="47"/>
      <c r="AR636" s="47"/>
      <c r="AS636" s="47"/>
      <c r="AT636" s="47"/>
      <c r="AU636" s="47"/>
      <c r="AV636" s="47"/>
      <c r="AW636" s="47"/>
      <c r="AX636" s="47"/>
      <c r="AY636" s="47"/>
      <c r="AZ636" s="47"/>
      <c r="BA636" s="47"/>
      <c r="BB636" s="47"/>
    </row>
    <row r="637" spans="1:255" ht="14.25">
      <c r="A637" s="48"/>
      <c r="B637" s="49" t="s">
        <v>72</v>
      </c>
      <c r="C637" s="36"/>
      <c r="D637" s="36"/>
      <c r="E637" s="36"/>
      <c r="F637" s="36"/>
      <c r="G637" s="36"/>
      <c r="H637" s="36"/>
      <c r="I637" s="36"/>
      <c r="J637" s="36"/>
      <c r="K637" s="36"/>
      <c r="L637" s="50"/>
      <c r="M637" s="50"/>
      <c r="N637" s="50"/>
      <c r="O637" s="50"/>
      <c r="P637" s="36"/>
      <c r="Q637" s="36"/>
      <c r="R637" s="36"/>
      <c r="S637" s="36"/>
      <c r="T637" s="36"/>
      <c r="U637" s="36"/>
      <c r="V637" s="49"/>
      <c r="W637" s="49"/>
      <c r="X637" s="49"/>
      <c r="Y637" s="49"/>
      <c r="Z637" s="49"/>
      <c r="AA637" s="49"/>
      <c r="AB637" s="49"/>
      <c r="AC637" s="49"/>
      <c r="AD637" s="49"/>
      <c r="AE637" s="49"/>
      <c r="AF637" s="49"/>
      <c r="AG637" s="49"/>
      <c r="AH637" s="49"/>
      <c r="AI637" s="49"/>
      <c r="AJ637" s="49"/>
      <c r="AK637" s="49"/>
      <c r="AL637" s="49"/>
      <c r="AM637" s="49"/>
      <c r="AN637" s="49"/>
      <c r="AO637" s="49"/>
      <c r="AP637" s="49"/>
      <c r="AQ637" s="49"/>
      <c r="AR637" s="49"/>
      <c r="AS637" s="49"/>
      <c r="AT637" s="49"/>
      <c r="AU637" s="49"/>
      <c r="AV637" s="49"/>
      <c r="AW637" s="49"/>
      <c r="AX637" s="49"/>
      <c r="AY637" s="49"/>
      <c r="AZ637" s="49"/>
      <c r="BA637" s="49"/>
      <c r="BB637" s="49"/>
    </row>
    <row r="638" spans="1:255" ht="15" thickBot="1">
      <c r="A638" s="36"/>
      <c r="B638" s="36"/>
      <c r="C638" s="36"/>
      <c r="D638" s="36"/>
      <c r="E638" s="36"/>
      <c r="F638" s="36"/>
      <c r="G638" s="36"/>
      <c r="H638" s="36"/>
      <c r="I638" s="36"/>
      <c r="J638" s="36"/>
      <c r="K638" s="36"/>
      <c r="L638" s="50"/>
      <c r="M638" s="50"/>
      <c r="N638" s="50"/>
      <c r="O638" s="50"/>
      <c r="P638" s="36"/>
      <c r="Q638" s="36"/>
      <c r="R638" s="36"/>
      <c r="S638" s="36"/>
      <c r="T638" s="36"/>
      <c r="U638" s="36"/>
      <c r="V638" s="49"/>
      <c r="W638" s="49"/>
      <c r="X638" s="49"/>
      <c r="Y638" s="49"/>
      <c r="Z638" s="49"/>
      <c r="AA638" s="49"/>
      <c r="AB638" s="49"/>
      <c r="AC638" s="49"/>
      <c r="AD638" s="49"/>
      <c r="AE638" s="49"/>
      <c r="AF638" s="49"/>
      <c r="AG638" s="49"/>
      <c r="AH638" s="49"/>
      <c r="AI638" s="49"/>
      <c r="AJ638" s="49"/>
      <c r="AK638" s="49"/>
      <c r="AL638" s="49"/>
      <c r="AM638" s="49"/>
      <c r="AN638" s="49"/>
      <c r="AO638" s="49"/>
      <c r="AP638" s="49"/>
      <c r="AQ638" s="49"/>
      <c r="AR638" s="49"/>
      <c r="AS638" s="49"/>
      <c r="AT638" s="49"/>
      <c r="AU638" s="49"/>
      <c r="AV638" s="49"/>
      <c r="AW638" s="49"/>
      <c r="AX638" s="49"/>
      <c r="AY638" s="49"/>
      <c r="AZ638" s="49"/>
      <c r="BA638" s="49"/>
      <c r="BB638" s="49"/>
    </row>
    <row r="639" spans="1:255" ht="14.25">
      <c r="A639" s="36"/>
      <c r="B639" s="51"/>
      <c r="C639" s="45"/>
      <c r="D639" s="45"/>
      <c r="E639" s="45"/>
      <c r="F639" s="45"/>
      <c r="G639" s="45"/>
      <c r="H639" s="45"/>
      <c r="I639" s="45"/>
      <c r="J639" s="45"/>
      <c r="K639" s="45"/>
      <c r="L639" s="46"/>
      <c r="M639" s="46"/>
      <c r="N639" s="46"/>
      <c r="O639" s="46"/>
      <c r="P639" s="45"/>
      <c r="Q639" s="45"/>
      <c r="R639" s="45"/>
      <c r="S639" s="45"/>
      <c r="T639" s="45"/>
      <c r="U639" s="45"/>
      <c r="V639" s="47"/>
      <c r="W639" s="47"/>
      <c r="X639" s="47"/>
      <c r="Y639" s="47"/>
      <c r="Z639" s="47"/>
      <c r="AA639" s="47"/>
      <c r="AB639" s="47"/>
      <c r="AC639" s="47"/>
      <c r="AD639" s="47"/>
      <c r="AE639" s="47"/>
      <c r="AF639" s="47"/>
      <c r="AG639" s="47"/>
      <c r="AH639" s="47"/>
      <c r="AI639" s="47"/>
      <c r="AJ639" s="47"/>
      <c r="AK639" s="47"/>
      <c r="AL639" s="47"/>
      <c r="AM639" s="47"/>
      <c r="AN639" s="47"/>
      <c r="AO639" s="47"/>
      <c r="AP639" s="47"/>
      <c r="AQ639" s="47"/>
      <c r="AR639" s="47"/>
      <c r="AS639" s="47"/>
      <c r="AT639" s="47"/>
      <c r="AU639" s="47"/>
      <c r="AV639" s="47"/>
      <c r="AW639" s="47"/>
      <c r="AX639" s="47"/>
      <c r="AY639" s="47"/>
      <c r="AZ639" s="47"/>
      <c r="BA639" s="47"/>
      <c r="BB639" s="52"/>
    </row>
    <row r="640" spans="1:255" ht="60.75" customHeight="1">
      <c r="A640" s="36"/>
      <c r="B640" s="154" t="s">
        <v>165</v>
      </c>
      <c r="C640" s="155"/>
      <c r="D640" s="155"/>
      <c r="E640" s="155"/>
      <c r="F640" s="155"/>
      <c r="G640" s="155"/>
      <c r="H640" s="155"/>
      <c r="I640" s="155"/>
      <c r="J640" s="155"/>
      <c r="K640" s="155"/>
      <c r="L640" s="155"/>
      <c r="M640" s="155"/>
      <c r="N640" s="155"/>
      <c r="O640" s="155"/>
      <c r="P640" s="155"/>
      <c r="Q640" s="155"/>
      <c r="R640" s="155"/>
      <c r="S640" s="155"/>
      <c r="T640" s="155"/>
      <c r="U640" s="155"/>
      <c r="V640" s="155"/>
      <c r="W640" s="155"/>
      <c r="X640" s="155"/>
      <c r="Y640" s="155"/>
      <c r="Z640" s="155"/>
      <c r="AA640" s="155"/>
      <c r="AB640" s="155"/>
      <c r="AC640" s="155"/>
      <c r="AD640" s="155"/>
      <c r="AE640" s="155"/>
      <c r="AF640" s="155"/>
      <c r="AG640" s="155"/>
      <c r="AH640" s="155"/>
      <c r="AI640" s="155"/>
      <c r="AJ640" s="155"/>
      <c r="AK640" s="155"/>
      <c r="AL640" s="155"/>
      <c r="AM640" s="155"/>
      <c r="AN640" s="155"/>
      <c r="AO640" s="155"/>
      <c r="AP640" s="155"/>
      <c r="AQ640" s="155"/>
      <c r="AR640" s="155"/>
      <c r="AS640" s="155"/>
      <c r="AT640" s="155"/>
      <c r="AU640" s="155"/>
      <c r="AV640" s="155"/>
      <c r="AW640" s="155"/>
      <c r="AX640" s="155"/>
      <c r="AY640" s="155"/>
      <c r="AZ640" s="155"/>
      <c r="BA640" s="155"/>
      <c r="BB640" s="156"/>
    </row>
    <row r="641" spans="1:255" ht="13.5">
      <c r="A641" s="36"/>
      <c r="B641" s="154"/>
      <c r="C641" s="155"/>
      <c r="D641" s="155"/>
      <c r="E641" s="155"/>
      <c r="F641" s="155"/>
      <c r="G641" s="155"/>
      <c r="H641" s="155"/>
      <c r="I641" s="155"/>
      <c r="J641" s="155"/>
      <c r="K641" s="155"/>
      <c r="L641" s="155"/>
      <c r="M641" s="155"/>
      <c r="N641" s="155"/>
      <c r="O641" s="155"/>
      <c r="P641" s="155"/>
      <c r="Q641" s="155"/>
      <c r="R641" s="155"/>
      <c r="S641" s="155"/>
      <c r="T641" s="155"/>
      <c r="U641" s="155"/>
      <c r="V641" s="155"/>
      <c r="W641" s="155"/>
      <c r="X641" s="155"/>
      <c r="Y641" s="155"/>
      <c r="Z641" s="155"/>
      <c r="AA641" s="155"/>
      <c r="AB641" s="155"/>
      <c r="AC641" s="155"/>
      <c r="AD641" s="155"/>
      <c r="AE641" s="155"/>
      <c r="AF641" s="155"/>
      <c r="AG641" s="155"/>
      <c r="AH641" s="155"/>
      <c r="AI641" s="155"/>
      <c r="AJ641" s="155"/>
      <c r="AK641" s="155"/>
      <c r="AL641" s="155"/>
      <c r="AM641" s="155"/>
      <c r="AN641" s="155"/>
      <c r="AO641" s="155"/>
      <c r="AP641" s="155"/>
      <c r="AQ641" s="155"/>
      <c r="AR641" s="155"/>
      <c r="AS641" s="155"/>
      <c r="AT641" s="155"/>
      <c r="AU641" s="155"/>
      <c r="AV641" s="155"/>
      <c r="AW641" s="155"/>
      <c r="AX641" s="155"/>
      <c r="AY641" s="155"/>
      <c r="AZ641" s="155"/>
      <c r="BA641" s="155"/>
      <c r="BB641" s="156"/>
      <c r="BG641" s="39"/>
    </row>
    <row r="642" spans="1:255">
      <c r="A642" s="36"/>
      <c r="B642" s="154"/>
      <c r="C642" s="155"/>
      <c r="D642" s="155"/>
      <c r="E642" s="155"/>
      <c r="F642" s="155"/>
      <c r="G642" s="155"/>
      <c r="H642" s="155"/>
      <c r="I642" s="155"/>
      <c r="J642" s="155"/>
      <c r="K642" s="155"/>
      <c r="L642" s="155"/>
      <c r="M642" s="155"/>
      <c r="N642" s="155"/>
      <c r="O642" s="155"/>
      <c r="P642" s="155"/>
      <c r="Q642" s="155"/>
      <c r="R642" s="155"/>
      <c r="S642" s="155"/>
      <c r="T642" s="155"/>
      <c r="U642" s="155"/>
      <c r="V642" s="155"/>
      <c r="W642" s="155"/>
      <c r="X642" s="155"/>
      <c r="Y642" s="155"/>
      <c r="Z642" s="155"/>
      <c r="AA642" s="155"/>
      <c r="AB642" s="155"/>
      <c r="AC642" s="155"/>
      <c r="AD642" s="155"/>
      <c r="AE642" s="155"/>
      <c r="AF642" s="155"/>
      <c r="AG642" s="155"/>
      <c r="AH642" s="155"/>
      <c r="AI642" s="155"/>
      <c r="AJ642" s="155"/>
      <c r="AK642" s="155"/>
      <c r="AL642" s="155"/>
      <c r="AM642" s="155"/>
      <c r="AN642" s="155"/>
      <c r="AO642" s="155"/>
      <c r="AP642" s="155"/>
      <c r="AQ642" s="155"/>
      <c r="AR642" s="155"/>
      <c r="AS642" s="155"/>
      <c r="AT642" s="155"/>
      <c r="AU642" s="155"/>
      <c r="AV642" s="155"/>
      <c r="AW642" s="155"/>
      <c r="AX642" s="155"/>
      <c r="AY642" s="155"/>
      <c r="AZ642" s="155"/>
      <c r="BA642" s="155"/>
      <c r="BB642" s="156"/>
    </row>
    <row r="643" spans="1:255">
      <c r="A643" s="36"/>
      <c r="B643" s="154"/>
      <c r="C643" s="155"/>
      <c r="D643" s="155"/>
      <c r="E643" s="155"/>
      <c r="F643" s="155"/>
      <c r="G643" s="155"/>
      <c r="H643" s="155"/>
      <c r="I643" s="155"/>
      <c r="J643" s="155"/>
      <c r="K643" s="155"/>
      <c r="L643" s="155"/>
      <c r="M643" s="155"/>
      <c r="N643" s="155"/>
      <c r="O643" s="155"/>
      <c r="P643" s="155"/>
      <c r="Q643" s="155"/>
      <c r="R643" s="155"/>
      <c r="S643" s="155"/>
      <c r="T643" s="155"/>
      <c r="U643" s="155"/>
      <c r="V643" s="155"/>
      <c r="W643" s="155"/>
      <c r="X643" s="155"/>
      <c r="Y643" s="155"/>
      <c r="Z643" s="155"/>
      <c r="AA643" s="155"/>
      <c r="AB643" s="155"/>
      <c r="AC643" s="155"/>
      <c r="AD643" s="155"/>
      <c r="AE643" s="155"/>
      <c r="AF643" s="155"/>
      <c r="AG643" s="155"/>
      <c r="AH643" s="155"/>
      <c r="AI643" s="155"/>
      <c r="AJ643" s="155"/>
      <c r="AK643" s="155"/>
      <c r="AL643" s="155"/>
      <c r="AM643" s="155"/>
      <c r="AN643" s="155"/>
      <c r="AO643" s="155"/>
      <c r="AP643" s="155"/>
      <c r="AQ643" s="155"/>
      <c r="AR643" s="155"/>
      <c r="AS643" s="155"/>
      <c r="AT643" s="155"/>
      <c r="AU643" s="155"/>
      <c r="AV643" s="155"/>
      <c r="AW643" s="155"/>
      <c r="AX643" s="155"/>
      <c r="AY643" s="155"/>
      <c r="AZ643" s="155"/>
      <c r="BA643" s="155"/>
      <c r="BB643" s="156"/>
    </row>
    <row r="644" spans="1:255">
      <c r="A644" s="36"/>
      <c r="B644" s="154"/>
      <c r="C644" s="155"/>
      <c r="D644" s="155"/>
      <c r="E644" s="155"/>
      <c r="F644" s="155"/>
      <c r="G644" s="155"/>
      <c r="H644" s="155"/>
      <c r="I644" s="155"/>
      <c r="J644" s="155"/>
      <c r="K644" s="155"/>
      <c r="L644" s="155"/>
      <c r="M644" s="155"/>
      <c r="N644" s="155"/>
      <c r="O644" s="155"/>
      <c r="P644" s="155"/>
      <c r="Q644" s="155"/>
      <c r="R644" s="155"/>
      <c r="S644" s="155"/>
      <c r="T644" s="155"/>
      <c r="U644" s="155"/>
      <c r="V644" s="155"/>
      <c r="W644" s="155"/>
      <c r="X644" s="155"/>
      <c r="Y644" s="155"/>
      <c r="Z644" s="155"/>
      <c r="AA644" s="155"/>
      <c r="AB644" s="155"/>
      <c r="AC644" s="155"/>
      <c r="AD644" s="155"/>
      <c r="AE644" s="155"/>
      <c r="AF644" s="155"/>
      <c r="AG644" s="155"/>
      <c r="AH644" s="155"/>
      <c r="AI644" s="155"/>
      <c r="AJ644" s="155"/>
      <c r="AK644" s="155"/>
      <c r="AL644" s="155"/>
      <c r="AM644" s="155"/>
      <c r="AN644" s="155"/>
      <c r="AO644" s="155"/>
      <c r="AP644" s="155"/>
      <c r="AQ644" s="155"/>
      <c r="AR644" s="155"/>
      <c r="AS644" s="155"/>
      <c r="AT644" s="155"/>
      <c r="AU644" s="155"/>
      <c r="AV644" s="155"/>
      <c r="AW644" s="155"/>
      <c r="AX644" s="155"/>
      <c r="AY644" s="155"/>
      <c r="AZ644" s="155"/>
      <c r="BA644" s="155"/>
      <c r="BB644" s="156"/>
    </row>
    <row r="645" spans="1:255">
      <c r="A645" s="36"/>
      <c r="B645" s="154"/>
      <c r="C645" s="155"/>
      <c r="D645" s="155"/>
      <c r="E645" s="155"/>
      <c r="F645" s="155"/>
      <c r="G645" s="155"/>
      <c r="H645" s="155"/>
      <c r="I645" s="155"/>
      <c r="J645" s="155"/>
      <c r="K645" s="155"/>
      <c r="L645" s="155"/>
      <c r="M645" s="155"/>
      <c r="N645" s="155"/>
      <c r="O645" s="155"/>
      <c r="P645" s="155"/>
      <c r="Q645" s="155"/>
      <c r="R645" s="155"/>
      <c r="S645" s="155"/>
      <c r="T645" s="155"/>
      <c r="U645" s="155"/>
      <c r="V645" s="155"/>
      <c r="W645" s="155"/>
      <c r="X645" s="155"/>
      <c r="Y645" s="155"/>
      <c r="Z645" s="155"/>
      <c r="AA645" s="155"/>
      <c r="AB645" s="155"/>
      <c r="AC645" s="155"/>
      <c r="AD645" s="155"/>
      <c r="AE645" s="155"/>
      <c r="AF645" s="155"/>
      <c r="AG645" s="155"/>
      <c r="AH645" s="155"/>
      <c r="AI645" s="155"/>
      <c r="AJ645" s="155"/>
      <c r="AK645" s="155"/>
      <c r="AL645" s="155"/>
      <c r="AM645" s="155"/>
      <c r="AN645" s="155"/>
      <c r="AO645" s="155"/>
      <c r="AP645" s="155"/>
      <c r="AQ645" s="155"/>
      <c r="AR645" s="155"/>
      <c r="AS645" s="155"/>
      <c r="AT645" s="155"/>
      <c r="AU645" s="155"/>
      <c r="AV645" s="155"/>
      <c r="AW645" s="155"/>
      <c r="AX645" s="155"/>
      <c r="AY645" s="155"/>
      <c r="AZ645" s="155"/>
      <c r="BA645" s="155"/>
      <c r="BB645" s="156"/>
    </row>
    <row r="646" spans="1:255" ht="12" customHeight="1">
      <c r="A646" s="36"/>
      <c r="B646" s="154"/>
      <c r="C646" s="155"/>
      <c r="D646" s="155"/>
      <c r="E646" s="155"/>
      <c r="F646" s="155"/>
      <c r="G646" s="155"/>
      <c r="H646" s="155"/>
      <c r="I646" s="155"/>
      <c r="J646" s="155"/>
      <c r="K646" s="155"/>
      <c r="L646" s="155"/>
      <c r="M646" s="155"/>
      <c r="N646" s="155"/>
      <c r="O646" s="155"/>
      <c r="P646" s="155"/>
      <c r="Q646" s="155"/>
      <c r="R646" s="155"/>
      <c r="S646" s="155"/>
      <c r="T646" s="155"/>
      <c r="U646" s="155"/>
      <c r="V646" s="155"/>
      <c r="W646" s="155"/>
      <c r="X646" s="155"/>
      <c r="Y646" s="155"/>
      <c r="Z646" s="155"/>
      <c r="AA646" s="155"/>
      <c r="AB646" s="155"/>
      <c r="AC646" s="155"/>
      <c r="AD646" s="155"/>
      <c r="AE646" s="155"/>
      <c r="AF646" s="155"/>
      <c r="AG646" s="155"/>
      <c r="AH646" s="155"/>
      <c r="AI646" s="155"/>
      <c r="AJ646" s="155"/>
      <c r="AK646" s="155"/>
      <c r="AL646" s="155"/>
      <c r="AM646" s="155"/>
      <c r="AN646" s="155"/>
      <c r="AO646" s="155"/>
      <c r="AP646" s="155"/>
      <c r="AQ646" s="155"/>
      <c r="AR646" s="155"/>
      <c r="AS646" s="155"/>
      <c r="AT646" s="155"/>
      <c r="AU646" s="155"/>
      <c r="AV646" s="155"/>
      <c r="AW646" s="155"/>
      <c r="AX646" s="155"/>
      <c r="AY646" s="155"/>
      <c r="AZ646" s="155"/>
      <c r="BA646" s="155"/>
      <c r="BB646" s="156"/>
    </row>
    <row r="647" spans="1:255">
      <c r="A647" s="36"/>
      <c r="B647" s="154"/>
      <c r="C647" s="155"/>
      <c r="D647" s="155"/>
      <c r="E647" s="155"/>
      <c r="F647" s="155"/>
      <c r="G647" s="155"/>
      <c r="H647" s="155"/>
      <c r="I647" s="155"/>
      <c r="J647" s="155"/>
      <c r="K647" s="155"/>
      <c r="L647" s="155"/>
      <c r="M647" s="155"/>
      <c r="N647" s="155"/>
      <c r="O647" s="155"/>
      <c r="P647" s="155"/>
      <c r="Q647" s="155"/>
      <c r="R647" s="155"/>
      <c r="S647" s="155"/>
      <c r="T647" s="155"/>
      <c r="U647" s="155"/>
      <c r="V647" s="155"/>
      <c r="W647" s="155"/>
      <c r="X647" s="155"/>
      <c r="Y647" s="155"/>
      <c r="Z647" s="155"/>
      <c r="AA647" s="155"/>
      <c r="AB647" s="155"/>
      <c r="AC647" s="155"/>
      <c r="AD647" s="155"/>
      <c r="AE647" s="155"/>
      <c r="AF647" s="155"/>
      <c r="AG647" s="155"/>
      <c r="AH647" s="155"/>
      <c r="AI647" s="155"/>
      <c r="AJ647" s="155"/>
      <c r="AK647" s="155"/>
      <c r="AL647" s="155"/>
      <c r="AM647" s="155"/>
      <c r="AN647" s="155"/>
      <c r="AO647" s="155"/>
      <c r="AP647" s="155"/>
      <c r="AQ647" s="155"/>
      <c r="AR647" s="155"/>
      <c r="AS647" s="155"/>
      <c r="AT647" s="155"/>
      <c r="AU647" s="155"/>
      <c r="AV647" s="155"/>
      <c r="AW647" s="155"/>
      <c r="AX647" s="155"/>
      <c r="AY647" s="155"/>
      <c r="AZ647" s="155"/>
      <c r="BA647" s="155"/>
      <c r="BB647" s="156"/>
    </row>
    <row r="648" spans="1:255">
      <c r="A648" s="36"/>
      <c r="B648" s="154"/>
      <c r="C648" s="155"/>
      <c r="D648" s="155"/>
      <c r="E648" s="155"/>
      <c r="F648" s="155"/>
      <c r="G648" s="155"/>
      <c r="H648" s="155"/>
      <c r="I648" s="155"/>
      <c r="J648" s="155"/>
      <c r="K648" s="155"/>
      <c r="L648" s="155"/>
      <c r="M648" s="155"/>
      <c r="N648" s="155"/>
      <c r="O648" s="155"/>
      <c r="P648" s="155"/>
      <c r="Q648" s="155"/>
      <c r="R648" s="155"/>
      <c r="S648" s="155"/>
      <c r="T648" s="155"/>
      <c r="U648" s="155"/>
      <c r="V648" s="155"/>
      <c r="W648" s="155"/>
      <c r="X648" s="155"/>
      <c r="Y648" s="155"/>
      <c r="Z648" s="155"/>
      <c r="AA648" s="155"/>
      <c r="AB648" s="155"/>
      <c r="AC648" s="155"/>
      <c r="AD648" s="155"/>
      <c r="AE648" s="155"/>
      <c r="AF648" s="155"/>
      <c r="AG648" s="155"/>
      <c r="AH648" s="155"/>
      <c r="AI648" s="155"/>
      <c r="AJ648" s="155"/>
      <c r="AK648" s="155"/>
      <c r="AL648" s="155"/>
      <c r="AM648" s="155"/>
      <c r="AN648" s="155"/>
      <c r="AO648" s="155"/>
      <c r="AP648" s="155"/>
      <c r="AQ648" s="155"/>
      <c r="AR648" s="155"/>
      <c r="AS648" s="155"/>
      <c r="AT648" s="155"/>
      <c r="AU648" s="155"/>
      <c r="AV648" s="155"/>
      <c r="AW648" s="155"/>
      <c r="AX648" s="155"/>
      <c r="AY648" s="155"/>
      <c r="AZ648" s="155"/>
      <c r="BA648" s="155"/>
      <c r="BB648" s="156"/>
    </row>
    <row r="649" spans="1:255">
      <c r="A649" s="36"/>
      <c r="B649" s="154"/>
      <c r="C649" s="155"/>
      <c r="D649" s="155"/>
      <c r="E649" s="155"/>
      <c r="F649" s="155"/>
      <c r="G649" s="155"/>
      <c r="H649" s="155"/>
      <c r="I649" s="155"/>
      <c r="J649" s="155"/>
      <c r="K649" s="155"/>
      <c r="L649" s="155"/>
      <c r="M649" s="155"/>
      <c r="N649" s="155"/>
      <c r="O649" s="155"/>
      <c r="P649" s="155"/>
      <c r="Q649" s="155"/>
      <c r="R649" s="155"/>
      <c r="S649" s="155"/>
      <c r="T649" s="155"/>
      <c r="U649" s="155"/>
      <c r="V649" s="155"/>
      <c r="W649" s="155"/>
      <c r="X649" s="155"/>
      <c r="Y649" s="155"/>
      <c r="Z649" s="155"/>
      <c r="AA649" s="155"/>
      <c r="AB649" s="155"/>
      <c r="AC649" s="155"/>
      <c r="AD649" s="155"/>
      <c r="AE649" s="155"/>
      <c r="AF649" s="155"/>
      <c r="AG649" s="155"/>
      <c r="AH649" s="155"/>
      <c r="AI649" s="155"/>
      <c r="AJ649" s="155"/>
      <c r="AK649" s="155"/>
      <c r="AL649" s="155"/>
      <c r="AM649" s="155"/>
      <c r="AN649" s="155"/>
      <c r="AO649" s="155"/>
      <c r="AP649" s="155"/>
      <c r="AQ649" s="155"/>
      <c r="AR649" s="155"/>
      <c r="AS649" s="155"/>
      <c r="AT649" s="155"/>
      <c r="AU649" s="155"/>
      <c r="AV649" s="155"/>
      <c r="AW649" s="155"/>
      <c r="AX649" s="155"/>
      <c r="AY649" s="155"/>
      <c r="AZ649" s="155"/>
      <c r="BA649" s="155"/>
      <c r="BB649" s="156"/>
    </row>
    <row r="650" spans="1:255" ht="15" thickBot="1">
      <c r="A650" s="53"/>
      <c r="B650" s="54"/>
      <c r="C650" s="55"/>
      <c r="D650" s="55"/>
      <c r="E650" s="55"/>
      <c r="F650" s="55"/>
      <c r="G650" s="55"/>
      <c r="H650" s="55"/>
      <c r="I650" s="55"/>
      <c r="J650" s="55"/>
      <c r="K650" s="55"/>
      <c r="L650" s="55"/>
      <c r="M650" s="55"/>
      <c r="N650" s="55"/>
      <c r="O650" s="55"/>
      <c r="P650" s="55"/>
      <c r="Q650" s="55"/>
      <c r="R650" s="55"/>
      <c r="S650" s="55"/>
      <c r="T650" s="55"/>
      <c r="U650" s="55"/>
      <c r="V650" s="55"/>
      <c r="W650" s="55"/>
      <c r="X650" s="55"/>
      <c r="Y650" s="55"/>
      <c r="Z650" s="55"/>
      <c r="AA650" s="55"/>
      <c r="AB650" s="55"/>
      <c r="AC650" s="55"/>
      <c r="AD650" s="55"/>
      <c r="AE650" s="55"/>
      <c r="AF650" s="55"/>
      <c r="AG650" s="55"/>
      <c r="AH650" s="55"/>
      <c r="AI650" s="55"/>
      <c r="AJ650" s="55"/>
      <c r="AK650" s="55"/>
      <c r="AL650" s="55"/>
      <c r="AM650" s="55"/>
      <c r="AN650" s="55"/>
      <c r="AO650" s="55"/>
      <c r="AP650" s="55"/>
      <c r="AQ650" s="55"/>
      <c r="AR650" s="55"/>
      <c r="AS650" s="55"/>
      <c r="AT650" s="55"/>
      <c r="AU650" s="55"/>
      <c r="AV650" s="55"/>
      <c r="AW650" s="55"/>
      <c r="AX650" s="55"/>
      <c r="AY650" s="55"/>
      <c r="AZ650" s="55"/>
      <c r="BA650" s="55"/>
      <c r="BB650" s="56"/>
    </row>
    <row r="651" spans="1:255">
      <c r="B651" s="57"/>
    </row>
    <row r="652" spans="1:255">
      <c r="B652" s="57"/>
    </row>
    <row r="653" spans="1:255" ht="14.25">
      <c r="B653" s="49" t="s">
        <v>74</v>
      </c>
      <c r="C653" s="36"/>
      <c r="D653" s="36"/>
      <c r="E653" s="36"/>
      <c r="F653" s="36"/>
      <c r="G653" s="36"/>
      <c r="H653" s="36"/>
      <c r="I653" s="36"/>
      <c r="J653" s="36"/>
      <c r="K653" s="36"/>
      <c r="L653" s="50"/>
      <c r="M653" s="50"/>
      <c r="N653" s="50"/>
      <c r="O653" s="50"/>
      <c r="P653" s="36"/>
      <c r="Q653" s="36"/>
      <c r="R653" s="36"/>
      <c r="S653" s="36"/>
      <c r="T653" s="36"/>
      <c r="U653" s="36"/>
      <c r="V653" s="49"/>
      <c r="W653" s="49"/>
      <c r="X653" s="49"/>
      <c r="Y653" s="49"/>
      <c r="Z653" s="49"/>
      <c r="AA653" s="49"/>
      <c r="AB653" s="49"/>
      <c r="AC653" s="49"/>
      <c r="AD653" s="49"/>
      <c r="AE653" s="49"/>
      <c r="AF653" s="49"/>
      <c r="AG653" s="49"/>
      <c r="AH653" s="49"/>
      <c r="AI653" s="49"/>
      <c r="AJ653" s="49"/>
      <c r="AK653" s="49"/>
      <c r="AL653" s="49"/>
      <c r="AM653" s="49"/>
      <c r="AN653" s="49"/>
      <c r="AO653" s="49"/>
      <c r="AP653" s="49"/>
      <c r="AQ653" s="49"/>
      <c r="AR653" s="49"/>
      <c r="AS653" s="49"/>
      <c r="AT653" s="49"/>
      <c r="AU653" s="49"/>
      <c r="AV653" s="49"/>
      <c r="AW653" s="49"/>
      <c r="AX653" s="49"/>
      <c r="AY653" s="49"/>
      <c r="AZ653" s="49"/>
      <c r="BA653" s="49"/>
      <c r="BB653" s="49"/>
    </row>
    <row r="654" spans="1:255" ht="15" thickBot="1">
      <c r="B654" s="36"/>
      <c r="C654" s="36"/>
      <c r="D654" s="36"/>
      <c r="E654" s="36"/>
      <c r="F654" s="36"/>
      <c r="G654" s="36"/>
      <c r="H654" s="36"/>
      <c r="I654" s="36"/>
      <c r="J654" s="36"/>
      <c r="K654" s="36"/>
      <c r="L654" s="50"/>
      <c r="M654" s="50"/>
      <c r="N654" s="50"/>
      <c r="O654" s="50"/>
      <c r="P654" s="36"/>
      <c r="Q654" s="36"/>
      <c r="R654" s="36"/>
      <c r="S654" s="36"/>
      <c r="T654" s="36"/>
      <c r="U654" s="36"/>
      <c r="V654" s="49"/>
      <c r="W654" s="49"/>
      <c r="X654" s="49"/>
      <c r="Y654" s="49"/>
      <c r="Z654" s="49"/>
      <c r="AA654" s="49"/>
      <c r="AB654" s="49"/>
      <c r="AC654" s="49"/>
      <c r="AD654" s="49"/>
      <c r="AE654" s="49"/>
      <c r="AF654" s="49"/>
      <c r="AG654" s="49"/>
      <c r="AH654" s="49"/>
      <c r="AI654" s="49"/>
      <c r="AJ654" s="49"/>
      <c r="AK654" s="49"/>
      <c r="AL654" s="49"/>
      <c r="AM654" s="49"/>
      <c r="AN654" s="49"/>
      <c r="AO654" s="49"/>
      <c r="AP654" s="49"/>
      <c r="AQ654" s="49"/>
      <c r="AR654" s="49"/>
      <c r="AS654" s="49"/>
      <c r="AT654" s="49"/>
      <c r="AU654" s="49" t="s">
        <v>75</v>
      </c>
      <c r="AV654" s="49"/>
      <c r="AW654" s="49"/>
      <c r="AX654" s="49"/>
      <c r="AY654" s="49"/>
      <c r="AZ654" s="49"/>
      <c r="BA654" s="49"/>
      <c r="BB654" s="49"/>
    </row>
    <row r="655" spans="1:255" s="39" customFormat="1" ht="13.5" customHeight="1">
      <c r="A655" s="36"/>
      <c r="B655" s="157" t="s">
        <v>76</v>
      </c>
      <c r="C655" s="158"/>
      <c r="D655" s="158"/>
      <c r="E655" s="158"/>
      <c r="F655" s="158"/>
      <c r="G655" s="158"/>
      <c r="H655" s="158"/>
      <c r="I655" s="158"/>
      <c r="J655" s="158"/>
      <c r="K655" s="158"/>
      <c r="L655" s="158"/>
      <c r="M655" s="158"/>
      <c r="N655" s="158"/>
      <c r="O655" s="158"/>
      <c r="P655" s="158"/>
      <c r="Q655" s="158"/>
      <c r="R655" s="158"/>
      <c r="S655" s="158"/>
      <c r="T655" s="158"/>
      <c r="U655" s="158"/>
      <c r="V655" s="158"/>
      <c r="W655" s="158"/>
      <c r="X655" s="158"/>
      <c r="Y655" s="158"/>
      <c r="Z655" s="158"/>
      <c r="AA655" s="158"/>
      <c r="AB655" s="158"/>
      <c r="AC655" s="158"/>
      <c r="AD655" s="159"/>
      <c r="AE655" s="163" t="s">
        <v>170</v>
      </c>
      <c r="AF655" s="158"/>
      <c r="AG655" s="158"/>
      <c r="AH655" s="158"/>
      <c r="AI655" s="158"/>
      <c r="AJ655" s="158"/>
      <c r="AK655" s="158"/>
      <c r="AL655" s="158"/>
      <c r="AM655" s="159"/>
      <c r="AN655" s="163" t="s">
        <v>169</v>
      </c>
      <c r="AO655" s="158"/>
      <c r="AP655" s="158"/>
      <c r="AQ655" s="158"/>
      <c r="AR655" s="158"/>
      <c r="AS655" s="158"/>
      <c r="AT655" s="158"/>
      <c r="AU655" s="158"/>
      <c r="AV655" s="159"/>
      <c r="AW655" s="163" t="s">
        <v>78</v>
      </c>
      <c r="AX655" s="158"/>
      <c r="AY655" s="158"/>
      <c r="AZ655" s="158"/>
      <c r="BA655" s="158"/>
      <c r="BB655" s="165"/>
      <c r="BC655" s="38"/>
      <c r="BD655" s="38"/>
      <c r="BE655" s="38"/>
      <c r="BF655" s="38"/>
      <c r="BG655" s="38"/>
      <c r="BH655" s="38"/>
      <c r="BI655" s="38"/>
      <c r="BJ655" s="38"/>
      <c r="BK655" s="38"/>
      <c r="BL655" s="38"/>
      <c r="BM655" s="38"/>
      <c r="BN655" s="38"/>
      <c r="BO655" s="38"/>
      <c r="BP655" s="38"/>
      <c r="BQ655" s="38"/>
      <c r="BR655" s="38"/>
      <c r="BS655" s="38"/>
      <c r="BT655" s="38"/>
      <c r="BU655" s="38"/>
      <c r="BV655" s="38"/>
      <c r="BW655" s="38"/>
      <c r="BX655" s="38"/>
      <c r="BY655" s="38"/>
      <c r="BZ655" s="38"/>
      <c r="CA655" s="38"/>
      <c r="CB655" s="38"/>
      <c r="CC655" s="38"/>
      <c r="CD655" s="38"/>
      <c r="CE655" s="38"/>
      <c r="CF655" s="38"/>
      <c r="CG655" s="38"/>
      <c r="CH655" s="38"/>
      <c r="CI655" s="38"/>
      <c r="CJ655" s="38"/>
      <c r="CK655" s="38"/>
      <c r="CL655" s="38"/>
      <c r="CM655" s="38"/>
      <c r="CN655" s="38"/>
      <c r="CO655" s="38"/>
      <c r="CP655" s="38"/>
      <c r="CQ655" s="38"/>
      <c r="CR655" s="38"/>
      <c r="CS655" s="38"/>
      <c r="CT655" s="38"/>
      <c r="CU655" s="38"/>
      <c r="CV655" s="38"/>
      <c r="CW655" s="38"/>
      <c r="CX655" s="38"/>
      <c r="CY655" s="38"/>
      <c r="CZ655" s="38"/>
      <c r="DA655" s="38"/>
      <c r="DB655" s="38"/>
      <c r="DC655" s="38"/>
      <c r="DD655" s="38"/>
      <c r="DE655" s="38"/>
      <c r="DF655" s="38"/>
      <c r="DG655" s="38"/>
      <c r="DH655" s="38"/>
      <c r="DI655" s="38"/>
      <c r="DJ655" s="38"/>
      <c r="DK655" s="38"/>
      <c r="DL655" s="38"/>
      <c r="DM655" s="38"/>
      <c r="DN655" s="38"/>
      <c r="DO655" s="38"/>
      <c r="DP655" s="38"/>
      <c r="DQ655" s="38"/>
      <c r="DR655" s="38"/>
      <c r="DS655" s="38"/>
      <c r="DT655" s="38"/>
      <c r="DU655" s="38"/>
      <c r="DV655" s="38"/>
      <c r="DW655" s="38"/>
      <c r="DX655" s="38"/>
      <c r="DY655" s="38"/>
      <c r="DZ655" s="38"/>
      <c r="EA655" s="38"/>
      <c r="EB655" s="38"/>
      <c r="EC655" s="38"/>
      <c r="ED655" s="38"/>
      <c r="EE655" s="38"/>
      <c r="EF655" s="38"/>
      <c r="EG655" s="38"/>
      <c r="EH655" s="38"/>
      <c r="EI655" s="38"/>
      <c r="EJ655" s="38"/>
      <c r="EK655" s="38"/>
      <c r="EL655" s="38"/>
      <c r="EM655" s="38"/>
      <c r="EN655" s="38"/>
      <c r="EO655" s="38"/>
      <c r="EP655" s="38"/>
      <c r="EQ655" s="38"/>
      <c r="ER655" s="38"/>
      <c r="ES655" s="38"/>
      <c r="ET655" s="38"/>
      <c r="EU655" s="38"/>
      <c r="EV655" s="38"/>
      <c r="EW655" s="38"/>
      <c r="EX655" s="38"/>
      <c r="EY655" s="38"/>
      <c r="EZ655" s="38"/>
      <c r="FA655" s="38"/>
      <c r="FB655" s="38"/>
      <c r="FC655" s="38"/>
      <c r="FD655" s="38"/>
      <c r="FE655" s="38"/>
      <c r="FF655" s="38"/>
      <c r="FG655" s="38"/>
      <c r="FH655" s="38"/>
      <c r="FI655" s="38"/>
      <c r="FJ655" s="38"/>
      <c r="FK655" s="38"/>
      <c r="FL655" s="38"/>
      <c r="FM655" s="38"/>
      <c r="FN655" s="38"/>
      <c r="FO655" s="38"/>
      <c r="FP655" s="38"/>
      <c r="FQ655" s="38"/>
      <c r="FR655" s="38"/>
      <c r="FS655" s="38"/>
      <c r="FT655" s="38"/>
      <c r="FU655" s="38"/>
      <c r="FV655" s="38"/>
      <c r="FW655" s="38"/>
      <c r="FX655" s="38"/>
      <c r="FY655" s="38"/>
      <c r="FZ655" s="38"/>
      <c r="GA655" s="38"/>
      <c r="GB655" s="38"/>
      <c r="GC655" s="38"/>
      <c r="GD655" s="38"/>
      <c r="GE655" s="38"/>
      <c r="GF655" s="38"/>
      <c r="GG655" s="38"/>
      <c r="GH655" s="38"/>
      <c r="GI655" s="38"/>
      <c r="GJ655" s="38"/>
      <c r="GK655" s="38"/>
      <c r="GL655" s="38"/>
      <c r="GM655" s="38"/>
      <c r="GN655" s="38"/>
      <c r="GO655" s="38"/>
      <c r="GP655" s="38"/>
      <c r="GQ655" s="38"/>
      <c r="GR655" s="38"/>
      <c r="GS655" s="38"/>
      <c r="GT655" s="38"/>
      <c r="GU655" s="38"/>
      <c r="GV655" s="38"/>
      <c r="GW655" s="38"/>
      <c r="GX655" s="38"/>
      <c r="GY655" s="38"/>
      <c r="GZ655" s="38"/>
      <c r="HA655" s="38"/>
      <c r="HB655" s="38"/>
      <c r="HC655" s="38"/>
      <c r="HD655" s="38"/>
      <c r="HE655" s="38"/>
      <c r="HF655" s="38"/>
      <c r="HG655" s="38"/>
      <c r="HH655" s="38"/>
      <c r="HI655" s="38"/>
      <c r="HJ655" s="38"/>
      <c r="HK655" s="38"/>
      <c r="HL655" s="38"/>
      <c r="HM655" s="38"/>
      <c r="HN655" s="38"/>
      <c r="HO655" s="38"/>
      <c r="HP655" s="38"/>
      <c r="HQ655" s="38"/>
      <c r="HR655" s="38"/>
      <c r="HS655" s="38"/>
      <c r="HT655" s="38"/>
      <c r="HU655" s="38"/>
      <c r="HV655" s="38"/>
      <c r="HW655" s="38"/>
      <c r="HX655" s="38"/>
      <c r="HY655" s="38"/>
      <c r="HZ655" s="38"/>
      <c r="IA655" s="38"/>
      <c r="IB655" s="38"/>
      <c r="IC655" s="38"/>
      <c r="ID655" s="38"/>
      <c r="IE655" s="38"/>
      <c r="IF655" s="38"/>
      <c r="IG655" s="38"/>
      <c r="IH655" s="38"/>
      <c r="II655" s="38"/>
      <c r="IJ655" s="38"/>
      <c r="IK655" s="38"/>
      <c r="IL655" s="38"/>
      <c r="IM655" s="38"/>
      <c r="IN655" s="38"/>
      <c r="IO655" s="38"/>
      <c r="IP655" s="38"/>
      <c r="IQ655" s="38"/>
      <c r="IR655" s="38"/>
      <c r="IS655" s="38"/>
      <c r="IT655" s="38"/>
      <c r="IU655" s="38"/>
    </row>
    <row r="656" spans="1:255" s="39" customFormat="1" ht="13.5">
      <c r="A656" s="36"/>
      <c r="B656" s="160"/>
      <c r="C656" s="161"/>
      <c r="D656" s="161"/>
      <c r="E656" s="161"/>
      <c r="F656" s="161"/>
      <c r="G656" s="161"/>
      <c r="H656" s="161"/>
      <c r="I656" s="161"/>
      <c r="J656" s="161"/>
      <c r="K656" s="161"/>
      <c r="L656" s="161"/>
      <c r="M656" s="161"/>
      <c r="N656" s="161"/>
      <c r="O656" s="161"/>
      <c r="P656" s="161"/>
      <c r="Q656" s="161"/>
      <c r="R656" s="161"/>
      <c r="S656" s="161"/>
      <c r="T656" s="161"/>
      <c r="U656" s="161"/>
      <c r="V656" s="161"/>
      <c r="W656" s="161"/>
      <c r="X656" s="161"/>
      <c r="Y656" s="161"/>
      <c r="Z656" s="161"/>
      <c r="AA656" s="161"/>
      <c r="AB656" s="161"/>
      <c r="AC656" s="161"/>
      <c r="AD656" s="162"/>
      <c r="AE656" s="164"/>
      <c r="AF656" s="161"/>
      <c r="AG656" s="161"/>
      <c r="AH656" s="161"/>
      <c r="AI656" s="161"/>
      <c r="AJ656" s="161"/>
      <c r="AK656" s="161"/>
      <c r="AL656" s="161"/>
      <c r="AM656" s="162"/>
      <c r="AN656" s="164"/>
      <c r="AO656" s="161"/>
      <c r="AP656" s="161"/>
      <c r="AQ656" s="161"/>
      <c r="AR656" s="161"/>
      <c r="AS656" s="161"/>
      <c r="AT656" s="161"/>
      <c r="AU656" s="161"/>
      <c r="AV656" s="162"/>
      <c r="AW656" s="164"/>
      <c r="AX656" s="161"/>
      <c r="AY656" s="161"/>
      <c r="AZ656" s="161"/>
      <c r="BA656" s="161"/>
      <c r="BB656" s="166"/>
      <c r="BC656" s="38"/>
      <c r="BD656" s="38"/>
      <c r="BE656" s="38"/>
      <c r="BF656" s="38"/>
      <c r="BG656" s="38"/>
      <c r="BH656" s="38"/>
      <c r="BI656" s="38"/>
      <c r="BJ656" s="38"/>
      <c r="BK656" s="38"/>
      <c r="BL656" s="38"/>
      <c r="BM656" s="38"/>
      <c r="BN656" s="38"/>
      <c r="BO656" s="38"/>
      <c r="BP656" s="38"/>
      <c r="BQ656" s="38"/>
      <c r="BR656" s="38"/>
      <c r="BS656" s="38"/>
      <c r="BT656" s="38"/>
      <c r="BU656" s="38"/>
      <c r="BV656" s="38"/>
      <c r="BW656" s="38"/>
      <c r="BX656" s="38"/>
      <c r="BY656" s="38"/>
      <c r="BZ656" s="38"/>
      <c r="CA656" s="38"/>
      <c r="CB656" s="38"/>
      <c r="CC656" s="38"/>
      <c r="CD656" s="38"/>
      <c r="CE656" s="38"/>
      <c r="CF656" s="38"/>
      <c r="CG656" s="38"/>
      <c r="CH656" s="38"/>
      <c r="CI656" s="38"/>
      <c r="CJ656" s="38"/>
      <c r="CK656" s="38"/>
      <c r="CL656" s="38"/>
      <c r="CM656" s="38"/>
      <c r="CN656" s="38"/>
      <c r="CO656" s="38"/>
      <c r="CP656" s="38"/>
      <c r="CQ656" s="38"/>
      <c r="CR656" s="38"/>
      <c r="CS656" s="38"/>
      <c r="CT656" s="38"/>
      <c r="CU656" s="38"/>
      <c r="CV656" s="38"/>
      <c r="CW656" s="38"/>
      <c r="CX656" s="38"/>
      <c r="CY656" s="38"/>
      <c r="CZ656" s="38"/>
      <c r="DA656" s="38"/>
      <c r="DB656" s="38"/>
      <c r="DC656" s="38"/>
      <c r="DD656" s="38"/>
      <c r="DE656" s="38"/>
      <c r="DF656" s="38"/>
      <c r="DG656" s="38"/>
      <c r="DH656" s="38"/>
      <c r="DI656" s="38"/>
      <c r="DJ656" s="38"/>
      <c r="DK656" s="38"/>
      <c r="DL656" s="38"/>
      <c r="DM656" s="38"/>
      <c r="DN656" s="38"/>
      <c r="DO656" s="38"/>
      <c r="DP656" s="38"/>
      <c r="DQ656" s="38"/>
      <c r="DR656" s="38"/>
      <c r="DS656" s="38"/>
      <c r="DT656" s="38"/>
      <c r="DU656" s="38"/>
      <c r="DV656" s="38"/>
      <c r="DW656" s="38"/>
      <c r="DX656" s="38"/>
      <c r="DY656" s="38"/>
      <c r="DZ656" s="38"/>
      <c r="EA656" s="38"/>
      <c r="EB656" s="38"/>
      <c r="EC656" s="38"/>
      <c r="ED656" s="38"/>
      <c r="EE656" s="38"/>
      <c r="EF656" s="38"/>
      <c r="EG656" s="38"/>
      <c r="EH656" s="38"/>
      <c r="EI656" s="38"/>
      <c r="EJ656" s="38"/>
      <c r="EK656" s="38"/>
      <c r="EL656" s="38"/>
      <c r="EM656" s="38"/>
      <c r="EN656" s="38"/>
      <c r="EO656" s="38"/>
      <c r="EP656" s="38"/>
      <c r="EQ656" s="38"/>
      <c r="ER656" s="38"/>
      <c r="ES656" s="38"/>
      <c r="ET656" s="38"/>
      <c r="EU656" s="38"/>
      <c r="EV656" s="38"/>
      <c r="EW656" s="38"/>
      <c r="EX656" s="38"/>
      <c r="EY656" s="38"/>
      <c r="EZ656" s="38"/>
      <c r="FA656" s="38"/>
      <c r="FB656" s="38"/>
      <c r="FC656" s="38"/>
      <c r="FD656" s="38"/>
      <c r="FE656" s="38"/>
      <c r="FF656" s="38"/>
      <c r="FG656" s="38"/>
      <c r="FH656" s="38"/>
      <c r="FI656" s="38"/>
      <c r="FJ656" s="38"/>
      <c r="FK656" s="38"/>
      <c r="FL656" s="38"/>
      <c r="FM656" s="38"/>
      <c r="FN656" s="38"/>
      <c r="FO656" s="38"/>
      <c r="FP656" s="38"/>
      <c r="FQ656" s="38"/>
      <c r="FR656" s="38"/>
      <c r="FS656" s="38"/>
      <c r="FT656" s="38"/>
      <c r="FU656" s="38"/>
      <c r="FV656" s="38"/>
      <c r="FW656" s="38"/>
      <c r="FX656" s="38"/>
      <c r="FY656" s="38"/>
      <c r="FZ656" s="38"/>
      <c r="GA656" s="38"/>
      <c r="GB656" s="38"/>
      <c r="GC656" s="38"/>
      <c r="GD656" s="38"/>
      <c r="GE656" s="38"/>
      <c r="GF656" s="38"/>
      <c r="GG656" s="38"/>
      <c r="GH656" s="38"/>
      <c r="GI656" s="38"/>
      <c r="GJ656" s="38"/>
      <c r="GK656" s="38"/>
      <c r="GL656" s="38"/>
      <c r="GM656" s="38"/>
      <c r="GN656" s="38"/>
      <c r="GO656" s="38"/>
      <c r="GP656" s="38"/>
      <c r="GQ656" s="38"/>
      <c r="GR656" s="38"/>
      <c r="GS656" s="38"/>
      <c r="GT656" s="38"/>
      <c r="GU656" s="38"/>
      <c r="GV656" s="38"/>
      <c r="GW656" s="38"/>
      <c r="GX656" s="38"/>
      <c r="GY656" s="38"/>
      <c r="GZ656" s="38"/>
      <c r="HA656" s="38"/>
      <c r="HB656" s="38"/>
      <c r="HC656" s="38"/>
      <c r="HD656" s="38"/>
      <c r="HE656" s="38"/>
      <c r="HF656" s="38"/>
      <c r="HG656" s="38"/>
      <c r="HH656" s="38"/>
      <c r="HI656" s="38"/>
      <c r="HJ656" s="38"/>
      <c r="HK656" s="38"/>
      <c r="HL656" s="38"/>
      <c r="HM656" s="38"/>
      <c r="HN656" s="38"/>
      <c r="HO656" s="38"/>
      <c r="HP656" s="38"/>
      <c r="HQ656" s="38"/>
      <c r="HR656" s="38"/>
      <c r="HS656" s="38"/>
      <c r="HT656" s="38"/>
      <c r="HU656" s="38"/>
      <c r="HV656" s="38"/>
      <c r="HW656" s="38"/>
      <c r="HX656" s="38"/>
      <c r="HY656" s="38"/>
      <c r="HZ656" s="38"/>
      <c r="IA656" s="38"/>
      <c r="IB656" s="38"/>
      <c r="IC656" s="38"/>
      <c r="ID656" s="38"/>
      <c r="IE656" s="38"/>
      <c r="IF656" s="38"/>
      <c r="IG656" s="38"/>
      <c r="IH656" s="38"/>
      <c r="II656" s="38"/>
      <c r="IJ656" s="38"/>
      <c r="IK656" s="38"/>
      <c r="IL656" s="38"/>
      <c r="IM656" s="38"/>
      <c r="IN656" s="38"/>
      <c r="IO656" s="38"/>
      <c r="IP656" s="38"/>
      <c r="IQ656" s="38"/>
      <c r="IR656" s="38"/>
      <c r="IS656" s="38"/>
      <c r="IT656" s="38"/>
      <c r="IU656" s="38"/>
    </row>
    <row r="657" spans="1:255" s="39" customFormat="1" ht="18.75" customHeight="1">
      <c r="A657" s="36"/>
      <c r="B657" s="75" t="s">
        <v>79</v>
      </c>
      <c r="C657" s="62" t="s">
        <v>156</v>
      </c>
      <c r="D657" s="59"/>
      <c r="E657" s="59"/>
      <c r="F657" s="59"/>
      <c r="G657" s="59"/>
      <c r="H657" s="59"/>
      <c r="I657" s="59"/>
      <c r="J657" s="59"/>
      <c r="K657" s="59"/>
      <c r="L657" s="59"/>
      <c r="M657" s="59"/>
      <c r="N657" s="59"/>
      <c r="O657" s="59"/>
      <c r="P657" s="59"/>
      <c r="Q657" s="59"/>
      <c r="R657" s="59"/>
      <c r="S657" s="59"/>
      <c r="T657" s="59"/>
      <c r="U657" s="59"/>
      <c r="V657" s="59"/>
      <c r="W657" s="59"/>
      <c r="X657" s="59"/>
      <c r="Y657" s="59"/>
      <c r="Z657" s="60"/>
      <c r="AA657" s="60"/>
      <c r="AB657" s="60"/>
      <c r="AC657" s="60"/>
      <c r="AD657" s="60"/>
      <c r="AE657" s="143">
        <v>549553</v>
      </c>
      <c r="AF657" s="146"/>
      <c r="AG657" s="146"/>
      <c r="AH657" s="146"/>
      <c r="AI657" s="146"/>
      <c r="AJ657" s="146"/>
      <c r="AK657" s="146"/>
      <c r="AL657" s="146"/>
      <c r="AM657" s="147"/>
      <c r="AN657" s="143">
        <v>545695</v>
      </c>
      <c r="AO657" s="146"/>
      <c r="AP657" s="146"/>
      <c r="AQ657" s="146"/>
      <c r="AR657" s="146"/>
      <c r="AS657" s="146"/>
      <c r="AT657" s="146"/>
      <c r="AU657" s="146"/>
      <c r="AV657" s="147"/>
      <c r="AW657" s="143"/>
      <c r="AX657" s="146"/>
      <c r="AY657" s="146"/>
      <c r="AZ657" s="146"/>
      <c r="BA657" s="146"/>
      <c r="BB657" s="148"/>
      <c r="BC657" s="38"/>
      <c r="BD657" s="38"/>
      <c r="BE657" s="38"/>
      <c r="BF657" s="38"/>
      <c r="BG657" s="38"/>
      <c r="BH657" s="38"/>
      <c r="BI657" s="38"/>
      <c r="BJ657" s="38"/>
      <c r="BK657" s="38"/>
      <c r="BL657" s="38"/>
      <c r="BM657" s="38"/>
      <c r="BN657" s="38"/>
      <c r="BO657" s="38"/>
      <c r="BP657" s="38"/>
      <c r="BQ657" s="38"/>
      <c r="BR657" s="38"/>
      <c r="BS657" s="38"/>
      <c r="BT657" s="38"/>
      <c r="BU657" s="38"/>
      <c r="BV657" s="38"/>
      <c r="BW657" s="38"/>
      <c r="BX657" s="38"/>
      <c r="BY657" s="38"/>
      <c r="BZ657" s="38"/>
      <c r="CA657" s="38"/>
      <c r="CB657" s="38"/>
      <c r="CC657" s="38"/>
      <c r="CD657" s="38"/>
      <c r="CE657" s="38"/>
      <c r="CF657" s="38"/>
      <c r="CG657" s="38"/>
      <c r="CH657" s="38"/>
      <c r="CI657" s="38"/>
      <c r="CJ657" s="38"/>
      <c r="CK657" s="38"/>
      <c r="CL657" s="38"/>
      <c r="CM657" s="38"/>
      <c r="CN657" s="38"/>
      <c r="CO657" s="38"/>
      <c r="CP657" s="38"/>
      <c r="CQ657" s="38"/>
      <c r="CR657" s="38"/>
      <c r="CS657" s="38"/>
      <c r="CT657" s="38"/>
      <c r="CU657" s="38"/>
      <c r="CV657" s="38"/>
      <c r="CW657" s="38"/>
      <c r="CX657" s="38"/>
      <c r="CY657" s="38"/>
      <c r="CZ657" s="38"/>
      <c r="DA657" s="38"/>
      <c r="DB657" s="38"/>
      <c r="DC657" s="38"/>
      <c r="DD657" s="38"/>
      <c r="DE657" s="38"/>
      <c r="DF657" s="38"/>
      <c r="DG657" s="38"/>
      <c r="DH657" s="38"/>
      <c r="DI657" s="38"/>
      <c r="DJ657" s="38"/>
      <c r="DK657" s="38"/>
      <c r="DL657" s="38"/>
      <c r="DM657" s="38"/>
      <c r="DN657" s="38"/>
      <c r="DO657" s="38"/>
      <c r="DP657" s="38"/>
      <c r="DQ657" s="38"/>
      <c r="DR657" s="38"/>
      <c r="DS657" s="38"/>
      <c r="DT657" s="38"/>
      <c r="DU657" s="38"/>
      <c r="DV657" s="38"/>
      <c r="DW657" s="38"/>
      <c r="DX657" s="38"/>
      <c r="DY657" s="38"/>
      <c r="DZ657" s="38"/>
      <c r="EA657" s="38"/>
      <c r="EB657" s="38"/>
      <c r="EC657" s="38"/>
      <c r="ED657" s="38"/>
      <c r="EE657" s="38"/>
      <c r="EF657" s="38"/>
      <c r="EG657" s="38"/>
      <c r="EH657" s="38"/>
      <c r="EI657" s="38"/>
      <c r="EJ657" s="38"/>
      <c r="EK657" s="38"/>
      <c r="EL657" s="38"/>
      <c r="EM657" s="38"/>
      <c r="EN657" s="38"/>
      <c r="EO657" s="38"/>
      <c r="EP657" s="38"/>
      <c r="EQ657" s="38"/>
      <c r="ER657" s="38"/>
      <c r="ES657" s="38"/>
      <c r="ET657" s="38"/>
      <c r="EU657" s="38"/>
      <c r="EV657" s="38"/>
      <c r="EW657" s="38"/>
      <c r="EX657" s="38"/>
      <c r="EY657" s="38"/>
      <c r="EZ657" s="38"/>
      <c r="FA657" s="38"/>
      <c r="FB657" s="38"/>
      <c r="FC657" s="38"/>
      <c r="FD657" s="38"/>
      <c r="FE657" s="38"/>
      <c r="FF657" s="38"/>
      <c r="FG657" s="38"/>
      <c r="FH657" s="38"/>
      <c r="FI657" s="38"/>
      <c r="FJ657" s="38"/>
      <c r="FK657" s="38"/>
      <c r="FL657" s="38"/>
      <c r="FM657" s="38"/>
      <c r="FN657" s="38"/>
      <c r="FO657" s="38"/>
      <c r="FP657" s="38"/>
      <c r="FQ657" s="38"/>
      <c r="FR657" s="38"/>
      <c r="FS657" s="38"/>
      <c r="FT657" s="38"/>
      <c r="FU657" s="38"/>
      <c r="FV657" s="38"/>
      <c r="FW657" s="38"/>
      <c r="FX657" s="38"/>
      <c r="FY657" s="38"/>
      <c r="FZ657" s="38"/>
      <c r="GA657" s="38"/>
      <c r="GB657" s="38"/>
      <c r="GC657" s="38"/>
      <c r="GD657" s="38"/>
      <c r="GE657" s="38"/>
      <c r="GF657" s="38"/>
      <c r="GG657" s="38"/>
      <c r="GH657" s="38"/>
      <c r="GI657" s="38"/>
      <c r="GJ657" s="38"/>
      <c r="GK657" s="38"/>
      <c r="GL657" s="38"/>
      <c r="GM657" s="38"/>
      <c r="GN657" s="38"/>
      <c r="GO657" s="38"/>
      <c r="GP657" s="38"/>
      <c r="GQ657" s="38"/>
      <c r="GR657" s="38"/>
      <c r="GS657" s="38"/>
      <c r="GT657" s="38"/>
      <c r="GU657" s="38"/>
      <c r="GV657" s="38"/>
      <c r="GW657" s="38"/>
      <c r="GX657" s="38"/>
      <c r="GY657" s="38"/>
      <c r="GZ657" s="38"/>
      <c r="HA657" s="38"/>
      <c r="HB657" s="38"/>
      <c r="HC657" s="38"/>
      <c r="HD657" s="38"/>
      <c r="HE657" s="38"/>
      <c r="HF657" s="38"/>
      <c r="HG657" s="38"/>
      <c r="HH657" s="38"/>
      <c r="HI657" s="38"/>
      <c r="HJ657" s="38"/>
      <c r="HK657" s="38"/>
      <c r="HL657" s="38"/>
      <c r="HM657" s="38"/>
      <c r="HN657" s="38"/>
      <c r="HO657" s="38"/>
      <c r="HP657" s="38"/>
      <c r="HQ657" s="38"/>
      <c r="HR657" s="38"/>
      <c r="HS657" s="38"/>
      <c r="HT657" s="38"/>
      <c r="HU657" s="38"/>
      <c r="HV657" s="38"/>
      <c r="HW657" s="38"/>
      <c r="HX657" s="38"/>
      <c r="HY657" s="38"/>
      <c r="HZ657" s="38"/>
      <c r="IA657" s="38"/>
      <c r="IB657" s="38"/>
      <c r="IC657" s="38"/>
      <c r="ID657" s="38"/>
      <c r="IE657" s="38"/>
      <c r="IF657" s="38"/>
      <c r="IG657" s="38"/>
      <c r="IH657" s="38"/>
      <c r="II657" s="38"/>
      <c r="IJ657" s="38"/>
      <c r="IK657" s="38"/>
      <c r="IL657" s="38"/>
      <c r="IM657" s="38"/>
      <c r="IN657" s="38"/>
      <c r="IO657" s="38"/>
      <c r="IP657" s="38"/>
      <c r="IQ657" s="38"/>
      <c r="IR657" s="38"/>
      <c r="IS657" s="38"/>
      <c r="IT657" s="38"/>
      <c r="IU657" s="38"/>
    </row>
    <row r="658" spans="1:255" s="39" customFormat="1" ht="18.75" customHeight="1">
      <c r="A658" s="36"/>
      <c r="B658" s="37" t="s">
        <v>79</v>
      </c>
      <c r="C658" s="62" t="s">
        <v>157</v>
      </c>
      <c r="D658" s="62"/>
      <c r="E658" s="62"/>
      <c r="F658" s="62"/>
      <c r="G658" s="62"/>
      <c r="H658" s="62"/>
      <c r="I658" s="62"/>
      <c r="J658" s="62"/>
      <c r="K658" s="62"/>
      <c r="L658" s="62"/>
      <c r="M658" s="62"/>
      <c r="N658" s="62"/>
      <c r="O658" s="62"/>
      <c r="P658" s="62"/>
      <c r="Q658" s="62"/>
      <c r="R658" s="62"/>
      <c r="S658" s="62"/>
      <c r="T658" s="62"/>
      <c r="U658" s="62"/>
      <c r="V658" s="62"/>
      <c r="W658" s="62"/>
      <c r="X658" s="62"/>
      <c r="Y658" s="62"/>
      <c r="Z658" s="63"/>
      <c r="AA658" s="63"/>
      <c r="AB658" s="63"/>
      <c r="AC658" s="63"/>
      <c r="AD658" s="63"/>
      <c r="AE658" s="143">
        <v>16928</v>
      </c>
      <c r="AF658" s="146"/>
      <c r="AG658" s="146"/>
      <c r="AH658" s="146"/>
      <c r="AI658" s="146"/>
      <c r="AJ658" s="146"/>
      <c r="AK658" s="146"/>
      <c r="AL658" s="146"/>
      <c r="AM658" s="147"/>
      <c r="AN658" s="143">
        <v>21369</v>
      </c>
      <c r="AO658" s="146"/>
      <c r="AP658" s="146"/>
      <c r="AQ658" s="146"/>
      <c r="AR658" s="146"/>
      <c r="AS658" s="146"/>
      <c r="AT658" s="146"/>
      <c r="AU658" s="146"/>
      <c r="AV658" s="147"/>
      <c r="AW658" s="143"/>
      <c r="AX658" s="146"/>
      <c r="AY658" s="146"/>
      <c r="AZ658" s="146"/>
      <c r="BA658" s="146"/>
      <c r="BB658" s="148"/>
      <c r="BC658" s="38"/>
      <c r="BD658" s="38"/>
      <c r="BE658" s="38"/>
      <c r="BF658" s="38"/>
      <c r="BG658" s="38"/>
      <c r="BH658" s="38"/>
      <c r="BI658" s="38"/>
      <c r="BJ658" s="38"/>
      <c r="BK658" s="38"/>
      <c r="BL658" s="38"/>
      <c r="BM658" s="38"/>
      <c r="BN658" s="38"/>
      <c r="BO658" s="38"/>
      <c r="BP658" s="38"/>
      <c r="BQ658" s="38"/>
      <c r="BR658" s="38"/>
      <c r="BS658" s="38"/>
      <c r="BT658" s="38"/>
      <c r="BU658" s="38"/>
      <c r="BV658" s="38"/>
      <c r="BW658" s="38"/>
      <c r="BX658" s="38"/>
      <c r="BY658" s="38"/>
      <c r="BZ658" s="38"/>
      <c r="CA658" s="38"/>
      <c r="CB658" s="38"/>
      <c r="CC658" s="38"/>
      <c r="CD658" s="38"/>
      <c r="CE658" s="38"/>
      <c r="CF658" s="38"/>
      <c r="CG658" s="38"/>
      <c r="CH658" s="38"/>
      <c r="CI658" s="38"/>
      <c r="CJ658" s="38"/>
      <c r="CK658" s="38"/>
      <c r="CL658" s="38"/>
      <c r="CM658" s="38"/>
      <c r="CN658" s="38"/>
      <c r="CO658" s="38"/>
      <c r="CP658" s="38"/>
      <c r="CQ658" s="38"/>
      <c r="CR658" s="38"/>
      <c r="CS658" s="38"/>
      <c r="CT658" s="38"/>
      <c r="CU658" s="38"/>
      <c r="CV658" s="38"/>
      <c r="CW658" s="38"/>
      <c r="CX658" s="38"/>
      <c r="CY658" s="38"/>
      <c r="CZ658" s="38"/>
      <c r="DA658" s="38"/>
      <c r="DB658" s="38"/>
      <c r="DC658" s="38"/>
      <c r="DD658" s="38"/>
      <c r="DE658" s="38"/>
      <c r="DF658" s="38"/>
      <c r="DG658" s="38"/>
      <c r="DH658" s="38"/>
      <c r="DI658" s="38"/>
      <c r="DJ658" s="38"/>
      <c r="DK658" s="38"/>
      <c r="DL658" s="38"/>
      <c r="DM658" s="38"/>
      <c r="DN658" s="38"/>
      <c r="DO658" s="38"/>
      <c r="DP658" s="38"/>
      <c r="DQ658" s="38"/>
      <c r="DR658" s="38"/>
      <c r="DS658" s="38"/>
      <c r="DT658" s="38"/>
      <c r="DU658" s="38"/>
      <c r="DV658" s="38"/>
      <c r="DW658" s="38"/>
      <c r="DX658" s="38"/>
      <c r="DY658" s="38"/>
      <c r="DZ658" s="38"/>
      <c r="EA658" s="38"/>
      <c r="EB658" s="38"/>
      <c r="EC658" s="38"/>
      <c r="ED658" s="38"/>
      <c r="EE658" s="38"/>
      <c r="EF658" s="38"/>
      <c r="EG658" s="38"/>
      <c r="EH658" s="38"/>
      <c r="EI658" s="38"/>
      <c r="EJ658" s="38"/>
      <c r="EK658" s="38"/>
      <c r="EL658" s="38"/>
      <c r="EM658" s="38"/>
      <c r="EN658" s="38"/>
      <c r="EO658" s="38"/>
      <c r="EP658" s="38"/>
      <c r="EQ658" s="38"/>
      <c r="ER658" s="38"/>
      <c r="ES658" s="38"/>
      <c r="ET658" s="38"/>
      <c r="EU658" s="38"/>
      <c r="EV658" s="38"/>
      <c r="EW658" s="38"/>
      <c r="EX658" s="38"/>
      <c r="EY658" s="38"/>
      <c r="EZ658" s="38"/>
      <c r="FA658" s="38"/>
      <c r="FB658" s="38"/>
      <c r="FC658" s="38"/>
      <c r="FD658" s="38"/>
      <c r="FE658" s="38"/>
      <c r="FF658" s="38"/>
      <c r="FG658" s="38"/>
      <c r="FH658" s="38"/>
      <c r="FI658" s="38"/>
      <c r="FJ658" s="38"/>
      <c r="FK658" s="38"/>
      <c r="FL658" s="38"/>
      <c r="FM658" s="38"/>
      <c r="FN658" s="38"/>
      <c r="FO658" s="38"/>
      <c r="FP658" s="38"/>
      <c r="FQ658" s="38"/>
      <c r="FR658" s="38"/>
      <c r="FS658" s="38"/>
      <c r="FT658" s="38"/>
      <c r="FU658" s="38"/>
      <c r="FV658" s="38"/>
      <c r="FW658" s="38"/>
      <c r="FX658" s="38"/>
      <c r="FY658" s="38"/>
      <c r="FZ658" s="38"/>
      <c r="GA658" s="38"/>
      <c r="GB658" s="38"/>
      <c r="GC658" s="38"/>
      <c r="GD658" s="38"/>
      <c r="GE658" s="38"/>
      <c r="GF658" s="38"/>
      <c r="GG658" s="38"/>
      <c r="GH658" s="38"/>
      <c r="GI658" s="38"/>
      <c r="GJ658" s="38"/>
      <c r="GK658" s="38"/>
      <c r="GL658" s="38"/>
      <c r="GM658" s="38"/>
      <c r="GN658" s="38"/>
      <c r="GO658" s="38"/>
      <c r="GP658" s="38"/>
      <c r="GQ658" s="38"/>
      <c r="GR658" s="38"/>
      <c r="GS658" s="38"/>
      <c r="GT658" s="38"/>
      <c r="GU658" s="38"/>
      <c r="GV658" s="38"/>
      <c r="GW658" s="38"/>
      <c r="GX658" s="38"/>
      <c r="GY658" s="38"/>
      <c r="GZ658" s="38"/>
      <c r="HA658" s="38"/>
      <c r="HB658" s="38"/>
      <c r="HC658" s="38"/>
      <c r="HD658" s="38"/>
      <c r="HE658" s="38"/>
      <c r="HF658" s="38"/>
      <c r="HG658" s="38"/>
      <c r="HH658" s="38"/>
      <c r="HI658" s="38"/>
      <c r="HJ658" s="38"/>
      <c r="HK658" s="38"/>
      <c r="HL658" s="38"/>
      <c r="HM658" s="38"/>
      <c r="HN658" s="38"/>
      <c r="HO658" s="38"/>
      <c r="HP658" s="38"/>
      <c r="HQ658" s="38"/>
      <c r="HR658" s="38"/>
      <c r="HS658" s="38"/>
      <c r="HT658" s="38"/>
      <c r="HU658" s="38"/>
      <c r="HV658" s="38"/>
      <c r="HW658" s="38"/>
      <c r="HX658" s="38"/>
      <c r="HY658" s="38"/>
      <c r="HZ658" s="38"/>
      <c r="IA658" s="38"/>
      <c r="IB658" s="38"/>
      <c r="IC658" s="38"/>
      <c r="ID658" s="38"/>
      <c r="IE658" s="38"/>
      <c r="IF658" s="38"/>
      <c r="IG658" s="38"/>
      <c r="IH658" s="38"/>
      <c r="II658" s="38"/>
      <c r="IJ658" s="38"/>
      <c r="IK658" s="38"/>
      <c r="IL658" s="38"/>
      <c r="IM658" s="38"/>
      <c r="IN658" s="38"/>
      <c r="IO658" s="38"/>
      <c r="IP658" s="38"/>
      <c r="IQ658" s="38"/>
      <c r="IR658" s="38"/>
      <c r="IS658" s="38"/>
      <c r="IT658" s="38"/>
      <c r="IU658" s="38"/>
    </row>
    <row r="659" spans="1:255" s="39" customFormat="1" ht="18.75" customHeight="1">
      <c r="A659" s="36"/>
      <c r="B659" s="58" t="s">
        <v>79</v>
      </c>
      <c r="C659" s="50" t="s">
        <v>158</v>
      </c>
      <c r="D659" s="62"/>
      <c r="E659" s="62"/>
      <c r="F659" s="62"/>
      <c r="G659" s="62"/>
      <c r="H659" s="62"/>
      <c r="I659" s="62"/>
      <c r="J659" s="62"/>
      <c r="K659" s="62"/>
      <c r="L659" s="62"/>
      <c r="M659" s="62"/>
      <c r="N659" s="62"/>
      <c r="O659" s="62"/>
      <c r="P659" s="62"/>
      <c r="Q659" s="62"/>
      <c r="R659" s="62"/>
      <c r="S659" s="62"/>
      <c r="T659" s="62"/>
      <c r="U659" s="62"/>
      <c r="V659" s="62"/>
      <c r="W659" s="62"/>
      <c r="X659" s="62"/>
      <c r="Y659" s="62"/>
      <c r="Z659" s="63"/>
      <c r="AA659" s="63"/>
      <c r="AB659" s="63"/>
      <c r="AC659" s="63"/>
      <c r="AD659" s="63"/>
      <c r="AE659" s="143">
        <f>171889+13293</f>
        <v>185182</v>
      </c>
      <c r="AF659" s="146"/>
      <c r="AG659" s="146"/>
      <c r="AH659" s="146"/>
      <c r="AI659" s="146"/>
      <c r="AJ659" s="146"/>
      <c r="AK659" s="146"/>
      <c r="AL659" s="146"/>
      <c r="AM659" s="147"/>
      <c r="AN659" s="143">
        <f>170972+12665</f>
        <v>183637</v>
      </c>
      <c r="AO659" s="146"/>
      <c r="AP659" s="146"/>
      <c r="AQ659" s="146"/>
      <c r="AR659" s="146"/>
      <c r="AS659" s="146"/>
      <c r="AT659" s="146"/>
      <c r="AU659" s="146"/>
      <c r="AV659" s="147"/>
      <c r="AW659" s="143"/>
      <c r="AX659" s="146"/>
      <c r="AY659" s="146"/>
      <c r="AZ659" s="146"/>
      <c r="BA659" s="146"/>
      <c r="BB659" s="148"/>
      <c r="BC659" s="38"/>
      <c r="BD659" s="38"/>
      <c r="BE659" s="38"/>
      <c r="BF659" s="38"/>
      <c r="BG659" s="38"/>
      <c r="BH659" s="38"/>
      <c r="BI659" s="38"/>
      <c r="BJ659" s="38"/>
      <c r="BK659" s="38"/>
      <c r="BL659" s="38"/>
      <c r="BM659" s="38"/>
      <c r="BN659" s="38"/>
      <c r="BO659" s="38"/>
      <c r="BP659" s="38"/>
      <c r="BQ659" s="38"/>
      <c r="BR659" s="38"/>
      <c r="BS659" s="38"/>
      <c r="BT659" s="38"/>
      <c r="BU659" s="38"/>
      <c r="BV659" s="38"/>
      <c r="BW659" s="38"/>
      <c r="BX659" s="38"/>
      <c r="BY659" s="38"/>
      <c r="BZ659" s="38"/>
      <c r="CA659" s="38"/>
      <c r="CB659" s="38"/>
      <c r="CC659" s="38"/>
      <c r="CD659" s="38"/>
      <c r="CE659" s="38"/>
      <c r="CF659" s="38"/>
      <c r="CG659" s="38"/>
      <c r="CH659" s="38"/>
      <c r="CI659" s="38"/>
      <c r="CJ659" s="38"/>
      <c r="CK659" s="38"/>
      <c r="CL659" s="38"/>
      <c r="CM659" s="38"/>
      <c r="CN659" s="38"/>
      <c r="CO659" s="38"/>
      <c r="CP659" s="38"/>
      <c r="CQ659" s="38"/>
      <c r="CR659" s="38"/>
      <c r="CS659" s="38"/>
      <c r="CT659" s="38"/>
      <c r="CU659" s="38"/>
      <c r="CV659" s="38"/>
      <c r="CW659" s="38"/>
      <c r="CX659" s="38"/>
      <c r="CY659" s="38"/>
      <c r="CZ659" s="38"/>
      <c r="DA659" s="38"/>
      <c r="DB659" s="38"/>
      <c r="DC659" s="38"/>
      <c r="DD659" s="38"/>
      <c r="DE659" s="38"/>
      <c r="DF659" s="38"/>
      <c r="DG659" s="38"/>
      <c r="DH659" s="38"/>
      <c r="DI659" s="38"/>
      <c r="DJ659" s="38"/>
      <c r="DK659" s="38"/>
      <c r="DL659" s="38"/>
      <c r="DM659" s="38"/>
      <c r="DN659" s="38"/>
      <c r="DO659" s="38"/>
      <c r="DP659" s="38"/>
      <c r="DQ659" s="38"/>
      <c r="DR659" s="38"/>
      <c r="DS659" s="38"/>
      <c r="DT659" s="38"/>
      <c r="DU659" s="38"/>
      <c r="DV659" s="38"/>
      <c r="DW659" s="38"/>
      <c r="DX659" s="38"/>
      <c r="DY659" s="38"/>
      <c r="DZ659" s="38"/>
      <c r="EA659" s="38"/>
      <c r="EB659" s="38"/>
      <c r="EC659" s="38"/>
      <c r="ED659" s="38"/>
      <c r="EE659" s="38"/>
      <c r="EF659" s="38"/>
      <c r="EG659" s="38"/>
      <c r="EH659" s="38"/>
      <c r="EI659" s="38"/>
      <c r="EJ659" s="38"/>
      <c r="EK659" s="38"/>
      <c r="EL659" s="38"/>
      <c r="EM659" s="38"/>
      <c r="EN659" s="38"/>
      <c r="EO659" s="38"/>
      <c r="EP659" s="38"/>
      <c r="EQ659" s="38"/>
      <c r="ER659" s="38"/>
      <c r="ES659" s="38"/>
      <c r="ET659" s="38"/>
      <c r="EU659" s="38"/>
      <c r="EV659" s="38"/>
      <c r="EW659" s="38"/>
      <c r="EX659" s="38"/>
      <c r="EY659" s="38"/>
      <c r="EZ659" s="38"/>
      <c r="FA659" s="38"/>
      <c r="FB659" s="38"/>
      <c r="FC659" s="38"/>
      <c r="FD659" s="38"/>
      <c r="FE659" s="38"/>
      <c r="FF659" s="38"/>
      <c r="FG659" s="38"/>
      <c r="FH659" s="38"/>
      <c r="FI659" s="38"/>
      <c r="FJ659" s="38"/>
      <c r="FK659" s="38"/>
      <c r="FL659" s="38"/>
      <c r="FM659" s="38"/>
      <c r="FN659" s="38"/>
      <c r="FO659" s="38"/>
      <c r="FP659" s="38"/>
      <c r="FQ659" s="38"/>
      <c r="FR659" s="38"/>
      <c r="FS659" s="38"/>
      <c r="FT659" s="38"/>
      <c r="FU659" s="38"/>
      <c r="FV659" s="38"/>
      <c r="FW659" s="38"/>
      <c r="FX659" s="38"/>
      <c r="FY659" s="38"/>
      <c r="FZ659" s="38"/>
      <c r="GA659" s="38"/>
      <c r="GB659" s="38"/>
      <c r="GC659" s="38"/>
      <c r="GD659" s="38"/>
      <c r="GE659" s="38"/>
      <c r="GF659" s="38"/>
      <c r="GG659" s="38"/>
      <c r="GH659" s="38"/>
      <c r="GI659" s="38"/>
      <c r="GJ659" s="38"/>
      <c r="GK659" s="38"/>
      <c r="GL659" s="38"/>
      <c r="GM659" s="38"/>
      <c r="GN659" s="38"/>
      <c r="GO659" s="38"/>
      <c r="GP659" s="38"/>
      <c r="GQ659" s="38"/>
      <c r="GR659" s="38"/>
      <c r="GS659" s="38"/>
      <c r="GT659" s="38"/>
      <c r="GU659" s="38"/>
      <c r="GV659" s="38"/>
      <c r="GW659" s="38"/>
      <c r="GX659" s="38"/>
      <c r="GY659" s="38"/>
      <c r="GZ659" s="38"/>
      <c r="HA659" s="38"/>
      <c r="HB659" s="38"/>
      <c r="HC659" s="38"/>
      <c r="HD659" s="38"/>
      <c r="HE659" s="38"/>
      <c r="HF659" s="38"/>
      <c r="HG659" s="38"/>
      <c r="HH659" s="38"/>
      <c r="HI659" s="38"/>
      <c r="HJ659" s="38"/>
      <c r="HK659" s="38"/>
      <c r="HL659" s="38"/>
      <c r="HM659" s="38"/>
      <c r="HN659" s="38"/>
      <c r="HO659" s="38"/>
      <c r="HP659" s="38"/>
      <c r="HQ659" s="38"/>
      <c r="HR659" s="38"/>
      <c r="HS659" s="38"/>
      <c r="HT659" s="38"/>
      <c r="HU659" s="38"/>
      <c r="HV659" s="38"/>
      <c r="HW659" s="38"/>
      <c r="HX659" s="38"/>
      <c r="HY659" s="38"/>
      <c r="HZ659" s="38"/>
      <c r="IA659" s="38"/>
      <c r="IB659" s="38"/>
      <c r="IC659" s="38"/>
      <c r="ID659" s="38"/>
      <c r="IE659" s="38"/>
      <c r="IF659" s="38"/>
      <c r="IG659" s="38"/>
      <c r="IH659" s="38"/>
      <c r="II659" s="38"/>
      <c r="IJ659" s="38"/>
      <c r="IK659" s="38"/>
      <c r="IL659" s="38"/>
      <c r="IM659" s="38"/>
      <c r="IN659" s="38"/>
      <c r="IO659" s="38"/>
      <c r="IP659" s="38"/>
      <c r="IQ659" s="38"/>
      <c r="IR659" s="38"/>
      <c r="IS659" s="38"/>
      <c r="IT659" s="38"/>
      <c r="IU659" s="38"/>
    </row>
    <row r="660" spans="1:255" s="39" customFormat="1" ht="18.75" customHeight="1">
      <c r="A660" s="36"/>
      <c r="B660" s="75" t="s">
        <v>79</v>
      </c>
      <c r="C660" s="62" t="s">
        <v>159</v>
      </c>
      <c r="D660" s="65"/>
      <c r="E660" s="65"/>
      <c r="F660" s="65"/>
      <c r="G660" s="65"/>
      <c r="H660" s="65"/>
      <c r="I660" s="65"/>
      <c r="J660" s="65"/>
      <c r="K660" s="65"/>
      <c r="L660" s="65"/>
      <c r="M660" s="65"/>
      <c r="N660" s="65"/>
      <c r="O660" s="65"/>
      <c r="P660" s="65"/>
      <c r="Q660" s="65"/>
      <c r="R660" s="65"/>
      <c r="S660" s="65"/>
      <c r="T660" s="65"/>
      <c r="U660" s="65"/>
      <c r="V660" s="65"/>
      <c r="W660" s="65"/>
      <c r="X660" s="65"/>
      <c r="Y660" s="65"/>
      <c r="Z660" s="66"/>
      <c r="AA660" s="66"/>
      <c r="AB660" s="66"/>
      <c r="AC660" s="66"/>
      <c r="AD660" s="66"/>
      <c r="AE660" s="143">
        <v>9840</v>
      </c>
      <c r="AF660" s="146"/>
      <c r="AG660" s="146"/>
      <c r="AH660" s="146"/>
      <c r="AI660" s="146"/>
      <c r="AJ660" s="146"/>
      <c r="AK660" s="146"/>
      <c r="AL660" s="146"/>
      <c r="AM660" s="147"/>
      <c r="AN660" s="143">
        <v>2366</v>
      </c>
      <c r="AO660" s="146"/>
      <c r="AP660" s="146"/>
      <c r="AQ660" s="146"/>
      <c r="AR660" s="146"/>
      <c r="AS660" s="146"/>
      <c r="AT660" s="146"/>
      <c r="AU660" s="146"/>
      <c r="AV660" s="147"/>
      <c r="AW660" s="151"/>
      <c r="AX660" s="152"/>
      <c r="AY660" s="152"/>
      <c r="AZ660" s="152"/>
      <c r="BA660" s="152"/>
      <c r="BB660" s="153"/>
      <c r="BC660" s="38"/>
      <c r="BD660" s="38"/>
      <c r="BE660" s="38"/>
      <c r="BF660" s="38"/>
      <c r="BG660" s="38"/>
      <c r="BH660" s="38"/>
      <c r="BI660" s="38"/>
      <c r="BJ660" s="38"/>
      <c r="BK660" s="38"/>
      <c r="BL660" s="38"/>
      <c r="BM660" s="38"/>
      <c r="BN660" s="38"/>
      <c r="BO660" s="38"/>
      <c r="BP660" s="38"/>
      <c r="BQ660" s="38"/>
      <c r="BR660" s="38"/>
      <c r="BS660" s="38"/>
      <c r="BT660" s="38"/>
      <c r="BU660" s="38"/>
      <c r="BV660" s="38"/>
      <c r="BW660" s="38"/>
      <c r="BX660" s="38"/>
      <c r="BY660" s="38"/>
      <c r="BZ660" s="38"/>
      <c r="CA660" s="38"/>
      <c r="CB660" s="38"/>
      <c r="CC660" s="38"/>
      <c r="CD660" s="38"/>
      <c r="CE660" s="38"/>
      <c r="CF660" s="38"/>
      <c r="CG660" s="38"/>
      <c r="CH660" s="38"/>
      <c r="CI660" s="38"/>
      <c r="CJ660" s="38"/>
      <c r="CK660" s="38"/>
      <c r="CL660" s="38"/>
      <c r="CM660" s="38"/>
      <c r="CN660" s="38"/>
      <c r="CO660" s="38"/>
      <c r="CP660" s="38"/>
      <c r="CQ660" s="38"/>
      <c r="CR660" s="38"/>
      <c r="CS660" s="38"/>
      <c r="CT660" s="38"/>
      <c r="CU660" s="38"/>
      <c r="CV660" s="38"/>
      <c r="CW660" s="38"/>
      <c r="CX660" s="38"/>
      <c r="CY660" s="38"/>
      <c r="CZ660" s="38"/>
      <c r="DA660" s="38"/>
      <c r="DB660" s="38"/>
      <c r="DC660" s="38"/>
      <c r="DD660" s="38"/>
      <c r="DE660" s="38"/>
      <c r="DF660" s="38"/>
      <c r="DG660" s="38"/>
      <c r="DH660" s="38"/>
      <c r="DI660" s="38"/>
      <c r="DJ660" s="38"/>
      <c r="DK660" s="38"/>
      <c r="DL660" s="38"/>
      <c r="DM660" s="38"/>
      <c r="DN660" s="38"/>
      <c r="DO660" s="38"/>
      <c r="DP660" s="38"/>
      <c r="DQ660" s="38"/>
      <c r="DR660" s="38"/>
      <c r="DS660" s="38"/>
      <c r="DT660" s="38"/>
      <c r="DU660" s="38"/>
      <c r="DV660" s="38"/>
      <c r="DW660" s="38"/>
      <c r="DX660" s="38"/>
      <c r="DY660" s="38"/>
      <c r="DZ660" s="38"/>
      <c r="EA660" s="38"/>
      <c r="EB660" s="38"/>
      <c r="EC660" s="38"/>
      <c r="ED660" s="38"/>
      <c r="EE660" s="38"/>
      <c r="EF660" s="38"/>
      <c r="EG660" s="38"/>
      <c r="EH660" s="38"/>
      <c r="EI660" s="38"/>
      <c r="EJ660" s="38"/>
      <c r="EK660" s="38"/>
      <c r="EL660" s="38"/>
      <c r="EM660" s="38"/>
      <c r="EN660" s="38"/>
      <c r="EO660" s="38"/>
      <c r="EP660" s="38"/>
      <c r="EQ660" s="38"/>
      <c r="ER660" s="38"/>
      <c r="ES660" s="38"/>
      <c r="ET660" s="38"/>
      <c r="EU660" s="38"/>
      <c r="EV660" s="38"/>
      <c r="EW660" s="38"/>
      <c r="EX660" s="38"/>
      <c r="EY660" s="38"/>
      <c r="EZ660" s="38"/>
      <c r="FA660" s="38"/>
      <c r="FB660" s="38"/>
      <c r="FC660" s="38"/>
      <c r="FD660" s="38"/>
      <c r="FE660" s="38"/>
      <c r="FF660" s="38"/>
      <c r="FG660" s="38"/>
      <c r="FH660" s="38"/>
      <c r="FI660" s="38"/>
      <c r="FJ660" s="38"/>
      <c r="FK660" s="38"/>
      <c r="FL660" s="38"/>
      <c r="FM660" s="38"/>
      <c r="FN660" s="38"/>
      <c r="FO660" s="38"/>
      <c r="FP660" s="38"/>
      <c r="FQ660" s="38"/>
      <c r="FR660" s="38"/>
      <c r="FS660" s="38"/>
      <c r="FT660" s="38"/>
      <c r="FU660" s="38"/>
      <c r="FV660" s="38"/>
      <c r="FW660" s="38"/>
      <c r="FX660" s="38"/>
      <c r="FY660" s="38"/>
      <c r="FZ660" s="38"/>
      <c r="GA660" s="38"/>
      <c r="GB660" s="38"/>
      <c r="GC660" s="38"/>
      <c r="GD660" s="38"/>
      <c r="GE660" s="38"/>
      <c r="GF660" s="38"/>
      <c r="GG660" s="38"/>
      <c r="GH660" s="38"/>
      <c r="GI660" s="38"/>
      <c r="GJ660" s="38"/>
      <c r="GK660" s="38"/>
      <c r="GL660" s="38"/>
      <c r="GM660" s="38"/>
      <c r="GN660" s="38"/>
      <c r="GO660" s="38"/>
      <c r="GP660" s="38"/>
      <c r="GQ660" s="38"/>
      <c r="GR660" s="38"/>
      <c r="GS660" s="38"/>
      <c r="GT660" s="38"/>
      <c r="GU660" s="38"/>
      <c r="GV660" s="38"/>
      <c r="GW660" s="38"/>
      <c r="GX660" s="38"/>
      <c r="GY660" s="38"/>
      <c r="GZ660" s="38"/>
      <c r="HA660" s="38"/>
      <c r="HB660" s="38"/>
      <c r="HC660" s="38"/>
      <c r="HD660" s="38"/>
      <c r="HE660" s="38"/>
      <c r="HF660" s="38"/>
      <c r="HG660" s="38"/>
      <c r="HH660" s="38"/>
      <c r="HI660" s="38"/>
      <c r="HJ660" s="38"/>
      <c r="HK660" s="38"/>
      <c r="HL660" s="38"/>
      <c r="HM660" s="38"/>
      <c r="HN660" s="38"/>
      <c r="HO660" s="38"/>
      <c r="HP660" s="38"/>
      <c r="HQ660" s="38"/>
      <c r="HR660" s="38"/>
      <c r="HS660" s="38"/>
      <c r="HT660" s="38"/>
      <c r="HU660" s="38"/>
      <c r="HV660" s="38"/>
      <c r="HW660" s="38"/>
      <c r="HX660" s="38"/>
      <c r="HY660" s="38"/>
      <c r="HZ660" s="38"/>
      <c r="IA660" s="38"/>
      <c r="IB660" s="38"/>
      <c r="IC660" s="38"/>
      <c r="ID660" s="38"/>
      <c r="IE660" s="38"/>
      <c r="IF660" s="38"/>
      <c r="IG660" s="38"/>
      <c r="IH660" s="38"/>
      <c r="II660" s="38"/>
      <c r="IJ660" s="38"/>
      <c r="IK660" s="38"/>
      <c r="IL660" s="38"/>
      <c r="IM660" s="38"/>
      <c r="IN660" s="38"/>
      <c r="IO660" s="38"/>
      <c r="IP660" s="38"/>
      <c r="IQ660" s="38"/>
      <c r="IR660" s="38"/>
      <c r="IS660" s="38"/>
      <c r="IT660" s="38"/>
      <c r="IU660" s="38"/>
    </row>
    <row r="661" spans="1:255" s="39" customFormat="1" ht="18.75" customHeight="1">
      <c r="A661" s="36"/>
      <c r="B661" s="75" t="s">
        <v>79</v>
      </c>
      <c r="C661" s="62" t="s">
        <v>160</v>
      </c>
      <c r="D661" s="62"/>
      <c r="E661" s="62"/>
      <c r="F661" s="62"/>
      <c r="G661" s="62"/>
      <c r="H661" s="62"/>
      <c r="I661" s="62"/>
      <c r="J661" s="62"/>
      <c r="K661" s="62"/>
      <c r="L661" s="62"/>
      <c r="M661" s="62"/>
      <c r="N661" s="62"/>
      <c r="O661" s="62"/>
      <c r="P661" s="62"/>
      <c r="Q661" s="62"/>
      <c r="R661" s="62"/>
      <c r="S661" s="62"/>
      <c r="T661" s="62"/>
      <c r="U661" s="62"/>
      <c r="V661" s="62"/>
      <c r="W661" s="62"/>
      <c r="X661" s="62"/>
      <c r="Y661" s="62"/>
      <c r="Z661" s="63"/>
      <c r="AA661" s="63"/>
      <c r="AB661" s="63"/>
      <c r="AC661" s="63"/>
      <c r="AD661" s="63"/>
      <c r="AE661" s="143">
        <v>9134</v>
      </c>
      <c r="AF661" s="146"/>
      <c r="AG661" s="146"/>
      <c r="AH661" s="146"/>
      <c r="AI661" s="146"/>
      <c r="AJ661" s="146"/>
      <c r="AK661" s="146"/>
      <c r="AL661" s="146"/>
      <c r="AM661" s="147"/>
      <c r="AN661" s="143">
        <v>13851</v>
      </c>
      <c r="AO661" s="146"/>
      <c r="AP661" s="146"/>
      <c r="AQ661" s="146"/>
      <c r="AR661" s="146"/>
      <c r="AS661" s="146"/>
      <c r="AT661" s="146"/>
      <c r="AU661" s="146"/>
      <c r="AV661" s="147"/>
      <c r="AW661" s="143"/>
      <c r="AX661" s="146"/>
      <c r="AY661" s="146"/>
      <c r="AZ661" s="146"/>
      <c r="BA661" s="146"/>
      <c r="BB661" s="148"/>
      <c r="BC661" s="38"/>
      <c r="BD661" s="38"/>
      <c r="BE661" s="38"/>
      <c r="BF661" s="38"/>
      <c r="BG661" s="38"/>
      <c r="BH661" s="38"/>
      <c r="BI661" s="38"/>
      <c r="BJ661" s="38"/>
      <c r="BK661" s="38"/>
      <c r="BL661" s="38"/>
      <c r="BM661" s="38"/>
      <c r="BN661" s="38"/>
      <c r="BO661" s="38"/>
      <c r="BP661" s="38"/>
      <c r="BQ661" s="38"/>
      <c r="BR661" s="38"/>
      <c r="BS661" s="38"/>
      <c r="BT661" s="38"/>
      <c r="BU661" s="38"/>
      <c r="BV661" s="38"/>
      <c r="BW661" s="38"/>
      <c r="BX661" s="38"/>
      <c r="BY661" s="38"/>
      <c r="BZ661" s="38"/>
      <c r="CA661" s="38"/>
      <c r="CB661" s="38"/>
      <c r="CC661" s="38"/>
      <c r="CD661" s="38"/>
      <c r="CE661" s="38"/>
      <c r="CF661" s="38"/>
      <c r="CG661" s="38"/>
      <c r="CH661" s="38"/>
      <c r="CI661" s="38"/>
      <c r="CJ661" s="38"/>
      <c r="CK661" s="38"/>
      <c r="CL661" s="38"/>
      <c r="CM661" s="38"/>
      <c r="CN661" s="38"/>
      <c r="CO661" s="38"/>
      <c r="CP661" s="38"/>
      <c r="CQ661" s="38"/>
      <c r="CR661" s="38"/>
      <c r="CS661" s="38"/>
      <c r="CT661" s="38"/>
      <c r="CU661" s="38"/>
      <c r="CV661" s="38"/>
      <c r="CW661" s="38"/>
      <c r="CX661" s="38"/>
      <c r="CY661" s="38"/>
      <c r="CZ661" s="38"/>
      <c r="DA661" s="38"/>
      <c r="DB661" s="38"/>
      <c r="DC661" s="38"/>
      <c r="DD661" s="38"/>
      <c r="DE661" s="38"/>
      <c r="DF661" s="38"/>
      <c r="DG661" s="38"/>
      <c r="DH661" s="38"/>
      <c r="DI661" s="38"/>
      <c r="DJ661" s="38"/>
      <c r="DK661" s="38"/>
      <c r="DL661" s="38"/>
      <c r="DM661" s="38"/>
      <c r="DN661" s="38"/>
      <c r="DO661" s="38"/>
      <c r="DP661" s="38"/>
      <c r="DQ661" s="38"/>
      <c r="DR661" s="38"/>
      <c r="DS661" s="38"/>
      <c r="DT661" s="38"/>
      <c r="DU661" s="38"/>
      <c r="DV661" s="38"/>
      <c r="DW661" s="38"/>
      <c r="DX661" s="38"/>
      <c r="DY661" s="38"/>
      <c r="DZ661" s="38"/>
      <c r="EA661" s="38"/>
      <c r="EB661" s="38"/>
      <c r="EC661" s="38"/>
      <c r="ED661" s="38"/>
      <c r="EE661" s="38"/>
      <c r="EF661" s="38"/>
      <c r="EG661" s="38"/>
      <c r="EH661" s="38"/>
      <c r="EI661" s="38"/>
      <c r="EJ661" s="38"/>
      <c r="EK661" s="38"/>
      <c r="EL661" s="38"/>
      <c r="EM661" s="38"/>
      <c r="EN661" s="38"/>
      <c r="EO661" s="38"/>
      <c r="EP661" s="38"/>
      <c r="EQ661" s="38"/>
      <c r="ER661" s="38"/>
      <c r="ES661" s="38"/>
      <c r="ET661" s="38"/>
      <c r="EU661" s="38"/>
      <c r="EV661" s="38"/>
      <c r="EW661" s="38"/>
      <c r="EX661" s="38"/>
      <c r="EY661" s="38"/>
      <c r="EZ661" s="38"/>
      <c r="FA661" s="38"/>
      <c r="FB661" s="38"/>
      <c r="FC661" s="38"/>
      <c r="FD661" s="38"/>
      <c r="FE661" s="38"/>
      <c r="FF661" s="38"/>
      <c r="FG661" s="38"/>
      <c r="FH661" s="38"/>
      <c r="FI661" s="38"/>
      <c r="FJ661" s="38"/>
      <c r="FK661" s="38"/>
      <c r="FL661" s="38"/>
      <c r="FM661" s="38"/>
      <c r="FN661" s="38"/>
      <c r="FO661" s="38"/>
      <c r="FP661" s="38"/>
      <c r="FQ661" s="38"/>
      <c r="FR661" s="38"/>
      <c r="FS661" s="38"/>
      <c r="FT661" s="38"/>
      <c r="FU661" s="38"/>
      <c r="FV661" s="38"/>
      <c r="FW661" s="38"/>
      <c r="FX661" s="38"/>
      <c r="FY661" s="38"/>
      <c r="FZ661" s="38"/>
      <c r="GA661" s="38"/>
      <c r="GB661" s="38"/>
      <c r="GC661" s="38"/>
      <c r="GD661" s="38"/>
      <c r="GE661" s="38"/>
      <c r="GF661" s="38"/>
      <c r="GG661" s="38"/>
      <c r="GH661" s="38"/>
      <c r="GI661" s="38"/>
      <c r="GJ661" s="38"/>
      <c r="GK661" s="38"/>
      <c r="GL661" s="38"/>
      <c r="GM661" s="38"/>
      <c r="GN661" s="38"/>
      <c r="GO661" s="38"/>
      <c r="GP661" s="38"/>
      <c r="GQ661" s="38"/>
      <c r="GR661" s="38"/>
      <c r="GS661" s="38"/>
      <c r="GT661" s="38"/>
      <c r="GU661" s="38"/>
      <c r="GV661" s="38"/>
      <c r="GW661" s="38"/>
      <c r="GX661" s="38"/>
      <c r="GY661" s="38"/>
      <c r="GZ661" s="38"/>
      <c r="HA661" s="38"/>
      <c r="HB661" s="38"/>
      <c r="HC661" s="38"/>
      <c r="HD661" s="38"/>
      <c r="HE661" s="38"/>
      <c r="HF661" s="38"/>
      <c r="HG661" s="38"/>
      <c r="HH661" s="38"/>
      <c r="HI661" s="38"/>
      <c r="HJ661" s="38"/>
      <c r="HK661" s="38"/>
      <c r="HL661" s="38"/>
      <c r="HM661" s="38"/>
      <c r="HN661" s="38"/>
      <c r="HO661" s="38"/>
      <c r="HP661" s="38"/>
      <c r="HQ661" s="38"/>
      <c r="HR661" s="38"/>
      <c r="HS661" s="38"/>
      <c r="HT661" s="38"/>
      <c r="HU661" s="38"/>
      <c r="HV661" s="38"/>
      <c r="HW661" s="38"/>
      <c r="HX661" s="38"/>
      <c r="HY661" s="38"/>
      <c r="HZ661" s="38"/>
      <c r="IA661" s="38"/>
      <c r="IB661" s="38"/>
      <c r="IC661" s="38"/>
      <c r="ID661" s="38"/>
      <c r="IE661" s="38"/>
      <c r="IF661" s="38"/>
      <c r="IG661" s="38"/>
      <c r="IH661" s="38"/>
      <c r="II661" s="38"/>
      <c r="IJ661" s="38"/>
      <c r="IK661" s="38"/>
      <c r="IL661" s="38"/>
      <c r="IM661" s="38"/>
      <c r="IN661" s="38"/>
      <c r="IO661" s="38"/>
      <c r="IP661" s="38"/>
      <c r="IQ661" s="38"/>
      <c r="IR661" s="38"/>
      <c r="IS661" s="38"/>
      <c r="IT661" s="38"/>
      <c r="IU661" s="38"/>
    </row>
    <row r="662" spans="1:255" s="39" customFormat="1" ht="18.75" customHeight="1">
      <c r="A662" s="36"/>
      <c r="B662" s="64" t="s">
        <v>141</v>
      </c>
      <c r="C662" s="65" t="s">
        <v>161</v>
      </c>
      <c r="D662" s="67"/>
      <c r="E662" s="67"/>
      <c r="F662" s="67"/>
      <c r="G662" s="67"/>
      <c r="H662" s="67"/>
      <c r="I662" s="67"/>
      <c r="J662" s="67"/>
      <c r="K662" s="67"/>
      <c r="L662" s="67"/>
      <c r="M662" s="67"/>
      <c r="N662" s="67"/>
      <c r="O662" s="67"/>
      <c r="P662" s="67"/>
      <c r="Q662" s="67"/>
      <c r="R662" s="67"/>
      <c r="S662" s="67"/>
      <c r="T662" s="67"/>
      <c r="U662" s="67"/>
      <c r="V662" s="67"/>
      <c r="W662" s="67"/>
      <c r="X662" s="67"/>
      <c r="Y662" s="67"/>
      <c r="Z662" s="67"/>
      <c r="AA662" s="67"/>
      <c r="AB662" s="67"/>
      <c r="AC662" s="67"/>
      <c r="AD662" s="67"/>
      <c r="AE662" s="143">
        <v>1559</v>
      </c>
      <c r="AF662" s="149"/>
      <c r="AG662" s="149"/>
      <c r="AH662" s="149"/>
      <c r="AI662" s="149"/>
      <c r="AJ662" s="149"/>
      <c r="AK662" s="149"/>
      <c r="AL662" s="149"/>
      <c r="AM662" s="150"/>
      <c r="AN662" s="143">
        <v>1488</v>
      </c>
      <c r="AO662" s="149"/>
      <c r="AP662" s="149"/>
      <c r="AQ662" s="149"/>
      <c r="AR662" s="149"/>
      <c r="AS662" s="149"/>
      <c r="AT662" s="149"/>
      <c r="AU662" s="149"/>
      <c r="AV662" s="150"/>
      <c r="AW662" s="143"/>
      <c r="AX662" s="146"/>
      <c r="AY662" s="146"/>
      <c r="AZ662" s="146"/>
      <c r="BA662" s="146"/>
      <c r="BB662" s="148"/>
      <c r="BC662" s="38"/>
      <c r="BD662" s="38"/>
      <c r="BE662" s="38"/>
      <c r="BF662" s="38"/>
      <c r="BG662" s="38"/>
      <c r="BH662" s="38"/>
      <c r="BI662" s="38"/>
      <c r="BJ662" s="38"/>
      <c r="BK662" s="38"/>
      <c r="BL662" s="38"/>
      <c r="BM662" s="38"/>
      <c r="BN662" s="38"/>
      <c r="BO662" s="38"/>
      <c r="BP662" s="38"/>
      <c r="BQ662" s="38"/>
      <c r="BR662" s="38"/>
      <c r="BS662" s="38"/>
      <c r="BT662" s="38"/>
      <c r="BU662" s="38"/>
      <c r="BV662" s="38"/>
      <c r="BW662" s="38"/>
      <c r="BX662" s="38"/>
      <c r="BY662" s="38"/>
      <c r="BZ662" s="38"/>
      <c r="CA662" s="38"/>
      <c r="CB662" s="38"/>
      <c r="CC662" s="38"/>
      <c r="CD662" s="38"/>
      <c r="CE662" s="38"/>
      <c r="CF662" s="38"/>
      <c r="CG662" s="38"/>
      <c r="CH662" s="38"/>
      <c r="CI662" s="38"/>
      <c r="CJ662" s="38"/>
      <c r="CK662" s="38"/>
      <c r="CL662" s="38"/>
      <c r="CM662" s="38"/>
      <c r="CN662" s="38"/>
      <c r="CO662" s="38"/>
      <c r="CP662" s="38"/>
      <c r="CQ662" s="38"/>
      <c r="CR662" s="38"/>
      <c r="CS662" s="38"/>
      <c r="CT662" s="38"/>
      <c r="CU662" s="38"/>
      <c r="CV662" s="38"/>
      <c r="CW662" s="38"/>
      <c r="CX662" s="38"/>
      <c r="CY662" s="38"/>
      <c r="CZ662" s="38"/>
      <c r="DA662" s="38"/>
      <c r="DB662" s="38"/>
      <c r="DC662" s="38"/>
      <c r="DD662" s="38"/>
      <c r="DE662" s="38"/>
      <c r="DF662" s="38"/>
      <c r="DG662" s="38"/>
      <c r="DH662" s="38"/>
      <c r="DI662" s="38"/>
      <c r="DJ662" s="38"/>
      <c r="DK662" s="38"/>
      <c r="DL662" s="38"/>
      <c r="DM662" s="38"/>
      <c r="DN662" s="38"/>
      <c r="DO662" s="38"/>
      <c r="DP662" s="38"/>
      <c r="DQ662" s="38"/>
      <c r="DR662" s="38"/>
      <c r="DS662" s="38"/>
      <c r="DT662" s="38"/>
      <c r="DU662" s="38"/>
      <c r="DV662" s="38"/>
      <c r="DW662" s="38"/>
      <c r="DX662" s="38"/>
      <c r="DY662" s="38"/>
      <c r="DZ662" s="38"/>
      <c r="EA662" s="38"/>
      <c r="EB662" s="38"/>
      <c r="EC662" s="38"/>
      <c r="ED662" s="38"/>
      <c r="EE662" s="38"/>
      <c r="EF662" s="38"/>
      <c r="EG662" s="38"/>
      <c r="EH662" s="38"/>
      <c r="EI662" s="38"/>
      <c r="EJ662" s="38"/>
      <c r="EK662" s="38"/>
      <c r="EL662" s="38"/>
      <c r="EM662" s="38"/>
      <c r="EN662" s="38"/>
      <c r="EO662" s="38"/>
      <c r="EP662" s="38"/>
      <c r="EQ662" s="38"/>
      <c r="ER662" s="38"/>
      <c r="ES662" s="38"/>
      <c r="ET662" s="38"/>
      <c r="EU662" s="38"/>
      <c r="EV662" s="38"/>
      <c r="EW662" s="38"/>
      <c r="EX662" s="38"/>
      <c r="EY662" s="38"/>
      <c r="EZ662" s="38"/>
      <c r="FA662" s="38"/>
      <c r="FB662" s="38"/>
      <c r="FC662" s="38"/>
      <c r="FD662" s="38"/>
      <c r="FE662" s="38"/>
      <c r="FF662" s="38"/>
      <c r="FG662" s="38"/>
      <c r="FH662" s="38"/>
      <c r="FI662" s="38"/>
      <c r="FJ662" s="38"/>
      <c r="FK662" s="38"/>
      <c r="FL662" s="38"/>
      <c r="FM662" s="38"/>
      <c r="FN662" s="38"/>
      <c r="FO662" s="38"/>
      <c r="FP662" s="38"/>
      <c r="FQ662" s="38"/>
      <c r="FR662" s="38"/>
      <c r="FS662" s="38"/>
      <c r="FT662" s="38"/>
      <c r="FU662" s="38"/>
      <c r="FV662" s="38"/>
      <c r="FW662" s="38"/>
      <c r="FX662" s="38"/>
      <c r="FY662" s="38"/>
      <c r="FZ662" s="38"/>
      <c r="GA662" s="38"/>
      <c r="GB662" s="38"/>
      <c r="GC662" s="38"/>
      <c r="GD662" s="38"/>
      <c r="GE662" s="38"/>
      <c r="GF662" s="38"/>
      <c r="GG662" s="38"/>
      <c r="GH662" s="38"/>
      <c r="GI662" s="38"/>
      <c r="GJ662" s="38"/>
      <c r="GK662" s="38"/>
      <c r="GL662" s="38"/>
      <c r="GM662" s="38"/>
      <c r="GN662" s="38"/>
      <c r="GO662" s="38"/>
      <c r="GP662" s="38"/>
      <c r="GQ662" s="38"/>
      <c r="GR662" s="38"/>
      <c r="GS662" s="38"/>
      <c r="GT662" s="38"/>
      <c r="GU662" s="38"/>
      <c r="GV662" s="38"/>
      <c r="GW662" s="38"/>
      <c r="GX662" s="38"/>
      <c r="GY662" s="38"/>
      <c r="GZ662" s="38"/>
      <c r="HA662" s="38"/>
      <c r="HB662" s="38"/>
      <c r="HC662" s="38"/>
      <c r="HD662" s="38"/>
      <c r="HE662" s="38"/>
      <c r="HF662" s="38"/>
      <c r="HG662" s="38"/>
      <c r="HH662" s="38"/>
      <c r="HI662" s="38"/>
      <c r="HJ662" s="38"/>
      <c r="HK662" s="38"/>
      <c r="HL662" s="38"/>
      <c r="HM662" s="38"/>
      <c r="HN662" s="38"/>
      <c r="HO662" s="38"/>
      <c r="HP662" s="38"/>
      <c r="HQ662" s="38"/>
      <c r="HR662" s="38"/>
      <c r="HS662" s="38"/>
      <c r="HT662" s="38"/>
      <c r="HU662" s="38"/>
      <c r="HV662" s="38"/>
      <c r="HW662" s="38"/>
      <c r="HX662" s="38"/>
      <c r="HY662" s="38"/>
      <c r="HZ662" s="38"/>
      <c r="IA662" s="38"/>
      <c r="IB662" s="38"/>
      <c r="IC662" s="38"/>
      <c r="ID662" s="38"/>
      <c r="IE662" s="38"/>
      <c r="IF662" s="38"/>
      <c r="IG662" s="38"/>
      <c r="IH662" s="38"/>
      <c r="II662" s="38"/>
      <c r="IJ662" s="38"/>
      <c r="IK662" s="38"/>
      <c r="IL662" s="38"/>
      <c r="IM662" s="38"/>
      <c r="IN662" s="38"/>
      <c r="IO662" s="38"/>
      <c r="IP662" s="38"/>
      <c r="IQ662" s="38"/>
      <c r="IR662" s="38"/>
      <c r="IS662" s="38"/>
      <c r="IT662" s="38"/>
      <c r="IU662" s="38"/>
    </row>
    <row r="663" spans="1:255" s="39" customFormat="1" ht="18.75" customHeight="1" thickBot="1">
      <c r="A663" s="36"/>
      <c r="B663" s="77" t="s">
        <v>79</v>
      </c>
      <c r="C663" s="65" t="s">
        <v>162</v>
      </c>
      <c r="D663" s="69"/>
      <c r="E663" s="69"/>
      <c r="F663" s="69"/>
      <c r="G663" s="69"/>
      <c r="H663" s="69"/>
      <c r="I663" s="69"/>
      <c r="J663" s="69"/>
      <c r="K663" s="69"/>
      <c r="L663" s="69"/>
      <c r="M663" s="69"/>
      <c r="N663" s="69"/>
      <c r="O663" s="69"/>
      <c r="P663" s="69"/>
      <c r="Q663" s="69"/>
      <c r="R663" s="69"/>
      <c r="S663" s="69"/>
      <c r="T663" s="69"/>
      <c r="U663" s="69"/>
      <c r="V663" s="69"/>
      <c r="W663" s="69"/>
      <c r="X663" s="69"/>
      <c r="Y663" s="69"/>
      <c r="Z663" s="69"/>
      <c r="AA663" s="69"/>
      <c r="AB663" s="69"/>
      <c r="AC663" s="69"/>
      <c r="AD663" s="69"/>
      <c r="AE663" s="128">
        <v>33</v>
      </c>
      <c r="AF663" s="131"/>
      <c r="AG663" s="131"/>
      <c r="AH663" s="131"/>
      <c r="AI663" s="131"/>
      <c r="AJ663" s="131"/>
      <c r="AK663" s="131"/>
      <c r="AL663" s="131"/>
      <c r="AM663" s="132"/>
      <c r="AN663" s="128">
        <v>28</v>
      </c>
      <c r="AO663" s="131"/>
      <c r="AP663" s="131"/>
      <c r="AQ663" s="131"/>
      <c r="AR663" s="131"/>
      <c r="AS663" s="131"/>
      <c r="AT663" s="131"/>
      <c r="AU663" s="131"/>
      <c r="AV663" s="132"/>
      <c r="AW663" s="133"/>
      <c r="AX663" s="134"/>
      <c r="AY663" s="134"/>
      <c r="AZ663" s="134"/>
      <c r="BA663" s="134"/>
      <c r="BB663" s="135"/>
      <c r="BC663" s="38"/>
      <c r="BD663" s="38"/>
      <c r="BE663" s="38"/>
      <c r="BF663" s="38"/>
      <c r="BG663" s="38"/>
      <c r="BH663" s="38"/>
      <c r="BI663" s="38"/>
      <c r="BJ663" s="38"/>
      <c r="BK663" s="38"/>
      <c r="BL663" s="38"/>
      <c r="BM663" s="38"/>
      <c r="BN663" s="38"/>
      <c r="BO663" s="38"/>
      <c r="BP663" s="38"/>
      <c r="BQ663" s="38"/>
      <c r="BR663" s="38"/>
      <c r="BS663" s="38"/>
      <c r="BT663" s="38"/>
      <c r="BU663" s="38"/>
      <c r="BV663" s="38"/>
      <c r="BW663" s="38"/>
      <c r="BX663" s="38"/>
      <c r="BY663" s="38"/>
      <c r="BZ663" s="38"/>
      <c r="CA663" s="38"/>
      <c r="CB663" s="38"/>
      <c r="CC663" s="38"/>
      <c r="CD663" s="38"/>
      <c r="CE663" s="38"/>
      <c r="CF663" s="38"/>
      <c r="CG663" s="38"/>
      <c r="CH663" s="38"/>
      <c r="CI663" s="38"/>
      <c r="CJ663" s="38"/>
      <c r="CK663" s="38"/>
      <c r="CL663" s="38"/>
      <c r="CM663" s="38"/>
      <c r="CN663" s="38"/>
      <c r="CO663" s="38"/>
      <c r="CP663" s="38"/>
      <c r="CQ663" s="38"/>
      <c r="CR663" s="38"/>
      <c r="CS663" s="38"/>
      <c r="CT663" s="38"/>
      <c r="CU663" s="38"/>
      <c r="CV663" s="38"/>
      <c r="CW663" s="38"/>
      <c r="CX663" s="38"/>
      <c r="CY663" s="38"/>
      <c r="CZ663" s="38"/>
      <c r="DA663" s="38"/>
      <c r="DB663" s="38"/>
      <c r="DC663" s="38"/>
      <c r="DD663" s="38"/>
      <c r="DE663" s="38"/>
      <c r="DF663" s="38"/>
      <c r="DG663" s="38"/>
      <c r="DH663" s="38"/>
      <c r="DI663" s="38"/>
      <c r="DJ663" s="38"/>
      <c r="DK663" s="38"/>
      <c r="DL663" s="38"/>
      <c r="DM663" s="38"/>
      <c r="DN663" s="38"/>
      <c r="DO663" s="38"/>
      <c r="DP663" s="38"/>
      <c r="DQ663" s="38"/>
      <c r="DR663" s="38"/>
      <c r="DS663" s="38"/>
      <c r="DT663" s="38"/>
      <c r="DU663" s="38"/>
      <c r="DV663" s="38"/>
      <c r="DW663" s="38"/>
      <c r="DX663" s="38"/>
      <c r="DY663" s="38"/>
      <c r="DZ663" s="38"/>
      <c r="EA663" s="38"/>
      <c r="EB663" s="38"/>
      <c r="EC663" s="38"/>
      <c r="ED663" s="38"/>
      <c r="EE663" s="38"/>
      <c r="EF663" s="38"/>
      <c r="EG663" s="38"/>
      <c r="EH663" s="38"/>
      <c r="EI663" s="38"/>
      <c r="EJ663" s="38"/>
      <c r="EK663" s="38"/>
      <c r="EL663" s="38"/>
      <c r="EM663" s="38"/>
      <c r="EN663" s="38"/>
      <c r="EO663" s="38"/>
      <c r="EP663" s="38"/>
      <c r="EQ663" s="38"/>
      <c r="ER663" s="38"/>
      <c r="ES663" s="38"/>
      <c r="ET663" s="38"/>
      <c r="EU663" s="38"/>
      <c r="EV663" s="38"/>
      <c r="EW663" s="38"/>
      <c r="EX663" s="38"/>
      <c r="EY663" s="38"/>
      <c r="EZ663" s="38"/>
      <c r="FA663" s="38"/>
      <c r="FB663" s="38"/>
      <c r="FC663" s="38"/>
      <c r="FD663" s="38"/>
      <c r="FE663" s="38"/>
      <c r="FF663" s="38"/>
      <c r="FG663" s="38"/>
      <c r="FH663" s="38"/>
      <c r="FI663" s="38"/>
      <c r="FJ663" s="38"/>
      <c r="FK663" s="38"/>
      <c r="FL663" s="38"/>
      <c r="FM663" s="38"/>
      <c r="FN663" s="38"/>
      <c r="FO663" s="38"/>
      <c r="FP663" s="38"/>
      <c r="FQ663" s="38"/>
      <c r="FR663" s="38"/>
      <c r="FS663" s="38"/>
      <c r="FT663" s="38"/>
      <c r="FU663" s="38"/>
      <c r="FV663" s="38"/>
      <c r="FW663" s="38"/>
      <c r="FX663" s="38"/>
      <c r="FY663" s="38"/>
      <c r="FZ663" s="38"/>
      <c r="GA663" s="38"/>
      <c r="GB663" s="38"/>
      <c r="GC663" s="38"/>
      <c r="GD663" s="38"/>
      <c r="GE663" s="38"/>
      <c r="GF663" s="38"/>
      <c r="GG663" s="38"/>
      <c r="GH663" s="38"/>
      <c r="GI663" s="38"/>
      <c r="GJ663" s="38"/>
      <c r="GK663" s="38"/>
      <c r="GL663" s="38"/>
      <c r="GM663" s="38"/>
      <c r="GN663" s="38"/>
      <c r="GO663" s="38"/>
      <c r="GP663" s="38"/>
      <c r="GQ663" s="38"/>
      <c r="GR663" s="38"/>
      <c r="GS663" s="38"/>
      <c r="GT663" s="38"/>
      <c r="GU663" s="38"/>
      <c r="GV663" s="38"/>
      <c r="GW663" s="38"/>
      <c r="GX663" s="38"/>
      <c r="GY663" s="38"/>
      <c r="GZ663" s="38"/>
      <c r="HA663" s="38"/>
      <c r="HB663" s="38"/>
      <c r="HC663" s="38"/>
      <c r="HD663" s="38"/>
      <c r="HE663" s="38"/>
      <c r="HF663" s="38"/>
      <c r="HG663" s="38"/>
      <c r="HH663" s="38"/>
      <c r="HI663" s="38"/>
      <c r="HJ663" s="38"/>
      <c r="HK663" s="38"/>
      <c r="HL663" s="38"/>
      <c r="HM663" s="38"/>
      <c r="HN663" s="38"/>
      <c r="HO663" s="38"/>
      <c r="HP663" s="38"/>
      <c r="HQ663" s="38"/>
      <c r="HR663" s="38"/>
      <c r="HS663" s="38"/>
      <c r="HT663" s="38"/>
      <c r="HU663" s="38"/>
      <c r="HV663" s="38"/>
      <c r="HW663" s="38"/>
      <c r="HX663" s="38"/>
      <c r="HY663" s="38"/>
      <c r="HZ663" s="38"/>
      <c r="IA663" s="38"/>
      <c r="IB663" s="38"/>
      <c r="IC663" s="38"/>
      <c r="ID663" s="38"/>
      <c r="IE663" s="38"/>
      <c r="IF663" s="38"/>
      <c r="IG663" s="38"/>
      <c r="IH663" s="38"/>
      <c r="II663" s="38"/>
      <c r="IJ663" s="38"/>
      <c r="IK663" s="38"/>
      <c r="IL663" s="38"/>
      <c r="IM663" s="38"/>
      <c r="IN663" s="38"/>
      <c r="IO663" s="38"/>
      <c r="IP663" s="38"/>
      <c r="IQ663" s="38"/>
      <c r="IR663" s="38"/>
      <c r="IS663" s="38"/>
      <c r="IT663" s="38"/>
      <c r="IU663" s="38"/>
    </row>
    <row r="664" spans="1:255" s="39" customFormat="1" ht="18.75" customHeight="1" thickTop="1" thickBot="1">
      <c r="A664" s="53"/>
      <c r="B664" s="136" t="s">
        <v>80</v>
      </c>
      <c r="C664" s="137"/>
      <c r="D664" s="137"/>
      <c r="E664" s="137"/>
      <c r="F664" s="137"/>
      <c r="G664" s="137"/>
      <c r="H664" s="137"/>
      <c r="I664" s="137"/>
      <c r="J664" s="137"/>
      <c r="K664" s="137"/>
      <c r="L664" s="137"/>
      <c r="M664" s="137"/>
      <c r="N664" s="137"/>
      <c r="O664" s="137"/>
      <c r="P664" s="137"/>
      <c r="Q664" s="137"/>
      <c r="R664" s="137"/>
      <c r="S664" s="137"/>
      <c r="T664" s="137"/>
      <c r="U664" s="137"/>
      <c r="V664" s="137"/>
      <c r="W664" s="137"/>
      <c r="X664" s="137"/>
      <c r="Y664" s="137"/>
      <c r="Z664" s="137"/>
      <c r="AA664" s="137"/>
      <c r="AB664" s="137"/>
      <c r="AC664" s="137"/>
      <c r="AD664" s="138"/>
      <c r="AE664" s="139">
        <f>SUM(AE657:AM663)</f>
        <v>772229</v>
      </c>
      <c r="AF664" s="140"/>
      <c r="AG664" s="140"/>
      <c r="AH664" s="140"/>
      <c r="AI664" s="140"/>
      <c r="AJ664" s="140"/>
      <c r="AK664" s="140"/>
      <c r="AL664" s="140"/>
      <c r="AM664" s="141"/>
      <c r="AN664" s="139">
        <f>SUM(AN657:AW663)</f>
        <v>768434</v>
      </c>
      <c r="AO664" s="140"/>
      <c r="AP664" s="140"/>
      <c r="AQ664" s="140"/>
      <c r="AR664" s="140"/>
      <c r="AS664" s="140"/>
      <c r="AT664" s="140"/>
      <c r="AU664" s="140"/>
      <c r="AV664" s="141"/>
      <c r="AW664" s="139"/>
      <c r="AX664" s="140"/>
      <c r="AY664" s="140"/>
      <c r="AZ664" s="140"/>
      <c r="BA664" s="140"/>
      <c r="BB664" s="142"/>
      <c r="BC664" s="38"/>
      <c r="BD664" s="38"/>
      <c r="BE664" s="38"/>
      <c r="BF664" s="38"/>
      <c r="BG664" s="38"/>
      <c r="BH664" s="38"/>
      <c r="BI664" s="38"/>
      <c r="BJ664" s="38"/>
      <c r="BK664" s="38"/>
      <c r="BL664" s="38"/>
      <c r="BM664" s="38"/>
      <c r="BN664" s="38"/>
      <c r="BO664" s="38"/>
      <c r="BP664" s="38"/>
      <c r="BQ664" s="38"/>
      <c r="BR664" s="38"/>
      <c r="BS664" s="38"/>
      <c r="BT664" s="38"/>
      <c r="BU664" s="38"/>
      <c r="BV664" s="38"/>
      <c r="BW664" s="38"/>
      <c r="BX664" s="38"/>
      <c r="BY664" s="38"/>
      <c r="BZ664" s="38"/>
      <c r="CA664" s="38"/>
      <c r="CB664" s="38"/>
      <c r="CC664" s="38"/>
      <c r="CD664" s="38"/>
      <c r="CE664" s="38"/>
      <c r="CF664" s="38"/>
      <c r="CG664" s="38"/>
      <c r="CH664" s="38"/>
      <c r="CI664" s="38"/>
      <c r="CJ664" s="38"/>
      <c r="CK664" s="38"/>
      <c r="CL664" s="38"/>
      <c r="CM664" s="38"/>
      <c r="CN664" s="38"/>
      <c r="CO664" s="38"/>
      <c r="CP664" s="38"/>
      <c r="CQ664" s="38"/>
      <c r="CR664" s="38"/>
      <c r="CS664" s="38"/>
      <c r="CT664" s="38"/>
      <c r="CU664" s="38"/>
      <c r="CV664" s="38"/>
      <c r="CW664" s="38"/>
      <c r="CX664" s="38"/>
      <c r="CY664" s="38"/>
      <c r="CZ664" s="38"/>
      <c r="DA664" s="38"/>
      <c r="DB664" s="38"/>
      <c r="DC664" s="38"/>
      <c r="DD664" s="38"/>
      <c r="DE664" s="38"/>
      <c r="DF664" s="38"/>
      <c r="DG664" s="38"/>
      <c r="DH664" s="38"/>
      <c r="DI664" s="38"/>
      <c r="DJ664" s="38"/>
      <c r="DK664" s="38"/>
      <c r="DL664" s="38"/>
      <c r="DM664" s="38"/>
      <c r="DN664" s="38"/>
      <c r="DO664" s="38"/>
      <c r="DP664" s="38"/>
      <c r="DQ664" s="38"/>
      <c r="DR664" s="38"/>
      <c r="DS664" s="38"/>
      <c r="DT664" s="38"/>
      <c r="DU664" s="38"/>
      <c r="DV664" s="38"/>
      <c r="DW664" s="38"/>
      <c r="DX664" s="38"/>
      <c r="DY664" s="38"/>
      <c r="DZ664" s="38"/>
      <c r="EA664" s="38"/>
      <c r="EB664" s="38"/>
      <c r="EC664" s="38"/>
      <c r="ED664" s="38"/>
      <c r="EE664" s="38"/>
      <c r="EF664" s="38"/>
      <c r="EG664" s="38"/>
      <c r="EH664" s="38"/>
      <c r="EI664" s="38"/>
      <c r="EJ664" s="38"/>
      <c r="EK664" s="38"/>
      <c r="EL664" s="38"/>
      <c r="EM664" s="38"/>
      <c r="EN664" s="38"/>
      <c r="EO664" s="38"/>
      <c r="EP664" s="38"/>
      <c r="EQ664" s="38"/>
      <c r="ER664" s="38"/>
      <c r="ES664" s="38"/>
      <c r="ET664" s="38"/>
      <c r="EU664" s="38"/>
      <c r="EV664" s="38"/>
      <c r="EW664" s="38"/>
      <c r="EX664" s="38"/>
      <c r="EY664" s="38"/>
      <c r="EZ664" s="38"/>
      <c r="FA664" s="38"/>
      <c r="FB664" s="38"/>
      <c r="FC664" s="38"/>
      <c r="FD664" s="38"/>
      <c r="FE664" s="38"/>
      <c r="FF664" s="38"/>
      <c r="FG664" s="38"/>
      <c r="FH664" s="38"/>
      <c r="FI664" s="38"/>
      <c r="FJ664" s="38"/>
      <c r="FK664" s="38"/>
      <c r="FL664" s="38"/>
      <c r="FM664" s="38"/>
      <c r="FN664" s="38"/>
      <c r="FO664" s="38"/>
      <c r="FP664" s="38"/>
      <c r="FQ664" s="38"/>
      <c r="FR664" s="38"/>
      <c r="FS664" s="38"/>
      <c r="FT664" s="38"/>
      <c r="FU664" s="38"/>
      <c r="FV664" s="38"/>
      <c r="FW664" s="38"/>
      <c r="FX664" s="38"/>
      <c r="FY664" s="38"/>
      <c r="FZ664" s="38"/>
      <c r="GA664" s="38"/>
      <c r="GB664" s="38"/>
      <c r="GC664" s="38"/>
      <c r="GD664" s="38"/>
      <c r="GE664" s="38"/>
      <c r="GF664" s="38"/>
      <c r="GG664" s="38"/>
      <c r="GH664" s="38"/>
      <c r="GI664" s="38"/>
      <c r="GJ664" s="38"/>
      <c r="GK664" s="38"/>
      <c r="GL664" s="38"/>
      <c r="GM664" s="38"/>
      <c r="GN664" s="38"/>
      <c r="GO664" s="38"/>
      <c r="GP664" s="38"/>
      <c r="GQ664" s="38"/>
      <c r="GR664" s="38"/>
      <c r="GS664" s="38"/>
      <c r="GT664" s="38"/>
      <c r="GU664" s="38"/>
      <c r="GV664" s="38"/>
      <c r="GW664" s="38"/>
      <c r="GX664" s="38"/>
      <c r="GY664" s="38"/>
      <c r="GZ664" s="38"/>
      <c r="HA664" s="38"/>
      <c r="HB664" s="38"/>
      <c r="HC664" s="38"/>
      <c r="HD664" s="38"/>
      <c r="HE664" s="38"/>
      <c r="HF664" s="38"/>
      <c r="HG664" s="38"/>
      <c r="HH664" s="38"/>
      <c r="HI664" s="38"/>
      <c r="HJ664" s="38"/>
      <c r="HK664" s="38"/>
      <c r="HL664" s="38"/>
      <c r="HM664" s="38"/>
      <c r="HN664" s="38"/>
      <c r="HO664" s="38"/>
      <c r="HP664" s="38"/>
      <c r="HQ664" s="38"/>
      <c r="HR664" s="38"/>
      <c r="HS664" s="38"/>
      <c r="HT664" s="38"/>
      <c r="HU664" s="38"/>
      <c r="HV664" s="38"/>
      <c r="HW664" s="38"/>
      <c r="HX664" s="38"/>
      <c r="HY664" s="38"/>
      <c r="HZ664" s="38"/>
      <c r="IA664" s="38"/>
      <c r="IB664" s="38"/>
      <c r="IC664" s="38"/>
      <c r="ID664" s="38"/>
      <c r="IE664" s="38"/>
      <c r="IF664" s="38"/>
      <c r="IG664" s="38"/>
      <c r="IH664" s="38"/>
      <c r="II664" s="38"/>
      <c r="IJ664" s="38"/>
      <c r="IK664" s="38"/>
      <c r="IL664" s="38"/>
      <c r="IM664" s="38"/>
      <c r="IN664" s="38"/>
      <c r="IO664" s="38"/>
      <c r="IP664" s="38"/>
      <c r="IQ664" s="38"/>
      <c r="IR664" s="38"/>
      <c r="IS664" s="38"/>
      <c r="IT664" s="38"/>
      <c r="IU664" s="38"/>
    </row>
    <row r="665" spans="1:255" ht="13.5">
      <c r="E665" s="70"/>
      <c r="F665" s="70"/>
      <c r="G665" s="70"/>
      <c r="H665" s="70"/>
      <c r="I665" s="70"/>
      <c r="J665" s="70"/>
      <c r="K665" s="70"/>
      <c r="L665" s="70"/>
      <c r="M665" s="70"/>
      <c r="N665" s="70"/>
      <c r="O665" s="70"/>
      <c r="P665" s="70"/>
      <c r="Q665" s="70"/>
      <c r="R665" s="70"/>
      <c r="S665" s="70"/>
      <c r="T665" s="70"/>
      <c r="U665" s="70"/>
      <c r="V665" s="70"/>
      <c r="W665" s="70"/>
      <c r="X665" s="70"/>
      <c r="Y665" s="70"/>
      <c r="Z665" s="70"/>
      <c r="AA665" s="70"/>
      <c r="AB665" s="70"/>
      <c r="AC665" s="70"/>
      <c r="AD665" s="70"/>
      <c r="AE665" s="70"/>
      <c r="AF665" s="70"/>
      <c r="AG665" s="70"/>
      <c r="AH665" s="70"/>
      <c r="AI665" s="70"/>
      <c r="AJ665" s="70"/>
      <c r="AK665" s="70"/>
      <c r="AL665" s="70"/>
      <c r="AM665" s="70"/>
      <c r="AN665" s="70"/>
      <c r="AO665" s="70"/>
      <c r="AP665" s="70"/>
      <c r="AQ665" s="70"/>
      <c r="AR665" s="70"/>
      <c r="AS665" s="70"/>
      <c r="AT665" s="70"/>
      <c r="AU665" s="70"/>
      <c r="AV665" s="70"/>
      <c r="AW665" s="70"/>
      <c r="AX665" s="70"/>
      <c r="AY665" s="70"/>
      <c r="AZ665" s="70"/>
      <c r="BA665" s="70"/>
      <c r="BB665" s="70"/>
    </row>
    <row r="666" spans="1:255" ht="14.25">
      <c r="A666" s="40" t="s">
        <v>66</v>
      </c>
      <c r="BA666" s="41"/>
      <c r="BB666" s="42"/>
      <c r="BC666" s="41" t="s">
        <v>67</v>
      </c>
    </row>
    <row r="668" spans="1:255">
      <c r="AD668" s="43"/>
      <c r="AH668" s="43"/>
      <c r="AI668" s="43"/>
      <c r="AJ668" s="43"/>
      <c r="AK668" s="43"/>
      <c r="AL668" s="43"/>
      <c r="AM668" s="43"/>
      <c r="AS668" s="43"/>
      <c r="BB668" s="44" t="s">
        <v>68</v>
      </c>
    </row>
    <row r="669" spans="1:255">
      <c r="AD669" s="43"/>
      <c r="AH669" s="43"/>
      <c r="AI669" s="43"/>
      <c r="AJ669" s="43"/>
      <c r="AK669" s="43"/>
      <c r="AL669" s="43"/>
      <c r="AM669" s="43"/>
      <c r="AS669" s="43"/>
    </row>
    <row r="670" spans="1:255" ht="13.5" thickBot="1">
      <c r="AD670" s="43"/>
      <c r="AH670" s="43"/>
      <c r="AI670" s="43"/>
      <c r="AJ670" s="43"/>
      <c r="AK670" s="43"/>
      <c r="AL670" s="43"/>
      <c r="AM670" s="43"/>
      <c r="AS670" s="43"/>
    </row>
    <row r="671" spans="1:255" ht="15" thickBot="1">
      <c r="A671" s="167" t="s">
        <v>69</v>
      </c>
      <c r="B671" s="168"/>
      <c r="C671" s="168"/>
      <c r="D671" s="168"/>
      <c r="E671" s="168"/>
      <c r="F671" s="168"/>
      <c r="G671" s="168"/>
      <c r="H671" s="168"/>
      <c r="I671" s="168"/>
      <c r="J671" s="168"/>
      <c r="K671" s="169"/>
      <c r="L671" s="170">
        <v>19</v>
      </c>
      <c r="M671" s="171"/>
      <c r="N671" s="171"/>
      <c r="O671" s="172"/>
      <c r="P671" s="167" t="s">
        <v>70</v>
      </c>
      <c r="Q671" s="168"/>
      <c r="R671" s="168"/>
      <c r="S671" s="168"/>
      <c r="T671" s="168"/>
      <c r="U671" s="169"/>
      <c r="V671" s="173" t="s">
        <v>163</v>
      </c>
      <c r="W671" s="173"/>
      <c r="X671" s="173"/>
      <c r="Y671" s="173"/>
      <c r="Z671" s="173"/>
      <c r="AA671" s="173"/>
      <c r="AB671" s="173"/>
      <c r="AC671" s="173"/>
      <c r="AD671" s="173"/>
      <c r="AE671" s="173"/>
      <c r="AF671" s="173"/>
      <c r="AG671" s="173"/>
      <c r="AH671" s="173"/>
      <c r="AI671" s="173"/>
      <c r="AJ671" s="173"/>
      <c r="AK671" s="173"/>
      <c r="AL671" s="173"/>
      <c r="AM671" s="173"/>
      <c r="AN671" s="173"/>
      <c r="AO671" s="173"/>
      <c r="AP671" s="173"/>
      <c r="AQ671" s="173"/>
      <c r="AR671" s="173"/>
      <c r="AS671" s="173"/>
      <c r="AT671" s="173"/>
      <c r="AU671" s="173"/>
      <c r="AV671" s="173"/>
      <c r="AW671" s="173"/>
      <c r="AX671" s="173"/>
      <c r="AY671" s="173"/>
      <c r="AZ671" s="173"/>
      <c r="BA671" s="173"/>
      <c r="BB671" s="174"/>
    </row>
    <row r="672" spans="1:255" ht="14.25">
      <c r="A672" s="45"/>
      <c r="B672" s="45"/>
      <c r="C672" s="45"/>
      <c r="D672" s="45"/>
      <c r="E672" s="45"/>
      <c r="F672" s="45"/>
      <c r="G672" s="45"/>
      <c r="H672" s="45"/>
      <c r="I672" s="45"/>
      <c r="J672" s="45"/>
      <c r="K672" s="45"/>
      <c r="L672" s="46"/>
      <c r="M672" s="46"/>
      <c r="N672" s="46"/>
      <c r="O672" s="46"/>
      <c r="P672" s="45"/>
      <c r="Q672" s="45"/>
      <c r="R672" s="45"/>
      <c r="S672" s="45"/>
      <c r="T672" s="45"/>
      <c r="U672" s="45"/>
      <c r="V672" s="47"/>
      <c r="W672" s="47"/>
      <c r="X672" s="47"/>
      <c r="Y672" s="47"/>
      <c r="Z672" s="47"/>
      <c r="AA672" s="47"/>
      <c r="AB672" s="47"/>
      <c r="AC672" s="47"/>
      <c r="AD672" s="47"/>
      <c r="AE672" s="47"/>
      <c r="AF672" s="47"/>
      <c r="AG672" s="47"/>
      <c r="AH672" s="47"/>
      <c r="AI672" s="47"/>
      <c r="AJ672" s="47"/>
      <c r="AK672" s="47"/>
      <c r="AL672" s="47"/>
      <c r="AM672" s="47"/>
      <c r="AN672" s="47"/>
      <c r="AO672" s="47"/>
      <c r="AP672" s="47"/>
      <c r="AQ672" s="47"/>
      <c r="AR672" s="47"/>
      <c r="AS672" s="47"/>
      <c r="AT672" s="47"/>
      <c r="AU672" s="47"/>
      <c r="AV672" s="47"/>
      <c r="AW672" s="47"/>
      <c r="AX672" s="47"/>
      <c r="AY672" s="47"/>
      <c r="AZ672" s="47"/>
      <c r="BA672" s="47"/>
      <c r="BB672" s="47"/>
    </row>
    <row r="673" spans="1:59" ht="14.25">
      <c r="A673" s="48"/>
      <c r="B673" s="49" t="s">
        <v>72</v>
      </c>
      <c r="C673" s="36"/>
      <c r="D673" s="36"/>
      <c r="E673" s="36"/>
      <c r="F673" s="36"/>
      <c r="G673" s="36"/>
      <c r="H673" s="36"/>
      <c r="I673" s="36"/>
      <c r="J673" s="36"/>
      <c r="K673" s="36"/>
      <c r="L673" s="50"/>
      <c r="M673" s="50"/>
      <c r="N673" s="50"/>
      <c r="O673" s="50"/>
      <c r="P673" s="36"/>
      <c r="Q673" s="36"/>
      <c r="R673" s="36"/>
      <c r="S673" s="36"/>
      <c r="T673" s="36"/>
      <c r="U673" s="36"/>
      <c r="V673" s="49"/>
      <c r="W673" s="49"/>
      <c r="X673" s="49"/>
      <c r="Y673" s="49"/>
      <c r="Z673" s="49"/>
      <c r="AA673" s="49"/>
      <c r="AB673" s="49"/>
      <c r="AC673" s="49"/>
      <c r="AD673" s="49"/>
      <c r="AE673" s="49"/>
      <c r="AF673" s="49"/>
      <c r="AG673" s="49"/>
      <c r="AH673" s="49"/>
      <c r="AI673" s="49"/>
      <c r="AJ673" s="49"/>
      <c r="AK673" s="49"/>
      <c r="AL673" s="49"/>
      <c r="AM673" s="49"/>
      <c r="AN673" s="49"/>
      <c r="AO673" s="49"/>
      <c r="AP673" s="49"/>
      <c r="AQ673" s="49"/>
      <c r="AR673" s="49"/>
      <c r="AS673" s="49"/>
      <c r="AT673" s="49"/>
      <c r="AU673" s="49"/>
      <c r="AV673" s="49"/>
      <c r="AW673" s="49"/>
      <c r="AX673" s="49"/>
      <c r="AY673" s="49"/>
      <c r="AZ673" s="49"/>
      <c r="BA673" s="49"/>
      <c r="BB673" s="49"/>
    </row>
    <row r="674" spans="1:59" ht="15" thickBot="1">
      <c r="A674" s="36"/>
      <c r="B674" s="36"/>
      <c r="C674" s="36"/>
      <c r="D674" s="36"/>
      <c r="E674" s="36"/>
      <c r="F674" s="36"/>
      <c r="G674" s="36"/>
      <c r="H674" s="36"/>
      <c r="I674" s="36"/>
      <c r="J674" s="36"/>
      <c r="K674" s="36"/>
      <c r="L674" s="50"/>
      <c r="M674" s="50"/>
      <c r="N674" s="50"/>
      <c r="O674" s="50"/>
      <c r="P674" s="36"/>
      <c r="Q674" s="36"/>
      <c r="R674" s="36"/>
      <c r="S674" s="36"/>
      <c r="T674" s="36"/>
      <c r="U674" s="36"/>
      <c r="V674" s="49"/>
      <c r="W674" s="49"/>
      <c r="X674" s="49"/>
      <c r="Y674" s="49"/>
      <c r="Z674" s="49"/>
      <c r="AA674" s="49"/>
      <c r="AB674" s="49"/>
      <c r="AC674" s="49"/>
      <c r="AD674" s="49"/>
      <c r="AE674" s="49"/>
      <c r="AF674" s="49"/>
      <c r="AG674" s="49"/>
      <c r="AH674" s="49"/>
      <c r="AI674" s="49"/>
      <c r="AJ674" s="49"/>
      <c r="AK674" s="49"/>
      <c r="AL674" s="49"/>
      <c r="AM674" s="49"/>
      <c r="AN674" s="49"/>
      <c r="AO674" s="49"/>
      <c r="AP674" s="49"/>
      <c r="AQ674" s="49"/>
      <c r="AR674" s="49"/>
      <c r="AS674" s="49"/>
      <c r="AT674" s="49"/>
      <c r="AU674" s="49"/>
      <c r="AV674" s="49"/>
      <c r="AW674" s="49"/>
      <c r="AX674" s="49"/>
      <c r="AY674" s="49"/>
      <c r="AZ674" s="49"/>
      <c r="BA674" s="49"/>
      <c r="BB674" s="49"/>
    </row>
    <row r="675" spans="1:59" ht="14.25">
      <c r="A675" s="36"/>
      <c r="B675" s="51"/>
      <c r="C675" s="45"/>
      <c r="D675" s="45"/>
      <c r="E675" s="45"/>
      <c r="F675" s="45"/>
      <c r="G675" s="45"/>
      <c r="H675" s="45"/>
      <c r="I675" s="45"/>
      <c r="J675" s="45"/>
      <c r="K675" s="45"/>
      <c r="L675" s="46"/>
      <c r="M675" s="46"/>
      <c r="N675" s="46"/>
      <c r="O675" s="46"/>
      <c r="P675" s="45"/>
      <c r="Q675" s="45"/>
      <c r="R675" s="45"/>
      <c r="S675" s="45"/>
      <c r="T675" s="45"/>
      <c r="U675" s="45"/>
      <c r="V675" s="47"/>
      <c r="W675" s="47"/>
      <c r="X675" s="47"/>
      <c r="Y675" s="47"/>
      <c r="Z675" s="47"/>
      <c r="AA675" s="47"/>
      <c r="AB675" s="47"/>
      <c r="AC675" s="47"/>
      <c r="AD675" s="47"/>
      <c r="AE675" s="47"/>
      <c r="AF675" s="47"/>
      <c r="AG675" s="47"/>
      <c r="AH675" s="47"/>
      <c r="AI675" s="47"/>
      <c r="AJ675" s="47"/>
      <c r="AK675" s="47"/>
      <c r="AL675" s="47"/>
      <c r="AM675" s="47"/>
      <c r="AN675" s="47"/>
      <c r="AO675" s="47"/>
      <c r="AP675" s="47"/>
      <c r="AQ675" s="47"/>
      <c r="AR675" s="47"/>
      <c r="AS675" s="47"/>
      <c r="AT675" s="47"/>
      <c r="AU675" s="47"/>
      <c r="AV675" s="47"/>
      <c r="AW675" s="47"/>
      <c r="AX675" s="47"/>
      <c r="AY675" s="47"/>
      <c r="AZ675" s="47"/>
      <c r="BA675" s="47"/>
      <c r="BB675" s="52"/>
    </row>
    <row r="676" spans="1:59">
      <c r="A676" s="36"/>
      <c r="B676" s="154" t="s">
        <v>164</v>
      </c>
      <c r="C676" s="155"/>
      <c r="D676" s="155"/>
      <c r="E676" s="155"/>
      <c r="F676" s="155"/>
      <c r="G676" s="155"/>
      <c r="H676" s="155"/>
      <c r="I676" s="155"/>
      <c r="J676" s="155"/>
      <c r="K676" s="155"/>
      <c r="L676" s="155"/>
      <c r="M676" s="155"/>
      <c r="N676" s="155"/>
      <c r="O676" s="155"/>
      <c r="P676" s="155"/>
      <c r="Q676" s="155"/>
      <c r="R676" s="155"/>
      <c r="S676" s="155"/>
      <c r="T676" s="155"/>
      <c r="U676" s="155"/>
      <c r="V676" s="155"/>
      <c r="W676" s="155"/>
      <c r="X676" s="155"/>
      <c r="Y676" s="155"/>
      <c r="Z676" s="155"/>
      <c r="AA676" s="155"/>
      <c r="AB676" s="155"/>
      <c r="AC676" s="155"/>
      <c r="AD676" s="155"/>
      <c r="AE676" s="155"/>
      <c r="AF676" s="155"/>
      <c r="AG676" s="155"/>
      <c r="AH676" s="155"/>
      <c r="AI676" s="155"/>
      <c r="AJ676" s="155"/>
      <c r="AK676" s="155"/>
      <c r="AL676" s="155"/>
      <c r="AM676" s="155"/>
      <c r="AN676" s="155"/>
      <c r="AO676" s="155"/>
      <c r="AP676" s="155"/>
      <c r="AQ676" s="155"/>
      <c r="AR676" s="155"/>
      <c r="AS676" s="155"/>
      <c r="AT676" s="155"/>
      <c r="AU676" s="155"/>
      <c r="AV676" s="155"/>
      <c r="AW676" s="155"/>
      <c r="AX676" s="155"/>
      <c r="AY676" s="155"/>
      <c r="AZ676" s="155"/>
      <c r="BA676" s="155"/>
      <c r="BB676" s="156"/>
    </row>
    <row r="677" spans="1:59" ht="13.5">
      <c r="A677" s="36"/>
      <c r="B677" s="154"/>
      <c r="C677" s="155"/>
      <c r="D677" s="155"/>
      <c r="E677" s="155"/>
      <c r="F677" s="155"/>
      <c r="G677" s="155"/>
      <c r="H677" s="155"/>
      <c r="I677" s="155"/>
      <c r="J677" s="155"/>
      <c r="K677" s="155"/>
      <c r="L677" s="155"/>
      <c r="M677" s="155"/>
      <c r="N677" s="155"/>
      <c r="O677" s="155"/>
      <c r="P677" s="155"/>
      <c r="Q677" s="155"/>
      <c r="R677" s="155"/>
      <c r="S677" s="155"/>
      <c r="T677" s="155"/>
      <c r="U677" s="155"/>
      <c r="V677" s="155"/>
      <c r="W677" s="155"/>
      <c r="X677" s="155"/>
      <c r="Y677" s="155"/>
      <c r="Z677" s="155"/>
      <c r="AA677" s="155"/>
      <c r="AB677" s="155"/>
      <c r="AC677" s="155"/>
      <c r="AD677" s="155"/>
      <c r="AE677" s="155"/>
      <c r="AF677" s="155"/>
      <c r="AG677" s="155"/>
      <c r="AH677" s="155"/>
      <c r="AI677" s="155"/>
      <c r="AJ677" s="155"/>
      <c r="AK677" s="155"/>
      <c r="AL677" s="155"/>
      <c r="AM677" s="155"/>
      <c r="AN677" s="155"/>
      <c r="AO677" s="155"/>
      <c r="AP677" s="155"/>
      <c r="AQ677" s="155"/>
      <c r="AR677" s="155"/>
      <c r="AS677" s="155"/>
      <c r="AT677" s="155"/>
      <c r="AU677" s="155"/>
      <c r="AV677" s="155"/>
      <c r="AW677" s="155"/>
      <c r="AX677" s="155"/>
      <c r="AY677" s="155"/>
      <c r="AZ677" s="155"/>
      <c r="BA677" s="155"/>
      <c r="BB677" s="156"/>
      <c r="BG677" s="39"/>
    </row>
    <row r="678" spans="1:59">
      <c r="A678" s="36"/>
      <c r="B678" s="154"/>
      <c r="C678" s="155"/>
      <c r="D678" s="155"/>
      <c r="E678" s="155"/>
      <c r="F678" s="155"/>
      <c r="G678" s="155"/>
      <c r="H678" s="155"/>
      <c r="I678" s="155"/>
      <c r="J678" s="155"/>
      <c r="K678" s="155"/>
      <c r="L678" s="155"/>
      <c r="M678" s="155"/>
      <c r="N678" s="155"/>
      <c r="O678" s="155"/>
      <c r="P678" s="155"/>
      <c r="Q678" s="155"/>
      <c r="R678" s="155"/>
      <c r="S678" s="155"/>
      <c r="T678" s="155"/>
      <c r="U678" s="155"/>
      <c r="V678" s="155"/>
      <c r="W678" s="155"/>
      <c r="X678" s="155"/>
      <c r="Y678" s="155"/>
      <c r="Z678" s="155"/>
      <c r="AA678" s="155"/>
      <c r="AB678" s="155"/>
      <c r="AC678" s="155"/>
      <c r="AD678" s="155"/>
      <c r="AE678" s="155"/>
      <c r="AF678" s="155"/>
      <c r="AG678" s="155"/>
      <c r="AH678" s="155"/>
      <c r="AI678" s="155"/>
      <c r="AJ678" s="155"/>
      <c r="AK678" s="155"/>
      <c r="AL678" s="155"/>
      <c r="AM678" s="155"/>
      <c r="AN678" s="155"/>
      <c r="AO678" s="155"/>
      <c r="AP678" s="155"/>
      <c r="AQ678" s="155"/>
      <c r="AR678" s="155"/>
      <c r="AS678" s="155"/>
      <c r="AT678" s="155"/>
      <c r="AU678" s="155"/>
      <c r="AV678" s="155"/>
      <c r="AW678" s="155"/>
      <c r="AX678" s="155"/>
      <c r="AY678" s="155"/>
      <c r="AZ678" s="155"/>
      <c r="BA678" s="155"/>
      <c r="BB678" s="156"/>
    </row>
    <row r="679" spans="1:59">
      <c r="A679" s="36"/>
      <c r="B679" s="154"/>
      <c r="C679" s="155"/>
      <c r="D679" s="155"/>
      <c r="E679" s="155"/>
      <c r="F679" s="155"/>
      <c r="G679" s="155"/>
      <c r="H679" s="155"/>
      <c r="I679" s="155"/>
      <c r="J679" s="155"/>
      <c r="K679" s="155"/>
      <c r="L679" s="155"/>
      <c r="M679" s="155"/>
      <c r="N679" s="155"/>
      <c r="O679" s="155"/>
      <c r="P679" s="155"/>
      <c r="Q679" s="155"/>
      <c r="R679" s="155"/>
      <c r="S679" s="155"/>
      <c r="T679" s="155"/>
      <c r="U679" s="155"/>
      <c r="V679" s="155"/>
      <c r="W679" s="155"/>
      <c r="X679" s="155"/>
      <c r="Y679" s="155"/>
      <c r="Z679" s="155"/>
      <c r="AA679" s="155"/>
      <c r="AB679" s="155"/>
      <c r="AC679" s="155"/>
      <c r="AD679" s="155"/>
      <c r="AE679" s="155"/>
      <c r="AF679" s="155"/>
      <c r="AG679" s="155"/>
      <c r="AH679" s="155"/>
      <c r="AI679" s="155"/>
      <c r="AJ679" s="155"/>
      <c r="AK679" s="155"/>
      <c r="AL679" s="155"/>
      <c r="AM679" s="155"/>
      <c r="AN679" s="155"/>
      <c r="AO679" s="155"/>
      <c r="AP679" s="155"/>
      <c r="AQ679" s="155"/>
      <c r="AR679" s="155"/>
      <c r="AS679" s="155"/>
      <c r="AT679" s="155"/>
      <c r="AU679" s="155"/>
      <c r="AV679" s="155"/>
      <c r="AW679" s="155"/>
      <c r="AX679" s="155"/>
      <c r="AY679" s="155"/>
      <c r="AZ679" s="155"/>
      <c r="BA679" s="155"/>
      <c r="BB679" s="156"/>
    </row>
    <row r="680" spans="1:59">
      <c r="A680" s="36"/>
      <c r="B680" s="154"/>
      <c r="C680" s="155"/>
      <c r="D680" s="155"/>
      <c r="E680" s="155"/>
      <c r="F680" s="155"/>
      <c r="G680" s="155"/>
      <c r="H680" s="155"/>
      <c r="I680" s="155"/>
      <c r="J680" s="155"/>
      <c r="K680" s="155"/>
      <c r="L680" s="155"/>
      <c r="M680" s="155"/>
      <c r="N680" s="155"/>
      <c r="O680" s="155"/>
      <c r="P680" s="155"/>
      <c r="Q680" s="155"/>
      <c r="R680" s="155"/>
      <c r="S680" s="155"/>
      <c r="T680" s="155"/>
      <c r="U680" s="155"/>
      <c r="V680" s="155"/>
      <c r="W680" s="155"/>
      <c r="X680" s="155"/>
      <c r="Y680" s="155"/>
      <c r="Z680" s="155"/>
      <c r="AA680" s="155"/>
      <c r="AB680" s="155"/>
      <c r="AC680" s="155"/>
      <c r="AD680" s="155"/>
      <c r="AE680" s="155"/>
      <c r="AF680" s="155"/>
      <c r="AG680" s="155"/>
      <c r="AH680" s="155"/>
      <c r="AI680" s="155"/>
      <c r="AJ680" s="155"/>
      <c r="AK680" s="155"/>
      <c r="AL680" s="155"/>
      <c r="AM680" s="155"/>
      <c r="AN680" s="155"/>
      <c r="AO680" s="155"/>
      <c r="AP680" s="155"/>
      <c r="AQ680" s="155"/>
      <c r="AR680" s="155"/>
      <c r="AS680" s="155"/>
      <c r="AT680" s="155"/>
      <c r="AU680" s="155"/>
      <c r="AV680" s="155"/>
      <c r="AW680" s="155"/>
      <c r="AX680" s="155"/>
      <c r="AY680" s="155"/>
      <c r="AZ680" s="155"/>
      <c r="BA680" s="155"/>
      <c r="BB680" s="156"/>
    </row>
    <row r="681" spans="1:59">
      <c r="A681" s="36"/>
      <c r="B681" s="154"/>
      <c r="C681" s="155"/>
      <c r="D681" s="155"/>
      <c r="E681" s="155"/>
      <c r="F681" s="155"/>
      <c r="G681" s="155"/>
      <c r="H681" s="155"/>
      <c r="I681" s="155"/>
      <c r="J681" s="155"/>
      <c r="K681" s="155"/>
      <c r="L681" s="155"/>
      <c r="M681" s="155"/>
      <c r="N681" s="155"/>
      <c r="O681" s="155"/>
      <c r="P681" s="155"/>
      <c r="Q681" s="155"/>
      <c r="R681" s="155"/>
      <c r="S681" s="155"/>
      <c r="T681" s="155"/>
      <c r="U681" s="155"/>
      <c r="V681" s="155"/>
      <c r="W681" s="155"/>
      <c r="X681" s="155"/>
      <c r="Y681" s="155"/>
      <c r="Z681" s="155"/>
      <c r="AA681" s="155"/>
      <c r="AB681" s="155"/>
      <c r="AC681" s="155"/>
      <c r="AD681" s="155"/>
      <c r="AE681" s="155"/>
      <c r="AF681" s="155"/>
      <c r="AG681" s="155"/>
      <c r="AH681" s="155"/>
      <c r="AI681" s="155"/>
      <c r="AJ681" s="155"/>
      <c r="AK681" s="155"/>
      <c r="AL681" s="155"/>
      <c r="AM681" s="155"/>
      <c r="AN681" s="155"/>
      <c r="AO681" s="155"/>
      <c r="AP681" s="155"/>
      <c r="AQ681" s="155"/>
      <c r="AR681" s="155"/>
      <c r="AS681" s="155"/>
      <c r="AT681" s="155"/>
      <c r="AU681" s="155"/>
      <c r="AV681" s="155"/>
      <c r="AW681" s="155"/>
      <c r="AX681" s="155"/>
      <c r="AY681" s="155"/>
      <c r="AZ681" s="155"/>
      <c r="BA681" s="155"/>
      <c r="BB681" s="156"/>
    </row>
    <row r="682" spans="1:59">
      <c r="A682" s="36"/>
      <c r="B682" s="154"/>
      <c r="C682" s="155"/>
      <c r="D682" s="155"/>
      <c r="E682" s="155"/>
      <c r="F682" s="155"/>
      <c r="G682" s="155"/>
      <c r="H682" s="155"/>
      <c r="I682" s="155"/>
      <c r="J682" s="155"/>
      <c r="K682" s="155"/>
      <c r="L682" s="155"/>
      <c r="M682" s="155"/>
      <c r="N682" s="155"/>
      <c r="O682" s="155"/>
      <c r="P682" s="155"/>
      <c r="Q682" s="155"/>
      <c r="R682" s="155"/>
      <c r="S682" s="155"/>
      <c r="T682" s="155"/>
      <c r="U682" s="155"/>
      <c r="V682" s="155"/>
      <c r="W682" s="155"/>
      <c r="X682" s="155"/>
      <c r="Y682" s="155"/>
      <c r="Z682" s="155"/>
      <c r="AA682" s="155"/>
      <c r="AB682" s="155"/>
      <c r="AC682" s="155"/>
      <c r="AD682" s="155"/>
      <c r="AE682" s="155"/>
      <c r="AF682" s="155"/>
      <c r="AG682" s="155"/>
      <c r="AH682" s="155"/>
      <c r="AI682" s="155"/>
      <c r="AJ682" s="155"/>
      <c r="AK682" s="155"/>
      <c r="AL682" s="155"/>
      <c r="AM682" s="155"/>
      <c r="AN682" s="155"/>
      <c r="AO682" s="155"/>
      <c r="AP682" s="155"/>
      <c r="AQ682" s="155"/>
      <c r="AR682" s="155"/>
      <c r="AS682" s="155"/>
      <c r="AT682" s="155"/>
      <c r="AU682" s="155"/>
      <c r="AV682" s="155"/>
      <c r="AW682" s="155"/>
      <c r="AX682" s="155"/>
      <c r="AY682" s="155"/>
      <c r="AZ682" s="155"/>
      <c r="BA682" s="155"/>
      <c r="BB682" s="156"/>
    </row>
    <row r="683" spans="1:59">
      <c r="A683" s="36"/>
      <c r="B683" s="154"/>
      <c r="C683" s="155"/>
      <c r="D683" s="155"/>
      <c r="E683" s="155"/>
      <c r="F683" s="155"/>
      <c r="G683" s="155"/>
      <c r="H683" s="155"/>
      <c r="I683" s="155"/>
      <c r="J683" s="155"/>
      <c r="K683" s="155"/>
      <c r="L683" s="155"/>
      <c r="M683" s="155"/>
      <c r="N683" s="155"/>
      <c r="O683" s="155"/>
      <c r="P683" s="155"/>
      <c r="Q683" s="155"/>
      <c r="R683" s="155"/>
      <c r="S683" s="155"/>
      <c r="T683" s="155"/>
      <c r="U683" s="155"/>
      <c r="V683" s="155"/>
      <c r="W683" s="155"/>
      <c r="X683" s="155"/>
      <c r="Y683" s="155"/>
      <c r="Z683" s="155"/>
      <c r="AA683" s="155"/>
      <c r="AB683" s="155"/>
      <c r="AC683" s="155"/>
      <c r="AD683" s="155"/>
      <c r="AE683" s="155"/>
      <c r="AF683" s="155"/>
      <c r="AG683" s="155"/>
      <c r="AH683" s="155"/>
      <c r="AI683" s="155"/>
      <c r="AJ683" s="155"/>
      <c r="AK683" s="155"/>
      <c r="AL683" s="155"/>
      <c r="AM683" s="155"/>
      <c r="AN683" s="155"/>
      <c r="AO683" s="155"/>
      <c r="AP683" s="155"/>
      <c r="AQ683" s="155"/>
      <c r="AR683" s="155"/>
      <c r="AS683" s="155"/>
      <c r="AT683" s="155"/>
      <c r="AU683" s="155"/>
      <c r="AV683" s="155"/>
      <c r="AW683" s="155"/>
      <c r="AX683" s="155"/>
      <c r="AY683" s="155"/>
      <c r="AZ683" s="155"/>
      <c r="BA683" s="155"/>
      <c r="BB683" s="156"/>
    </row>
    <row r="684" spans="1:59">
      <c r="A684" s="36"/>
      <c r="B684" s="154"/>
      <c r="C684" s="155"/>
      <c r="D684" s="155"/>
      <c r="E684" s="155"/>
      <c r="F684" s="155"/>
      <c r="G684" s="155"/>
      <c r="H684" s="155"/>
      <c r="I684" s="155"/>
      <c r="J684" s="155"/>
      <c r="K684" s="155"/>
      <c r="L684" s="155"/>
      <c r="M684" s="155"/>
      <c r="N684" s="155"/>
      <c r="O684" s="155"/>
      <c r="P684" s="155"/>
      <c r="Q684" s="155"/>
      <c r="R684" s="155"/>
      <c r="S684" s="155"/>
      <c r="T684" s="155"/>
      <c r="U684" s="155"/>
      <c r="V684" s="155"/>
      <c r="W684" s="155"/>
      <c r="X684" s="155"/>
      <c r="Y684" s="155"/>
      <c r="Z684" s="155"/>
      <c r="AA684" s="155"/>
      <c r="AB684" s="155"/>
      <c r="AC684" s="155"/>
      <c r="AD684" s="155"/>
      <c r="AE684" s="155"/>
      <c r="AF684" s="155"/>
      <c r="AG684" s="155"/>
      <c r="AH684" s="155"/>
      <c r="AI684" s="155"/>
      <c r="AJ684" s="155"/>
      <c r="AK684" s="155"/>
      <c r="AL684" s="155"/>
      <c r="AM684" s="155"/>
      <c r="AN684" s="155"/>
      <c r="AO684" s="155"/>
      <c r="AP684" s="155"/>
      <c r="AQ684" s="155"/>
      <c r="AR684" s="155"/>
      <c r="AS684" s="155"/>
      <c r="AT684" s="155"/>
      <c r="AU684" s="155"/>
      <c r="AV684" s="155"/>
      <c r="AW684" s="155"/>
      <c r="AX684" s="155"/>
      <c r="AY684" s="155"/>
      <c r="AZ684" s="155"/>
      <c r="BA684" s="155"/>
      <c r="BB684" s="156"/>
    </row>
    <row r="685" spans="1:59">
      <c r="A685" s="36"/>
      <c r="B685" s="154"/>
      <c r="C685" s="155"/>
      <c r="D685" s="155"/>
      <c r="E685" s="155"/>
      <c r="F685" s="155"/>
      <c r="G685" s="155"/>
      <c r="H685" s="155"/>
      <c r="I685" s="155"/>
      <c r="J685" s="155"/>
      <c r="K685" s="155"/>
      <c r="L685" s="155"/>
      <c r="M685" s="155"/>
      <c r="N685" s="155"/>
      <c r="O685" s="155"/>
      <c r="P685" s="155"/>
      <c r="Q685" s="155"/>
      <c r="R685" s="155"/>
      <c r="S685" s="155"/>
      <c r="T685" s="155"/>
      <c r="U685" s="155"/>
      <c r="V685" s="155"/>
      <c r="W685" s="155"/>
      <c r="X685" s="155"/>
      <c r="Y685" s="155"/>
      <c r="Z685" s="155"/>
      <c r="AA685" s="155"/>
      <c r="AB685" s="155"/>
      <c r="AC685" s="155"/>
      <c r="AD685" s="155"/>
      <c r="AE685" s="155"/>
      <c r="AF685" s="155"/>
      <c r="AG685" s="155"/>
      <c r="AH685" s="155"/>
      <c r="AI685" s="155"/>
      <c r="AJ685" s="155"/>
      <c r="AK685" s="155"/>
      <c r="AL685" s="155"/>
      <c r="AM685" s="155"/>
      <c r="AN685" s="155"/>
      <c r="AO685" s="155"/>
      <c r="AP685" s="155"/>
      <c r="AQ685" s="155"/>
      <c r="AR685" s="155"/>
      <c r="AS685" s="155"/>
      <c r="AT685" s="155"/>
      <c r="AU685" s="155"/>
      <c r="AV685" s="155"/>
      <c r="AW685" s="155"/>
      <c r="AX685" s="155"/>
      <c r="AY685" s="155"/>
      <c r="AZ685" s="155"/>
      <c r="BA685" s="155"/>
      <c r="BB685" s="156"/>
    </row>
    <row r="686" spans="1:59" ht="15" thickBot="1">
      <c r="A686" s="53"/>
      <c r="B686" s="54"/>
      <c r="C686" s="55"/>
      <c r="D686" s="55"/>
      <c r="E686" s="55"/>
      <c r="F686" s="55"/>
      <c r="G686" s="55"/>
      <c r="H686" s="55"/>
      <c r="I686" s="55"/>
      <c r="J686" s="55"/>
      <c r="K686" s="55"/>
      <c r="L686" s="55"/>
      <c r="M686" s="55"/>
      <c r="N686" s="55"/>
      <c r="O686" s="55"/>
      <c r="P686" s="55"/>
      <c r="Q686" s="55"/>
      <c r="R686" s="55"/>
      <c r="S686" s="55"/>
      <c r="T686" s="55"/>
      <c r="U686" s="55"/>
      <c r="V686" s="55"/>
      <c r="W686" s="55"/>
      <c r="X686" s="55"/>
      <c r="Y686" s="55"/>
      <c r="Z686" s="55"/>
      <c r="AA686" s="55"/>
      <c r="AB686" s="55"/>
      <c r="AC686" s="55"/>
      <c r="AD686" s="55"/>
      <c r="AE686" s="55"/>
      <c r="AF686" s="55"/>
      <c r="AG686" s="55"/>
      <c r="AH686" s="55"/>
      <c r="AI686" s="55"/>
      <c r="AJ686" s="55"/>
      <c r="AK686" s="55"/>
      <c r="AL686" s="55"/>
      <c r="AM686" s="55"/>
      <c r="AN686" s="55"/>
      <c r="AO686" s="55"/>
      <c r="AP686" s="55"/>
      <c r="AQ686" s="55"/>
      <c r="AR686" s="55"/>
      <c r="AS686" s="55"/>
      <c r="AT686" s="55"/>
      <c r="AU686" s="55"/>
      <c r="AV686" s="55"/>
      <c r="AW686" s="55"/>
      <c r="AX686" s="55"/>
      <c r="AY686" s="55"/>
      <c r="AZ686" s="55"/>
      <c r="BA686" s="55"/>
      <c r="BB686" s="56"/>
    </row>
    <row r="687" spans="1:59">
      <c r="B687" s="57"/>
    </row>
    <row r="688" spans="1:59">
      <c r="B688" s="57"/>
    </row>
    <row r="689" spans="1:255" ht="14.25">
      <c r="B689" s="49" t="s">
        <v>74</v>
      </c>
      <c r="C689" s="36"/>
      <c r="D689" s="36"/>
      <c r="E689" s="36"/>
      <c r="F689" s="36"/>
      <c r="G689" s="36"/>
      <c r="H689" s="36"/>
      <c r="I689" s="36"/>
      <c r="J689" s="36"/>
      <c r="K689" s="36"/>
      <c r="L689" s="50"/>
      <c r="M689" s="50"/>
      <c r="N689" s="50"/>
      <c r="O689" s="50"/>
      <c r="P689" s="36"/>
      <c r="Q689" s="36"/>
      <c r="R689" s="36"/>
      <c r="S689" s="36"/>
      <c r="T689" s="36"/>
      <c r="U689" s="36"/>
      <c r="V689" s="49"/>
      <c r="W689" s="49"/>
      <c r="X689" s="49"/>
      <c r="Y689" s="49"/>
      <c r="Z689" s="49"/>
      <c r="AA689" s="49"/>
      <c r="AB689" s="49"/>
      <c r="AC689" s="49"/>
      <c r="AD689" s="49"/>
      <c r="AE689" s="49"/>
      <c r="AF689" s="49"/>
      <c r="AG689" s="49"/>
      <c r="AH689" s="49"/>
      <c r="AI689" s="49"/>
      <c r="AJ689" s="49"/>
      <c r="AK689" s="49"/>
      <c r="AL689" s="49"/>
      <c r="AM689" s="49"/>
      <c r="AN689" s="49"/>
      <c r="AO689" s="49"/>
      <c r="AP689" s="49"/>
      <c r="AQ689" s="49"/>
      <c r="AR689" s="49"/>
      <c r="AS689" s="49"/>
      <c r="AT689" s="49"/>
      <c r="AU689" s="49"/>
      <c r="AV689" s="49"/>
      <c r="AW689" s="49"/>
      <c r="AX689" s="49"/>
      <c r="AY689" s="49"/>
      <c r="AZ689" s="49"/>
      <c r="BA689" s="49"/>
      <c r="BB689" s="49"/>
    </row>
    <row r="690" spans="1:255" ht="15" thickBot="1">
      <c r="B690" s="36"/>
      <c r="C690" s="36"/>
      <c r="D690" s="36"/>
      <c r="E690" s="36"/>
      <c r="F690" s="36"/>
      <c r="G690" s="36"/>
      <c r="H690" s="36"/>
      <c r="I690" s="36"/>
      <c r="J690" s="36"/>
      <c r="K690" s="36"/>
      <c r="L690" s="50"/>
      <c r="M690" s="50"/>
      <c r="N690" s="50"/>
      <c r="O690" s="50"/>
      <c r="P690" s="36"/>
      <c r="Q690" s="36"/>
      <c r="R690" s="36"/>
      <c r="S690" s="36"/>
      <c r="T690" s="36"/>
      <c r="U690" s="36"/>
      <c r="V690" s="49"/>
      <c r="W690" s="49"/>
      <c r="X690" s="49"/>
      <c r="Y690" s="49"/>
      <c r="Z690" s="49"/>
      <c r="AA690" s="49"/>
      <c r="AB690" s="49"/>
      <c r="AC690" s="49"/>
      <c r="AD690" s="49"/>
      <c r="AE690" s="49"/>
      <c r="AF690" s="49"/>
      <c r="AG690" s="49"/>
      <c r="AH690" s="49"/>
      <c r="AI690" s="49"/>
      <c r="AJ690" s="49"/>
      <c r="AK690" s="49"/>
      <c r="AL690" s="49"/>
      <c r="AM690" s="49"/>
      <c r="AN690" s="49"/>
      <c r="AO690" s="49"/>
      <c r="AP690" s="49"/>
      <c r="AQ690" s="49"/>
      <c r="AR690" s="49"/>
      <c r="AS690" s="49"/>
      <c r="AT690" s="49"/>
      <c r="AU690" s="49"/>
      <c r="AV690" s="49" t="s">
        <v>75</v>
      </c>
      <c r="AW690" s="49"/>
      <c r="AX690" s="49"/>
      <c r="AY690" s="49"/>
      <c r="AZ690" s="49"/>
      <c r="BA690" s="49"/>
      <c r="BB690" s="49"/>
    </row>
    <row r="691" spans="1:255" s="39" customFormat="1" ht="13.5" customHeight="1">
      <c r="A691" s="36"/>
      <c r="B691" s="157" t="s">
        <v>76</v>
      </c>
      <c r="C691" s="158"/>
      <c r="D691" s="158"/>
      <c r="E691" s="158"/>
      <c r="F691" s="158"/>
      <c r="G691" s="158"/>
      <c r="H691" s="158"/>
      <c r="I691" s="158"/>
      <c r="J691" s="158"/>
      <c r="K691" s="158"/>
      <c r="L691" s="158"/>
      <c r="M691" s="158"/>
      <c r="N691" s="158"/>
      <c r="O691" s="158"/>
      <c r="P691" s="158"/>
      <c r="Q691" s="158"/>
      <c r="R691" s="158"/>
      <c r="S691" s="158"/>
      <c r="T691" s="158"/>
      <c r="U691" s="158"/>
      <c r="V691" s="158"/>
      <c r="W691" s="158"/>
      <c r="X691" s="158"/>
      <c r="Y691" s="158"/>
      <c r="Z691" s="158"/>
      <c r="AA691" s="158"/>
      <c r="AB691" s="158"/>
      <c r="AC691" s="158"/>
      <c r="AD691" s="159"/>
      <c r="AE691" s="163" t="s">
        <v>170</v>
      </c>
      <c r="AF691" s="158"/>
      <c r="AG691" s="158"/>
      <c r="AH691" s="158"/>
      <c r="AI691" s="158"/>
      <c r="AJ691" s="158"/>
      <c r="AK691" s="158"/>
      <c r="AL691" s="158"/>
      <c r="AM691" s="159"/>
      <c r="AN691" s="163" t="s">
        <v>171</v>
      </c>
      <c r="AO691" s="158"/>
      <c r="AP691" s="158"/>
      <c r="AQ691" s="158"/>
      <c r="AR691" s="158"/>
      <c r="AS691" s="158"/>
      <c r="AT691" s="158"/>
      <c r="AU691" s="158"/>
      <c r="AV691" s="159"/>
      <c r="AW691" s="163" t="s">
        <v>78</v>
      </c>
      <c r="AX691" s="158"/>
      <c r="AY691" s="158"/>
      <c r="AZ691" s="158"/>
      <c r="BA691" s="158"/>
      <c r="BB691" s="165"/>
      <c r="BC691" s="38"/>
      <c r="BD691" s="38"/>
      <c r="BE691" s="38"/>
      <c r="BF691" s="38"/>
      <c r="BG691" s="38"/>
      <c r="BH691" s="38"/>
      <c r="BI691" s="38"/>
      <c r="BJ691" s="38"/>
      <c r="BK691" s="38"/>
      <c r="BL691" s="38"/>
      <c r="BM691" s="38"/>
      <c r="BN691" s="38"/>
      <c r="BO691" s="38"/>
      <c r="BP691" s="38"/>
      <c r="BQ691" s="38"/>
      <c r="BR691" s="38"/>
      <c r="BS691" s="38"/>
      <c r="BT691" s="38"/>
      <c r="BU691" s="38"/>
      <c r="BV691" s="38"/>
      <c r="BW691" s="38"/>
      <c r="BX691" s="38"/>
      <c r="BY691" s="38"/>
      <c r="BZ691" s="38"/>
      <c r="CA691" s="38"/>
      <c r="CB691" s="38"/>
      <c r="CC691" s="38"/>
      <c r="CD691" s="38"/>
      <c r="CE691" s="38"/>
      <c r="CF691" s="38"/>
      <c r="CG691" s="38"/>
      <c r="CH691" s="38"/>
      <c r="CI691" s="38"/>
      <c r="CJ691" s="38"/>
      <c r="CK691" s="38"/>
      <c r="CL691" s="38"/>
      <c r="CM691" s="38"/>
      <c r="CN691" s="38"/>
      <c r="CO691" s="38"/>
      <c r="CP691" s="38"/>
      <c r="CQ691" s="38"/>
      <c r="CR691" s="38"/>
      <c r="CS691" s="38"/>
      <c r="CT691" s="38"/>
      <c r="CU691" s="38"/>
      <c r="CV691" s="38"/>
      <c r="CW691" s="38"/>
      <c r="CX691" s="38"/>
      <c r="CY691" s="38"/>
      <c r="CZ691" s="38"/>
      <c r="DA691" s="38"/>
      <c r="DB691" s="38"/>
      <c r="DC691" s="38"/>
      <c r="DD691" s="38"/>
      <c r="DE691" s="38"/>
      <c r="DF691" s="38"/>
      <c r="DG691" s="38"/>
      <c r="DH691" s="38"/>
      <c r="DI691" s="38"/>
      <c r="DJ691" s="38"/>
      <c r="DK691" s="38"/>
      <c r="DL691" s="38"/>
      <c r="DM691" s="38"/>
      <c r="DN691" s="38"/>
      <c r="DO691" s="38"/>
      <c r="DP691" s="38"/>
      <c r="DQ691" s="38"/>
      <c r="DR691" s="38"/>
      <c r="DS691" s="38"/>
      <c r="DT691" s="38"/>
      <c r="DU691" s="38"/>
      <c r="DV691" s="38"/>
      <c r="DW691" s="38"/>
      <c r="DX691" s="38"/>
      <c r="DY691" s="38"/>
      <c r="DZ691" s="38"/>
      <c r="EA691" s="38"/>
      <c r="EB691" s="38"/>
      <c r="EC691" s="38"/>
      <c r="ED691" s="38"/>
      <c r="EE691" s="38"/>
      <c r="EF691" s="38"/>
      <c r="EG691" s="38"/>
      <c r="EH691" s="38"/>
      <c r="EI691" s="38"/>
      <c r="EJ691" s="38"/>
      <c r="EK691" s="38"/>
      <c r="EL691" s="38"/>
      <c r="EM691" s="38"/>
      <c r="EN691" s="38"/>
      <c r="EO691" s="38"/>
      <c r="EP691" s="38"/>
      <c r="EQ691" s="38"/>
      <c r="ER691" s="38"/>
      <c r="ES691" s="38"/>
      <c r="ET691" s="38"/>
      <c r="EU691" s="38"/>
      <c r="EV691" s="38"/>
      <c r="EW691" s="38"/>
      <c r="EX691" s="38"/>
      <c r="EY691" s="38"/>
      <c r="EZ691" s="38"/>
      <c r="FA691" s="38"/>
      <c r="FB691" s="38"/>
      <c r="FC691" s="38"/>
      <c r="FD691" s="38"/>
      <c r="FE691" s="38"/>
      <c r="FF691" s="38"/>
      <c r="FG691" s="38"/>
      <c r="FH691" s="38"/>
      <c r="FI691" s="38"/>
      <c r="FJ691" s="38"/>
      <c r="FK691" s="38"/>
      <c r="FL691" s="38"/>
      <c r="FM691" s="38"/>
      <c r="FN691" s="38"/>
      <c r="FO691" s="38"/>
      <c r="FP691" s="38"/>
      <c r="FQ691" s="38"/>
      <c r="FR691" s="38"/>
      <c r="FS691" s="38"/>
      <c r="FT691" s="38"/>
      <c r="FU691" s="38"/>
      <c r="FV691" s="38"/>
      <c r="FW691" s="38"/>
      <c r="FX691" s="38"/>
      <c r="FY691" s="38"/>
      <c r="FZ691" s="38"/>
      <c r="GA691" s="38"/>
      <c r="GB691" s="38"/>
      <c r="GC691" s="38"/>
      <c r="GD691" s="38"/>
      <c r="GE691" s="38"/>
      <c r="GF691" s="38"/>
      <c r="GG691" s="38"/>
      <c r="GH691" s="38"/>
      <c r="GI691" s="38"/>
      <c r="GJ691" s="38"/>
      <c r="GK691" s="38"/>
      <c r="GL691" s="38"/>
      <c r="GM691" s="38"/>
      <c r="GN691" s="38"/>
      <c r="GO691" s="38"/>
      <c r="GP691" s="38"/>
      <c r="GQ691" s="38"/>
      <c r="GR691" s="38"/>
      <c r="GS691" s="38"/>
      <c r="GT691" s="38"/>
      <c r="GU691" s="38"/>
      <c r="GV691" s="38"/>
      <c r="GW691" s="38"/>
      <c r="GX691" s="38"/>
      <c r="GY691" s="38"/>
      <c r="GZ691" s="38"/>
      <c r="HA691" s="38"/>
      <c r="HB691" s="38"/>
      <c r="HC691" s="38"/>
      <c r="HD691" s="38"/>
      <c r="HE691" s="38"/>
      <c r="HF691" s="38"/>
      <c r="HG691" s="38"/>
      <c r="HH691" s="38"/>
      <c r="HI691" s="38"/>
      <c r="HJ691" s="38"/>
      <c r="HK691" s="38"/>
      <c r="HL691" s="38"/>
      <c r="HM691" s="38"/>
      <c r="HN691" s="38"/>
      <c r="HO691" s="38"/>
      <c r="HP691" s="38"/>
      <c r="HQ691" s="38"/>
      <c r="HR691" s="38"/>
      <c r="HS691" s="38"/>
      <c r="HT691" s="38"/>
      <c r="HU691" s="38"/>
      <c r="HV691" s="38"/>
      <c r="HW691" s="38"/>
      <c r="HX691" s="38"/>
      <c r="HY691" s="38"/>
      <c r="HZ691" s="38"/>
      <c r="IA691" s="38"/>
      <c r="IB691" s="38"/>
      <c r="IC691" s="38"/>
      <c r="ID691" s="38"/>
      <c r="IE691" s="38"/>
      <c r="IF691" s="38"/>
      <c r="IG691" s="38"/>
      <c r="IH691" s="38"/>
      <c r="II691" s="38"/>
      <c r="IJ691" s="38"/>
      <c r="IK691" s="38"/>
      <c r="IL691" s="38"/>
      <c r="IM691" s="38"/>
      <c r="IN691" s="38"/>
      <c r="IO691" s="38"/>
      <c r="IP691" s="38"/>
      <c r="IQ691" s="38"/>
      <c r="IR691" s="38"/>
      <c r="IS691" s="38"/>
      <c r="IT691" s="38"/>
      <c r="IU691" s="38"/>
    </row>
    <row r="692" spans="1:255" s="39" customFormat="1" ht="13.5" customHeight="1">
      <c r="A692" s="36"/>
      <c r="B692" s="160"/>
      <c r="C692" s="161"/>
      <c r="D692" s="161"/>
      <c r="E692" s="161"/>
      <c r="F692" s="161"/>
      <c r="G692" s="161"/>
      <c r="H692" s="161"/>
      <c r="I692" s="161"/>
      <c r="J692" s="161"/>
      <c r="K692" s="161"/>
      <c r="L692" s="161"/>
      <c r="M692" s="161"/>
      <c r="N692" s="161"/>
      <c r="O692" s="161"/>
      <c r="P692" s="161"/>
      <c r="Q692" s="161"/>
      <c r="R692" s="161"/>
      <c r="S692" s="161"/>
      <c r="T692" s="161"/>
      <c r="U692" s="161"/>
      <c r="V692" s="161"/>
      <c r="W692" s="161"/>
      <c r="X692" s="161"/>
      <c r="Y692" s="161"/>
      <c r="Z692" s="161"/>
      <c r="AA692" s="161"/>
      <c r="AB692" s="161"/>
      <c r="AC692" s="161"/>
      <c r="AD692" s="162"/>
      <c r="AE692" s="164"/>
      <c r="AF692" s="161"/>
      <c r="AG692" s="161"/>
      <c r="AH692" s="161"/>
      <c r="AI692" s="161"/>
      <c r="AJ692" s="161"/>
      <c r="AK692" s="161"/>
      <c r="AL692" s="161"/>
      <c r="AM692" s="162"/>
      <c r="AN692" s="164"/>
      <c r="AO692" s="161"/>
      <c r="AP692" s="161"/>
      <c r="AQ692" s="161"/>
      <c r="AR692" s="161"/>
      <c r="AS692" s="161"/>
      <c r="AT692" s="161"/>
      <c r="AU692" s="161"/>
      <c r="AV692" s="162"/>
      <c r="AW692" s="164"/>
      <c r="AX692" s="161"/>
      <c r="AY692" s="161"/>
      <c r="AZ692" s="161"/>
      <c r="BA692" s="161"/>
      <c r="BB692" s="166"/>
      <c r="BC692" s="38"/>
      <c r="BD692" s="38"/>
      <c r="BE692" s="38"/>
      <c r="BF692" s="38"/>
      <c r="BG692" s="38"/>
      <c r="BH692" s="38"/>
      <c r="BI692" s="38"/>
      <c r="BJ692" s="38"/>
      <c r="BK692" s="38"/>
      <c r="BL692" s="38"/>
      <c r="BM692" s="38"/>
      <c r="BN692" s="38"/>
      <c r="BO692" s="38"/>
      <c r="BP692" s="38"/>
      <c r="BQ692" s="38"/>
      <c r="BR692" s="38"/>
      <c r="BS692" s="38"/>
      <c r="BT692" s="38"/>
      <c r="BU692" s="38"/>
      <c r="BV692" s="38"/>
      <c r="BW692" s="38"/>
      <c r="BX692" s="38"/>
      <c r="BY692" s="38"/>
      <c r="BZ692" s="38"/>
      <c r="CA692" s="38"/>
      <c r="CB692" s="38"/>
      <c r="CC692" s="38"/>
      <c r="CD692" s="38"/>
      <c r="CE692" s="38"/>
      <c r="CF692" s="38"/>
      <c r="CG692" s="38"/>
      <c r="CH692" s="38"/>
      <c r="CI692" s="38"/>
      <c r="CJ692" s="38"/>
      <c r="CK692" s="38"/>
      <c r="CL692" s="38"/>
      <c r="CM692" s="38"/>
      <c r="CN692" s="38"/>
      <c r="CO692" s="38"/>
      <c r="CP692" s="38"/>
      <c r="CQ692" s="38"/>
      <c r="CR692" s="38"/>
      <c r="CS692" s="38"/>
      <c r="CT692" s="38"/>
      <c r="CU692" s="38"/>
      <c r="CV692" s="38"/>
      <c r="CW692" s="38"/>
      <c r="CX692" s="38"/>
      <c r="CY692" s="38"/>
      <c r="CZ692" s="38"/>
      <c r="DA692" s="38"/>
      <c r="DB692" s="38"/>
      <c r="DC692" s="38"/>
      <c r="DD692" s="38"/>
      <c r="DE692" s="38"/>
      <c r="DF692" s="38"/>
      <c r="DG692" s="38"/>
      <c r="DH692" s="38"/>
      <c r="DI692" s="38"/>
      <c r="DJ692" s="38"/>
      <c r="DK692" s="38"/>
      <c r="DL692" s="38"/>
      <c r="DM692" s="38"/>
      <c r="DN692" s="38"/>
      <c r="DO692" s="38"/>
      <c r="DP692" s="38"/>
      <c r="DQ692" s="38"/>
      <c r="DR692" s="38"/>
      <c r="DS692" s="38"/>
      <c r="DT692" s="38"/>
      <c r="DU692" s="38"/>
      <c r="DV692" s="38"/>
      <c r="DW692" s="38"/>
      <c r="DX692" s="38"/>
      <c r="DY692" s="38"/>
      <c r="DZ692" s="38"/>
      <c r="EA692" s="38"/>
      <c r="EB692" s="38"/>
      <c r="EC692" s="38"/>
      <c r="ED692" s="38"/>
      <c r="EE692" s="38"/>
      <c r="EF692" s="38"/>
      <c r="EG692" s="38"/>
      <c r="EH692" s="38"/>
      <c r="EI692" s="38"/>
      <c r="EJ692" s="38"/>
      <c r="EK692" s="38"/>
      <c r="EL692" s="38"/>
      <c r="EM692" s="38"/>
      <c r="EN692" s="38"/>
      <c r="EO692" s="38"/>
      <c r="EP692" s="38"/>
      <c r="EQ692" s="38"/>
      <c r="ER692" s="38"/>
      <c r="ES692" s="38"/>
      <c r="ET692" s="38"/>
      <c r="EU692" s="38"/>
      <c r="EV692" s="38"/>
      <c r="EW692" s="38"/>
      <c r="EX692" s="38"/>
      <c r="EY692" s="38"/>
      <c r="EZ692" s="38"/>
      <c r="FA692" s="38"/>
      <c r="FB692" s="38"/>
      <c r="FC692" s="38"/>
      <c r="FD692" s="38"/>
      <c r="FE692" s="38"/>
      <c r="FF692" s="38"/>
      <c r="FG692" s="38"/>
      <c r="FH692" s="38"/>
      <c r="FI692" s="38"/>
      <c r="FJ692" s="38"/>
      <c r="FK692" s="38"/>
      <c r="FL692" s="38"/>
      <c r="FM692" s="38"/>
      <c r="FN692" s="38"/>
      <c r="FO692" s="38"/>
      <c r="FP692" s="38"/>
      <c r="FQ692" s="38"/>
      <c r="FR692" s="38"/>
      <c r="FS692" s="38"/>
      <c r="FT692" s="38"/>
      <c r="FU692" s="38"/>
      <c r="FV692" s="38"/>
      <c r="FW692" s="38"/>
      <c r="FX692" s="38"/>
      <c r="FY692" s="38"/>
      <c r="FZ692" s="38"/>
      <c r="GA692" s="38"/>
      <c r="GB692" s="38"/>
      <c r="GC692" s="38"/>
      <c r="GD692" s="38"/>
      <c r="GE692" s="38"/>
      <c r="GF692" s="38"/>
      <c r="GG692" s="38"/>
      <c r="GH692" s="38"/>
      <c r="GI692" s="38"/>
      <c r="GJ692" s="38"/>
      <c r="GK692" s="38"/>
      <c r="GL692" s="38"/>
      <c r="GM692" s="38"/>
      <c r="GN692" s="38"/>
      <c r="GO692" s="38"/>
      <c r="GP692" s="38"/>
      <c r="GQ692" s="38"/>
      <c r="GR692" s="38"/>
      <c r="GS692" s="38"/>
      <c r="GT692" s="38"/>
      <c r="GU692" s="38"/>
      <c r="GV692" s="38"/>
      <c r="GW692" s="38"/>
      <c r="GX692" s="38"/>
      <c r="GY692" s="38"/>
      <c r="GZ692" s="38"/>
      <c r="HA692" s="38"/>
      <c r="HB692" s="38"/>
      <c r="HC692" s="38"/>
      <c r="HD692" s="38"/>
      <c r="HE692" s="38"/>
      <c r="HF692" s="38"/>
      <c r="HG692" s="38"/>
      <c r="HH692" s="38"/>
      <c r="HI692" s="38"/>
      <c r="HJ692" s="38"/>
      <c r="HK692" s="38"/>
      <c r="HL692" s="38"/>
      <c r="HM692" s="38"/>
      <c r="HN692" s="38"/>
      <c r="HO692" s="38"/>
      <c r="HP692" s="38"/>
      <c r="HQ692" s="38"/>
      <c r="HR692" s="38"/>
      <c r="HS692" s="38"/>
      <c r="HT692" s="38"/>
      <c r="HU692" s="38"/>
      <c r="HV692" s="38"/>
      <c r="HW692" s="38"/>
      <c r="HX692" s="38"/>
      <c r="HY692" s="38"/>
      <c r="HZ692" s="38"/>
      <c r="IA692" s="38"/>
      <c r="IB692" s="38"/>
      <c r="IC692" s="38"/>
      <c r="ID692" s="38"/>
      <c r="IE692" s="38"/>
      <c r="IF692" s="38"/>
      <c r="IG692" s="38"/>
      <c r="IH692" s="38"/>
      <c r="II692" s="38"/>
      <c r="IJ692" s="38"/>
      <c r="IK692" s="38"/>
      <c r="IL692" s="38"/>
      <c r="IM692" s="38"/>
      <c r="IN692" s="38"/>
      <c r="IO692" s="38"/>
      <c r="IP692" s="38"/>
      <c r="IQ692" s="38"/>
      <c r="IR692" s="38"/>
      <c r="IS692" s="38"/>
      <c r="IT692" s="38"/>
      <c r="IU692" s="38"/>
    </row>
    <row r="693" spans="1:255" s="39" customFormat="1" ht="18.75" customHeight="1">
      <c r="A693" s="36"/>
      <c r="B693" s="58" t="s">
        <v>79</v>
      </c>
      <c r="C693" s="59" t="s">
        <v>163</v>
      </c>
      <c r="D693" s="59"/>
      <c r="E693" s="59"/>
      <c r="F693" s="59"/>
      <c r="G693" s="59"/>
      <c r="H693" s="59"/>
      <c r="I693" s="59"/>
      <c r="J693" s="59"/>
      <c r="K693" s="59"/>
      <c r="L693" s="59"/>
      <c r="M693" s="59"/>
      <c r="N693" s="59"/>
      <c r="O693" s="59"/>
      <c r="P693" s="59"/>
      <c r="Q693" s="59"/>
      <c r="R693" s="59"/>
      <c r="S693" s="59"/>
      <c r="T693" s="59"/>
      <c r="U693" s="59"/>
      <c r="V693" s="59"/>
      <c r="W693" s="59"/>
      <c r="X693" s="59"/>
      <c r="Y693" s="59"/>
      <c r="Z693" s="60"/>
      <c r="AA693" s="60"/>
      <c r="AB693" s="60"/>
      <c r="AC693" s="60"/>
      <c r="AD693" s="60"/>
      <c r="AE693" s="143">
        <v>150000</v>
      </c>
      <c r="AF693" s="146"/>
      <c r="AG693" s="146"/>
      <c r="AH693" s="146"/>
      <c r="AI693" s="146"/>
      <c r="AJ693" s="146"/>
      <c r="AK693" s="146"/>
      <c r="AL693" s="146"/>
      <c r="AM693" s="147"/>
      <c r="AN693" s="143">
        <v>150000</v>
      </c>
      <c r="AO693" s="146"/>
      <c r="AP693" s="146"/>
      <c r="AQ693" s="146"/>
      <c r="AR693" s="146"/>
      <c r="AS693" s="146"/>
      <c r="AT693" s="146"/>
      <c r="AU693" s="146"/>
      <c r="AV693" s="147"/>
      <c r="AW693" s="143"/>
      <c r="AX693" s="146"/>
      <c r="AY693" s="146"/>
      <c r="AZ693" s="146"/>
      <c r="BA693" s="146"/>
      <c r="BB693" s="148"/>
      <c r="BC693" s="38"/>
      <c r="BD693" s="38"/>
      <c r="BE693" s="38"/>
      <c r="BF693" s="38"/>
      <c r="BG693" s="38"/>
      <c r="BH693" s="38"/>
      <c r="BI693" s="38"/>
      <c r="BJ693" s="38"/>
      <c r="BK693" s="38"/>
      <c r="BL693" s="38"/>
      <c r="BM693" s="38"/>
      <c r="BN693" s="38"/>
      <c r="BO693" s="38"/>
      <c r="BP693" s="38"/>
      <c r="BQ693" s="38"/>
      <c r="BR693" s="38"/>
      <c r="BS693" s="38"/>
      <c r="BT693" s="38"/>
      <c r="BU693" s="38"/>
      <c r="BV693" s="38"/>
      <c r="BW693" s="38"/>
      <c r="BX693" s="38"/>
      <c r="BY693" s="38"/>
      <c r="BZ693" s="38"/>
      <c r="CA693" s="38"/>
      <c r="CB693" s="38"/>
      <c r="CC693" s="38"/>
      <c r="CD693" s="38"/>
      <c r="CE693" s="38"/>
      <c r="CF693" s="38"/>
      <c r="CG693" s="38"/>
      <c r="CH693" s="38"/>
      <c r="CI693" s="38"/>
      <c r="CJ693" s="38"/>
      <c r="CK693" s="38"/>
      <c r="CL693" s="38"/>
      <c r="CM693" s="38"/>
      <c r="CN693" s="38"/>
      <c r="CO693" s="38"/>
      <c r="CP693" s="38"/>
      <c r="CQ693" s="38"/>
      <c r="CR693" s="38"/>
      <c r="CS693" s="38"/>
      <c r="CT693" s="38"/>
      <c r="CU693" s="38"/>
      <c r="CV693" s="38"/>
      <c r="CW693" s="38"/>
      <c r="CX693" s="38"/>
      <c r="CY693" s="38"/>
      <c r="CZ693" s="38"/>
      <c r="DA693" s="38"/>
      <c r="DB693" s="38"/>
      <c r="DC693" s="38"/>
      <c r="DD693" s="38"/>
      <c r="DE693" s="38"/>
      <c r="DF693" s="38"/>
      <c r="DG693" s="38"/>
      <c r="DH693" s="38"/>
      <c r="DI693" s="38"/>
      <c r="DJ693" s="38"/>
      <c r="DK693" s="38"/>
      <c r="DL693" s="38"/>
      <c r="DM693" s="38"/>
      <c r="DN693" s="38"/>
      <c r="DO693" s="38"/>
      <c r="DP693" s="38"/>
      <c r="DQ693" s="38"/>
      <c r="DR693" s="38"/>
      <c r="DS693" s="38"/>
      <c r="DT693" s="38"/>
      <c r="DU693" s="38"/>
      <c r="DV693" s="38"/>
      <c r="DW693" s="38"/>
      <c r="DX693" s="38"/>
      <c r="DY693" s="38"/>
      <c r="DZ693" s="38"/>
      <c r="EA693" s="38"/>
      <c r="EB693" s="38"/>
      <c r="EC693" s="38"/>
      <c r="ED693" s="38"/>
      <c r="EE693" s="38"/>
      <c r="EF693" s="38"/>
      <c r="EG693" s="38"/>
      <c r="EH693" s="38"/>
      <c r="EI693" s="38"/>
      <c r="EJ693" s="38"/>
      <c r="EK693" s="38"/>
      <c r="EL693" s="38"/>
      <c r="EM693" s="38"/>
      <c r="EN693" s="38"/>
      <c r="EO693" s="38"/>
      <c r="EP693" s="38"/>
      <c r="EQ693" s="38"/>
      <c r="ER693" s="38"/>
      <c r="ES693" s="38"/>
      <c r="ET693" s="38"/>
      <c r="EU693" s="38"/>
      <c r="EV693" s="38"/>
      <c r="EW693" s="38"/>
      <c r="EX693" s="38"/>
      <c r="EY693" s="38"/>
      <c r="EZ693" s="38"/>
      <c r="FA693" s="38"/>
      <c r="FB693" s="38"/>
      <c r="FC693" s="38"/>
      <c r="FD693" s="38"/>
      <c r="FE693" s="38"/>
      <c r="FF693" s="38"/>
      <c r="FG693" s="38"/>
      <c r="FH693" s="38"/>
      <c r="FI693" s="38"/>
      <c r="FJ693" s="38"/>
      <c r="FK693" s="38"/>
      <c r="FL693" s="38"/>
      <c r="FM693" s="38"/>
      <c r="FN693" s="38"/>
      <c r="FO693" s="38"/>
      <c r="FP693" s="38"/>
      <c r="FQ693" s="38"/>
      <c r="FR693" s="38"/>
      <c r="FS693" s="38"/>
      <c r="FT693" s="38"/>
      <c r="FU693" s="38"/>
      <c r="FV693" s="38"/>
      <c r="FW693" s="38"/>
      <c r="FX693" s="38"/>
      <c r="FY693" s="38"/>
      <c r="FZ693" s="38"/>
      <c r="GA693" s="38"/>
      <c r="GB693" s="38"/>
      <c r="GC693" s="38"/>
      <c r="GD693" s="38"/>
      <c r="GE693" s="38"/>
      <c r="GF693" s="38"/>
      <c r="GG693" s="38"/>
      <c r="GH693" s="38"/>
      <c r="GI693" s="38"/>
      <c r="GJ693" s="38"/>
      <c r="GK693" s="38"/>
      <c r="GL693" s="38"/>
      <c r="GM693" s="38"/>
      <c r="GN693" s="38"/>
      <c r="GO693" s="38"/>
      <c r="GP693" s="38"/>
      <c r="GQ693" s="38"/>
      <c r="GR693" s="38"/>
      <c r="GS693" s="38"/>
      <c r="GT693" s="38"/>
      <c r="GU693" s="38"/>
      <c r="GV693" s="38"/>
      <c r="GW693" s="38"/>
      <c r="GX693" s="38"/>
      <c r="GY693" s="38"/>
      <c r="GZ693" s="38"/>
      <c r="HA693" s="38"/>
      <c r="HB693" s="38"/>
      <c r="HC693" s="38"/>
      <c r="HD693" s="38"/>
      <c r="HE693" s="38"/>
      <c r="HF693" s="38"/>
      <c r="HG693" s="38"/>
      <c r="HH693" s="38"/>
      <c r="HI693" s="38"/>
      <c r="HJ693" s="38"/>
      <c r="HK693" s="38"/>
      <c r="HL693" s="38"/>
      <c r="HM693" s="38"/>
      <c r="HN693" s="38"/>
      <c r="HO693" s="38"/>
      <c r="HP693" s="38"/>
      <c r="HQ693" s="38"/>
      <c r="HR693" s="38"/>
      <c r="HS693" s="38"/>
      <c r="HT693" s="38"/>
      <c r="HU693" s="38"/>
      <c r="HV693" s="38"/>
      <c r="HW693" s="38"/>
      <c r="HX693" s="38"/>
      <c r="HY693" s="38"/>
      <c r="HZ693" s="38"/>
      <c r="IA693" s="38"/>
      <c r="IB693" s="38"/>
      <c r="IC693" s="38"/>
      <c r="ID693" s="38"/>
      <c r="IE693" s="38"/>
      <c r="IF693" s="38"/>
      <c r="IG693" s="38"/>
      <c r="IH693" s="38"/>
      <c r="II693" s="38"/>
      <c r="IJ693" s="38"/>
      <c r="IK693" s="38"/>
      <c r="IL693" s="38"/>
      <c r="IM693" s="38"/>
      <c r="IN693" s="38"/>
      <c r="IO693" s="38"/>
      <c r="IP693" s="38"/>
      <c r="IQ693" s="38"/>
      <c r="IR693" s="38"/>
      <c r="IS693" s="38"/>
      <c r="IT693" s="38"/>
      <c r="IU693" s="38"/>
    </row>
    <row r="694" spans="1:255" s="39" customFormat="1" ht="18.75" customHeight="1">
      <c r="A694" s="36"/>
      <c r="B694" s="37"/>
      <c r="C694" s="62"/>
      <c r="D694" s="62"/>
      <c r="E694" s="62"/>
      <c r="F694" s="62"/>
      <c r="G694" s="62"/>
      <c r="H694" s="62"/>
      <c r="I694" s="62"/>
      <c r="J694" s="62"/>
      <c r="K694" s="62"/>
      <c r="L694" s="62"/>
      <c r="M694" s="62"/>
      <c r="N694" s="62"/>
      <c r="O694" s="62"/>
      <c r="P694" s="62"/>
      <c r="Q694" s="62"/>
      <c r="R694" s="62"/>
      <c r="S694" s="62"/>
      <c r="T694" s="62"/>
      <c r="U694" s="62"/>
      <c r="V694" s="62"/>
      <c r="W694" s="62"/>
      <c r="X694" s="62"/>
      <c r="Y694" s="62"/>
      <c r="Z694" s="63"/>
      <c r="AA694" s="63"/>
      <c r="AB694" s="63"/>
      <c r="AC694" s="63"/>
      <c r="AD694" s="63"/>
      <c r="AE694" s="143"/>
      <c r="AF694" s="144"/>
      <c r="AG694" s="144"/>
      <c r="AH694" s="144"/>
      <c r="AI694" s="144"/>
      <c r="AJ694" s="144"/>
      <c r="AK694" s="144"/>
      <c r="AL694" s="144"/>
      <c r="AM694" s="145"/>
      <c r="AN694" s="143"/>
      <c r="AO694" s="146"/>
      <c r="AP694" s="146"/>
      <c r="AQ694" s="146"/>
      <c r="AR694" s="146"/>
      <c r="AS694" s="146"/>
      <c r="AT694" s="146"/>
      <c r="AU694" s="146"/>
      <c r="AV694" s="147"/>
      <c r="AW694" s="143"/>
      <c r="AX694" s="146"/>
      <c r="AY694" s="146"/>
      <c r="AZ694" s="146"/>
      <c r="BA694" s="146"/>
      <c r="BB694" s="148"/>
      <c r="BC694" s="38"/>
      <c r="BD694" s="38"/>
      <c r="BE694" s="38"/>
      <c r="BF694" s="38"/>
      <c r="BG694" s="38"/>
      <c r="BH694" s="38"/>
      <c r="BI694" s="38"/>
      <c r="BJ694" s="38"/>
      <c r="BK694" s="38"/>
      <c r="BL694" s="38"/>
      <c r="BM694" s="38"/>
      <c r="BN694" s="38"/>
      <c r="BO694" s="38"/>
      <c r="BP694" s="38"/>
      <c r="BQ694" s="38"/>
      <c r="BR694" s="38"/>
      <c r="BS694" s="38"/>
      <c r="BT694" s="38"/>
      <c r="BU694" s="38"/>
      <c r="BV694" s="38"/>
      <c r="BW694" s="38"/>
      <c r="BX694" s="38"/>
      <c r="BY694" s="38"/>
      <c r="BZ694" s="38"/>
      <c r="CA694" s="38"/>
      <c r="CB694" s="38"/>
      <c r="CC694" s="38"/>
      <c r="CD694" s="38"/>
      <c r="CE694" s="38"/>
      <c r="CF694" s="38"/>
      <c r="CG694" s="38"/>
      <c r="CH694" s="38"/>
      <c r="CI694" s="38"/>
      <c r="CJ694" s="38"/>
      <c r="CK694" s="38"/>
      <c r="CL694" s="38"/>
      <c r="CM694" s="38"/>
      <c r="CN694" s="38"/>
      <c r="CO694" s="38"/>
      <c r="CP694" s="38"/>
      <c r="CQ694" s="38"/>
      <c r="CR694" s="38"/>
      <c r="CS694" s="38"/>
      <c r="CT694" s="38"/>
      <c r="CU694" s="38"/>
      <c r="CV694" s="38"/>
      <c r="CW694" s="38"/>
      <c r="CX694" s="38"/>
      <c r="CY694" s="38"/>
      <c r="CZ694" s="38"/>
      <c r="DA694" s="38"/>
      <c r="DB694" s="38"/>
      <c r="DC694" s="38"/>
      <c r="DD694" s="38"/>
      <c r="DE694" s="38"/>
      <c r="DF694" s="38"/>
      <c r="DG694" s="38"/>
      <c r="DH694" s="38"/>
      <c r="DI694" s="38"/>
      <c r="DJ694" s="38"/>
      <c r="DK694" s="38"/>
      <c r="DL694" s="38"/>
      <c r="DM694" s="38"/>
      <c r="DN694" s="38"/>
      <c r="DO694" s="38"/>
      <c r="DP694" s="38"/>
      <c r="DQ694" s="38"/>
      <c r="DR694" s="38"/>
      <c r="DS694" s="38"/>
      <c r="DT694" s="38"/>
      <c r="DU694" s="38"/>
      <c r="DV694" s="38"/>
      <c r="DW694" s="38"/>
      <c r="DX694" s="38"/>
      <c r="DY694" s="38"/>
      <c r="DZ694" s="38"/>
      <c r="EA694" s="38"/>
      <c r="EB694" s="38"/>
      <c r="EC694" s="38"/>
      <c r="ED694" s="38"/>
      <c r="EE694" s="38"/>
      <c r="EF694" s="38"/>
      <c r="EG694" s="38"/>
      <c r="EH694" s="38"/>
      <c r="EI694" s="38"/>
      <c r="EJ694" s="38"/>
      <c r="EK694" s="38"/>
      <c r="EL694" s="38"/>
      <c r="EM694" s="38"/>
      <c r="EN694" s="38"/>
      <c r="EO694" s="38"/>
      <c r="EP694" s="38"/>
      <c r="EQ694" s="38"/>
      <c r="ER694" s="38"/>
      <c r="ES694" s="38"/>
      <c r="ET694" s="38"/>
      <c r="EU694" s="38"/>
      <c r="EV694" s="38"/>
      <c r="EW694" s="38"/>
      <c r="EX694" s="38"/>
      <c r="EY694" s="38"/>
      <c r="EZ694" s="38"/>
      <c r="FA694" s="38"/>
      <c r="FB694" s="38"/>
      <c r="FC694" s="38"/>
      <c r="FD694" s="38"/>
      <c r="FE694" s="38"/>
      <c r="FF694" s="38"/>
      <c r="FG694" s="38"/>
      <c r="FH694" s="38"/>
      <c r="FI694" s="38"/>
      <c r="FJ694" s="38"/>
      <c r="FK694" s="38"/>
      <c r="FL694" s="38"/>
      <c r="FM694" s="38"/>
      <c r="FN694" s="38"/>
      <c r="FO694" s="38"/>
      <c r="FP694" s="38"/>
      <c r="FQ694" s="38"/>
      <c r="FR694" s="38"/>
      <c r="FS694" s="38"/>
      <c r="FT694" s="38"/>
      <c r="FU694" s="38"/>
      <c r="FV694" s="38"/>
      <c r="FW694" s="38"/>
      <c r="FX694" s="38"/>
      <c r="FY694" s="38"/>
      <c r="FZ694" s="38"/>
      <c r="GA694" s="38"/>
      <c r="GB694" s="38"/>
      <c r="GC694" s="38"/>
      <c r="GD694" s="38"/>
      <c r="GE694" s="38"/>
      <c r="GF694" s="38"/>
      <c r="GG694" s="38"/>
      <c r="GH694" s="38"/>
      <c r="GI694" s="38"/>
      <c r="GJ694" s="38"/>
      <c r="GK694" s="38"/>
      <c r="GL694" s="38"/>
      <c r="GM694" s="38"/>
      <c r="GN694" s="38"/>
      <c r="GO694" s="38"/>
      <c r="GP694" s="38"/>
      <c r="GQ694" s="38"/>
      <c r="GR694" s="38"/>
      <c r="GS694" s="38"/>
      <c r="GT694" s="38"/>
      <c r="GU694" s="38"/>
      <c r="GV694" s="38"/>
      <c r="GW694" s="38"/>
      <c r="GX694" s="38"/>
      <c r="GY694" s="38"/>
      <c r="GZ694" s="38"/>
      <c r="HA694" s="38"/>
      <c r="HB694" s="38"/>
      <c r="HC694" s="38"/>
      <c r="HD694" s="38"/>
      <c r="HE694" s="38"/>
      <c r="HF694" s="38"/>
      <c r="HG694" s="38"/>
      <c r="HH694" s="38"/>
      <c r="HI694" s="38"/>
      <c r="HJ694" s="38"/>
      <c r="HK694" s="38"/>
      <c r="HL694" s="38"/>
      <c r="HM694" s="38"/>
      <c r="HN694" s="38"/>
      <c r="HO694" s="38"/>
      <c r="HP694" s="38"/>
      <c r="HQ694" s="38"/>
      <c r="HR694" s="38"/>
      <c r="HS694" s="38"/>
      <c r="HT694" s="38"/>
      <c r="HU694" s="38"/>
      <c r="HV694" s="38"/>
      <c r="HW694" s="38"/>
      <c r="HX694" s="38"/>
      <c r="HY694" s="38"/>
      <c r="HZ694" s="38"/>
      <c r="IA694" s="38"/>
      <c r="IB694" s="38"/>
      <c r="IC694" s="38"/>
      <c r="ID694" s="38"/>
      <c r="IE694" s="38"/>
      <c r="IF694" s="38"/>
      <c r="IG694" s="38"/>
      <c r="IH694" s="38"/>
      <c r="II694" s="38"/>
      <c r="IJ694" s="38"/>
      <c r="IK694" s="38"/>
      <c r="IL694" s="38"/>
      <c r="IM694" s="38"/>
      <c r="IN694" s="38"/>
      <c r="IO694" s="38"/>
      <c r="IP694" s="38"/>
      <c r="IQ694" s="38"/>
      <c r="IR694" s="38"/>
      <c r="IS694" s="38"/>
      <c r="IT694" s="38"/>
      <c r="IU694" s="38"/>
    </row>
    <row r="695" spans="1:255" s="39" customFormat="1" ht="18.75" customHeight="1">
      <c r="A695" s="36"/>
      <c r="B695" s="37"/>
      <c r="C695" s="62"/>
      <c r="D695" s="62"/>
      <c r="E695" s="62"/>
      <c r="F695" s="62"/>
      <c r="G695" s="62"/>
      <c r="H695" s="62"/>
      <c r="I695" s="62"/>
      <c r="J695" s="62"/>
      <c r="K695" s="62"/>
      <c r="L695" s="62"/>
      <c r="M695" s="62"/>
      <c r="N695" s="62"/>
      <c r="O695" s="62"/>
      <c r="P695" s="62"/>
      <c r="Q695" s="62"/>
      <c r="R695" s="62"/>
      <c r="S695" s="62"/>
      <c r="T695" s="62"/>
      <c r="U695" s="62"/>
      <c r="V695" s="62"/>
      <c r="W695" s="62"/>
      <c r="X695" s="62"/>
      <c r="Y695" s="62"/>
      <c r="Z695" s="63"/>
      <c r="AA695" s="63"/>
      <c r="AB695" s="63"/>
      <c r="AC695" s="63"/>
      <c r="AD695" s="63"/>
      <c r="AE695" s="143"/>
      <c r="AF695" s="144"/>
      <c r="AG695" s="144"/>
      <c r="AH695" s="144"/>
      <c r="AI695" s="144"/>
      <c r="AJ695" s="144"/>
      <c r="AK695" s="144"/>
      <c r="AL695" s="144"/>
      <c r="AM695" s="145"/>
      <c r="AN695" s="143"/>
      <c r="AO695" s="146"/>
      <c r="AP695" s="146"/>
      <c r="AQ695" s="146"/>
      <c r="AR695" s="146"/>
      <c r="AS695" s="146"/>
      <c r="AT695" s="146"/>
      <c r="AU695" s="146"/>
      <c r="AV695" s="147"/>
      <c r="AW695" s="143"/>
      <c r="AX695" s="146"/>
      <c r="AY695" s="146"/>
      <c r="AZ695" s="146"/>
      <c r="BA695" s="146"/>
      <c r="BB695" s="148"/>
      <c r="BC695" s="38"/>
      <c r="BD695" s="38"/>
      <c r="BE695" s="38"/>
      <c r="BF695" s="38"/>
      <c r="BG695" s="38"/>
      <c r="BH695" s="38"/>
      <c r="BI695" s="38"/>
      <c r="BJ695" s="38"/>
      <c r="BK695" s="38"/>
      <c r="BL695" s="38"/>
      <c r="BM695" s="38"/>
      <c r="BN695" s="38"/>
      <c r="BO695" s="38"/>
      <c r="BP695" s="38"/>
      <c r="BQ695" s="38"/>
      <c r="BR695" s="38"/>
      <c r="BS695" s="38"/>
      <c r="BT695" s="38"/>
      <c r="BU695" s="38"/>
      <c r="BV695" s="38"/>
      <c r="BW695" s="38"/>
      <c r="BX695" s="38"/>
      <c r="BY695" s="38"/>
      <c r="BZ695" s="38"/>
      <c r="CA695" s="38"/>
      <c r="CB695" s="38"/>
      <c r="CC695" s="38"/>
      <c r="CD695" s="38"/>
      <c r="CE695" s="38"/>
      <c r="CF695" s="38"/>
      <c r="CG695" s="38"/>
      <c r="CH695" s="38"/>
      <c r="CI695" s="38"/>
      <c r="CJ695" s="38"/>
      <c r="CK695" s="38"/>
      <c r="CL695" s="38"/>
      <c r="CM695" s="38"/>
      <c r="CN695" s="38"/>
      <c r="CO695" s="38"/>
      <c r="CP695" s="38"/>
      <c r="CQ695" s="38"/>
      <c r="CR695" s="38"/>
      <c r="CS695" s="38"/>
      <c r="CT695" s="38"/>
      <c r="CU695" s="38"/>
      <c r="CV695" s="38"/>
      <c r="CW695" s="38"/>
      <c r="CX695" s="38"/>
      <c r="CY695" s="38"/>
      <c r="CZ695" s="38"/>
      <c r="DA695" s="38"/>
      <c r="DB695" s="38"/>
      <c r="DC695" s="38"/>
      <c r="DD695" s="38"/>
      <c r="DE695" s="38"/>
      <c r="DF695" s="38"/>
      <c r="DG695" s="38"/>
      <c r="DH695" s="38"/>
      <c r="DI695" s="38"/>
      <c r="DJ695" s="38"/>
      <c r="DK695" s="38"/>
      <c r="DL695" s="38"/>
      <c r="DM695" s="38"/>
      <c r="DN695" s="38"/>
      <c r="DO695" s="38"/>
      <c r="DP695" s="38"/>
      <c r="DQ695" s="38"/>
      <c r="DR695" s="38"/>
      <c r="DS695" s="38"/>
      <c r="DT695" s="38"/>
      <c r="DU695" s="38"/>
      <c r="DV695" s="38"/>
      <c r="DW695" s="38"/>
      <c r="DX695" s="38"/>
      <c r="DY695" s="38"/>
      <c r="DZ695" s="38"/>
      <c r="EA695" s="38"/>
      <c r="EB695" s="38"/>
      <c r="EC695" s="38"/>
      <c r="ED695" s="38"/>
      <c r="EE695" s="38"/>
      <c r="EF695" s="38"/>
      <c r="EG695" s="38"/>
      <c r="EH695" s="38"/>
      <c r="EI695" s="38"/>
      <c r="EJ695" s="38"/>
      <c r="EK695" s="38"/>
      <c r="EL695" s="38"/>
      <c r="EM695" s="38"/>
      <c r="EN695" s="38"/>
      <c r="EO695" s="38"/>
      <c r="EP695" s="38"/>
      <c r="EQ695" s="38"/>
      <c r="ER695" s="38"/>
      <c r="ES695" s="38"/>
      <c r="ET695" s="38"/>
      <c r="EU695" s="38"/>
      <c r="EV695" s="38"/>
      <c r="EW695" s="38"/>
      <c r="EX695" s="38"/>
      <c r="EY695" s="38"/>
      <c r="EZ695" s="38"/>
      <c r="FA695" s="38"/>
      <c r="FB695" s="38"/>
      <c r="FC695" s="38"/>
      <c r="FD695" s="38"/>
      <c r="FE695" s="38"/>
      <c r="FF695" s="38"/>
      <c r="FG695" s="38"/>
      <c r="FH695" s="38"/>
      <c r="FI695" s="38"/>
      <c r="FJ695" s="38"/>
      <c r="FK695" s="38"/>
      <c r="FL695" s="38"/>
      <c r="FM695" s="38"/>
      <c r="FN695" s="38"/>
      <c r="FO695" s="38"/>
      <c r="FP695" s="38"/>
      <c r="FQ695" s="38"/>
      <c r="FR695" s="38"/>
      <c r="FS695" s="38"/>
      <c r="FT695" s="38"/>
      <c r="FU695" s="38"/>
      <c r="FV695" s="38"/>
      <c r="FW695" s="38"/>
      <c r="FX695" s="38"/>
      <c r="FY695" s="38"/>
      <c r="FZ695" s="38"/>
      <c r="GA695" s="38"/>
      <c r="GB695" s="38"/>
      <c r="GC695" s="38"/>
      <c r="GD695" s="38"/>
      <c r="GE695" s="38"/>
      <c r="GF695" s="38"/>
      <c r="GG695" s="38"/>
      <c r="GH695" s="38"/>
      <c r="GI695" s="38"/>
      <c r="GJ695" s="38"/>
      <c r="GK695" s="38"/>
      <c r="GL695" s="38"/>
      <c r="GM695" s="38"/>
      <c r="GN695" s="38"/>
      <c r="GO695" s="38"/>
      <c r="GP695" s="38"/>
      <c r="GQ695" s="38"/>
      <c r="GR695" s="38"/>
      <c r="GS695" s="38"/>
      <c r="GT695" s="38"/>
      <c r="GU695" s="38"/>
      <c r="GV695" s="38"/>
      <c r="GW695" s="38"/>
      <c r="GX695" s="38"/>
      <c r="GY695" s="38"/>
      <c r="GZ695" s="38"/>
      <c r="HA695" s="38"/>
      <c r="HB695" s="38"/>
      <c r="HC695" s="38"/>
      <c r="HD695" s="38"/>
      <c r="HE695" s="38"/>
      <c r="HF695" s="38"/>
      <c r="HG695" s="38"/>
      <c r="HH695" s="38"/>
      <c r="HI695" s="38"/>
      <c r="HJ695" s="38"/>
      <c r="HK695" s="38"/>
      <c r="HL695" s="38"/>
      <c r="HM695" s="38"/>
      <c r="HN695" s="38"/>
      <c r="HO695" s="38"/>
      <c r="HP695" s="38"/>
      <c r="HQ695" s="38"/>
      <c r="HR695" s="38"/>
      <c r="HS695" s="38"/>
      <c r="HT695" s="38"/>
      <c r="HU695" s="38"/>
      <c r="HV695" s="38"/>
      <c r="HW695" s="38"/>
      <c r="HX695" s="38"/>
      <c r="HY695" s="38"/>
      <c r="HZ695" s="38"/>
      <c r="IA695" s="38"/>
      <c r="IB695" s="38"/>
      <c r="IC695" s="38"/>
      <c r="ID695" s="38"/>
      <c r="IE695" s="38"/>
      <c r="IF695" s="38"/>
      <c r="IG695" s="38"/>
      <c r="IH695" s="38"/>
      <c r="II695" s="38"/>
      <c r="IJ695" s="38"/>
      <c r="IK695" s="38"/>
      <c r="IL695" s="38"/>
      <c r="IM695" s="38"/>
      <c r="IN695" s="38"/>
      <c r="IO695" s="38"/>
      <c r="IP695" s="38"/>
      <c r="IQ695" s="38"/>
      <c r="IR695" s="38"/>
      <c r="IS695" s="38"/>
      <c r="IT695" s="38"/>
      <c r="IU695" s="38"/>
    </row>
    <row r="696" spans="1:255" s="39" customFormat="1" ht="18.75" customHeight="1">
      <c r="A696" s="36"/>
      <c r="B696" s="37"/>
      <c r="C696" s="62"/>
      <c r="D696" s="62"/>
      <c r="E696" s="62"/>
      <c r="F696" s="62"/>
      <c r="G696" s="62"/>
      <c r="H696" s="62"/>
      <c r="I696" s="62"/>
      <c r="J696" s="62"/>
      <c r="K696" s="62"/>
      <c r="L696" s="62"/>
      <c r="M696" s="62"/>
      <c r="N696" s="62"/>
      <c r="O696" s="62"/>
      <c r="P696" s="62"/>
      <c r="Q696" s="62"/>
      <c r="R696" s="62"/>
      <c r="S696" s="62"/>
      <c r="T696" s="62"/>
      <c r="U696" s="62"/>
      <c r="V696" s="62"/>
      <c r="W696" s="62"/>
      <c r="X696" s="62"/>
      <c r="Y696" s="62"/>
      <c r="Z696" s="63"/>
      <c r="AA696" s="63"/>
      <c r="AB696" s="63"/>
      <c r="AC696" s="63"/>
      <c r="AD696" s="63"/>
      <c r="AE696" s="143"/>
      <c r="AF696" s="144"/>
      <c r="AG696" s="144"/>
      <c r="AH696" s="144"/>
      <c r="AI696" s="144"/>
      <c r="AJ696" s="144"/>
      <c r="AK696" s="144"/>
      <c r="AL696" s="144"/>
      <c r="AM696" s="145"/>
      <c r="AN696" s="143"/>
      <c r="AO696" s="146"/>
      <c r="AP696" s="146"/>
      <c r="AQ696" s="146"/>
      <c r="AR696" s="146"/>
      <c r="AS696" s="146"/>
      <c r="AT696" s="146"/>
      <c r="AU696" s="146"/>
      <c r="AV696" s="147"/>
      <c r="AW696" s="143"/>
      <c r="AX696" s="146"/>
      <c r="AY696" s="146"/>
      <c r="AZ696" s="146"/>
      <c r="BA696" s="146"/>
      <c r="BB696" s="148"/>
      <c r="BC696" s="38"/>
      <c r="BD696" s="38"/>
      <c r="BE696" s="38"/>
      <c r="BF696" s="38"/>
      <c r="BG696" s="38"/>
      <c r="BH696" s="38"/>
      <c r="BI696" s="38"/>
      <c r="BJ696" s="38"/>
      <c r="BK696" s="38"/>
      <c r="BL696" s="38"/>
      <c r="BM696" s="38"/>
      <c r="BN696" s="38"/>
      <c r="BO696" s="38"/>
      <c r="BP696" s="38"/>
      <c r="BQ696" s="38"/>
      <c r="BR696" s="38"/>
      <c r="BS696" s="38"/>
      <c r="BT696" s="38"/>
      <c r="BU696" s="38"/>
      <c r="BV696" s="38"/>
      <c r="BW696" s="38"/>
      <c r="BX696" s="38"/>
      <c r="BY696" s="38"/>
      <c r="BZ696" s="38"/>
      <c r="CA696" s="38"/>
      <c r="CB696" s="38"/>
      <c r="CC696" s="38"/>
      <c r="CD696" s="38"/>
      <c r="CE696" s="38"/>
      <c r="CF696" s="38"/>
      <c r="CG696" s="38"/>
      <c r="CH696" s="38"/>
      <c r="CI696" s="38"/>
      <c r="CJ696" s="38"/>
      <c r="CK696" s="38"/>
      <c r="CL696" s="38"/>
      <c r="CM696" s="38"/>
      <c r="CN696" s="38"/>
      <c r="CO696" s="38"/>
      <c r="CP696" s="38"/>
      <c r="CQ696" s="38"/>
      <c r="CR696" s="38"/>
      <c r="CS696" s="38"/>
      <c r="CT696" s="38"/>
      <c r="CU696" s="38"/>
      <c r="CV696" s="38"/>
      <c r="CW696" s="38"/>
      <c r="CX696" s="38"/>
      <c r="CY696" s="38"/>
      <c r="CZ696" s="38"/>
      <c r="DA696" s="38"/>
      <c r="DB696" s="38"/>
      <c r="DC696" s="38"/>
      <c r="DD696" s="38"/>
      <c r="DE696" s="38"/>
      <c r="DF696" s="38"/>
      <c r="DG696" s="38"/>
      <c r="DH696" s="38"/>
      <c r="DI696" s="38"/>
      <c r="DJ696" s="38"/>
      <c r="DK696" s="38"/>
      <c r="DL696" s="38"/>
      <c r="DM696" s="38"/>
      <c r="DN696" s="38"/>
      <c r="DO696" s="38"/>
      <c r="DP696" s="38"/>
      <c r="DQ696" s="38"/>
      <c r="DR696" s="38"/>
      <c r="DS696" s="38"/>
      <c r="DT696" s="38"/>
      <c r="DU696" s="38"/>
      <c r="DV696" s="38"/>
      <c r="DW696" s="38"/>
      <c r="DX696" s="38"/>
      <c r="DY696" s="38"/>
      <c r="DZ696" s="38"/>
      <c r="EA696" s="38"/>
      <c r="EB696" s="38"/>
      <c r="EC696" s="38"/>
      <c r="ED696" s="38"/>
      <c r="EE696" s="38"/>
      <c r="EF696" s="38"/>
      <c r="EG696" s="38"/>
      <c r="EH696" s="38"/>
      <c r="EI696" s="38"/>
      <c r="EJ696" s="38"/>
      <c r="EK696" s="38"/>
      <c r="EL696" s="38"/>
      <c r="EM696" s="38"/>
      <c r="EN696" s="38"/>
      <c r="EO696" s="38"/>
      <c r="EP696" s="38"/>
      <c r="EQ696" s="38"/>
      <c r="ER696" s="38"/>
      <c r="ES696" s="38"/>
      <c r="ET696" s="38"/>
      <c r="EU696" s="38"/>
      <c r="EV696" s="38"/>
      <c r="EW696" s="38"/>
      <c r="EX696" s="38"/>
      <c r="EY696" s="38"/>
      <c r="EZ696" s="38"/>
      <c r="FA696" s="38"/>
      <c r="FB696" s="38"/>
      <c r="FC696" s="38"/>
      <c r="FD696" s="38"/>
      <c r="FE696" s="38"/>
      <c r="FF696" s="38"/>
      <c r="FG696" s="38"/>
      <c r="FH696" s="38"/>
      <c r="FI696" s="38"/>
      <c r="FJ696" s="38"/>
      <c r="FK696" s="38"/>
      <c r="FL696" s="38"/>
      <c r="FM696" s="38"/>
      <c r="FN696" s="38"/>
      <c r="FO696" s="38"/>
      <c r="FP696" s="38"/>
      <c r="FQ696" s="38"/>
      <c r="FR696" s="38"/>
      <c r="FS696" s="38"/>
      <c r="FT696" s="38"/>
      <c r="FU696" s="38"/>
      <c r="FV696" s="38"/>
      <c r="FW696" s="38"/>
      <c r="FX696" s="38"/>
      <c r="FY696" s="38"/>
      <c r="FZ696" s="38"/>
      <c r="GA696" s="38"/>
      <c r="GB696" s="38"/>
      <c r="GC696" s="38"/>
      <c r="GD696" s="38"/>
      <c r="GE696" s="38"/>
      <c r="GF696" s="38"/>
      <c r="GG696" s="38"/>
      <c r="GH696" s="38"/>
      <c r="GI696" s="38"/>
      <c r="GJ696" s="38"/>
      <c r="GK696" s="38"/>
      <c r="GL696" s="38"/>
      <c r="GM696" s="38"/>
      <c r="GN696" s="38"/>
      <c r="GO696" s="38"/>
      <c r="GP696" s="38"/>
      <c r="GQ696" s="38"/>
      <c r="GR696" s="38"/>
      <c r="GS696" s="38"/>
      <c r="GT696" s="38"/>
      <c r="GU696" s="38"/>
      <c r="GV696" s="38"/>
      <c r="GW696" s="38"/>
      <c r="GX696" s="38"/>
      <c r="GY696" s="38"/>
      <c r="GZ696" s="38"/>
      <c r="HA696" s="38"/>
      <c r="HB696" s="38"/>
      <c r="HC696" s="38"/>
      <c r="HD696" s="38"/>
      <c r="HE696" s="38"/>
      <c r="HF696" s="38"/>
      <c r="HG696" s="38"/>
      <c r="HH696" s="38"/>
      <c r="HI696" s="38"/>
      <c r="HJ696" s="38"/>
      <c r="HK696" s="38"/>
      <c r="HL696" s="38"/>
      <c r="HM696" s="38"/>
      <c r="HN696" s="38"/>
      <c r="HO696" s="38"/>
      <c r="HP696" s="38"/>
      <c r="HQ696" s="38"/>
      <c r="HR696" s="38"/>
      <c r="HS696" s="38"/>
      <c r="HT696" s="38"/>
      <c r="HU696" s="38"/>
      <c r="HV696" s="38"/>
      <c r="HW696" s="38"/>
      <c r="HX696" s="38"/>
      <c r="HY696" s="38"/>
      <c r="HZ696" s="38"/>
      <c r="IA696" s="38"/>
      <c r="IB696" s="38"/>
      <c r="IC696" s="38"/>
      <c r="ID696" s="38"/>
      <c r="IE696" s="38"/>
      <c r="IF696" s="38"/>
      <c r="IG696" s="38"/>
      <c r="IH696" s="38"/>
      <c r="II696" s="38"/>
      <c r="IJ696" s="38"/>
      <c r="IK696" s="38"/>
      <c r="IL696" s="38"/>
      <c r="IM696" s="38"/>
      <c r="IN696" s="38"/>
      <c r="IO696" s="38"/>
      <c r="IP696" s="38"/>
      <c r="IQ696" s="38"/>
      <c r="IR696" s="38"/>
      <c r="IS696" s="38"/>
      <c r="IT696" s="38"/>
      <c r="IU696" s="38"/>
    </row>
    <row r="697" spans="1:255" s="39" customFormat="1" ht="18.75" customHeight="1">
      <c r="A697" s="36"/>
      <c r="B697" s="64"/>
      <c r="C697" s="65"/>
      <c r="D697" s="65"/>
      <c r="E697" s="65"/>
      <c r="F697" s="65"/>
      <c r="G697" s="65"/>
      <c r="H697" s="65"/>
      <c r="I697" s="65"/>
      <c r="J697" s="65"/>
      <c r="K697" s="65"/>
      <c r="L697" s="65"/>
      <c r="M697" s="65"/>
      <c r="N697" s="65"/>
      <c r="O697" s="65"/>
      <c r="P697" s="65"/>
      <c r="Q697" s="65"/>
      <c r="R697" s="65"/>
      <c r="S697" s="65"/>
      <c r="T697" s="65"/>
      <c r="U697" s="65"/>
      <c r="V697" s="65"/>
      <c r="W697" s="65"/>
      <c r="X697" s="65"/>
      <c r="Y697" s="65"/>
      <c r="Z697" s="66"/>
      <c r="AA697" s="66"/>
      <c r="AB697" s="66"/>
      <c r="AC697" s="66"/>
      <c r="AD697" s="66"/>
      <c r="AE697" s="143"/>
      <c r="AF697" s="144"/>
      <c r="AG697" s="144"/>
      <c r="AH697" s="144"/>
      <c r="AI697" s="144"/>
      <c r="AJ697" s="144"/>
      <c r="AK697" s="144"/>
      <c r="AL697" s="144"/>
      <c r="AM697" s="145"/>
      <c r="AN697" s="143"/>
      <c r="AO697" s="146"/>
      <c r="AP697" s="146"/>
      <c r="AQ697" s="146"/>
      <c r="AR697" s="146"/>
      <c r="AS697" s="146"/>
      <c r="AT697" s="146"/>
      <c r="AU697" s="146"/>
      <c r="AV697" s="147"/>
      <c r="AW697" s="151"/>
      <c r="AX697" s="152"/>
      <c r="AY697" s="152"/>
      <c r="AZ697" s="152"/>
      <c r="BA697" s="152"/>
      <c r="BB697" s="153"/>
      <c r="BC697" s="38"/>
      <c r="BD697" s="38"/>
      <c r="BE697" s="38"/>
      <c r="BF697" s="38"/>
      <c r="BG697" s="38"/>
      <c r="BH697" s="38"/>
      <c r="BI697" s="38"/>
      <c r="BJ697" s="38"/>
      <c r="BK697" s="38"/>
      <c r="BL697" s="38"/>
      <c r="BM697" s="38"/>
      <c r="BN697" s="38"/>
      <c r="BO697" s="38"/>
      <c r="BP697" s="38"/>
      <c r="BQ697" s="38"/>
      <c r="BR697" s="38"/>
      <c r="BS697" s="38"/>
      <c r="BT697" s="38"/>
      <c r="BU697" s="38"/>
      <c r="BV697" s="38"/>
      <c r="BW697" s="38"/>
      <c r="BX697" s="38"/>
      <c r="BY697" s="38"/>
      <c r="BZ697" s="38"/>
      <c r="CA697" s="38"/>
      <c r="CB697" s="38"/>
      <c r="CC697" s="38"/>
      <c r="CD697" s="38"/>
      <c r="CE697" s="38"/>
      <c r="CF697" s="38"/>
      <c r="CG697" s="38"/>
      <c r="CH697" s="38"/>
      <c r="CI697" s="38"/>
      <c r="CJ697" s="38"/>
      <c r="CK697" s="38"/>
      <c r="CL697" s="38"/>
      <c r="CM697" s="38"/>
      <c r="CN697" s="38"/>
      <c r="CO697" s="38"/>
      <c r="CP697" s="38"/>
      <c r="CQ697" s="38"/>
      <c r="CR697" s="38"/>
      <c r="CS697" s="38"/>
      <c r="CT697" s="38"/>
      <c r="CU697" s="38"/>
      <c r="CV697" s="38"/>
      <c r="CW697" s="38"/>
      <c r="CX697" s="38"/>
      <c r="CY697" s="38"/>
      <c r="CZ697" s="38"/>
      <c r="DA697" s="38"/>
      <c r="DB697" s="38"/>
      <c r="DC697" s="38"/>
      <c r="DD697" s="38"/>
      <c r="DE697" s="38"/>
      <c r="DF697" s="38"/>
      <c r="DG697" s="38"/>
      <c r="DH697" s="38"/>
      <c r="DI697" s="38"/>
      <c r="DJ697" s="38"/>
      <c r="DK697" s="38"/>
      <c r="DL697" s="38"/>
      <c r="DM697" s="38"/>
      <c r="DN697" s="38"/>
      <c r="DO697" s="38"/>
      <c r="DP697" s="38"/>
      <c r="DQ697" s="38"/>
      <c r="DR697" s="38"/>
      <c r="DS697" s="38"/>
      <c r="DT697" s="38"/>
      <c r="DU697" s="38"/>
      <c r="DV697" s="38"/>
      <c r="DW697" s="38"/>
      <c r="DX697" s="38"/>
      <c r="DY697" s="38"/>
      <c r="DZ697" s="38"/>
      <c r="EA697" s="38"/>
      <c r="EB697" s="38"/>
      <c r="EC697" s="38"/>
      <c r="ED697" s="38"/>
      <c r="EE697" s="38"/>
      <c r="EF697" s="38"/>
      <c r="EG697" s="38"/>
      <c r="EH697" s="38"/>
      <c r="EI697" s="38"/>
      <c r="EJ697" s="38"/>
      <c r="EK697" s="38"/>
      <c r="EL697" s="38"/>
      <c r="EM697" s="38"/>
      <c r="EN697" s="38"/>
      <c r="EO697" s="38"/>
      <c r="EP697" s="38"/>
      <c r="EQ697" s="38"/>
      <c r="ER697" s="38"/>
      <c r="ES697" s="38"/>
      <c r="ET697" s="38"/>
      <c r="EU697" s="38"/>
      <c r="EV697" s="38"/>
      <c r="EW697" s="38"/>
      <c r="EX697" s="38"/>
      <c r="EY697" s="38"/>
      <c r="EZ697" s="38"/>
      <c r="FA697" s="38"/>
      <c r="FB697" s="38"/>
      <c r="FC697" s="38"/>
      <c r="FD697" s="38"/>
      <c r="FE697" s="38"/>
      <c r="FF697" s="38"/>
      <c r="FG697" s="38"/>
      <c r="FH697" s="38"/>
      <c r="FI697" s="38"/>
      <c r="FJ697" s="38"/>
      <c r="FK697" s="38"/>
      <c r="FL697" s="38"/>
      <c r="FM697" s="38"/>
      <c r="FN697" s="38"/>
      <c r="FO697" s="38"/>
      <c r="FP697" s="38"/>
      <c r="FQ697" s="38"/>
      <c r="FR697" s="38"/>
      <c r="FS697" s="38"/>
      <c r="FT697" s="38"/>
      <c r="FU697" s="38"/>
      <c r="FV697" s="38"/>
      <c r="FW697" s="38"/>
      <c r="FX697" s="38"/>
      <c r="FY697" s="38"/>
      <c r="FZ697" s="38"/>
      <c r="GA697" s="38"/>
      <c r="GB697" s="38"/>
      <c r="GC697" s="38"/>
      <c r="GD697" s="38"/>
      <c r="GE697" s="38"/>
      <c r="GF697" s="38"/>
      <c r="GG697" s="38"/>
      <c r="GH697" s="38"/>
      <c r="GI697" s="38"/>
      <c r="GJ697" s="38"/>
      <c r="GK697" s="38"/>
      <c r="GL697" s="38"/>
      <c r="GM697" s="38"/>
      <c r="GN697" s="38"/>
      <c r="GO697" s="38"/>
      <c r="GP697" s="38"/>
      <c r="GQ697" s="38"/>
      <c r="GR697" s="38"/>
      <c r="GS697" s="38"/>
      <c r="GT697" s="38"/>
      <c r="GU697" s="38"/>
      <c r="GV697" s="38"/>
      <c r="GW697" s="38"/>
      <c r="GX697" s="38"/>
      <c r="GY697" s="38"/>
      <c r="GZ697" s="38"/>
      <c r="HA697" s="38"/>
      <c r="HB697" s="38"/>
      <c r="HC697" s="38"/>
      <c r="HD697" s="38"/>
      <c r="HE697" s="38"/>
      <c r="HF697" s="38"/>
      <c r="HG697" s="38"/>
      <c r="HH697" s="38"/>
      <c r="HI697" s="38"/>
      <c r="HJ697" s="38"/>
      <c r="HK697" s="38"/>
      <c r="HL697" s="38"/>
      <c r="HM697" s="38"/>
      <c r="HN697" s="38"/>
      <c r="HO697" s="38"/>
      <c r="HP697" s="38"/>
      <c r="HQ697" s="38"/>
      <c r="HR697" s="38"/>
      <c r="HS697" s="38"/>
      <c r="HT697" s="38"/>
      <c r="HU697" s="38"/>
      <c r="HV697" s="38"/>
      <c r="HW697" s="38"/>
      <c r="HX697" s="38"/>
      <c r="HY697" s="38"/>
      <c r="HZ697" s="38"/>
      <c r="IA697" s="38"/>
      <c r="IB697" s="38"/>
      <c r="IC697" s="38"/>
      <c r="ID697" s="38"/>
      <c r="IE697" s="38"/>
      <c r="IF697" s="38"/>
      <c r="IG697" s="38"/>
      <c r="IH697" s="38"/>
      <c r="II697" s="38"/>
      <c r="IJ697" s="38"/>
      <c r="IK697" s="38"/>
      <c r="IL697" s="38"/>
      <c r="IM697" s="38"/>
      <c r="IN697" s="38"/>
      <c r="IO697" s="38"/>
      <c r="IP697" s="38"/>
      <c r="IQ697" s="38"/>
      <c r="IR697" s="38"/>
      <c r="IS697" s="38"/>
      <c r="IT697" s="38"/>
      <c r="IU697" s="38"/>
    </row>
    <row r="698" spans="1:255" s="39" customFormat="1" ht="18.75" customHeight="1">
      <c r="A698" s="36"/>
      <c r="B698" s="37"/>
      <c r="C698" s="62"/>
      <c r="D698" s="62"/>
      <c r="E698" s="62"/>
      <c r="F698" s="62"/>
      <c r="G698" s="62"/>
      <c r="H698" s="62"/>
      <c r="I698" s="62"/>
      <c r="J698" s="62"/>
      <c r="K698" s="62"/>
      <c r="L698" s="62"/>
      <c r="M698" s="62"/>
      <c r="N698" s="62"/>
      <c r="O698" s="62"/>
      <c r="P698" s="62"/>
      <c r="Q698" s="62"/>
      <c r="R698" s="62"/>
      <c r="S698" s="62"/>
      <c r="T698" s="62"/>
      <c r="U698" s="62"/>
      <c r="V698" s="62"/>
      <c r="W698" s="62"/>
      <c r="X698" s="62"/>
      <c r="Y698" s="62"/>
      <c r="Z698" s="63"/>
      <c r="AA698" s="63"/>
      <c r="AB698" s="63"/>
      <c r="AC698" s="63"/>
      <c r="AD698" s="63"/>
      <c r="AE698" s="143"/>
      <c r="AF698" s="144"/>
      <c r="AG698" s="144"/>
      <c r="AH698" s="144"/>
      <c r="AI698" s="144"/>
      <c r="AJ698" s="144"/>
      <c r="AK698" s="144"/>
      <c r="AL698" s="144"/>
      <c r="AM698" s="145"/>
      <c r="AN698" s="143"/>
      <c r="AO698" s="146"/>
      <c r="AP698" s="146"/>
      <c r="AQ698" s="146"/>
      <c r="AR698" s="146"/>
      <c r="AS698" s="146"/>
      <c r="AT698" s="146"/>
      <c r="AU698" s="146"/>
      <c r="AV698" s="147"/>
      <c r="AW698" s="143"/>
      <c r="AX698" s="146"/>
      <c r="AY698" s="146"/>
      <c r="AZ698" s="146"/>
      <c r="BA698" s="146"/>
      <c r="BB698" s="148"/>
      <c r="BC698" s="38"/>
      <c r="BD698" s="38"/>
      <c r="BE698" s="38"/>
      <c r="BF698" s="38"/>
      <c r="BG698" s="38"/>
      <c r="BH698" s="38"/>
      <c r="BI698" s="38"/>
      <c r="BJ698" s="38"/>
      <c r="BK698" s="38"/>
      <c r="BL698" s="38"/>
      <c r="BM698" s="38"/>
      <c r="BN698" s="38"/>
      <c r="BO698" s="38"/>
      <c r="BP698" s="38"/>
      <c r="BQ698" s="38"/>
      <c r="BR698" s="38"/>
      <c r="BS698" s="38"/>
      <c r="BT698" s="38"/>
      <c r="BU698" s="38"/>
      <c r="BV698" s="38"/>
      <c r="BW698" s="38"/>
      <c r="BX698" s="38"/>
      <c r="BY698" s="38"/>
      <c r="BZ698" s="38"/>
      <c r="CA698" s="38"/>
      <c r="CB698" s="38"/>
      <c r="CC698" s="38"/>
      <c r="CD698" s="38"/>
      <c r="CE698" s="38"/>
      <c r="CF698" s="38"/>
      <c r="CG698" s="38"/>
      <c r="CH698" s="38"/>
      <c r="CI698" s="38"/>
      <c r="CJ698" s="38"/>
      <c r="CK698" s="38"/>
      <c r="CL698" s="38"/>
      <c r="CM698" s="38"/>
      <c r="CN698" s="38"/>
      <c r="CO698" s="38"/>
      <c r="CP698" s="38"/>
      <c r="CQ698" s="38"/>
      <c r="CR698" s="38"/>
      <c r="CS698" s="38"/>
      <c r="CT698" s="38"/>
      <c r="CU698" s="38"/>
      <c r="CV698" s="38"/>
      <c r="CW698" s="38"/>
      <c r="CX698" s="38"/>
      <c r="CY698" s="38"/>
      <c r="CZ698" s="38"/>
      <c r="DA698" s="38"/>
      <c r="DB698" s="38"/>
      <c r="DC698" s="38"/>
      <c r="DD698" s="38"/>
      <c r="DE698" s="38"/>
      <c r="DF698" s="38"/>
      <c r="DG698" s="38"/>
      <c r="DH698" s="38"/>
      <c r="DI698" s="38"/>
      <c r="DJ698" s="38"/>
      <c r="DK698" s="38"/>
      <c r="DL698" s="38"/>
      <c r="DM698" s="38"/>
      <c r="DN698" s="38"/>
      <c r="DO698" s="38"/>
      <c r="DP698" s="38"/>
      <c r="DQ698" s="38"/>
      <c r="DR698" s="38"/>
      <c r="DS698" s="38"/>
      <c r="DT698" s="38"/>
      <c r="DU698" s="38"/>
      <c r="DV698" s="38"/>
      <c r="DW698" s="38"/>
      <c r="DX698" s="38"/>
      <c r="DY698" s="38"/>
      <c r="DZ698" s="38"/>
      <c r="EA698" s="38"/>
      <c r="EB698" s="38"/>
      <c r="EC698" s="38"/>
      <c r="ED698" s="38"/>
      <c r="EE698" s="38"/>
      <c r="EF698" s="38"/>
      <c r="EG698" s="38"/>
      <c r="EH698" s="38"/>
      <c r="EI698" s="38"/>
      <c r="EJ698" s="38"/>
      <c r="EK698" s="38"/>
      <c r="EL698" s="38"/>
      <c r="EM698" s="38"/>
      <c r="EN698" s="38"/>
      <c r="EO698" s="38"/>
      <c r="EP698" s="38"/>
      <c r="EQ698" s="38"/>
      <c r="ER698" s="38"/>
      <c r="ES698" s="38"/>
      <c r="ET698" s="38"/>
      <c r="EU698" s="38"/>
      <c r="EV698" s="38"/>
      <c r="EW698" s="38"/>
      <c r="EX698" s="38"/>
      <c r="EY698" s="38"/>
      <c r="EZ698" s="38"/>
      <c r="FA698" s="38"/>
      <c r="FB698" s="38"/>
      <c r="FC698" s="38"/>
      <c r="FD698" s="38"/>
      <c r="FE698" s="38"/>
      <c r="FF698" s="38"/>
      <c r="FG698" s="38"/>
      <c r="FH698" s="38"/>
      <c r="FI698" s="38"/>
      <c r="FJ698" s="38"/>
      <c r="FK698" s="38"/>
      <c r="FL698" s="38"/>
      <c r="FM698" s="38"/>
      <c r="FN698" s="38"/>
      <c r="FO698" s="38"/>
      <c r="FP698" s="38"/>
      <c r="FQ698" s="38"/>
      <c r="FR698" s="38"/>
      <c r="FS698" s="38"/>
      <c r="FT698" s="38"/>
      <c r="FU698" s="38"/>
      <c r="FV698" s="38"/>
      <c r="FW698" s="38"/>
      <c r="FX698" s="38"/>
      <c r="FY698" s="38"/>
      <c r="FZ698" s="38"/>
      <c r="GA698" s="38"/>
      <c r="GB698" s="38"/>
      <c r="GC698" s="38"/>
      <c r="GD698" s="38"/>
      <c r="GE698" s="38"/>
      <c r="GF698" s="38"/>
      <c r="GG698" s="38"/>
      <c r="GH698" s="38"/>
      <c r="GI698" s="38"/>
      <c r="GJ698" s="38"/>
      <c r="GK698" s="38"/>
      <c r="GL698" s="38"/>
      <c r="GM698" s="38"/>
      <c r="GN698" s="38"/>
      <c r="GO698" s="38"/>
      <c r="GP698" s="38"/>
      <c r="GQ698" s="38"/>
      <c r="GR698" s="38"/>
      <c r="GS698" s="38"/>
      <c r="GT698" s="38"/>
      <c r="GU698" s="38"/>
      <c r="GV698" s="38"/>
      <c r="GW698" s="38"/>
      <c r="GX698" s="38"/>
      <c r="GY698" s="38"/>
      <c r="GZ698" s="38"/>
      <c r="HA698" s="38"/>
      <c r="HB698" s="38"/>
      <c r="HC698" s="38"/>
      <c r="HD698" s="38"/>
      <c r="HE698" s="38"/>
      <c r="HF698" s="38"/>
      <c r="HG698" s="38"/>
      <c r="HH698" s="38"/>
      <c r="HI698" s="38"/>
      <c r="HJ698" s="38"/>
      <c r="HK698" s="38"/>
      <c r="HL698" s="38"/>
      <c r="HM698" s="38"/>
      <c r="HN698" s="38"/>
      <c r="HO698" s="38"/>
      <c r="HP698" s="38"/>
      <c r="HQ698" s="38"/>
      <c r="HR698" s="38"/>
      <c r="HS698" s="38"/>
      <c r="HT698" s="38"/>
      <c r="HU698" s="38"/>
      <c r="HV698" s="38"/>
      <c r="HW698" s="38"/>
      <c r="HX698" s="38"/>
      <c r="HY698" s="38"/>
      <c r="HZ698" s="38"/>
      <c r="IA698" s="38"/>
      <c r="IB698" s="38"/>
      <c r="IC698" s="38"/>
      <c r="ID698" s="38"/>
      <c r="IE698" s="38"/>
      <c r="IF698" s="38"/>
      <c r="IG698" s="38"/>
      <c r="IH698" s="38"/>
      <c r="II698" s="38"/>
      <c r="IJ698" s="38"/>
      <c r="IK698" s="38"/>
      <c r="IL698" s="38"/>
      <c r="IM698" s="38"/>
      <c r="IN698" s="38"/>
      <c r="IO698" s="38"/>
      <c r="IP698" s="38"/>
      <c r="IQ698" s="38"/>
      <c r="IR698" s="38"/>
      <c r="IS698" s="38"/>
      <c r="IT698" s="38"/>
      <c r="IU698" s="38"/>
    </row>
    <row r="699" spans="1:255" s="39" customFormat="1" ht="18.75" customHeight="1">
      <c r="A699" s="36"/>
      <c r="B699" s="64"/>
      <c r="C699" s="67"/>
      <c r="D699" s="67"/>
      <c r="E699" s="67"/>
      <c r="F699" s="67"/>
      <c r="G699" s="67"/>
      <c r="H699" s="67"/>
      <c r="I699" s="67"/>
      <c r="J699" s="67"/>
      <c r="K699" s="67"/>
      <c r="L699" s="67"/>
      <c r="M699" s="67"/>
      <c r="N699" s="67"/>
      <c r="O699" s="67"/>
      <c r="P699" s="67"/>
      <c r="Q699" s="67"/>
      <c r="R699" s="67"/>
      <c r="S699" s="67"/>
      <c r="T699" s="67"/>
      <c r="U699" s="67"/>
      <c r="V699" s="67"/>
      <c r="W699" s="67"/>
      <c r="X699" s="67"/>
      <c r="Y699" s="67"/>
      <c r="Z699" s="67"/>
      <c r="AA699" s="67"/>
      <c r="AB699" s="67"/>
      <c r="AC699" s="67"/>
      <c r="AD699" s="67"/>
      <c r="AE699" s="143"/>
      <c r="AF699" s="144"/>
      <c r="AG699" s="144"/>
      <c r="AH699" s="144"/>
      <c r="AI699" s="144"/>
      <c r="AJ699" s="144"/>
      <c r="AK699" s="144"/>
      <c r="AL699" s="144"/>
      <c r="AM699" s="145"/>
      <c r="AN699" s="143"/>
      <c r="AO699" s="149"/>
      <c r="AP699" s="149"/>
      <c r="AQ699" s="149"/>
      <c r="AR699" s="149"/>
      <c r="AS699" s="149"/>
      <c r="AT699" s="149"/>
      <c r="AU699" s="149"/>
      <c r="AV699" s="150"/>
      <c r="AW699" s="143"/>
      <c r="AX699" s="146"/>
      <c r="AY699" s="146"/>
      <c r="AZ699" s="146"/>
      <c r="BA699" s="146"/>
      <c r="BB699" s="148"/>
      <c r="BC699" s="38"/>
      <c r="BD699" s="38"/>
      <c r="BE699" s="38"/>
      <c r="BF699" s="38"/>
      <c r="BG699" s="38"/>
      <c r="BH699" s="38"/>
      <c r="BI699" s="38"/>
      <c r="BJ699" s="38"/>
      <c r="BK699" s="38"/>
      <c r="BL699" s="38"/>
      <c r="BM699" s="38"/>
      <c r="BN699" s="38"/>
      <c r="BO699" s="38"/>
      <c r="BP699" s="38"/>
      <c r="BQ699" s="38"/>
      <c r="BR699" s="38"/>
      <c r="BS699" s="38"/>
      <c r="BT699" s="38"/>
      <c r="BU699" s="38"/>
      <c r="BV699" s="38"/>
      <c r="BW699" s="38"/>
      <c r="BX699" s="38"/>
      <c r="BY699" s="38"/>
      <c r="BZ699" s="38"/>
      <c r="CA699" s="38"/>
      <c r="CB699" s="38"/>
      <c r="CC699" s="38"/>
      <c r="CD699" s="38"/>
      <c r="CE699" s="38"/>
      <c r="CF699" s="38"/>
      <c r="CG699" s="38"/>
      <c r="CH699" s="38"/>
      <c r="CI699" s="38"/>
      <c r="CJ699" s="38"/>
      <c r="CK699" s="38"/>
      <c r="CL699" s="38"/>
      <c r="CM699" s="38"/>
      <c r="CN699" s="38"/>
      <c r="CO699" s="38"/>
      <c r="CP699" s="38"/>
      <c r="CQ699" s="38"/>
      <c r="CR699" s="38"/>
      <c r="CS699" s="38"/>
      <c r="CT699" s="38"/>
      <c r="CU699" s="38"/>
      <c r="CV699" s="38"/>
      <c r="CW699" s="38"/>
      <c r="CX699" s="38"/>
      <c r="CY699" s="38"/>
      <c r="CZ699" s="38"/>
      <c r="DA699" s="38"/>
      <c r="DB699" s="38"/>
      <c r="DC699" s="38"/>
      <c r="DD699" s="38"/>
      <c r="DE699" s="38"/>
      <c r="DF699" s="38"/>
      <c r="DG699" s="38"/>
      <c r="DH699" s="38"/>
      <c r="DI699" s="38"/>
      <c r="DJ699" s="38"/>
      <c r="DK699" s="38"/>
      <c r="DL699" s="38"/>
      <c r="DM699" s="38"/>
      <c r="DN699" s="38"/>
      <c r="DO699" s="38"/>
      <c r="DP699" s="38"/>
      <c r="DQ699" s="38"/>
      <c r="DR699" s="38"/>
      <c r="DS699" s="38"/>
      <c r="DT699" s="38"/>
      <c r="DU699" s="38"/>
      <c r="DV699" s="38"/>
      <c r="DW699" s="38"/>
      <c r="DX699" s="38"/>
      <c r="DY699" s="38"/>
      <c r="DZ699" s="38"/>
      <c r="EA699" s="38"/>
      <c r="EB699" s="38"/>
      <c r="EC699" s="38"/>
      <c r="ED699" s="38"/>
      <c r="EE699" s="38"/>
      <c r="EF699" s="38"/>
      <c r="EG699" s="38"/>
      <c r="EH699" s="38"/>
      <c r="EI699" s="38"/>
      <c r="EJ699" s="38"/>
      <c r="EK699" s="38"/>
      <c r="EL699" s="38"/>
      <c r="EM699" s="38"/>
      <c r="EN699" s="38"/>
      <c r="EO699" s="38"/>
      <c r="EP699" s="38"/>
      <c r="EQ699" s="38"/>
      <c r="ER699" s="38"/>
      <c r="ES699" s="38"/>
      <c r="ET699" s="38"/>
      <c r="EU699" s="38"/>
      <c r="EV699" s="38"/>
      <c r="EW699" s="38"/>
      <c r="EX699" s="38"/>
      <c r="EY699" s="38"/>
      <c r="EZ699" s="38"/>
      <c r="FA699" s="38"/>
      <c r="FB699" s="38"/>
      <c r="FC699" s="38"/>
      <c r="FD699" s="38"/>
      <c r="FE699" s="38"/>
      <c r="FF699" s="38"/>
      <c r="FG699" s="38"/>
      <c r="FH699" s="38"/>
      <c r="FI699" s="38"/>
      <c r="FJ699" s="38"/>
      <c r="FK699" s="38"/>
      <c r="FL699" s="38"/>
      <c r="FM699" s="38"/>
      <c r="FN699" s="38"/>
      <c r="FO699" s="38"/>
      <c r="FP699" s="38"/>
      <c r="FQ699" s="38"/>
      <c r="FR699" s="38"/>
      <c r="FS699" s="38"/>
      <c r="FT699" s="38"/>
      <c r="FU699" s="38"/>
      <c r="FV699" s="38"/>
      <c r="FW699" s="38"/>
      <c r="FX699" s="38"/>
      <c r="FY699" s="38"/>
      <c r="FZ699" s="38"/>
      <c r="GA699" s="38"/>
      <c r="GB699" s="38"/>
      <c r="GC699" s="38"/>
      <c r="GD699" s="38"/>
      <c r="GE699" s="38"/>
      <c r="GF699" s="38"/>
      <c r="GG699" s="38"/>
      <c r="GH699" s="38"/>
      <c r="GI699" s="38"/>
      <c r="GJ699" s="38"/>
      <c r="GK699" s="38"/>
      <c r="GL699" s="38"/>
      <c r="GM699" s="38"/>
      <c r="GN699" s="38"/>
      <c r="GO699" s="38"/>
      <c r="GP699" s="38"/>
      <c r="GQ699" s="38"/>
      <c r="GR699" s="38"/>
      <c r="GS699" s="38"/>
      <c r="GT699" s="38"/>
      <c r="GU699" s="38"/>
      <c r="GV699" s="38"/>
      <c r="GW699" s="38"/>
      <c r="GX699" s="38"/>
      <c r="GY699" s="38"/>
      <c r="GZ699" s="38"/>
      <c r="HA699" s="38"/>
      <c r="HB699" s="38"/>
      <c r="HC699" s="38"/>
      <c r="HD699" s="38"/>
      <c r="HE699" s="38"/>
      <c r="HF699" s="38"/>
      <c r="HG699" s="38"/>
      <c r="HH699" s="38"/>
      <c r="HI699" s="38"/>
      <c r="HJ699" s="38"/>
      <c r="HK699" s="38"/>
      <c r="HL699" s="38"/>
      <c r="HM699" s="38"/>
      <c r="HN699" s="38"/>
      <c r="HO699" s="38"/>
      <c r="HP699" s="38"/>
      <c r="HQ699" s="38"/>
      <c r="HR699" s="38"/>
      <c r="HS699" s="38"/>
      <c r="HT699" s="38"/>
      <c r="HU699" s="38"/>
      <c r="HV699" s="38"/>
      <c r="HW699" s="38"/>
      <c r="HX699" s="38"/>
      <c r="HY699" s="38"/>
      <c r="HZ699" s="38"/>
      <c r="IA699" s="38"/>
      <c r="IB699" s="38"/>
      <c r="IC699" s="38"/>
      <c r="ID699" s="38"/>
      <c r="IE699" s="38"/>
      <c r="IF699" s="38"/>
      <c r="IG699" s="38"/>
      <c r="IH699" s="38"/>
      <c r="II699" s="38"/>
      <c r="IJ699" s="38"/>
      <c r="IK699" s="38"/>
      <c r="IL699" s="38"/>
      <c r="IM699" s="38"/>
      <c r="IN699" s="38"/>
      <c r="IO699" s="38"/>
      <c r="IP699" s="38"/>
      <c r="IQ699" s="38"/>
      <c r="IR699" s="38"/>
      <c r="IS699" s="38"/>
      <c r="IT699" s="38"/>
      <c r="IU699" s="38"/>
    </row>
    <row r="700" spans="1:255" s="39" customFormat="1" ht="18.75" customHeight="1" thickBot="1">
      <c r="A700" s="36"/>
      <c r="B700" s="68"/>
      <c r="C700" s="69"/>
      <c r="D700" s="69"/>
      <c r="E700" s="69"/>
      <c r="F700" s="69"/>
      <c r="G700" s="69"/>
      <c r="H700" s="69"/>
      <c r="I700" s="69"/>
      <c r="J700" s="69"/>
      <c r="K700" s="69"/>
      <c r="L700" s="69"/>
      <c r="M700" s="69"/>
      <c r="N700" s="69"/>
      <c r="O700" s="69"/>
      <c r="P700" s="69"/>
      <c r="Q700" s="69"/>
      <c r="R700" s="69"/>
      <c r="S700" s="69"/>
      <c r="T700" s="69"/>
      <c r="U700" s="69"/>
      <c r="V700" s="69"/>
      <c r="W700" s="69"/>
      <c r="X700" s="69"/>
      <c r="Y700" s="69"/>
      <c r="Z700" s="69"/>
      <c r="AA700" s="69"/>
      <c r="AB700" s="69"/>
      <c r="AC700" s="69"/>
      <c r="AD700" s="69"/>
      <c r="AE700" s="128"/>
      <c r="AF700" s="129"/>
      <c r="AG700" s="129"/>
      <c r="AH700" s="129"/>
      <c r="AI700" s="129"/>
      <c r="AJ700" s="129"/>
      <c r="AK700" s="129"/>
      <c r="AL700" s="129"/>
      <c r="AM700" s="130"/>
      <c r="AN700" s="128"/>
      <c r="AO700" s="131"/>
      <c r="AP700" s="131"/>
      <c r="AQ700" s="131"/>
      <c r="AR700" s="131"/>
      <c r="AS700" s="131"/>
      <c r="AT700" s="131"/>
      <c r="AU700" s="131"/>
      <c r="AV700" s="132"/>
      <c r="AW700" s="133"/>
      <c r="AX700" s="134"/>
      <c r="AY700" s="134"/>
      <c r="AZ700" s="134"/>
      <c r="BA700" s="134"/>
      <c r="BB700" s="135"/>
      <c r="BC700" s="38"/>
      <c r="BD700" s="38"/>
      <c r="BE700" s="38"/>
      <c r="BF700" s="38"/>
      <c r="BG700" s="38"/>
      <c r="BH700" s="38"/>
      <c r="BI700" s="38"/>
      <c r="BJ700" s="38"/>
      <c r="BK700" s="38"/>
      <c r="BL700" s="38"/>
      <c r="BM700" s="38"/>
      <c r="BN700" s="38"/>
      <c r="BO700" s="38"/>
      <c r="BP700" s="38"/>
      <c r="BQ700" s="38"/>
      <c r="BR700" s="38"/>
      <c r="BS700" s="38"/>
      <c r="BT700" s="38"/>
      <c r="BU700" s="38"/>
      <c r="BV700" s="38"/>
      <c r="BW700" s="38"/>
      <c r="BX700" s="38"/>
      <c r="BY700" s="38"/>
      <c r="BZ700" s="38"/>
      <c r="CA700" s="38"/>
      <c r="CB700" s="38"/>
      <c r="CC700" s="38"/>
      <c r="CD700" s="38"/>
      <c r="CE700" s="38"/>
      <c r="CF700" s="38"/>
      <c r="CG700" s="38"/>
      <c r="CH700" s="38"/>
      <c r="CI700" s="38"/>
      <c r="CJ700" s="38"/>
      <c r="CK700" s="38"/>
      <c r="CL700" s="38"/>
      <c r="CM700" s="38"/>
      <c r="CN700" s="38"/>
      <c r="CO700" s="38"/>
      <c r="CP700" s="38"/>
      <c r="CQ700" s="38"/>
      <c r="CR700" s="38"/>
      <c r="CS700" s="38"/>
      <c r="CT700" s="38"/>
      <c r="CU700" s="38"/>
      <c r="CV700" s="38"/>
      <c r="CW700" s="38"/>
      <c r="CX700" s="38"/>
      <c r="CY700" s="38"/>
      <c r="CZ700" s="38"/>
      <c r="DA700" s="38"/>
      <c r="DB700" s="38"/>
      <c r="DC700" s="38"/>
      <c r="DD700" s="38"/>
      <c r="DE700" s="38"/>
      <c r="DF700" s="38"/>
      <c r="DG700" s="38"/>
      <c r="DH700" s="38"/>
      <c r="DI700" s="38"/>
      <c r="DJ700" s="38"/>
      <c r="DK700" s="38"/>
      <c r="DL700" s="38"/>
      <c r="DM700" s="38"/>
      <c r="DN700" s="38"/>
      <c r="DO700" s="38"/>
      <c r="DP700" s="38"/>
      <c r="DQ700" s="38"/>
      <c r="DR700" s="38"/>
      <c r="DS700" s="38"/>
      <c r="DT700" s="38"/>
      <c r="DU700" s="38"/>
      <c r="DV700" s="38"/>
      <c r="DW700" s="38"/>
      <c r="DX700" s="38"/>
      <c r="DY700" s="38"/>
      <c r="DZ700" s="38"/>
      <c r="EA700" s="38"/>
      <c r="EB700" s="38"/>
      <c r="EC700" s="38"/>
      <c r="ED700" s="38"/>
      <c r="EE700" s="38"/>
      <c r="EF700" s="38"/>
      <c r="EG700" s="38"/>
      <c r="EH700" s="38"/>
      <c r="EI700" s="38"/>
      <c r="EJ700" s="38"/>
      <c r="EK700" s="38"/>
      <c r="EL700" s="38"/>
      <c r="EM700" s="38"/>
      <c r="EN700" s="38"/>
      <c r="EO700" s="38"/>
      <c r="EP700" s="38"/>
      <c r="EQ700" s="38"/>
      <c r="ER700" s="38"/>
      <c r="ES700" s="38"/>
      <c r="ET700" s="38"/>
      <c r="EU700" s="38"/>
      <c r="EV700" s="38"/>
      <c r="EW700" s="38"/>
      <c r="EX700" s="38"/>
      <c r="EY700" s="38"/>
      <c r="EZ700" s="38"/>
      <c r="FA700" s="38"/>
      <c r="FB700" s="38"/>
      <c r="FC700" s="38"/>
      <c r="FD700" s="38"/>
      <c r="FE700" s="38"/>
      <c r="FF700" s="38"/>
      <c r="FG700" s="38"/>
      <c r="FH700" s="38"/>
      <c r="FI700" s="38"/>
      <c r="FJ700" s="38"/>
      <c r="FK700" s="38"/>
      <c r="FL700" s="38"/>
      <c r="FM700" s="38"/>
      <c r="FN700" s="38"/>
      <c r="FO700" s="38"/>
      <c r="FP700" s="38"/>
      <c r="FQ700" s="38"/>
      <c r="FR700" s="38"/>
      <c r="FS700" s="38"/>
      <c r="FT700" s="38"/>
      <c r="FU700" s="38"/>
      <c r="FV700" s="38"/>
      <c r="FW700" s="38"/>
      <c r="FX700" s="38"/>
      <c r="FY700" s="38"/>
      <c r="FZ700" s="38"/>
      <c r="GA700" s="38"/>
      <c r="GB700" s="38"/>
      <c r="GC700" s="38"/>
      <c r="GD700" s="38"/>
      <c r="GE700" s="38"/>
      <c r="GF700" s="38"/>
      <c r="GG700" s="38"/>
      <c r="GH700" s="38"/>
      <c r="GI700" s="38"/>
      <c r="GJ700" s="38"/>
      <c r="GK700" s="38"/>
      <c r="GL700" s="38"/>
      <c r="GM700" s="38"/>
      <c r="GN700" s="38"/>
      <c r="GO700" s="38"/>
      <c r="GP700" s="38"/>
      <c r="GQ700" s="38"/>
      <c r="GR700" s="38"/>
      <c r="GS700" s="38"/>
      <c r="GT700" s="38"/>
      <c r="GU700" s="38"/>
      <c r="GV700" s="38"/>
      <c r="GW700" s="38"/>
      <c r="GX700" s="38"/>
      <c r="GY700" s="38"/>
      <c r="GZ700" s="38"/>
      <c r="HA700" s="38"/>
      <c r="HB700" s="38"/>
      <c r="HC700" s="38"/>
      <c r="HD700" s="38"/>
      <c r="HE700" s="38"/>
      <c r="HF700" s="38"/>
      <c r="HG700" s="38"/>
      <c r="HH700" s="38"/>
      <c r="HI700" s="38"/>
      <c r="HJ700" s="38"/>
      <c r="HK700" s="38"/>
      <c r="HL700" s="38"/>
      <c r="HM700" s="38"/>
      <c r="HN700" s="38"/>
      <c r="HO700" s="38"/>
      <c r="HP700" s="38"/>
      <c r="HQ700" s="38"/>
      <c r="HR700" s="38"/>
      <c r="HS700" s="38"/>
      <c r="HT700" s="38"/>
      <c r="HU700" s="38"/>
      <c r="HV700" s="38"/>
      <c r="HW700" s="38"/>
      <c r="HX700" s="38"/>
      <c r="HY700" s="38"/>
      <c r="HZ700" s="38"/>
      <c r="IA700" s="38"/>
      <c r="IB700" s="38"/>
      <c r="IC700" s="38"/>
      <c r="ID700" s="38"/>
      <c r="IE700" s="38"/>
      <c r="IF700" s="38"/>
      <c r="IG700" s="38"/>
      <c r="IH700" s="38"/>
      <c r="II700" s="38"/>
      <c r="IJ700" s="38"/>
      <c r="IK700" s="38"/>
      <c r="IL700" s="38"/>
      <c r="IM700" s="38"/>
      <c r="IN700" s="38"/>
      <c r="IO700" s="38"/>
      <c r="IP700" s="38"/>
      <c r="IQ700" s="38"/>
      <c r="IR700" s="38"/>
      <c r="IS700" s="38"/>
      <c r="IT700" s="38"/>
      <c r="IU700" s="38"/>
    </row>
    <row r="701" spans="1:255" s="39" customFormat="1" ht="18.75" customHeight="1" thickTop="1" thickBot="1">
      <c r="A701" s="53"/>
      <c r="B701" s="136" t="s">
        <v>80</v>
      </c>
      <c r="C701" s="137"/>
      <c r="D701" s="137"/>
      <c r="E701" s="137"/>
      <c r="F701" s="137"/>
      <c r="G701" s="137"/>
      <c r="H701" s="137"/>
      <c r="I701" s="137"/>
      <c r="J701" s="137"/>
      <c r="K701" s="137"/>
      <c r="L701" s="137"/>
      <c r="M701" s="137"/>
      <c r="N701" s="137"/>
      <c r="O701" s="137"/>
      <c r="P701" s="137"/>
      <c r="Q701" s="137"/>
      <c r="R701" s="137"/>
      <c r="S701" s="137"/>
      <c r="T701" s="137"/>
      <c r="U701" s="137"/>
      <c r="V701" s="137"/>
      <c r="W701" s="137"/>
      <c r="X701" s="137"/>
      <c r="Y701" s="137"/>
      <c r="Z701" s="137"/>
      <c r="AA701" s="137"/>
      <c r="AB701" s="137"/>
      <c r="AC701" s="137"/>
      <c r="AD701" s="138"/>
      <c r="AE701" s="139">
        <f>SUM(AE693:AM700)</f>
        <v>150000</v>
      </c>
      <c r="AF701" s="140"/>
      <c r="AG701" s="140"/>
      <c r="AH701" s="140"/>
      <c r="AI701" s="140"/>
      <c r="AJ701" s="140"/>
      <c r="AK701" s="140"/>
      <c r="AL701" s="140"/>
      <c r="AM701" s="141"/>
      <c r="AN701" s="139">
        <f>SUM(AN693:AW700)</f>
        <v>150000</v>
      </c>
      <c r="AO701" s="140"/>
      <c r="AP701" s="140"/>
      <c r="AQ701" s="140"/>
      <c r="AR701" s="140"/>
      <c r="AS701" s="140"/>
      <c r="AT701" s="140"/>
      <c r="AU701" s="140"/>
      <c r="AV701" s="141"/>
      <c r="AW701" s="139"/>
      <c r="AX701" s="140"/>
      <c r="AY701" s="140"/>
      <c r="AZ701" s="140"/>
      <c r="BA701" s="140"/>
      <c r="BB701" s="142"/>
      <c r="BC701" s="38"/>
      <c r="BD701" s="38"/>
      <c r="BE701" s="38"/>
      <c r="BF701" s="38"/>
      <c r="BG701" s="38"/>
      <c r="BH701" s="38"/>
      <c r="BI701" s="38"/>
      <c r="BJ701" s="38"/>
      <c r="BK701" s="38"/>
      <c r="BL701" s="38"/>
      <c r="BM701" s="38"/>
      <c r="BN701" s="38"/>
      <c r="BO701" s="38"/>
      <c r="BP701" s="38"/>
      <c r="BQ701" s="38"/>
      <c r="BR701" s="38"/>
      <c r="BS701" s="38"/>
      <c r="BT701" s="38"/>
      <c r="BU701" s="38"/>
      <c r="BV701" s="38"/>
      <c r="BW701" s="38"/>
      <c r="BX701" s="38"/>
      <c r="BY701" s="38"/>
      <c r="BZ701" s="38"/>
      <c r="CA701" s="38"/>
      <c r="CB701" s="38"/>
      <c r="CC701" s="38"/>
      <c r="CD701" s="38"/>
      <c r="CE701" s="38"/>
      <c r="CF701" s="38"/>
      <c r="CG701" s="38"/>
      <c r="CH701" s="38"/>
      <c r="CI701" s="38"/>
      <c r="CJ701" s="38"/>
      <c r="CK701" s="38"/>
      <c r="CL701" s="38"/>
      <c r="CM701" s="38"/>
      <c r="CN701" s="38"/>
      <c r="CO701" s="38"/>
      <c r="CP701" s="38"/>
      <c r="CQ701" s="38"/>
      <c r="CR701" s="38"/>
      <c r="CS701" s="38"/>
      <c r="CT701" s="38"/>
      <c r="CU701" s="38"/>
      <c r="CV701" s="38"/>
      <c r="CW701" s="38"/>
      <c r="CX701" s="38"/>
      <c r="CY701" s="38"/>
      <c r="CZ701" s="38"/>
      <c r="DA701" s="38"/>
      <c r="DB701" s="38"/>
      <c r="DC701" s="38"/>
      <c r="DD701" s="38"/>
      <c r="DE701" s="38"/>
      <c r="DF701" s="38"/>
      <c r="DG701" s="38"/>
      <c r="DH701" s="38"/>
      <c r="DI701" s="38"/>
      <c r="DJ701" s="38"/>
      <c r="DK701" s="38"/>
      <c r="DL701" s="38"/>
      <c r="DM701" s="38"/>
      <c r="DN701" s="38"/>
      <c r="DO701" s="38"/>
      <c r="DP701" s="38"/>
      <c r="DQ701" s="38"/>
      <c r="DR701" s="38"/>
      <c r="DS701" s="38"/>
      <c r="DT701" s="38"/>
      <c r="DU701" s="38"/>
      <c r="DV701" s="38"/>
      <c r="DW701" s="38"/>
      <c r="DX701" s="38"/>
      <c r="DY701" s="38"/>
      <c r="DZ701" s="38"/>
      <c r="EA701" s="38"/>
      <c r="EB701" s="38"/>
      <c r="EC701" s="38"/>
      <c r="ED701" s="38"/>
      <c r="EE701" s="38"/>
      <c r="EF701" s="38"/>
      <c r="EG701" s="38"/>
      <c r="EH701" s="38"/>
      <c r="EI701" s="38"/>
      <c r="EJ701" s="38"/>
      <c r="EK701" s="38"/>
      <c r="EL701" s="38"/>
      <c r="EM701" s="38"/>
      <c r="EN701" s="38"/>
      <c r="EO701" s="38"/>
      <c r="EP701" s="38"/>
      <c r="EQ701" s="38"/>
      <c r="ER701" s="38"/>
      <c r="ES701" s="38"/>
      <c r="ET701" s="38"/>
      <c r="EU701" s="38"/>
      <c r="EV701" s="38"/>
      <c r="EW701" s="38"/>
      <c r="EX701" s="38"/>
      <c r="EY701" s="38"/>
      <c r="EZ701" s="38"/>
      <c r="FA701" s="38"/>
      <c r="FB701" s="38"/>
      <c r="FC701" s="38"/>
      <c r="FD701" s="38"/>
      <c r="FE701" s="38"/>
      <c r="FF701" s="38"/>
      <c r="FG701" s="38"/>
      <c r="FH701" s="38"/>
      <c r="FI701" s="38"/>
      <c r="FJ701" s="38"/>
      <c r="FK701" s="38"/>
      <c r="FL701" s="38"/>
      <c r="FM701" s="38"/>
      <c r="FN701" s="38"/>
      <c r="FO701" s="38"/>
      <c r="FP701" s="38"/>
      <c r="FQ701" s="38"/>
      <c r="FR701" s="38"/>
      <c r="FS701" s="38"/>
      <c r="FT701" s="38"/>
      <c r="FU701" s="38"/>
      <c r="FV701" s="38"/>
      <c r="FW701" s="38"/>
      <c r="FX701" s="38"/>
      <c r="FY701" s="38"/>
      <c r="FZ701" s="38"/>
      <c r="GA701" s="38"/>
      <c r="GB701" s="38"/>
      <c r="GC701" s="38"/>
      <c r="GD701" s="38"/>
      <c r="GE701" s="38"/>
      <c r="GF701" s="38"/>
      <c r="GG701" s="38"/>
      <c r="GH701" s="38"/>
      <c r="GI701" s="38"/>
      <c r="GJ701" s="38"/>
      <c r="GK701" s="38"/>
      <c r="GL701" s="38"/>
      <c r="GM701" s="38"/>
      <c r="GN701" s="38"/>
      <c r="GO701" s="38"/>
      <c r="GP701" s="38"/>
      <c r="GQ701" s="38"/>
      <c r="GR701" s="38"/>
      <c r="GS701" s="38"/>
      <c r="GT701" s="38"/>
      <c r="GU701" s="38"/>
      <c r="GV701" s="38"/>
      <c r="GW701" s="38"/>
      <c r="GX701" s="38"/>
      <c r="GY701" s="38"/>
      <c r="GZ701" s="38"/>
      <c r="HA701" s="38"/>
      <c r="HB701" s="38"/>
      <c r="HC701" s="38"/>
      <c r="HD701" s="38"/>
      <c r="HE701" s="38"/>
      <c r="HF701" s="38"/>
      <c r="HG701" s="38"/>
      <c r="HH701" s="38"/>
      <c r="HI701" s="38"/>
      <c r="HJ701" s="38"/>
      <c r="HK701" s="38"/>
      <c r="HL701" s="38"/>
      <c r="HM701" s="38"/>
      <c r="HN701" s="38"/>
      <c r="HO701" s="38"/>
      <c r="HP701" s="38"/>
      <c r="HQ701" s="38"/>
      <c r="HR701" s="38"/>
      <c r="HS701" s="38"/>
      <c r="HT701" s="38"/>
      <c r="HU701" s="38"/>
      <c r="HV701" s="38"/>
      <c r="HW701" s="38"/>
      <c r="HX701" s="38"/>
      <c r="HY701" s="38"/>
      <c r="HZ701" s="38"/>
      <c r="IA701" s="38"/>
      <c r="IB701" s="38"/>
      <c r="IC701" s="38"/>
      <c r="ID701" s="38"/>
      <c r="IE701" s="38"/>
      <c r="IF701" s="38"/>
      <c r="IG701" s="38"/>
      <c r="IH701" s="38"/>
      <c r="II701" s="38"/>
      <c r="IJ701" s="38"/>
      <c r="IK701" s="38"/>
      <c r="IL701" s="38"/>
      <c r="IM701" s="38"/>
      <c r="IN701" s="38"/>
      <c r="IO701" s="38"/>
      <c r="IP701" s="38"/>
      <c r="IQ701" s="38"/>
      <c r="IR701" s="38"/>
      <c r="IS701" s="38"/>
      <c r="IT701" s="38"/>
      <c r="IU701" s="38"/>
    </row>
    <row r="702" spans="1:255" ht="13.5">
      <c r="E702" s="70"/>
      <c r="F702" s="70"/>
      <c r="G702" s="70"/>
      <c r="H702" s="70"/>
      <c r="I702" s="70"/>
      <c r="J702" s="70"/>
      <c r="K702" s="70"/>
      <c r="L702" s="70"/>
      <c r="M702" s="70"/>
      <c r="N702" s="70"/>
      <c r="O702" s="70"/>
      <c r="P702" s="70"/>
      <c r="Q702" s="70"/>
      <c r="R702" s="70"/>
      <c r="S702" s="70"/>
      <c r="T702" s="70"/>
      <c r="U702" s="70"/>
      <c r="V702" s="70"/>
      <c r="W702" s="70"/>
      <c r="X702" s="70"/>
      <c r="Y702" s="70"/>
      <c r="Z702" s="70"/>
      <c r="AA702" s="70"/>
      <c r="AB702" s="70"/>
      <c r="AC702" s="70"/>
      <c r="AD702" s="70"/>
      <c r="AE702" s="70"/>
      <c r="AF702" s="70"/>
      <c r="AG702" s="70"/>
      <c r="AH702" s="70"/>
      <c r="AI702" s="70"/>
      <c r="AJ702" s="70"/>
      <c r="AK702" s="70"/>
      <c r="AL702" s="70"/>
      <c r="AM702" s="70"/>
      <c r="AN702" s="70"/>
      <c r="AO702" s="70"/>
      <c r="AP702" s="70"/>
      <c r="AQ702" s="70"/>
      <c r="AR702" s="70"/>
      <c r="AS702" s="70"/>
      <c r="AT702" s="70"/>
      <c r="AU702" s="70"/>
      <c r="AV702" s="70"/>
      <c r="AW702" s="70"/>
      <c r="AX702" s="70"/>
      <c r="AY702" s="70"/>
      <c r="AZ702" s="70"/>
      <c r="BA702" s="70"/>
      <c r="BB702" s="70"/>
    </row>
    <row r="703" spans="1:255">
      <c r="E703" s="90"/>
      <c r="F703" s="90"/>
      <c r="G703" s="90"/>
      <c r="H703" s="90"/>
      <c r="I703" s="90"/>
      <c r="J703" s="90"/>
      <c r="K703" s="90"/>
      <c r="L703" s="90"/>
      <c r="M703" s="90"/>
      <c r="N703" s="90"/>
      <c r="O703" s="90"/>
      <c r="P703" s="90"/>
      <c r="Q703" s="90"/>
      <c r="R703" s="90"/>
      <c r="S703" s="90"/>
      <c r="T703" s="90"/>
      <c r="U703" s="90"/>
      <c r="V703" s="90"/>
      <c r="W703" s="90"/>
      <c r="X703" s="90"/>
      <c r="Y703" s="90"/>
      <c r="Z703" s="90"/>
      <c r="AA703" s="90"/>
      <c r="AB703" s="90"/>
      <c r="AC703" s="90"/>
      <c r="AD703" s="90"/>
      <c r="AE703" s="90"/>
      <c r="AF703" s="90"/>
      <c r="AG703" s="90"/>
      <c r="AH703" s="90"/>
      <c r="AI703" s="90"/>
      <c r="AJ703" s="90"/>
      <c r="AK703" s="90"/>
      <c r="AL703" s="90"/>
      <c r="AM703" s="90"/>
      <c r="AN703" s="90"/>
      <c r="AO703" s="90"/>
      <c r="AP703" s="90"/>
      <c r="AQ703" s="90"/>
      <c r="AR703" s="90"/>
      <c r="AS703" s="90"/>
      <c r="AT703" s="90"/>
      <c r="AU703" s="90"/>
      <c r="AV703" s="90"/>
      <c r="AW703" s="90"/>
      <c r="AX703" s="90"/>
      <c r="AY703" s="90"/>
      <c r="AZ703" s="90"/>
      <c r="BA703" s="90"/>
      <c r="BB703" s="90"/>
    </row>
    <row r="704" spans="1:255">
      <c r="E704" s="90"/>
      <c r="F704" s="90"/>
      <c r="G704" s="90"/>
      <c r="H704" s="90"/>
      <c r="I704" s="90"/>
      <c r="J704" s="90"/>
      <c r="K704" s="90"/>
      <c r="L704" s="90"/>
      <c r="M704" s="90"/>
      <c r="N704" s="90"/>
      <c r="O704" s="90"/>
      <c r="P704" s="90"/>
      <c r="Q704" s="90"/>
      <c r="R704" s="90"/>
      <c r="S704" s="90"/>
      <c r="T704" s="90"/>
      <c r="U704" s="90"/>
      <c r="V704" s="90"/>
      <c r="W704" s="90"/>
      <c r="X704" s="90"/>
      <c r="Y704" s="90"/>
      <c r="Z704" s="90"/>
      <c r="AA704" s="90"/>
      <c r="AB704" s="90"/>
      <c r="AC704" s="90"/>
      <c r="AD704" s="90"/>
      <c r="AE704" s="90"/>
      <c r="AF704" s="90"/>
      <c r="AG704" s="90"/>
      <c r="AH704" s="90"/>
      <c r="AI704" s="90"/>
      <c r="AJ704" s="90"/>
      <c r="AK704" s="90"/>
      <c r="AL704" s="90"/>
      <c r="AM704" s="90"/>
      <c r="AN704" s="90"/>
      <c r="AO704" s="90"/>
      <c r="AP704" s="90"/>
      <c r="AQ704" s="90"/>
      <c r="AR704" s="90"/>
      <c r="AS704" s="90"/>
      <c r="AT704" s="90"/>
      <c r="AU704" s="90"/>
      <c r="AV704" s="90"/>
      <c r="AW704" s="90"/>
      <c r="AX704" s="90"/>
      <c r="AY704" s="90"/>
      <c r="AZ704" s="90"/>
      <c r="BA704" s="90"/>
      <c r="BB704" s="90"/>
    </row>
    <row r="705" spans="5:54" ht="13.5">
      <c r="E705" s="70"/>
      <c r="F705" s="70"/>
      <c r="G705" s="70"/>
      <c r="H705" s="70"/>
      <c r="I705" s="70"/>
      <c r="J705" s="70"/>
      <c r="K705" s="70"/>
      <c r="L705" s="70"/>
      <c r="M705" s="70"/>
      <c r="N705" s="70"/>
      <c r="O705" s="70"/>
      <c r="P705" s="70"/>
      <c r="Q705" s="70"/>
      <c r="R705" s="70"/>
      <c r="S705" s="70"/>
      <c r="T705" s="70"/>
      <c r="U705" s="70"/>
      <c r="V705" s="70"/>
      <c r="W705" s="70"/>
      <c r="X705" s="70"/>
      <c r="Y705" s="70"/>
      <c r="Z705" s="70"/>
      <c r="AA705" s="70"/>
      <c r="AB705" s="70"/>
      <c r="AC705" s="70"/>
      <c r="AD705" s="70"/>
      <c r="AE705" s="70"/>
      <c r="AF705" s="70"/>
      <c r="AG705" s="70"/>
      <c r="AH705" s="70"/>
      <c r="AI705" s="70"/>
      <c r="AJ705" s="70"/>
      <c r="AK705" s="70"/>
      <c r="AL705" s="70"/>
      <c r="AM705" s="70"/>
      <c r="AN705" s="70"/>
      <c r="AO705" s="70"/>
      <c r="AP705" s="70"/>
      <c r="AQ705" s="70"/>
      <c r="AR705" s="70"/>
      <c r="AS705" s="70"/>
      <c r="AT705" s="70"/>
      <c r="AU705" s="70"/>
      <c r="AV705" s="70"/>
      <c r="AW705" s="70"/>
      <c r="AX705" s="70"/>
      <c r="AY705" s="70"/>
      <c r="AZ705" s="70"/>
      <c r="BA705" s="70"/>
      <c r="BB705" s="70"/>
    </row>
    <row r="706" spans="5:54" ht="13.5">
      <c r="E706" s="70"/>
      <c r="F706" s="70"/>
      <c r="G706" s="70"/>
      <c r="H706" s="70"/>
      <c r="I706" s="70"/>
      <c r="J706" s="70"/>
      <c r="K706" s="70"/>
      <c r="L706" s="70"/>
      <c r="M706" s="70"/>
      <c r="N706" s="70"/>
      <c r="O706" s="70"/>
      <c r="P706" s="70"/>
      <c r="Q706" s="70"/>
      <c r="R706" s="70"/>
      <c r="S706" s="70"/>
      <c r="T706" s="70"/>
      <c r="U706" s="70"/>
      <c r="V706" s="70"/>
      <c r="W706" s="70"/>
      <c r="X706" s="70"/>
      <c r="Y706" s="70"/>
      <c r="Z706" s="70"/>
      <c r="AA706" s="70"/>
      <c r="AB706" s="70"/>
      <c r="AC706" s="70"/>
      <c r="AD706" s="70"/>
      <c r="AE706" s="70"/>
      <c r="AF706" s="70"/>
      <c r="AG706" s="70"/>
      <c r="AH706" s="70"/>
      <c r="AI706" s="70"/>
      <c r="AJ706" s="70"/>
      <c r="AK706" s="70"/>
      <c r="AL706" s="70"/>
      <c r="AM706" s="70"/>
      <c r="AN706" s="70"/>
      <c r="AO706" s="70"/>
      <c r="AP706" s="70"/>
      <c r="AQ706" s="70"/>
      <c r="AR706" s="70"/>
      <c r="AS706" s="70"/>
      <c r="AT706" s="70"/>
      <c r="AU706" s="70"/>
      <c r="AV706" s="70"/>
      <c r="AW706" s="70"/>
      <c r="AX706" s="70"/>
      <c r="AY706" s="70"/>
      <c r="AZ706" s="70"/>
      <c r="BA706" s="70"/>
      <c r="BB706" s="70"/>
    </row>
    <row r="707" spans="5:54" ht="13.5">
      <c r="E707" s="70"/>
      <c r="F707" s="70"/>
      <c r="G707" s="70"/>
      <c r="H707" s="70"/>
      <c r="I707" s="70"/>
      <c r="J707" s="70"/>
      <c r="K707" s="70"/>
      <c r="L707" s="70"/>
      <c r="M707" s="70"/>
      <c r="N707" s="70"/>
      <c r="O707" s="70"/>
      <c r="P707" s="70"/>
      <c r="Q707" s="70"/>
      <c r="R707" s="70"/>
      <c r="S707" s="70"/>
      <c r="T707" s="70"/>
      <c r="U707" s="70"/>
      <c r="V707" s="70"/>
      <c r="W707" s="70"/>
      <c r="X707" s="70"/>
      <c r="Y707" s="70"/>
      <c r="Z707" s="70"/>
      <c r="AA707" s="70"/>
      <c r="AB707" s="70"/>
      <c r="AC707" s="70"/>
      <c r="AD707" s="70"/>
      <c r="AE707" s="70"/>
      <c r="AF707" s="70"/>
      <c r="AG707" s="70"/>
      <c r="AH707" s="70"/>
      <c r="AI707" s="70"/>
      <c r="AJ707" s="70"/>
      <c r="AK707" s="70"/>
      <c r="AL707" s="70"/>
      <c r="AM707" s="70"/>
      <c r="AN707" s="70"/>
      <c r="AO707" s="70"/>
      <c r="AP707" s="70"/>
      <c r="AQ707" s="70"/>
      <c r="AR707" s="70"/>
      <c r="AS707" s="70"/>
      <c r="AT707" s="70"/>
      <c r="AU707" s="70"/>
      <c r="AV707" s="70"/>
      <c r="AW707" s="70"/>
      <c r="AX707" s="70"/>
      <c r="AY707" s="70"/>
      <c r="AZ707" s="70"/>
      <c r="BA707" s="70"/>
      <c r="BB707" s="70"/>
    </row>
    <row r="709" spans="5:54">
      <c r="E709" s="90"/>
      <c r="F709" s="90"/>
      <c r="G709" s="90"/>
      <c r="H709" s="90"/>
      <c r="I709" s="90"/>
      <c r="J709" s="90"/>
      <c r="K709" s="90"/>
      <c r="L709" s="90"/>
      <c r="M709" s="90"/>
      <c r="N709" s="90"/>
      <c r="O709" s="90"/>
      <c r="P709" s="90"/>
      <c r="Q709" s="90"/>
      <c r="R709" s="90"/>
      <c r="S709" s="90"/>
      <c r="T709" s="90"/>
      <c r="U709" s="90"/>
      <c r="V709" s="90"/>
      <c r="W709" s="90"/>
      <c r="X709" s="90"/>
      <c r="Y709" s="90"/>
      <c r="Z709" s="90"/>
      <c r="AA709" s="90"/>
      <c r="AB709" s="90"/>
      <c r="AC709" s="90"/>
      <c r="AD709" s="90"/>
      <c r="AE709" s="90"/>
      <c r="AF709" s="90"/>
      <c r="AG709" s="90"/>
      <c r="AH709" s="90"/>
      <c r="AI709" s="90"/>
      <c r="AJ709" s="90"/>
      <c r="AK709" s="90"/>
      <c r="AL709" s="90"/>
      <c r="AM709" s="90"/>
      <c r="AN709" s="90"/>
      <c r="AO709" s="90"/>
      <c r="AP709" s="90"/>
      <c r="AQ709" s="90"/>
      <c r="AR709" s="90"/>
      <c r="AS709" s="90"/>
      <c r="AT709" s="90"/>
      <c r="AU709" s="90"/>
      <c r="AV709" s="90"/>
      <c r="AW709" s="90"/>
      <c r="AX709" s="90"/>
      <c r="AY709" s="90"/>
      <c r="AZ709" s="90"/>
      <c r="BA709" s="90"/>
      <c r="BB709" s="90"/>
    </row>
    <row r="710" spans="5:54">
      <c r="E710" s="90"/>
      <c r="F710" s="90"/>
      <c r="G710" s="90"/>
      <c r="H710" s="90"/>
      <c r="I710" s="90"/>
      <c r="J710" s="90"/>
      <c r="K710" s="90"/>
      <c r="L710" s="90"/>
      <c r="M710" s="90"/>
      <c r="N710" s="90"/>
      <c r="O710" s="90"/>
      <c r="P710" s="90"/>
      <c r="Q710" s="90"/>
      <c r="R710" s="90"/>
      <c r="S710" s="90"/>
      <c r="T710" s="90"/>
      <c r="U710" s="90"/>
      <c r="V710" s="90"/>
      <c r="W710" s="90"/>
      <c r="X710" s="90"/>
      <c r="Y710" s="90"/>
      <c r="Z710" s="90"/>
      <c r="AA710" s="90"/>
      <c r="AB710" s="90"/>
      <c r="AC710" s="90"/>
      <c r="AD710" s="90"/>
      <c r="AE710" s="90"/>
      <c r="AF710" s="90"/>
      <c r="AG710" s="90"/>
      <c r="AH710" s="90"/>
      <c r="AI710" s="90"/>
      <c r="AJ710" s="90"/>
      <c r="AK710" s="90"/>
      <c r="AL710" s="90"/>
      <c r="AM710" s="90"/>
      <c r="AN710" s="90"/>
      <c r="AO710" s="90"/>
      <c r="AP710" s="90"/>
      <c r="AQ710" s="90"/>
      <c r="AR710" s="90"/>
      <c r="AS710" s="90"/>
      <c r="AT710" s="90"/>
      <c r="AU710" s="90"/>
      <c r="AV710" s="90"/>
      <c r="AW710" s="90"/>
      <c r="AX710" s="90"/>
      <c r="AY710" s="90"/>
      <c r="AZ710" s="90"/>
      <c r="BA710" s="90"/>
      <c r="BB710" s="90"/>
    </row>
    <row r="711" spans="5:54" ht="13.5">
      <c r="E711" s="70"/>
      <c r="F711" s="70"/>
      <c r="G711" s="70"/>
      <c r="H711" s="70"/>
      <c r="I711" s="70"/>
      <c r="J711" s="70"/>
      <c r="K711" s="70"/>
      <c r="L711" s="70"/>
      <c r="M711" s="70"/>
      <c r="N711" s="70"/>
      <c r="O711" s="70"/>
      <c r="P711" s="70"/>
      <c r="Q711" s="70"/>
      <c r="R711" s="70"/>
      <c r="S711" s="70"/>
      <c r="T711" s="70"/>
      <c r="U711" s="70"/>
      <c r="V711" s="70"/>
      <c r="W711" s="70"/>
      <c r="X711" s="70"/>
      <c r="Y711" s="70"/>
      <c r="Z711" s="70"/>
      <c r="AA711" s="70"/>
      <c r="AB711" s="70"/>
      <c r="AC711" s="70"/>
      <c r="AD711" s="70"/>
      <c r="AE711" s="70"/>
      <c r="AF711" s="70"/>
      <c r="AG711" s="70"/>
      <c r="AH711" s="70"/>
      <c r="AI711" s="70"/>
      <c r="AJ711" s="70"/>
      <c r="AK711" s="70"/>
      <c r="AL711" s="70"/>
      <c r="AM711" s="70"/>
      <c r="AN711" s="70"/>
      <c r="AO711" s="70"/>
      <c r="AP711" s="70"/>
      <c r="AQ711" s="70"/>
      <c r="AR711" s="70"/>
      <c r="AS711" s="70"/>
      <c r="AT711" s="70"/>
      <c r="AU711" s="70"/>
      <c r="AV711" s="70"/>
      <c r="AW711" s="70"/>
      <c r="AX711" s="70"/>
      <c r="AY711" s="70"/>
      <c r="AZ711" s="70"/>
      <c r="BA711" s="70"/>
      <c r="BB711" s="70"/>
    </row>
    <row r="712" spans="5:54" ht="13.5">
      <c r="E712" s="70"/>
      <c r="F712" s="70"/>
      <c r="G712" s="70"/>
      <c r="H712" s="70"/>
      <c r="I712" s="70"/>
      <c r="J712" s="70"/>
      <c r="K712" s="70"/>
      <c r="L712" s="70"/>
      <c r="M712" s="70"/>
      <c r="N712" s="70"/>
      <c r="O712" s="70"/>
      <c r="P712" s="70"/>
      <c r="Q712" s="70"/>
      <c r="R712" s="70"/>
      <c r="S712" s="70"/>
      <c r="T712" s="70"/>
      <c r="U712" s="70"/>
      <c r="V712" s="70"/>
      <c r="W712" s="70"/>
      <c r="X712" s="70"/>
      <c r="Y712" s="70"/>
      <c r="Z712" s="70"/>
      <c r="AA712" s="70"/>
      <c r="AB712" s="70"/>
      <c r="AC712" s="70"/>
      <c r="AD712" s="70"/>
      <c r="AE712" s="70"/>
      <c r="AF712" s="70"/>
      <c r="AG712" s="70"/>
      <c r="AH712" s="70"/>
      <c r="AI712" s="70"/>
      <c r="AJ712" s="70"/>
      <c r="AK712" s="70"/>
      <c r="AL712" s="70"/>
      <c r="AM712" s="70"/>
      <c r="AN712" s="70"/>
      <c r="AO712" s="70"/>
      <c r="AP712" s="70"/>
      <c r="AQ712" s="70"/>
      <c r="AR712" s="70"/>
      <c r="AS712" s="70"/>
      <c r="AT712" s="70"/>
      <c r="AU712" s="70"/>
      <c r="AV712" s="70"/>
      <c r="AW712" s="70"/>
      <c r="AX712" s="70"/>
      <c r="AY712" s="70"/>
      <c r="AZ712" s="70"/>
      <c r="BA712" s="70"/>
      <c r="BB712" s="70"/>
    </row>
  </sheetData>
  <mergeCells count="709">
    <mergeCell ref="A6:K6"/>
    <mergeCell ref="L6:O6"/>
    <mergeCell ref="P6:U6"/>
    <mergeCell ref="V6:BB6"/>
    <mergeCell ref="B11:BB20"/>
    <mergeCell ref="B26:AD27"/>
    <mergeCell ref="AE26:AM27"/>
    <mergeCell ref="AN26:AV27"/>
    <mergeCell ref="AW26:BB27"/>
    <mergeCell ref="AE30:AM30"/>
    <mergeCell ref="AN30:AV30"/>
    <mergeCell ref="AW30:BB30"/>
    <mergeCell ref="AE31:AM31"/>
    <mergeCell ref="AN31:AV31"/>
    <mergeCell ref="AW31:BB31"/>
    <mergeCell ref="AE28:AM28"/>
    <mergeCell ref="AN28:AV28"/>
    <mergeCell ref="AW28:BB28"/>
    <mergeCell ref="AE29:AM29"/>
    <mergeCell ref="AN29:AV29"/>
    <mergeCell ref="AW29:BB29"/>
    <mergeCell ref="AE34:AM34"/>
    <mergeCell ref="AN34:AV34"/>
    <mergeCell ref="AW34:BB34"/>
    <mergeCell ref="AE35:AM35"/>
    <mergeCell ref="AN35:AV35"/>
    <mergeCell ref="AW35:BB35"/>
    <mergeCell ref="AE32:AM32"/>
    <mergeCell ref="AN32:AV32"/>
    <mergeCell ref="AW32:BB32"/>
    <mergeCell ref="AE33:AM33"/>
    <mergeCell ref="AN33:AV33"/>
    <mergeCell ref="AW33:BB33"/>
    <mergeCell ref="B48:BB57"/>
    <mergeCell ref="B63:AD64"/>
    <mergeCell ref="AE63:AM64"/>
    <mergeCell ref="AN63:AV64"/>
    <mergeCell ref="AW63:BB64"/>
    <mergeCell ref="AE65:AM65"/>
    <mergeCell ref="AN65:AV65"/>
    <mergeCell ref="AW65:BB65"/>
    <mergeCell ref="B36:AD36"/>
    <mergeCell ref="AE36:AM36"/>
    <mergeCell ref="AN36:AV36"/>
    <mergeCell ref="AW36:BB36"/>
    <mergeCell ref="A43:K43"/>
    <mergeCell ref="L43:O43"/>
    <mergeCell ref="P43:U43"/>
    <mergeCell ref="V43:BB43"/>
    <mergeCell ref="AE68:AM68"/>
    <mergeCell ref="AN68:AV68"/>
    <mergeCell ref="AW68:BB68"/>
    <mergeCell ref="AE69:AM69"/>
    <mergeCell ref="AN69:AV69"/>
    <mergeCell ref="AW69:BB69"/>
    <mergeCell ref="C66:AD66"/>
    <mergeCell ref="AE66:AM66"/>
    <mergeCell ref="AN66:AV66"/>
    <mergeCell ref="AW66:BB66"/>
    <mergeCell ref="AE67:AM67"/>
    <mergeCell ref="AN67:AV67"/>
    <mergeCell ref="AW67:BB67"/>
    <mergeCell ref="AE72:AM72"/>
    <mergeCell ref="AN72:AV72"/>
    <mergeCell ref="AW72:BB72"/>
    <mergeCell ref="B73:AD73"/>
    <mergeCell ref="AE73:AM73"/>
    <mergeCell ref="AN73:AV73"/>
    <mergeCell ref="AW73:BB73"/>
    <mergeCell ref="AE70:AM70"/>
    <mergeCell ref="AN70:AV70"/>
    <mergeCell ref="AW70:BB70"/>
    <mergeCell ref="AE71:AM71"/>
    <mergeCell ref="AN71:AV71"/>
    <mergeCell ref="AW71:BB71"/>
    <mergeCell ref="AE102:AM102"/>
    <mergeCell ref="AN102:AV102"/>
    <mergeCell ref="AW102:BB102"/>
    <mergeCell ref="AE103:AM103"/>
    <mergeCell ref="AN103:AV103"/>
    <mergeCell ref="AW103:BB103"/>
    <mergeCell ref="A80:K80"/>
    <mergeCell ref="L80:O80"/>
    <mergeCell ref="P80:U80"/>
    <mergeCell ref="V80:BB80"/>
    <mergeCell ref="B85:BB94"/>
    <mergeCell ref="B100:AD101"/>
    <mergeCell ref="AE100:AM101"/>
    <mergeCell ref="AN100:AV101"/>
    <mergeCell ref="AW100:BB101"/>
    <mergeCell ref="AE106:AM106"/>
    <mergeCell ref="AN106:AV106"/>
    <mergeCell ref="AW106:BB106"/>
    <mergeCell ref="AE107:AM107"/>
    <mergeCell ref="AN107:AV107"/>
    <mergeCell ref="AW107:BB107"/>
    <mergeCell ref="AE104:AM104"/>
    <mergeCell ref="AN104:AV104"/>
    <mergeCell ref="AW104:BB104"/>
    <mergeCell ref="AE105:AM105"/>
    <mergeCell ref="AN105:AV105"/>
    <mergeCell ref="AW105:BB105"/>
    <mergeCell ref="B110:AD110"/>
    <mergeCell ref="AE110:AM110"/>
    <mergeCell ref="AN110:AV110"/>
    <mergeCell ref="AW110:BB110"/>
    <mergeCell ref="AE108:AM108"/>
    <mergeCell ref="AN108:AV108"/>
    <mergeCell ref="AW108:BB108"/>
    <mergeCell ref="AE109:AM109"/>
    <mergeCell ref="AN109:AV109"/>
    <mergeCell ref="AW109:BB109"/>
    <mergeCell ref="B137:AD138"/>
    <mergeCell ref="AE137:AM138"/>
    <mergeCell ref="AN137:AV138"/>
    <mergeCell ref="AW137:BB138"/>
    <mergeCell ref="AE139:AM139"/>
    <mergeCell ref="AN139:AV139"/>
    <mergeCell ref="AW139:BB139"/>
    <mergeCell ref="A117:K117"/>
    <mergeCell ref="L117:O117"/>
    <mergeCell ref="P117:U117"/>
    <mergeCell ref="V117:BB117"/>
    <mergeCell ref="B122:BB131"/>
    <mergeCell ref="AU136:BB136"/>
    <mergeCell ref="AE142:AM142"/>
    <mergeCell ref="AN142:AV142"/>
    <mergeCell ref="AW142:BB142"/>
    <mergeCell ref="AE143:AM143"/>
    <mergeCell ref="AN143:AV143"/>
    <mergeCell ref="AW143:BB143"/>
    <mergeCell ref="AE140:AM140"/>
    <mergeCell ref="AN140:AV140"/>
    <mergeCell ref="AW140:BB140"/>
    <mergeCell ref="AE141:AM141"/>
    <mergeCell ref="AN141:AV141"/>
    <mergeCell ref="AW141:BB141"/>
    <mergeCell ref="AE146:AM146"/>
    <mergeCell ref="AN146:AV146"/>
    <mergeCell ref="AW146:BB146"/>
    <mergeCell ref="B147:AD147"/>
    <mergeCell ref="AE147:AM147"/>
    <mergeCell ref="AN147:AV147"/>
    <mergeCell ref="AW147:BB147"/>
    <mergeCell ref="AE144:AM144"/>
    <mergeCell ref="AN144:AV144"/>
    <mergeCell ref="AW144:BB144"/>
    <mergeCell ref="AE145:AM145"/>
    <mergeCell ref="AN145:AV145"/>
    <mergeCell ref="AW145:BB145"/>
    <mergeCell ref="B174:AD175"/>
    <mergeCell ref="AE174:AM175"/>
    <mergeCell ref="AN174:AV175"/>
    <mergeCell ref="AW174:BB175"/>
    <mergeCell ref="AE176:AM176"/>
    <mergeCell ref="AN176:AV176"/>
    <mergeCell ref="AW176:BB176"/>
    <mergeCell ref="A154:K154"/>
    <mergeCell ref="L154:O154"/>
    <mergeCell ref="P154:U154"/>
    <mergeCell ref="V154:BB154"/>
    <mergeCell ref="B159:BB168"/>
    <mergeCell ref="AU173:BB173"/>
    <mergeCell ref="AE179:AM179"/>
    <mergeCell ref="AN179:AV179"/>
    <mergeCell ref="AW179:BB179"/>
    <mergeCell ref="AE180:AM180"/>
    <mergeCell ref="AN180:AV180"/>
    <mergeCell ref="AW180:BB180"/>
    <mergeCell ref="AE177:AM177"/>
    <mergeCell ref="AN177:AV177"/>
    <mergeCell ref="AW177:BB177"/>
    <mergeCell ref="AE178:AM178"/>
    <mergeCell ref="AN178:AV178"/>
    <mergeCell ref="AW178:BB178"/>
    <mergeCell ref="AE183:AM183"/>
    <mergeCell ref="AN183:AV183"/>
    <mergeCell ref="AW183:BB183"/>
    <mergeCell ref="B184:AD184"/>
    <mergeCell ref="AE184:AM184"/>
    <mergeCell ref="AN184:AV184"/>
    <mergeCell ref="AW184:BB184"/>
    <mergeCell ref="AE181:AM181"/>
    <mergeCell ref="AN181:AV181"/>
    <mergeCell ref="AW181:BB181"/>
    <mergeCell ref="AE182:AM182"/>
    <mergeCell ref="AN182:AV182"/>
    <mergeCell ref="AW182:BB182"/>
    <mergeCell ref="B211:AD212"/>
    <mergeCell ref="AE211:AM212"/>
    <mergeCell ref="AN211:AV212"/>
    <mergeCell ref="AW211:BB212"/>
    <mergeCell ref="C213:AD213"/>
    <mergeCell ref="AE213:AM213"/>
    <mergeCell ref="AN213:AV213"/>
    <mergeCell ref="AW213:BB213"/>
    <mergeCell ref="A191:K191"/>
    <mergeCell ref="L191:O191"/>
    <mergeCell ref="P191:U191"/>
    <mergeCell ref="V191:BB191"/>
    <mergeCell ref="B196:BB205"/>
    <mergeCell ref="AU210:BB210"/>
    <mergeCell ref="AE216:AM216"/>
    <mergeCell ref="AN216:AV216"/>
    <mergeCell ref="AW216:BB216"/>
    <mergeCell ref="AE217:AM217"/>
    <mergeCell ref="AN217:AV217"/>
    <mergeCell ref="AW217:BB217"/>
    <mergeCell ref="AE214:AM214"/>
    <mergeCell ref="AN214:AV214"/>
    <mergeCell ref="AW214:BB214"/>
    <mergeCell ref="AE215:AM215"/>
    <mergeCell ref="AN215:AV215"/>
    <mergeCell ref="AW215:BB215"/>
    <mergeCell ref="AE220:AM220"/>
    <mergeCell ref="AN220:AV220"/>
    <mergeCell ref="AW220:BB220"/>
    <mergeCell ref="B221:AD221"/>
    <mergeCell ref="AE221:AM221"/>
    <mergeCell ref="AN221:AV221"/>
    <mergeCell ref="AW221:BB221"/>
    <mergeCell ref="AE218:AM218"/>
    <mergeCell ref="AN218:AV218"/>
    <mergeCell ref="AW218:BB218"/>
    <mergeCell ref="AE219:AM219"/>
    <mergeCell ref="AN219:AV219"/>
    <mergeCell ref="AW219:BB219"/>
    <mergeCell ref="B248:AD249"/>
    <mergeCell ref="AE248:AM249"/>
    <mergeCell ref="AN248:AV249"/>
    <mergeCell ref="AW248:BB249"/>
    <mergeCell ref="AE250:AM250"/>
    <mergeCell ref="AN250:AV250"/>
    <mergeCell ref="AW250:BB250"/>
    <mergeCell ref="A228:K228"/>
    <mergeCell ref="L228:O228"/>
    <mergeCell ref="P228:U228"/>
    <mergeCell ref="V228:BB228"/>
    <mergeCell ref="B233:BB242"/>
    <mergeCell ref="AU247:BB247"/>
    <mergeCell ref="AE253:AM253"/>
    <mergeCell ref="AN253:AV253"/>
    <mergeCell ref="AW253:BB253"/>
    <mergeCell ref="AE254:AM254"/>
    <mergeCell ref="AN254:AV254"/>
    <mergeCell ref="AW254:BB254"/>
    <mergeCell ref="AE251:AM251"/>
    <mergeCell ref="AN251:AV251"/>
    <mergeCell ref="AW251:BB251"/>
    <mergeCell ref="AE252:AM252"/>
    <mergeCell ref="AN252:AV252"/>
    <mergeCell ref="AW252:BB252"/>
    <mergeCell ref="AE257:AM257"/>
    <mergeCell ref="AN257:AV257"/>
    <mergeCell ref="AW257:BB257"/>
    <mergeCell ref="B258:AD258"/>
    <mergeCell ref="AE258:AM258"/>
    <mergeCell ref="AN258:AV258"/>
    <mergeCell ref="AW258:BB258"/>
    <mergeCell ref="AE255:AM255"/>
    <mergeCell ref="AN255:AV255"/>
    <mergeCell ref="AW255:BB255"/>
    <mergeCell ref="AE256:AM256"/>
    <mergeCell ref="AN256:AV256"/>
    <mergeCell ref="AW256:BB256"/>
    <mergeCell ref="A265:K265"/>
    <mergeCell ref="L265:O265"/>
    <mergeCell ref="P265:U265"/>
    <mergeCell ref="V265:BB265"/>
    <mergeCell ref="B270:BB279"/>
    <mergeCell ref="B285:AD286"/>
    <mergeCell ref="AE285:AM286"/>
    <mergeCell ref="AN285:AV286"/>
    <mergeCell ref="AW285:BB286"/>
    <mergeCell ref="AE289:AM289"/>
    <mergeCell ref="AN289:AV289"/>
    <mergeCell ref="AW289:BB289"/>
    <mergeCell ref="AE290:AM290"/>
    <mergeCell ref="AN290:AV290"/>
    <mergeCell ref="AW290:BB290"/>
    <mergeCell ref="AE287:AM287"/>
    <mergeCell ref="AN287:AV287"/>
    <mergeCell ref="AW287:BB287"/>
    <mergeCell ref="AE288:AM288"/>
    <mergeCell ref="AN288:AV288"/>
    <mergeCell ref="AW288:BB288"/>
    <mergeCell ref="AE293:AM293"/>
    <mergeCell ref="AN293:AV293"/>
    <mergeCell ref="AW293:BB293"/>
    <mergeCell ref="AE294:AM294"/>
    <mergeCell ref="AN294:AV294"/>
    <mergeCell ref="AW294:BB294"/>
    <mergeCell ref="AE291:AM291"/>
    <mergeCell ref="AN291:AV291"/>
    <mergeCell ref="AW291:BB291"/>
    <mergeCell ref="AE292:AM292"/>
    <mergeCell ref="AN292:AV292"/>
    <mergeCell ref="AW292:BB292"/>
    <mergeCell ref="B307:BB316"/>
    <mergeCell ref="AU321:BB321"/>
    <mergeCell ref="B322:AD323"/>
    <mergeCell ref="AE322:AM323"/>
    <mergeCell ref="AN322:AV323"/>
    <mergeCell ref="AW322:BB323"/>
    <mergeCell ref="B295:AD295"/>
    <mergeCell ref="AE295:AM295"/>
    <mergeCell ref="AN295:AV295"/>
    <mergeCell ref="AW295:BB295"/>
    <mergeCell ref="A302:K302"/>
    <mergeCell ref="L302:O302"/>
    <mergeCell ref="P302:U302"/>
    <mergeCell ref="V302:BB302"/>
    <mergeCell ref="AE326:AM326"/>
    <mergeCell ref="AN326:AV326"/>
    <mergeCell ref="AW326:BB326"/>
    <mergeCell ref="AE327:AM327"/>
    <mergeCell ref="AN327:AV327"/>
    <mergeCell ref="AW327:BB327"/>
    <mergeCell ref="AE324:AM324"/>
    <mergeCell ref="AN324:AV324"/>
    <mergeCell ref="AW324:BB324"/>
    <mergeCell ref="AE325:AM325"/>
    <mergeCell ref="AN325:AV325"/>
    <mergeCell ref="AW325:BB325"/>
    <mergeCell ref="AE330:AM330"/>
    <mergeCell ref="AN330:AV330"/>
    <mergeCell ref="AW330:BB330"/>
    <mergeCell ref="AE331:AM331"/>
    <mergeCell ref="AN331:AV331"/>
    <mergeCell ref="AW331:BB331"/>
    <mergeCell ref="AE328:AM328"/>
    <mergeCell ref="AN328:AV328"/>
    <mergeCell ref="AW328:BB328"/>
    <mergeCell ref="AE329:AM329"/>
    <mergeCell ref="AN329:AV329"/>
    <mergeCell ref="AW329:BB329"/>
    <mergeCell ref="B344:BB353"/>
    <mergeCell ref="AU358:BB358"/>
    <mergeCell ref="B359:AD360"/>
    <mergeCell ref="AE359:AM360"/>
    <mergeCell ref="AN359:AV360"/>
    <mergeCell ref="AW359:BB360"/>
    <mergeCell ref="B332:AD332"/>
    <mergeCell ref="AE332:AM332"/>
    <mergeCell ref="AN332:AV332"/>
    <mergeCell ref="AW332:BB332"/>
    <mergeCell ref="A339:K339"/>
    <mergeCell ref="L339:O339"/>
    <mergeCell ref="P339:U339"/>
    <mergeCell ref="V339:BB339"/>
    <mergeCell ref="AE363:AM363"/>
    <mergeCell ref="AN363:AV363"/>
    <mergeCell ref="AW363:BB363"/>
    <mergeCell ref="AE364:AM364"/>
    <mergeCell ref="AN364:AV364"/>
    <mergeCell ref="AW364:BB364"/>
    <mergeCell ref="AE361:AM361"/>
    <mergeCell ref="AN361:AV361"/>
    <mergeCell ref="AW361:BB361"/>
    <mergeCell ref="AE362:AM362"/>
    <mergeCell ref="AN362:AV362"/>
    <mergeCell ref="AW362:BB362"/>
    <mergeCell ref="AE367:AM367"/>
    <mergeCell ref="AN367:AV367"/>
    <mergeCell ref="AW367:BB367"/>
    <mergeCell ref="AE368:AM368"/>
    <mergeCell ref="AN368:AV368"/>
    <mergeCell ref="AW368:BB368"/>
    <mergeCell ref="AE365:AM365"/>
    <mergeCell ref="AN365:AV365"/>
    <mergeCell ref="AW365:BB365"/>
    <mergeCell ref="AE366:AM366"/>
    <mergeCell ref="AN366:AV366"/>
    <mergeCell ref="AW366:BB366"/>
    <mergeCell ref="B381:BB390"/>
    <mergeCell ref="B396:AD397"/>
    <mergeCell ref="AE396:AM397"/>
    <mergeCell ref="AN396:AV397"/>
    <mergeCell ref="AW396:BB397"/>
    <mergeCell ref="AE398:AM398"/>
    <mergeCell ref="AN398:AV398"/>
    <mergeCell ref="AW398:BB398"/>
    <mergeCell ref="B369:AD369"/>
    <mergeCell ref="AE369:AM369"/>
    <mergeCell ref="AN369:AV369"/>
    <mergeCell ref="AW369:BB369"/>
    <mergeCell ref="A376:K376"/>
    <mergeCell ref="L376:O376"/>
    <mergeCell ref="P376:U376"/>
    <mergeCell ref="V376:BB376"/>
    <mergeCell ref="AE401:AM401"/>
    <mergeCell ref="AN401:AV401"/>
    <mergeCell ref="AW401:BB401"/>
    <mergeCell ref="AE402:AM402"/>
    <mergeCell ref="AN402:AV402"/>
    <mergeCell ref="AW402:BB402"/>
    <mergeCell ref="AE399:AM399"/>
    <mergeCell ref="AN399:AV399"/>
    <mergeCell ref="AW399:BB399"/>
    <mergeCell ref="AE400:AM400"/>
    <mergeCell ref="AN400:AV400"/>
    <mergeCell ref="AW400:BB400"/>
    <mergeCell ref="AE405:AM405"/>
    <mergeCell ref="AN405:AV405"/>
    <mergeCell ref="AW405:BB405"/>
    <mergeCell ref="B406:AD406"/>
    <mergeCell ref="AE406:AM406"/>
    <mergeCell ref="AN406:AV406"/>
    <mergeCell ref="AW406:BB406"/>
    <mergeCell ref="AE403:AM403"/>
    <mergeCell ref="AN403:AV403"/>
    <mergeCell ref="AW403:BB403"/>
    <mergeCell ref="AE404:AM404"/>
    <mergeCell ref="AN404:AV404"/>
    <mergeCell ref="AW404:BB404"/>
    <mergeCell ref="A413:K413"/>
    <mergeCell ref="L413:O413"/>
    <mergeCell ref="P413:U413"/>
    <mergeCell ref="V413:BB413"/>
    <mergeCell ref="B418:BB427"/>
    <mergeCell ref="B433:AD434"/>
    <mergeCell ref="AE433:AM434"/>
    <mergeCell ref="AN433:AV434"/>
    <mergeCell ref="AW433:BB434"/>
    <mergeCell ref="AE437:AM437"/>
    <mergeCell ref="AN437:AV437"/>
    <mergeCell ref="AW437:BB437"/>
    <mergeCell ref="AE438:AM438"/>
    <mergeCell ref="AN438:AV438"/>
    <mergeCell ref="AW438:BB438"/>
    <mergeCell ref="AE435:AM435"/>
    <mergeCell ref="AN435:AV435"/>
    <mergeCell ref="AW435:BB435"/>
    <mergeCell ref="AE436:AM436"/>
    <mergeCell ref="AN436:AV436"/>
    <mergeCell ref="AW436:BB436"/>
    <mergeCell ref="AE441:AM441"/>
    <mergeCell ref="AN441:AV441"/>
    <mergeCell ref="AW441:BB441"/>
    <mergeCell ref="AE442:AM442"/>
    <mergeCell ref="AN442:AV442"/>
    <mergeCell ref="AW442:BB442"/>
    <mergeCell ref="AE439:AM439"/>
    <mergeCell ref="AN439:AV439"/>
    <mergeCell ref="AW439:BB439"/>
    <mergeCell ref="AE440:AM440"/>
    <mergeCell ref="AN440:AV440"/>
    <mergeCell ref="AW440:BB440"/>
    <mergeCell ref="B455:BB464"/>
    <mergeCell ref="B470:AD471"/>
    <mergeCell ref="AE470:AM471"/>
    <mergeCell ref="AN470:AV471"/>
    <mergeCell ref="AW470:BB471"/>
    <mergeCell ref="AE472:AM472"/>
    <mergeCell ref="AN472:AV472"/>
    <mergeCell ref="AW472:BB472"/>
    <mergeCell ref="B443:AD443"/>
    <mergeCell ref="AE443:AM443"/>
    <mergeCell ref="AN443:AV443"/>
    <mergeCell ref="AW443:BB443"/>
    <mergeCell ref="A450:K450"/>
    <mergeCell ref="L450:O450"/>
    <mergeCell ref="P450:U450"/>
    <mergeCell ref="V450:BB450"/>
    <mergeCell ref="AE475:AM475"/>
    <mergeCell ref="AN475:AV475"/>
    <mergeCell ref="AW475:BB475"/>
    <mergeCell ref="AE476:AM476"/>
    <mergeCell ref="AN476:AV476"/>
    <mergeCell ref="AW476:BB476"/>
    <mergeCell ref="AE473:AM473"/>
    <mergeCell ref="AN473:AV473"/>
    <mergeCell ref="AW473:BB473"/>
    <mergeCell ref="AE474:AM474"/>
    <mergeCell ref="AN474:AV474"/>
    <mergeCell ref="AW474:BB474"/>
    <mergeCell ref="AE479:AM479"/>
    <mergeCell ref="AN479:AV479"/>
    <mergeCell ref="AW479:BB479"/>
    <mergeCell ref="B480:AD480"/>
    <mergeCell ref="AE480:AM480"/>
    <mergeCell ref="AN480:AV480"/>
    <mergeCell ref="AW480:BB480"/>
    <mergeCell ref="AE477:AM477"/>
    <mergeCell ref="AN477:AV477"/>
    <mergeCell ref="AW477:BB477"/>
    <mergeCell ref="AE478:AM478"/>
    <mergeCell ref="AN478:AV478"/>
    <mergeCell ref="AW478:BB478"/>
    <mergeCell ref="A487:K487"/>
    <mergeCell ref="L487:O487"/>
    <mergeCell ref="P487:U487"/>
    <mergeCell ref="V487:BB487"/>
    <mergeCell ref="B492:BB501"/>
    <mergeCell ref="B507:AD508"/>
    <mergeCell ref="AE507:AM508"/>
    <mergeCell ref="AN507:AV508"/>
    <mergeCell ref="AW507:BB508"/>
    <mergeCell ref="AE511:AM511"/>
    <mergeCell ref="AN511:AV511"/>
    <mergeCell ref="AW511:BB511"/>
    <mergeCell ref="AE512:AM512"/>
    <mergeCell ref="AN512:AV512"/>
    <mergeCell ref="AW512:BB512"/>
    <mergeCell ref="AE509:AM509"/>
    <mergeCell ref="AN509:AV509"/>
    <mergeCell ref="AW509:BB509"/>
    <mergeCell ref="AE510:AM510"/>
    <mergeCell ref="AN510:AV510"/>
    <mergeCell ref="AW510:BB510"/>
    <mergeCell ref="AE515:AM515"/>
    <mergeCell ref="AN515:AV515"/>
    <mergeCell ref="AW515:BB515"/>
    <mergeCell ref="AE516:AM516"/>
    <mergeCell ref="AN516:AV516"/>
    <mergeCell ref="AW516:BB516"/>
    <mergeCell ref="AE513:AM513"/>
    <mergeCell ref="AN513:AV513"/>
    <mergeCell ref="AW513:BB513"/>
    <mergeCell ref="AE514:AM514"/>
    <mergeCell ref="AN514:AV514"/>
    <mergeCell ref="AW514:BB514"/>
    <mergeCell ref="B529:BB538"/>
    <mergeCell ref="B544:AD545"/>
    <mergeCell ref="AE544:AM545"/>
    <mergeCell ref="AN544:AV545"/>
    <mergeCell ref="AW544:BB545"/>
    <mergeCell ref="AE546:AM546"/>
    <mergeCell ref="AN546:AV546"/>
    <mergeCell ref="AW546:BB546"/>
    <mergeCell ref="B517:AD517"/>
    <mergeCell ref="AE517:AM517"/>
    <mergeCell ref="AN517:AV517"/>
    <mergeCell ref="AW517:BB517"/>
    <mergeCell ref="A524:K524"/>
    <mergeCell ref="L524:O524"/>
    <mergeCell ref="P524:U524"/>
    <mergeCell ref="V524:BB524"/>
    <mergeCell ref="AE549:AM549"/>
    <mergeCell ref="AN549:AV549"/>
    <mergeCell ref="AW549:BB549"/>
    <mergeCell ref="AE550:AM550"/>
    <mergeCell ref="AN550:AV550"/>
    <mergeCell ref="AW550:BB550"/>
    <mergeCell ref="AE547:AM547"/>
    <mergeCell ref="AN547:AV547"/>
    <mergeCell ref="AW547:BB547"/>
    <mergeCell ref="AE548:AM548"/>
    <mergeCell ref="AN548:AV548"/>
    <mergeCell ref="AW548:BB548"/>
    <mergeCell ref="AE553:AM553"/>
    <mergeCell ref="AN553:AV553"/>
    <mergeCell ref="AW553:BB553"/>
    <mergeCell ref="B554:AD554"/>
    <mergeCell ref="AE554:AM554"/>
    <mergeCell ref="AN554:AV554"/>
    <mergeCell ref="AW554:BB554"/>
    <mergeCell ref="AE551:AM551"/>
    <mergeCell ref="AN551:AV551"/>
    <mergeCell ref="AW551:BB551"/>
    <mergeCell ref="AE552:AM552"/>
    <mergeCell ref="AN552:AV552"/>
    <mergeCell ref="AW552:BB552"/>
    <mergeCell ref="A561:K561"/>
    <mergeCell ref="L561:O561"/>
    <mergeCell ref="P561:U561"/>
    <mergeCell ref="V561:BB561"/>
    <mergeCell ref="B566:BB575"/>
    <mergeCell ref="B581:AD582"/>
    <mergeCell ref="AE581:AM582"/>
    <mergeCell ref="AN581:AV582"/>
    <mergeCell ref="AW581:BB582"/>
    <mergeCell ref="AE585:AM585"/>
    <mergeCell ref="AN585:AV585"/>
    <mergeCell ref="AW585:BB585"/>
    <mergeCell ref="AE586:AM586"/>
    <mergeCell ref="AN586:AV586"/>
    <mergeCell ref="AW586:BB586"/>
    <mergeCell ref="AE583:AM583"/>
    <mergeCell ref="AN583:AV583"/>
    <mergeCell ref="AW583:BB583"/>
    <mergeCell ref="AE584:AM584"/>
    <mergeCell ref="AN584:AV584"/>
    <mergeCell ref="AW584:BB584"/>
    <mergeCell ref="AE589:AM589"/>
    <mergeCell ref="AN589:AV589"/>
    <mergeCell ref="AW589:BB589"/>
    <mergeCell ref="AE590:AM590"/>
    <mergeCell ref="AN590:AV590"/>
    <mergeCell ref="AW590:BB590"/>
    <mergeCell ref="AE587:AM587"/>
    <mergeCell ref="AN587:AV587"/>
    <mergeCell ref="AW587:BB587"/>
    <mergeCell ref="AE588:AM588"/>
    <mergeCell ref="AN588:AV588"/>
    <mergeCell ref="AW588:BB588"/>
    <mergeCell ref="B603:BB612"/>
    <mergeCell ref="B618:AD619"/>
    <mergeCell ref="AE618:AM619"/>
    <mergeCell ref="AN618:AV619"/>
    <mergeCell ref="AW618:BB619"/>
    <mergeCell ref="AE620:AM620"/>
    <mergeCell ref="AN620:AV620"/>
    <mergeCell ref="AW620:BB620"/>
    <mergeCell ref="B591:AD591"/>
    <mergeCell ref="AE591:AM591"/>
    <mergeCell ref="AN591:AV591"/>
    <mergeCell ref="AW591:BB591"/>
    <mergeCell ref="A598:K598"/>
    <mergeCell ref="L598:O598"/>
    <mergeCell ref="P598:U598"/>
    <mergeCell ref="V598:BB598"/>
    <mergeCell ref="AE623:AM623"/>
    <mergeCell ref="AN623:AV623"/>
    <mergeCell ref="AW623:BB623"/>
    <mergeCell ref="AE624:AM624"/>
    <mergeCell ref="AN624:AV624"/>
    <mergeCell ref="AW624:BB624"/>
    <mergeCell ref="AE621:AM621"/>
    <mergeCell ref="AN621:AV621"/>
    <mergeCell ref="AW621:BB621"/>
    <mergeCell ref="AE622:AM622"/>
    <mergeCell ref="AN622:AV622"/>
    <mergeCell ref="AW622:BB622"/>
    <mergeCell ref="AE627:AM627"/>
    <mergeCell ref="AN627:AV627"/>
    <mergeCell ref="AW627:BB627"/>
    <mergeCell ref="B628:AD628"/>
    <mergeCell ref="AE628:AM628"/>
    <mergeCell ref="AN628:AV628"/>
    <mergeCell ref="AW628:BB628"/>
    <mergeCell ref="AE625:AM625"/>
    <mergeCell ref="AN625:AV625"/>
    <mergeCell ref="AW625:BB625"/>
    <mergeCell ref="AE626:AM626"/>
    <mergeCell ref="AN626:AV626"/>
    <mergeCell ref="AW626:BB626"/>
    <mergeCell ref="AE657:AM657"/>
    <mergeCell ref="AN657:AV657"/>
    <mergeCell ref="AW657:BB657"/>
    <mergeCell ref="A635:K635"/>
    <mergeCell ref="L635:O635"/>
    <mergeCell ref="P635:U635"/>
    <mergeCell ref="V635:BB635"/>
    <mergeCell ref="B640:BB649"/>
    <mergeCell ref="B655:AD656"/>
    <mergeCell ref="AE655:AM656"/>
    <mergeCell ref="AN655:AV656"/>
    <mergeCell ref="AW655:BB656"/>
    <mergeCell ref="AE660:AM660"/>
    <mergeCell ref="AN660:AV660"/>
    <mergeCell ref="AW660:BB660"/>
    <mergeCell ref="AE661:AM661"/>
    <mergeCell ref="AN661:AV661"/>
    <mergeCell ref="AW661:BB661"/>
    <mergeCell ref="AE658:AM658"/>
    <mergeCell ref="AN658:AV658"/>
    <mergeCell ref="AW658:BB658"/>
    <mergeCell ref="AE659:AM659"/>
    <mergeCell ref="AN659:AV659"/>
    <mergeCell ref="AW659:BB659"/>
    <mergeCell ref="B664:AD664"/>
    <mergeCell ref="AE664:AM664"/>
    <mergeCell ref="AN664:AV664"/>
    <mergeCell ref="AW664:BB664"/>
    <mergeCell ref="A671:K671"/>
    <mergeCell ref="L671:O671"/>
    <mergeCell ref="P671:U671"/>
    <mergeCell ref="V671:BB671"/>
    <mergeCell ref="AE662:AM662"/>
    <mergeCell ref="AN662:AV662"/>
    <mergeCell ref="AW662:BB662"/>
    <mergeCell ref="AE663:AM663"/>
    <mergeCell ref="AN663:AV663"/>
    <mergeCell ref="AW663:BB663"/>
    <mergeCell ref="AN695:AV695"/>
    <mergeCell ref="AW695:BB695"/>
    <mergeCell ref="B676:BB685"/>
    <mergeCell ref="B691:AD692"/>
    <mergeCell ref="AE691:AM692"/>
    <mergeCell ref="AN691:AV692"/>
    <mergeCell ref="AW691:BB692"/>
    <mergeCell ref="AE693:AM693"/>
    <mergeCell ref="AN693:AV693"/>
    <mergeCell ref="AW693:BB693"/>
    <mergeCell ref="C366:AD366"/>
    <mergeCell ref="AE700:AM700"/>
    <mergeCell ref="AN700:AV700"/>
    <mergeCell ref="AW700:BB700"/>
    <mergeCell ref="B701:AD701"/>
    <mergeCell ref="AE701:AM701"/>
    <mergeCell ref="AN701:AV701"/>
    <mergeCell ref="AW701:BB701"/>
    <mergeCell ref="AE698:AM698"/>
    <mergeCell ref="AN698:AV698"/>
    <mergeCell ref="AW698:BB698"/>
    <mergeCell ref="AE699:AM699"/>
    <mergeCell ref="AN699:AV699"/>
    <mergeCell ref="AW699:BB699"/>
    <mergeCell ref="AE696:AM696"/>
    <mergeCell ref="AN696:AV696"/>
    <mergeCell ref="AW696:BB696"/>
    <mergeCell ref="AE697:AM697"/>
    <mergeCell ref="AN697:AV697"/>
    <mergeCell ref="AW697:BB697"/>
    <mergeCell ref="AE694:AM694"/>
    <mergeCell ref="AN694:AV694"/>
    <mergeCell ref="AW694:BB694"/>
    <mergeCell ref="AE695:AM695"/>
  </mergeCells>
  <phoneticPr fontId="4"/>
  <dataValidations count="1">
    <dataValidation type="list" allowBlank="1" showInputMessage="1" showErrorMessage="1" sqref="KJ359:KR360 UF359:UN360 AEB359:AEJ360 ANX359:AOF360 AXT359:AYB360 BHP359:BHX360 BRL359:BRT360 CBH359:CBP360 CLD359:CLL360 CUZ359:CVH360 DEV359:DFD360 DOR359:DOZ360 DYN359:DYV360 EIJ359:EIR360 ESF359:ESN360 FCB359:FCJ360 FLX359:FMF360 FVT359:FWB360 GFP359:GFX360 GPL359:GPT360 GZH359:GZP360 HJD359:HJL360 HSZ359:HTH360 ICV359:IDD360 IMR359:IMZ360 IWN359:IWV360 JGJ359:JGR360 JQF359:JQN360 KAB359:KAJ360 KJX359:KKF360 KTT359:KUB360 LDP359:LDX360 LNL359:LNT360 LXH359:LXP360 MHD359:MHL360 MQZ359:MRH360 NAV359:NBD360 NKR359:NKZ360 NUN359:NUV360 OEJ359:OER360 OOF359:OON360 OYB359:OYJ360 PHX359:PIF360 PRT359:PSB360 QBP359:QBX360 QLL359:QLT360 QVH359:QVP360 RFD359:RFL360 ROZ359:RPH360 RYV359:RZD360 SIR359:SIZ360 SSN359:SSV360 TCJ359:TCR360 TMF359:TMN360 TWB359:TWJ360 UFX359:UGF360 UPT359:UQB360 UZP359:UZX360 VJL359:VJT360 VTH359:VTP360 WDD359:WDL360 WMZ359:WNH360 WWV359:WXD360" xr:uid="{809B66DF-A634-40CF-A270-B516CC5692A0}">
      <formula1>"31年度算定,31年度予算案,31年度予算"</formula1>
    </dataValidation>
  </dataValidations>
  <pageMargins left="0.70866141732283472" right="0.70866141732283472" top="0.74803149606299213" bottom="0.74803149606299213" header="0.31496062992125984" footer="0.31496062992125984"/>
  <pageSetup paperSize="9" scale="98" orientation="portrait" r:id="rId1"/>
  <rowBreaks count="18" manualBreakCount="18">
    <brk id="37" max="54" man="1"/>
    <brk id="74" max="54" man="1"/>
    <brk id="111" max="54" man="1"/>
    <brk id="148" max="54" man="1"/>
    <brk id="185" max="54" man="1"/>
    <brk id="222" max="54" man="1"/>
    <brk id="259" max="54" man="1"/>
    <brk id="296" max="54" man="1"/>
    <brk id="333" max="54" man="1"/>
    <brk id="370" max="54" man="1"/>
    <brk id="407" max="54" man="1"/>
    <brk id="444" max="54" man="1"/>
    <brk id="481" max="54" man="1"/>
    <brk id="518" max="54" man="1"/>
    <brk id="555" max="54" man="1"/>
    <brk id="592" max="54" man="1"/>
    <brk id="629" max="54" man="1"/>
    <brk id="665" max="5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20</vt:i4>
      </vt:variant>
    </vt:vector>
  </HeadingPairs>
  <TitlesOfParts>
    <vt:vector size="22" baseType="lpstr">
      <vt:lpstr>政令会計</vt:lpstr>
      <vt:lpstr>事業概要説明資料</vt:lpstr>
      <vt:lpstr>政令会計!Print_Area</vt:lpstr>
      <vt:lpstr>一般事務費</vt:lpstr>
      <vt:lpstr>運営協議会経費</vt:lpstr>
      <vt:lpstr>還付金</vt:lpstr>
      <vt:lpstr>給付事務費</vt:lpstr>
      <vt:lpstr>国民健康保険事業費納付金等準備基金積立金</vt:lpstr>
      <vt:lpstr>資格事務費</vt:lpstr>
      <vt:lpstr>事業費納付金</vt:lpstr>
      <vt:lpstr>診療報酬審査支払費</vt:lpstr>
      <vt:lpstr>徴収事務費</vt:lpstr>
      <vt:lpstr>特定健康診査事業</vt:lpstr>
      <vt:lpstr>特定保健指導事業</vt:lpstr>
      <vt:lpstr>標準準拠システム移行経費_保険年金システム</vt:lpstr>
      <vt:lpstr>賦課事務費</vt:lpstr>
      <vt:lpstr>福祉局及び区役所職員の人件費</vt:lpstr>
      <vt:lpstr>保健事業費</vt:lpstr>
      <vt:lpstr>保険給付費</vt:lpstr>
      <vt:lpstr>保険年金システム運用・保守等経費</vt:lpstr>
      <vt:lpstr>保険年金システム改修等経費</vt:lpstr>
      <vt:lpstr>予備費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2021-12-28T10:38:21Z</dcterms:created>
  <dcterms:modified xsi:type="dcterms:W3CDTF">2025-12-17T02:08:46Z</dcterms:modified>
</cp:coreProperties>
</file>