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B18051A-9F5E-47DB-9537-C515FF521858}" xr6:coauthVersionLast="47" xr6:coauthVersionMax="47" xr10:uidLastSave="{00000000-0000-0000-0000-000000000000}"/>
  <bookViews>
    <workbookView xWindow="-19310" yWindow="-110" windowWidth="19420" windowHeight="10300" tabRatio="713"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state="hidden" r:id="rId6"/>
    <sheet name="作業シート（R4年度）【事業所名を記載ください】 " sheetId="8" state="hidden" r:id="rId7"/>
    <sheet name="記入例１ " sheetId="9" state="hidden" r:id="rId8"/>
  </sheets>
  <definedNames>
    <definedName name="_xlnm.Print_Area" localSheetId="0">A型用!$A$1:$H$83</definedName>
    <definedName name="_xlnm.Print_Area" localSheetId="2">A型用【記入例】!$A$1:$H$90</definedName>
    <definedName name="_xlnm.Print_Area" localSheetId="3">B型用【記入例】!$A$1:$H$88</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7" l="1"/>
  <c r="C82" i="27"/>
  <c r="E70" i="27"/>
  <c r="C85" i="27" s="1"/>
  <c r="E59" i="27"/>
  <c r="C54" i="27"/>
  <c r="C53" i="27"/>
  <c r="C52" i="27"/>
  <c r="G36" i="27"/>
  <c r="D43" i="27" s="1"/>
  <c r="C84" i="26"/>
  <c r="E69" i="26"/>
  <c r="C87" i="26" s="1"/>
  <c r="F81" i="26"/>
  <c r="E58" i="26"/>
  <c r="E68" i="26" s="1"/>
  <c r="C86" i="26" s="1"/>
  <c r="C88" i="26" s="1"/>
  <c r="C53" i="26"/>
  <c r="C52" i="26"/>
  <c r="C51" i="26"/>
  <c r="G35" i="26"/>
  <c r="D42" i="26" s="1"/>
  <c r="E59" i="25"/>
  <c r="E71" i="25" s="1"/>
  <c r="C54" i="25"/>
  <c r="C53" i="25"/>
  <c r="C52" i="25"/>
  <c r="G36" i="25"/>
  <c r="D43" i="25" s="1"/>
  <c r="C51" i="21"/>
  <c r="G35" i="21"/>
  <c r="D42" i="21" s="1"/>
  <c r="E58" i="21"/>
  <c r="E68" i="21" s="1"/>
  <c r="C53" i="21"/>
  <c r="C52" i="21"/>
  <c r="C85" i="26" l="1"/>
  <c r="E71" i="27"/>
  <c r="C87" i="27" s="1"/>
  <c r="C88" i="27" s="1"/>
  <c r="E69" i="27"/>
  <c r="C84" i="27" s="1"/>
  <c r="C86" i="27" s="1"/>
  <c r="E71" i="26"/>
  <c r="C89" i="26" s="1"/>
  <c r="C90" i="26" s="1"/>
  <c r="E69" i="25"/>
  <c r="E71" i="21"/>
  <c r="F81" i="21"/>
  <c r="D38" i="9" l="1"/>
  <c r="E27" i="8"/>
  <c r="D27" i="8"/>
  <c r="D38" i="8" s="1"/>
  <c r="D36" i="9" l="1"/>
  <c r="D36" i="8"/>
</calcChain>
</file>

<file path=xl/sharedStrings.xml><?xml version="1.0" encoding="utf-8"?>
<sst xmlns="http://schemas.openxmlformats.org/spreadsheetml/2006/main" count="744" uniqueCount="309">
  <si>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</si>
  <si>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</si>
  <si>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</si>
  <si>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</si>
  <si>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</si>
  <si>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</si>
  <si>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</si>
  <si>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</si>
  <si>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</si>
  <si>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</si>
  <si>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</si>
  <si>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</si>
  <si>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</si>
  <si>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</si>
  <si>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</si>
  <si>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</si>
  <si>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</si>
  <si>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</si>
  <si>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</si>
  <si>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</si>
  <si>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</si>
  <si>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</si>
  <si>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</si>
  <si>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</si>
  <si>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</si>
  <si>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</si>
  <si>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</si>
  <si>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</si>
  <si>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</si>
  <si>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</si>
  <si>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</si>
  <si>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</si>
  <si>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</si>
  <si>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</si>
  <si>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</si>
  <si>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</si>
  <si>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</si>
  <si>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</si>
  <si>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</si>
  <si>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</si>
  <si>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</si>
  <si>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</si>
  <si>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</si>
  <si>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</si>
  <si>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</si>
  <si>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</si>
  <si>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</si>
  <si>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</si>
  <si>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</si>
  <si>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</si>
  <si>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</si>
  <si>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</si>
  <si>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</si>
  <si>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</si>
  <si>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</si>
  <si>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</si>
  <si>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</si>
  <si>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</si>
  <si>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</si>
  <si>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</si>
  <si>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</si>
  <si>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</si>
  <si>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</si>
  <si>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</si>
  <si>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</si>
  <si>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</si>
  <si>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</si>
  <si>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</si>
  <si>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</si>
  <si>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</si>
  <si>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</si>
  <si>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</si>
  <si>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</si>
  <si>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</si>
  <si>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</si>
  <si>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</si>
  <si>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</si>
  <si>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</si>
  <si>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</si>
  <si>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</si>
  <si>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</si>
  <si>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</si>
  <si>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</si>
  <si>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</si>
  <si>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</si>
  <si>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</si>
  <si>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</si>
  <si>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</si>
  <si>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</si>
  <si>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</si>
  <si>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</si>
  <si>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</si>
  <si>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</si>
  <si>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</si>
  <si>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</si>
  <si>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</si>
  <si>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</si>
  <si>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</si>
  <si>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</si>
  <si>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</si>
  <si>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</si>
  <si>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</si>
  <si>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</si>
  <si>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</si>
  <si>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</si>
  <si>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</si>
  <si>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</si>
  <si>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</si>
  <si>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</si>
  <si>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</si>
  <si>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</si>
  <si>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</si>
  <si>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</si>
  <si>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</si>
  <si>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</si>
  <si>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</si>
  <si>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</si>
  <si>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</si>
  <si>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</si>
  <si>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</si>
  <si>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</si>
  <si>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</si>
  <si>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</si>
  <si>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</si>
  <si>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</si>
  <si>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</si>
  <si>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</si>
  <si>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</si>
  <si>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</si>
  <si>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</si>
  <si>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</si>
  <si>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</si>
  <si>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</si>
  <si>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</si>
  <si>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</si>
  <si>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</si>
  <si>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</si>
  <si>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</si>
  <si>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</si>
  <si>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</si>
  <si>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</si>
  <si>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</si>
  <si>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</si>
  <si>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</si>
  <si>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</si>
  <si>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</si>
  <si>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</si>
  <si>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</si>
  <si>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</si>
  <si>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</si>
  <si>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</si>
  <si>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</si>
  <si>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</si>
  <si>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</si>
  <si>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</si>
  <si>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</si>
  <si>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</si>
  <si>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</si>
  <si>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</si>
  <si>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</si>
  <si>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</si>
  <si>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</si>
  <si>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</si>
  <si>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</si>
  <si>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</si>
  <si>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</si>
  <si>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</si>
  <si>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</si>
  <si>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</si>
  <si>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</si>
  <si>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</si>
  <si>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</si>
  <si>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</si>
  <si>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</si>
  <si>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</si>
  <si>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</si>
  <si>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</si>
  <si>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</si>
  <si>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</si>
  <si>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</si>
  <si>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</si>
  <si>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</si>
  <si>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</si>
  <si>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</si>
  <si>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</si>
  <si>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</si>
  <si>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</si>
  <si>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</si>
  <si>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</si>
  <si>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</si>
  <si>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</si>
  <si>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</si>
  <si>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</si>
  <si>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</si>
  <si>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</si>
  <si>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</si>
  <si>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</si>
  <si>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</si>
  <si>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</si>
  <si>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</si>
  <si>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</si>
  <si>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</si>
  <si>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</si>
  <si>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</si>
  <si>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</si>
  <si>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</si>
  <si>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</si>
  <si>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</si>
  <si>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</si>
  <si>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</si>
  <si>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</si>
  <si>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</si>
  <si>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</si>
  <si>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</si>
  <si>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</si>
  <si>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</si>
  <si>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</si>
  <si>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</si>
  <si>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</si>
  <si>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</si>
  <si>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</si>
  <si>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</si>
  <si>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</si>
  <si>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</si>
  <si>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</si>
  <si>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</si>
  <si>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</si>
  <si>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</si>
  <si>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</si>
  <si>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</si>
  <si>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</si>
  <si>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</si>
  <si>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</si>
  <si>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</si>
  <si>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</si>
  <si>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</si>
  <si>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</si>
  <si>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</si>
  <si>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</si>
  <si>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</si>
  <si>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</si>
  <si>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</si>
  <si>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</si>
  <si>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</si>
  <si>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</si>
  <si>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</si>
  <si>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</si>
  <si>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</si>
  <si>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</si>
  <si>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</si>
  <si>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</si>
  <si>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</si>
  <si>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</si>
  <si>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</si>
  <si>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</si>
  <si>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</si>
  <si>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</si>
  <si>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</si>
  <si>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</si>
  <si>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</si>
  <si>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</si>
  <si>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</si>
  <si>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</si>
  <si>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</si>
  <si>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</si>
  <si>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</si>
  <si>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</si>
  <si>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</si>
  <si>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</si>
  <si>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</si>
  <si>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</si>
  <si>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</si>
  <si>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</si>
  <si>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</si>
  <si>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</si>
  <si>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</si>
  <si>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</si>
  <si>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</si>
  <si>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</si>
  <si>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</si>
  <si>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</si>
  <si>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</si>
  <si>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</si>
  <si>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</si>
  <si>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</si>
  <si>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</si>
  <si>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</si>
  <si>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</si>
  <si>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</si>
  <si>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</si>
  <si>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</si>
  <si>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</si>
  <si>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</si>
  <si>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</si>
  <si>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</si>
  <si>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</si>
  <si>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</si>
  <si>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</si>
  <si>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</si>
  <si>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</si>
  <si>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</si>
  <si>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</si>
  <si>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</si>
  <si>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</si>
  <si>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※半角数字</t>
    <rPh sb="1" eb="5">
      <t>ハンカクスウジ</t>
    </rPh>
    <phoneticPr fontId="1"/>
  </si>
  <si>
    <t>※半角数字</t>
    <rPh sb="1" eb="5">
      <t>ハンカクスウジ</t>
    </rPh>
    <phoneticPr fontId="1"/>
  </si>
  <si>
    <r>
      <t>経営改善</t>
    </r>
    <r>
      <rPr>
        <b/>
        <sz val="11"/>
        <color rgb="FFFF0000"/>
        <rFont val="游ゴシック"/>
        <family val="3"/>
        <charset val="128"/>
        <scheme val="minor"/>
      </rPr>
      <t>計画書</t>
    </r>
    <r>
      <rPr>
        <b/>
        <sz val="11"/>
        <rFont val="游ゴシック"/>
        <family val="3"/>
        <charset val="128"/>
        <scheme val="minor"/>
      </rPr>
      <t>提出状況</t>
    </r>
    <rPh sb="0" eb="2">
      <t>ケイエイ</t>
    </rPh>
    <rPh sb="2" eb="4">
      <t>カイゼン</t>
    </rPh>
    <rPh sb="4" eb="6">
      <t>ケイカク</t>
    </rPh>
    <rPh sb="6" eb="7">
      <t>ショ</t>
    </rPh>
    <rPh sb="7" eb="9">
      <t>テイシュツ</t>
    </rPh>
    <rPh sb="9" eb="11">
      <t>ジョウキョウ</t>
    </rPh>
    <phoneticPr fontId="1"/>
  </si>
  <si>
    <t>令和８年４月１日時点の登録者数</t>
    <phoneticPr fontId="1"/>
  </si>
  <si>
    <t>（令和８年４月実績）</t>
    <rPh sb="1" eb="3">
      <t>レイワ</t>
    </rPh>
    <rPh sb="4" eb="5">
      <t>ネン</t>
    </rPh>
    <rPh sb="6" eb="7">
      <t>ガツ</t>
    </rPh>
    <rPh sb="7" eb="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</si>
</sst>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quot;円&quot;"/>
    <numFmt numFmtId="177" formatCode="#,##0_);[Red]\(#,##0\)"/>
    <numFmt numFmtId="178" formatCode="#,##0;&quot;▲ &quot;#,##0&quot;円&quot;"/>
    <numFmt numFmtId="179" formatCode="0.0%"/>
    <numFmt numFmtId="180" formatCode="0&quot;人&quot;"/>
    <numFmt numFmtId="181" formatCode="0&quot;日&quot;"/>
    <numFmt numFmtId="182" formatCode="0&quot;点&quot;"/>
  </numFmts>
  <fonts count="4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
      <b/>
      <sz val="11"/>
      <color rgb="FFFF0000"/>
      <name val="游ゴシック"/>
      <family val="3"/>
      <charset val="128"/>
      <scheme val="minor"/>
    </font>
    <font>
      <sz val="22"/>
      <color rgb="FFFF0000"/>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49">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0" fillId="0" borderId="0" xfId="0" applyAlignment="1">
      <alignment vertical="center"/>
    </xf>
    <xf numFmtId="0" fontId="44"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14" fontId="2" fillId="7" borderId="20" xfId="0" applyNumberFormat="1" applyFont="1" applyFill="1" applyBorder="1" applyAlignment="1">
      <alignment horizontal="center" vertical="center"/>
    </xf>
    <xf numFmtId="180" fontId="2" fillId="7" borderId="20" xfId="0" applyNumberFormat="1" applyFont="1" applyFill="1" applyBorder="1" applyAlignment="1">
      <alignment horizontal="center" vertical="center"/>
    </xf>
    <xf numFmtId="180" fontId="2" fillId="7" borderId="10" xfId="0" applyNumberFormat="1" applyFont="1" applyFill="1" applyBorder="1" applyAlignment="1">
      <alignment horizontal="center" vertical="center"/>
    </xf>
    <xf numFmtId="180" fontId="2" fillId="7" borderId="32" xfId="0" applyNumberFormat="1" applyFont="1" applyFill="1" applyBorder="1" applyAlignment="1">
      <alignment horizontal="center" vertical="center"/>
    </xf>
    <xf numFmtId="182" fontId="7" fillId="7" borderId="20" xfId="0" applyNumberFormat="1" applyFont="1" applyFill="1" applyBorder="1" applyAlignment="1">
      <alignment horizontal="center" vertical="center"/>
    </xf>
    <xf numFmtId="182" fontId="7" fillId="7" borderId="10" xfId="0" applyNumberFormat="1" applyFont="1" applyFill="1" applyBorder="1" applyAlignment="1">
      <alignment horizontal="center" vertical="center"/>
    </xf>
    <xf numFmtId="182" fontId="7" fillId="7" borderId="32" xfId="0" applyNumberFormat="1"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181" fontId="0" fillId="7" borderId="20" xfId="0" applyNumberFormat="1" applyFill="1" applyBorder="1" applyAlignment="1">
      <alignment horizontal="center" vertical="center"/>
    </xf>
    <xf numFmtId="181" fontId="0" fillId="7" borderId="10" xfId="0" applyNumberFormat="1" applyFill="1" applyBorder="1" applyAlignment="1">
      <alignment horizontal="center" vertical="center"/>
    </xf>
    <xf numFmtId="181" fontId="0" fillId="7" borderId="32" xfId="0" applyNumberForma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3" fillId="7" borderId="66" xfId="0" applyFont="1" applyFill="1" applyBorder="1" applyAlignment="1">
      <alignment horizontal="center" vertical="center"/>
    </xf>
    <xf numFmtId="0" fontId="3" fillId="7" borderId="68" xfId="0" applyFont="1" applyFill="1" applyBorder="1" applyAlignment="1">
      <alignment horizontal="center" vertical="center"/>
    </xf>
    <xf numFmtId="180" fontId="0" fillId="7" borderId="20" xfId="0" applyNumberFormat="1" applyFill="1" applyBorder="1" applyAlignment="1">
      <alignment horizontal="center" vertical="center"/>
    </xf>
    <xf numFmtId="180" fontId="0" fillId="7" borderId="10" xfId="0" applyNumberFormat="1" applyFill="1" applyBorder="1" applyAlignment="1">
      <alignment horizontal="center" vertical="center"/>
    </xf>
    <xf numFmtId="180" fontId="0" fillId="7" borderId="32" xfId="0" applyNumberFormat="1" applyFill="1" applyBorder="1" applyAlignment="1">
      <alignment horizontal="center"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19</xdr:row>
          <xdr:rowOff>0</xdr:rowOff>
        </xdr:from>
        <xdr:to>
          <xdr:col>4</xdr:col>
          <xdr:colOff>266700</xdr:colOff>
          <xdr:row>20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19</xdr:row>
          <xdr:rowOff>203200</xdr:rowOff>
        </xdr:from>
        <xdr:to>
          <xdr:col>4</xdr:col>
          <xdr:colOff>209550</xdr:colOff>
          <xdr:row>21</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21</xdr:row>
          <xdr:rowOff>0</xdr:rowOff>
        </xdr:from>
        <xdr:to>
          <xdr:col>4</xdr:col>
          <xdr:colOff>266700</xdr:colOff>
          <xdr:row>22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18</xdr:row>
          <xdr:rowOff>241300</xdr:rowOff>
        </xdr:from>
        <xdr:to>
          <xdr:col>4</xdr:col>
          <xdr:colOff>1606550</xdr:colOff>
          <xdr:row>20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19</xdr:row>
          <xdr:rowOff>241300</xdr:rowOff>
        </xdr:from>
        <xdr:to>
          <xdr:col>4</xdr:col>
          <xdr:colOff>1536700</xdr:colOff>
          <xdr:row>21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21</xdr:row>
          <xdr:rowOff>12700</xdr:rowOff>
        </xdr:from>
        <xdr:to>
          <xdr:col>4</xdr:col>
          <xdr:colOff>1600200</xdr:colOff>
          <xdr:row>22</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19</xdr:row>
          <xdr:rowOff>0</xdr:rowOff>
        </xdr:from>
        <xdr:to>
          <xdr:col>4</xdr:col>
          <xdr:colOff>260350</xdr:colOff>
          <xdr:row>20</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19</xdr:row>
          <xdr:rowOff>203200</xdr:rowOff>
        </xdr:from>
        <xdr:to>
          <xdr:col>4</xdr:col>
          <xdr:colOff>203200</xdr:colOff>
          <xdr:row>21</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21</xdr:row>
          <xdr:rowOff>0</xdr:rowOff>
        </xdr:from>
        <xdr:to>
          <xdr:col>4</xdr:col>
          <xdr:colOff>260350</xdr:colOff>
          <xdr:row>22</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18</xdr:row>
          <xdr:rowOff>241300</xdr:rowOff>
        </xdr:from>
        <xdr:to>
          <xdr:col>4</xdr:col>
          <xdr:colOff>1612900</xdr:colOff>
          <xdr:row>20</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19</xdr:row>
          <xdr:rowOff>241300</xdr:rowOff>
        </xdr:from>
        <xdr:to>
          <xdr:col>4</xdr:col>
          <xdr:colOff>1536700</xdr:colOff>
          <xdr:row>21</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21</xdr:row>
          <xdr:rowOff>12700</xdr:rowOff>
        </xdr:from>
        <xdr:to>
          <xdr:col>4</xdr:col>
          <xdr:colOff>1593850</xdr:colOff>
          <xdr:row>22</xdr:row>
          <xdr:rowOff>12700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M85"/>
  <sheetViews>
    <sheetView showGridLines="0" tabSelected="1" view="pageBreakPreview" zoomScale="85" zoomScaleNormal="85" zoomScaleSheetLayoutView="85" workbookViewId="0">
      <selection activeCell="C6" sqref="C6"/>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15.25" customWidth="1"/>
    <col min="10" max="10" width="3.83203125" customWidth="1"/>
    <col min="11" max="11" width="35.25" customWidth="1"/>
    <col min="12" max="12" width="5.58203125" hidden="1" customWidth="1"/>
    <col min="13" max="13" width="3.83203125" hidden="1" customWidth="1"/>
    <col min="14" max="22" width="3.83203125" customWidth="1"/>
  </cols>
  <sheetData>
    <row r="1" spans="1:12" ht="29">
      <c r="A1" s="220" t="s">
        <v>0</v>
      </c>
      <c r="B1" s="221"/>
      <c r="C1" s="222"/>
      <c r="D1" s="131"/>
      <c r="G1" s="132" t="s">
        <v>1</v>
      </c>
      <c r="H1" s="115"/>
    </row>
    <row r="2" spans="1:12" ht="29.5" thickBot="1">
      <c r="A2" s="223"/>
      <c r="B2" s="224"/>
      <c r="C2" s="225"/>
      <c r="D2" s="131"/>
      <c r="G2" s="133" t="s">
        <v>2</v>
      </c>
      <c r="H2" s="116"/>
    </row>
    <row r="3" spans="1:12" ht="32.25" customHeight="1" thickBot="1">
      <c r="A3" s="173" t="s">
        <v>308</v>
      </c>
      <c r="G3" s="133" t="s">
        <v>3</v>
      </c>
      <c r="H3" s="117"/>
    </row>
    <row r="4" spans="1:12" ht="15" customHeight="1"/>
    <row r="5" spans="1:12" ht="32.25" customHeight="1">
      <c r="A5" s="228" t="s">
        <v>4</v>
      </c>
      <c r="B5" s="228"/>
      <c r="C5" s="228"/>
      <c r="D5" s="228"/>
      <c r="E5" s="228"/>
      <c r="F5" s="228"/>
      <c r="G5" s="228"/>
      <c r="H5" s="228"/>
    </row>
    <row r="6" spans="1:12" ht="16.5" customHeight="1">
      <c r="A6" s="123"/>
      <c r="B6" s="123"/>
      <c r="C6" s="123"/>
      <c r="D6" s="123"/>
      <c r="E6" s="123"/>
      <c r="F6" s="123"/>
      <c r="G6" s="123"/>
      <c r="H6" s="123"/>
    </row>
    <row r="7" spans="1:12">
      <c r="A7" s="1" t="s">
        <v>5</v>
      </c>
      <c r="B7" s="72"/>
      <c r="C7" s="72"/>
      <c r="D7" s="72"/>
      <c r="E7" s="72"/>
      <c r="F7" s="72"/>
      <c r="G7" s="61"/>
      <c r="H7" s="118"/>
    </row>
    <row r="8" spans="1:12">
      <c r="B8" s="1" t="s">
        <v>6</v>
      </c>
      <c r="C8" s="72"/>
      <c r="D8" s="72"/>
      <c r="E8" s="72"/>
      <c r="F8" s="72"/>
      <c r="G8" s="61"/>
      <c r="H8" s="118"/>
    </row>
    <row r="9" spans="1:12" ht="16.5" customHeight="1">
      <c r="B9" s="8"/>
      <c r="C9" s="8"/>
      <c r="D9" s="8"/>
      <c r="E9" s="8"/>
      <c r="F9" s="8"/>
      <c r="G9" s="8"/>
    </row>
    <row r="10" spans="1:12" ht="20.5" thickBot="1">
      <c r="A10" s="67" t="s">
        <v>7</v>
      </c>
      <c r="B10" s="64"/>
      <c r="C10" s="64"/>
      <c r="D10" s="64"/>
      <c r="E10" s="64"/>
      <c r="F10" s="64"/>
      <c r="G10" s="64"/>
    </row>
    <row r="11" spans="1:12" ht="19.5" customHeight="1">
      <c r="B11" s="229" t="s">
        <v>8</v>
      </c>
      <c r="C11" s="230"/>
      <c r="D11" s="240"/>
      <c r="E11" s="241"/>
      <c r="F11" s="241"/>
      <c r="G11" s="242"/>
      <c r="L11" t="s">
        <v>9</v>
      </c>
    </row>
    <row r="12" spans="1:12" ht="19.5" customHeight="1">
      <c r="B12" s="229" t="s">
        <v>10</v>
      </c>
      <c r="C12" s="230"/>
      <c r="D12" s="243"/>
      <c r="E12" s="244"/>
      <c r="F12" s="244"/>
      <c r="G12" s="245"/>
      <c r="H12" t="s">
        <v>304</v>
      </c>
    </row>
    <row r="13" spans="1:12">
      <c r="B13" s="229" t="s">
        <v>11</v>
      </c>
      <c r="C13" s="230"/>
      <c r="D13" s="243"/>
      <c r="E13" s="244"/>
      <c r="F13" s="244"/>
      <c r="G13" s="245"/>
      <c r="L13" t="s">
        <v>12</v>
      </c>
    </row>
    <row r="14" spans="1:12">
      <c r="B14" s="229" t="s">
        <v>13</v>
      </c>
      <c r="C14" s="230"/>
      <c r="D14" s="243"/>
      <c r="E14" s="244"/>
      <c r="F14" s="244"/>
      <c r="G14" s="245"/>
      <c r="L14" t="s">
        <v>14</v>
      </c>
    </row>
    <row r="15" spans="1:12">
      <c r="B15" s="229" t="s">
        <v>15</v>
      </c>
      <c r="C15" s="230"/>
      <c r="D15" s="246"/>
      <c r="E15" s="244"/>
      <c r="F15" s="244"/>
      <c r="G15" s="245"/>
      <c r="L15" t="s">
        <v>16</v>
      </c>
    </row>
    <row r="16" spans="1:12">
      <c r="B16" s="229" t="s">
        <v>17</v>
      </c>
      <c r="C16" s="230"/>
      <c r="D16" s="247">
        <v>0</v>
      </c>
      <c r="E16" s="248"/>
      <c r="F16" s="248"/>
      <c r="G16" s="249"/>
      <c r="H16" s="172" t="s">
        <v>304</v>
      </c>
      <c r="L16" t="s">
        <v>18</v>
      </c>
    </row>
    <row r="17" spans="1:12">
      <c r="B17" s="229" t="s">
        <v>307</v>
      </c>
      <c r="C17" s="230"/>
      <c r="D17" s="247">
        <v>0</v>
      </c>
      <c r="E17" s="248"/>
      <c r="F17" s="248"/>
      <c r="G17" s="249"/>
      <c r="H17" s="172" t="s">
        <v>304</v>
      </c>
    </row>
    <row r="18" spans="1:12">
      <c r="B18" s="236" t="s">
        <v>19</v>
      </c>
      <c r="C18" s="237"/>
      <c r="D18" s="174"/>
      <c r="E18" s="175"/>
      <c r="F18" s="151"/>
      <c r="G18" s="152"/>
      <c r="H18" s="64" t="s">
        <v>23</v>
      </c>
      <c r="L18" t="s">
        <v>24</v>
      </c>
    </row>
    <row r="19" spans="1:12">
      <c r="B19" s="236" t="s">
        <v>25</v>
      </c>
      <c r="C19" s="237"/>
      <c r="D19" s="250">
        <v>0</v>
      </c>
      <c r="E19" s="251"/>
      <c r="F19" s="251"/>
      <c r="G19" s="252"/>
      <c r="H19" s="64" t="s">
        <v>305</v>
      </c>
      <c r="L19" t="s">
        <v>26</v>
      </c>
    </row>
    <row r="20" spans="1:12">
      <c r="B20" s="231" t="s">
        <v>306</v>
      </c>
      <c r="C20" s="93" t="s">
        <v>28</v>
      </c>
      <c r="D20" s="253"/>
      <c r="E20" s="254"/>
      <c r="F20" s="254"/>
      <c r="G20" s="255"/>
      <c r="H20" s="16"/>
      <c r="L20" t="s">
        <v>29</v>
      </c>
    </row>
    <row r="21" spans="1:12">
      <c r="B21" s="232"/>
      <c r="C21" s="93" t="s">
        <v>30</v>
      </c>
      <c r="D21" s="256"/>
      <c r="E21" s="257"/>
      <c r="F21" s="257"/>
      <c r="G21" s="258"/>
      <c r="H21" s="16"/>
      <c r="L21" t="s">
        <v>31</v>
      </c>
    </row>
    <row r="22" spans="1:12" ht="18.5" thickBot="1">
      <c r="B22" s="233"/>
      <c r="C22" s="93" t="s">
        <v>32</v>
      </c>
      <c r="D22" s="259"/>
      <c r="E22" s="260"/>
      <c r="F22" s="260"/>
      <c r="G22" s="261"/>
      <c r="H22" s="16"/>
    </row>
    <row r="23" spans="1:12" ht="20.25" customHeight="1">
      <c r="B23" s="63"/>
      <c r="C23" s="63"/>
      <c r="D23" s="63"/>
      <c r="E23" s="64"/>
      <c r="F23" s="64"/>
      <c r="G23" s="64"/>
      <c r="L23" t="s">
        <v>33</v>
      </c>
    </row>
    <row r="24" spans="1:12" ht="20">
      <c r="A24" s="67" t="s">
        <v>34</v>
      </c>
      <c r="B24" s="64"/>
      <c r="C24" s="64"/>
      <c r="D24" s="64"/>
      <c r="E24" s="64"/>
      <c r="F24" s="64"/>
      <c r="G24" s="64"/>
      <c r="L24" t="s">
        <v>35</v>
      </c>
    </row>
    <row r="25" spans="1:12" ht="18.75" customHeight="1">
      <c r="A25" s="66"/>
      <c r="B25" s="72" t="s">
        <v>36</v>
      </c>
      <c r="C25" s="62"/>
      <c r="D25" s="62"/>
      <c r="E25" s="62"/>
      <c r="F25" s="95"/>
      <c r="G25" s="62"/>
      <c r="H25" s="62"/>
    </row>
    <row r="26" spans="1:12" ht="18.75" customHeight="1">
      <c r="A26" s="66"/>
      <c r="B26" s="98" t="s">
        <v>37</v>
      </c>
      <c r="C26" s="62"/>
      <c r="D26" s="62"/>
      <c r="E26" s="62"/>
      <c r="F26" s="95"/>
      <c r="G26" s="62"/>
      <c r="H26" s="62"/>
    </row>
    <row r="27" spans="1:12" ht="18.75" customHeight="1">
      <c r="A27" s="66"/>
      <c r="B27" t="s">
        <v>38</v>
      </c>
      <c r="C27" s="62"/>
      <c r="D27" s="62"/>
      <c r="E27" s="62"/>
      <c r="F27" s="95"/>
      <c r="G27" s="62"/>
      <c r="H27" s="62"/>
    </row>
    <row r="28" spans="1:12" ht="18.5" thickBot="1">
      <c r="B28" s="69"/>
      <c r="C28" s="127" t="s">
        <v>39</v>
      </c>
      <c r="D28" s="127" t="s">
        <v>40</v>
      </c>
      <c r="E28" s="262" t="s">
        <v>41</v>
      </c>
      <c r="F28" s="263"/>
      <c r="G28" s="122" t="s">
        <v>42</v>
      </c>
      <c r="I28" s="75"/>
      <c r="J28" s="75"/>
      <c r="L28" t="s">
        <v>43</v>
      </c>
    </row>
    <row r="29" spans="1:12">
      <c r="B29" s="70" t="s">
        <v>44</v>
      </c>
      <c r="C29" s="108"/>
      <c r="D29" s="124"/>
      <c r="E29" s="234"/>
      <c r="F29" s="235"/>
      <c r="G29" s="109">
        <v>0</v>
      </c>
      <c r="I29" s="75"/>
      <c r="J29" s="75"/>
    </row>
    <row r="30" spans="1:12">
      <c r="B30" s="70" t="s">
        <v>45</v>
      </c>
      <c r="C30" s="110"/>
      <c r="D30" s="125"/>
      <c r="E30" s="226"/>
      <c r="F30" s="227"/>
      <c r="G30" s="111">
        <v>0</v>
      </c>
      <c r="I30" s="75"/>
      <c r="J30" s="75"/>
    </row>
    <row r="31" spans="1:12">
      <c r="B31" s="70" t="s">
        <v>46</v>
      </c>
      <c r="C31" s="110"/>
      <c r="D31" s="125"/>
      <c r="E31" s="226"/>
      <c r="F31" s="227"/>
      <c r="G31" s="111">
        <v>0</v>
      </c>
      <c r="I31" s="75"/>
      <c r="J31" s="75"/>
    </row>
    <row r="32" spans="1:12">
      <c r="B32" s="70" t="s">
        <v>47</v>
      </c>
      <c r="C32" s="110"/>
      <c r="D32" s="125"/>
      <c r="E32" s="226"/>
      <c r="F32" s="227"/>
      <c r="G32" s="111">
        <v>0</v>
      </c>
      <c r="I32" s="75"/>
      <c r="J32" s="75"/>
    </row>
    <row r="33" spans="1:10">
      <c r="B33" s="70" t="s">
        <v>48</v>
      </c>
      <c r="C33" s="110"/>
      <c r="D33" s="125"/>
      <c r="E33" s="226"/>
      <c r="F33" s="227"/>
      <c r="G33" s="111">
        <v>0</v>
      </c>
      <c r="I33" s="75"/>
      <c r="J33" s="75"/>
    </row>
    <row r="34" spans="1:10" ht="18.5" thickBot="1">
      <c r="B34" s="70" t="s">
        <v>49</v>
      </c>
      <c r="C34" s="112"/>
      <c r="D34" s="126"/>
      <c r="E34" s="272"/>
      <c r="F34" s="273"/>
      <c r="G34" s="113">
        <v>0</v>
      </c>
      <c r="I34" s="75"/>
      <c r="J34" s="75"/>
    </row>
    <row r="35" spans="1:10">
      <c r="B35" s="96"/>
      <c r="F35" s="107" t="s">
        <v>50</v>
      </c>
      <c r="G35" s="114">
        <f>SUM(G29:G34)</f>
        <v>0</v>
      </c>
      <c r="H35" t="s">
        <v>51</v>
      </c>
      <c r="I35" s="75"/>
      <c r="J35" s="75"/>
    </row>
    <row r="36" spans="1:10" ht="11.25" customHeight="1">
      <c r="B36" s="94"/>
      <c r="C36" s="94"/>
      <c r="D36" s="94"/>
      <c r="E36" s="94"/>
      <c r="F36" s="94"/>
      <c r="G36" s="94"/>
      <c r="H36" s="94"/>
    </row>
    <row r="37" spans="1:10" ht="20">
      <c r="A37" s="67" t="s">
        <v>52</v>
      </c>
    </row>
    <row r="38" spans="1:10" ht="18.75" customHeight="1">
      <c r="A38" s="66"/>
      <c r="B38" s="72" t="s">
        <v>53</v>
      </c>
      <c r="C38" s="62"/>
      <c r="D38" s="62"/>
      <c r="E38" s="62"/>
      <c r="F38" s="95"/>
      <c r="G38" s="62"/>
      <c r="H38" s="62"/>
    </row>
    <row r="39" spans="1:10" ht="18.75" customHeight="1">
      <c r="A39" s="66"/>
      <c r="B39" s="98" t="s">
        <v>54</v>
      </c>
      <c r="C39" s="62"/>
      <c r="D39" s="62"/>
      <c r="E39" s="62"/>
      <c r="F39" s="95"/>
      <c r="G39" s="62"/>
      <c r="H39" s="62"/>
    </row>
    <row r="40" spans="1:10" ht="18.75" customHeight="1">
      <c r="A40" s="66"/>
      <c r="B40" s="98" t="s">
        <v>55</v>
      </c>
      <c r="C40" s="62"/>
      <c r="D40" s="62"/>
      <c r="E40" s="62"/>
      <c r="F40" s="95"/>
      <c r="G40" s="62"/>
      <c r="H40" s="62"/>
    </row>
    <row r="41" spans="1:10" ht="18" customHeight="1" thickBot="1">
      <c r="A41" s="62"/>
      <c r="B41" s="140" t="s">
        <v>56</v>
      </c>
      <c r="C41" s="137" t="s">
        <v>57</v>
      </c>
      <c r="D41" s="262" t="s">
        <v>58</v>
      </c>
      <c r="E41" s="271"/>
      <c r="F41" s="263"/>
    </row>
    <row r="42" spans="1:10" ht="52.5" customHeight="1" thickBot="1">
      <c r="A42" s="62"/>
      <c r="B42" s="92" t="s">
        <v>59</v>
      </c>
      <c r="C42" s="89">
        <v>0</v>
      </c>
      <c r="D42" s="268" t="str">
        <f>IF(G35=C42,"２.生産活動内容の収入合計と一致しています
（問題なし）","２.生産活動内容の収入合計と不一致であるため、確認のうえ修正してください")</f>
        <v>２.生産活動内容の収入合計と一致しています
（問題なし）</v>
      </c>
      <c r="E42" s="269"/>
      <c r="F42" s="270"/>
    </row>
    <row r="43" spans="1:10" ht="19.5" customHeight="1">
      <c r="A43" s="62"/>
      <c r="B43" s="62"/>
      <c r="C43" s="62"/>
      <c r="D43" s="62"/>
    </row>
    <row r="44" spans="1:10" ht="22.5" customHeight="1">
      <c r="A44" s="66" t="s">
        <v>60</v>
      </c>
      <c r="B44" s="62"/>
      <c r="C44" s="62"/>
      <c r="D44" s="62"/>
      <c r="E44" s="77"/>
      <c r="F44" s="77"/>
      <c r="G44" s="77"/>
      <c r="H44" s="77"/>
      <c r="I44" s="77"/>
    </row>
    <row r="45" spans="1:10" ht="20.25" customHeight="1">
      <c r="A45" s="66"/>
      <c r="B45" s="72" t="s">
        <v>61</v>
      </c>
      <c r="C45" s="62"/>
      <c r="D45" s="62"/>
      <c r="E45" s="62"/>
      <c r="F45" s="95"/>
      <c r="G45" s="62"/>
      <c r="H45" s="62"/>
    </row>
    <row r="46" spans="1:10" ht="20.25" customHeight="1">
      <c r="A46" s="66"/>
      <c r="B46" s="98" t="s">
        <v>62</v>
      </c>
      <c r="C46" s="62"/>
      <c r="D46" s="62"/>
      <c r="E46" s="62"/>
      <c r="F46" s="95"/>
      <c r="G46" s="62"/>
      <c r="H46" s="62"/>
    </row>
    <row r="47" spans="1:10" ht="21" customHeight="1">
      <c r="A47" s="66"/>
      <c r="B47" s="136" t="s">
        <v>63</v>
      </c>
      <c r="C47" s="62"/>
      <c r="D47" s="62"/>
      <c r="E47" s="62"/>
      <c r="F47" s="95"/>
      <c r="G47" s="62"/>
      <c r="H47" s="62"/>
    </row>
    <row r="48" spans="1:10" ht="21" customHeight="1">
      <c r="A48" s="66"/>
      <c r="B48" s="64" t="s">
        <v>64</v>
      </c>
      <c r="C48" s="62"/>
      <c r="D48" s="62"/>
      <c r="E48" s="62"/>
      <c r="F48" s="95"/>
      <c r="G48" s="62"/>
      <c r="H48" s="62"/>
    </row>
    <row r="49" spans="1:8" ht="20.25" customHeight="1">
      <c r="A49" s="66"/>
      <c r="B49" s="64" t="s">
        <v>302</v>
      </c>
      <c r="C49" s="62"/>
      <c r="D49" s="62"/>
      <c r="E49" s="62"/>
      <c r="F49" s="95"/>
      <c r="G49" s="62"/>
      <c r="H49" s="62"/>
    </row>
    <row r="50" spans="1:8" ht="18.5" thickBot="1">
      <c r="B50" s="138" t="s">
        <v>65</v>
      </c>
      <c r="C50" s="139" t="s">
        <v>66</v>
      </c>
      <c r="D50" s="264" t="s">
        <v>67</v>
      </c>
      <c r="E50" s="265"/>
      <c r="F50" s="138" t="s">
        <v>68</v>
      </c>
      <c r="G50" s="138" t="s">
        <v>69</v>
      </c>
      <c r="H50" s="138" t="s">
        <v>70</v>
      </c>
    </row>
    <row r="51" spans="1:8" ht="23.25" customHeight="1">
      <c r="B51" s="83">
        <v>0</v>
      </c>
      <c r="C51" s="91" t="e">
        <f>B51/C42</f>
        <v>#DIV/0!</v>
      </c>
      <c r="D51" s="266"/>
      <c r="E51" s="267"/>
      <c r="F51" s="135"/>
      <c r="G51" s="86"/>
      <c r="H51" s="80"/>
    </row>
    <row r="52" spans="1:8" ht="23.25" customHeight="1">
      <c r="B52" s="84">
        <v>0</v>
      </c>
      <c r="C52" s="91" t="e">
        <f>B52/C42</f>
        <v>#DIV/0!</v>
      </c>
      <c r="D52" s="274"/>
      <c r="E52" s="275"/>
      <c r="F52" s="87"/>
      <c r="G52" s="87"/>
      <c r="H52" s="81"/>
    </row>
    <row r="53" spans="1:8" ht="23.25" customHeight="1" thickBot="1">
      <c r="B53" s="85">
        <v>0</v>
      </c>
      <c r="C53" s="91" t="e">
        <f>B53/C42</f>
        <v>#DIV/0!</v>
      </c>
      <c r="D53" s="276"/>
      <c r="E53" s="277"/>
      <c r="F53" s="88"/>
      <c r="G53" s="88"/>
      <c r="H53" s="82"/>
    </row>
    <row r="54" spans="1:8" ht="20">
      <c r="B54" s="71"/>
      <c r="C54" t="s">
        <v>72</v>
      </c>
    </row>
    <row r="55" spans="1:8" ht="17.25" customHeight="1">
      <c r="B55" s="71"/>
    </row>
    <row r="56" spans="1:8" ht="20">
      <c r="A56" s="67" t="s">
        <v>73</v>
      </c>
    </row>
    <row r="57" spans="1:8" ht="21.75" customHeight="1">
      <c r="A57" s="62"/>
      <c r="B57" s="278" t="s">
        <v>56</v>
      </c>
      <c r="C57" s="279"/>
      <c r="D57" s="280"/>
      <c r="E57" s="137" t="s">
        <v>57</v>
      </c>
      <c r="F57" s="278" t="s">
        <v>74</v>
      </c>
      <c r="G57" s="279"/>
      <c r="H57" s="280"/>
    </row>
    <row r="58" spans="1:8" ht="22.5" customHeight="1">
      <c r="A58" s="62"/>
      <c r="B58" s="281" t="s">
        <v>75</v>
      </c>
      <c r="C58" s="282"/>
      <c r="D58" s="283"/>
      <c r="E58" s="79">
        <f>SUM(E60:E67)</f>
        <v>0</v>
      </c>
      <c r="F58" s="238" t="s">
        <v>76</v>
      </c>
      <c r="G58" s="238"/>
      <c r="H58" s="239"/>
    </row>
    <row r="59" spans="1:8" ht="24.75" customHeight="1" thickBot="1">
      <c r="A59" s="62"/>
      <c r="B59" s="205" t="s">
        <v>77</v>
      </c>
      <c r="C59" s="206"/>
      <c r="D59" s="284"/>
      <c r="E59" s="78"/>
      <c r="F59" s="288"/>
      <c r="G59" s="288"/>
      <c r="H59" s="289"/>
    </row>
    <row r="60" spans="1:8" ht="27" customHeight="1">
      <c r="A60" s="62"/>
      <c r="B60" s="205" t="s">
        <v>78</v>
      </c>
      <c r="C60" s="206"/>
      <c r="D60" s="207"/>
      <c r="E60" s="83">
        <v>0</v>
      </c>
      <c r="F60" s="213" t="s">
        <v>79</v>
      </c>
      <c r="G60" s="213"/>
      <c r="H60" s="214"/>
    </row>
    <row r="61" spans="1:8" ht="27" customHeight="1">
      <c r="A61" s="62"/>
      <c r="B61" s="120" t="s">
        <v>80</v>
      </c>
      <c r="C61" s="121"/>
      <c r="D61" s="121"/>
      <c r="E61" s="90">
        <v>0</v>
      </c>
      <c r="F61" s="213" t="s">
        <v>81</v>
      </c>
      <c r="G61" s="213"/>
      <c r="H61" s="214"/>
    </row>
    <row r="62" spans="1:8" ht="27" customHeight="1">
      <c r="A62" s="62"/>
      <c r="B62" s="285" t="s">
        <v>82</v>
      </c>
      <c r="C62" s="286"/>
      <c r="D62" s="287"/>
      <c r="E62" s="90">
        <v>0</v>
      </c>
      <c r="F62" s="213" t="s">
        <v>83</v>
      </c>
      <c r="G62" s="213"/>
      <c r="H62" s="214"/>
    </row>
    <row r="63" spans="1:8" ht="27" customHeight="1">
      <c r="A63" s="62"/>
      <c r="B63" s="285" t="s">
        <v>84</v>
      </c>
      <c r="C63" s="286"/>
      <c r="D63" s="287"/>
      <c r="E63" s="90">
        <v>0</v>
      </c>
      <c r="F63" s="215" t="s">
        <v>85</v>
      </c>
      <c r="G63" s="213"/>
      <c r="H63" s="214"/>
    </row>
    <row r="64" spans="1:8" ht="27" customHeight="1">
      <c r="A64" s="62"/>
      <c r="B64" s="205" t="s">
        <v>86</v>
      </c>
      <c r="C64" s="206"/>
      <c r="D64" s="207"/>
      <c r="E64" s="90">
        <v>0</v>
      </c>
      <c r="F64" s="213" t="s">
        <v>87</v>
      </c>
      <c r="G64" s="213"/>
      <c r="H64" s="214"/>
    </row>
    <row r="65" spans="1:8" ht="27" customHeight="1">
      <c r="A65" s="62"/>
      <c r="B65" s="205" t="s">
        <v>88</v>
      </c>
      <c r="C65" s="206"/>
      <c r="D65" s="207"/>
      <c r="E65" s="90">
        <v>0</v>
      </c>
      <c r="F65" s="213" t="s">
        <v>89</v>
      </c>
      <c r="G65" s="213"/>
      <c r="H65" s="214"/>
    </row>
    <row r="66" spans="1:8" ht="27" customHeight="1">
      <c r="A66" s="62"/>
      <c r="B66" s="205" t="s">
        <v>90</v>
      </c>
      <c r="C66" s="206"/>
      <c r="D66" s="207"/>
      <c r="E66" s="90">
        <v>0</v>
      </c>
      <c r="F66" s="213" t="s">
        <v>91</v>
      </c>
      <c r="G66" s="213"/>
      <c r="H66" s="214"/>
    </row>
    <row r="67" spans="1:8" ht="27" customHeight="1" thickBot="1">
      <c r="A67" s="62"/>
      <c r="B67" s="208" t="s">
        <v>92</v>
      </c>
      <c r="C67" s="209"/>
      <c r="D67" s="210"/>
      <c r="E67" s="128">
        <v>0</v>
      </c>
      <c r="F67" s="216" t="s">
        <v>93</v>
      </c>
      <c r="G67" s="217"/>
      <c r="H67" s="218"/>
    </row>
    <row r="68" spans="1:8" ht="39" customHeight="1" thickTop="1" thickBot="1">
      <c r="A68" s="62"/>
      <c r="B68" s="178" t="s">
        <v>94</v>
      </c>
      <c r="C68" s="179"/>
      <c r="D68" s="180"/>
      <c r="E68" s="129">
        <f>C42-E58</f>
        <v>0</v>
      </c>
      <c r="F68" s="238" t="s">
        <v>76</v>
      </c>
      <c r="G68" s="238"/>
      <c r="H68" s="239"/>
    </row>
    <row r="69" spans="1:8" ht="42.75" customHeight="1">
      <c r="A69" s="62"/>
      <c r="B69" s="181" t="s">
        <v>95</v>
      </c>
      <c r="C69" s="182"/>
      <c r="D69" s="183"/>
      <c r="E69" s="83">
        <v>0</v>
      </c>
      <c r="F69" s="195" t="s">
        <v>96</v>
      </c>
      <c r="G69" s="195"/>
      <c r="H69" s="196"/>
    </row>
    <row r="70" spans="1:8" ht="42.75" customHeight="1" thickBot="1">
      <c r="A70" s="62"/>
      <c r="B70" s="184" t="s">
        <v>97</v>
      </c>
      <c r="C70" s="185"/>
      <c r="D70" s="186"/>
      <c r="E70" s="119">
        <v>0</v>
      </c>
      <c r="F70" s="219"/>
      <c r="G70" s="195"/>
      <c r="H70" s="196"/>
    </row>
    <row r="71" spans="1:8" ht="28.5" customHeight="1" thickBot="1">
      <c r="A71" s="62"/>
      <c r="B71" s="187" t="s">
        <v>98</v>
      </c>
      <c r="C71" s="188"/>
      <c r="D71" s="189"/>
      <c r="E71" s="130">
        <f>C42-(E58+E69)</f>
        <v>0</v>
      </c>
      <c r="F71" s="197" t="s">
        <v>76</v>
      </c>
      <c r="G71" s="197"/>
      <c r="H71" s="198"/>
    </row>
    <row r="72" spans="1:8" ht="27.75" customHeight="1" thickTop="1">
      <c r="A72" s="62"/>
      <c r="B72" s="190" t="s">
        <v>99</v>
      </c>
      <c r="C72" s="191"/>
      <c r="D72" s="191"/>
      <c r="E72" s="83">
        <v>0</v>
      </c>
      <c r="F72" s="199" t="s">
        <v>100</v>
      </c>
      <c r="G72" s="200"/>
      <c r="H72" s="201"/>
    </row>
    <row r="73" spans="1:8" ht="27.75" customHeight="1" thickBot="1">
      <c r="A73" s="62"/>
      <c r="B73" s="211" t="s">
        <v>101</v>
      </c>
      <c r="C73" s="212"/>
      <c r="D73" s="212"/>
      <c r="E73" s="85">
        <v>0</v>
      </c>
      <c r="F73" s="202"/>
      <c r="G73" s="203"/>
      <c r="H73" s="204"/>
    </row>
    <row r="74" spans="1:8" ht="27" customHeight="1">
      <c r="A74" s="62"/>
      <c r="B74" s="62"/>
      <c r="C74" s="62"/>
      <c r="D74" s="62"/>
      <c r="E74" s="62"/>
      <c r="F74" s="62"/>
      <c r="G74" s="62"/>
      <c r="H74" s="62"/>
    </row>
    <row r="75" spans="1:8" ht="20.5" thickBot="1">
      <c r="A75" s="67" t="s">
        <v>102</v>
      </c>
    </row>
    <row r="76" spans="1:8" ht="83.25" customHeight="1" thickBot="1">
      <c r="B76" s="192"/>
      <c r="C76" s="193"/>
      <c r="D76" s="193"/>
      <c r="E76" s="193"/>
      <c r="F76" s="193"/>
      <c r="G76" s="193"/>
      <c r="H76" s="194"/>
    </row>
    <row r="77" spans="1:8" ht="25.5" customHeight="1"/>
    <row r="78" spans="1:8" s="64" customFormat="1" ht="20.5" thickBot="1">
      <c r="A78" s="66" t="s">
        <v>103</v>
      </c>
      <c r="C78"/>
      <c r="D78"/>
      <c r="E78" s="66" t="s">
        <v>104</v>
      </c>
      <c r="F78"/>
      <c r="G78"/>
    </row>
    <row r="79" spans="1:8" ht="26.25" customHeight="1" thickBot="1">
      <c r="B79" s="176">
        <v>0</v>
      </c>
      <c r="C79" s="177"/>
      <c r="E79" s="104" t="s">
        <v>105</v>
      </c>
      <c r="F79" s="134">
        <v>0</v>
      </c>
    </row>
    <row r="80" spans="1:8" ht="26.25" customHeight="1" thickBot="1">
      <c r="B80" s="68"/>
      <c r="E80" s="104" t="s">
        <v>106</v>
      </c>
      <c r="F80" s="106">
        <v>0</v>
      </c>
    </row>
    <row r="81" spans="1:7" ht="26.25" customHeight="1">
      <c r="A81" s="66"/>
      <c r="E81" s="97" t="s">
        <v>50</v>
      </c>
      <c r="F81" s="105">
        <f>SUM(F79:F80)</f>
        <v>0</v>
      </c>
      <c r="G81" t="s">
        <v>107</v>
      </c>
    </row>
    <row r="82" spans="1:7" ht="19.5" customHeight="1">
      <c r="A82" s="66"/>
    </row>
    <row r="83" spans="1:7" ht="19.5" customHeight="1"/>
    <row r="84" spans="1:7" ht="19.5" customHeight="1"/>
    <row r="85" spans="1:7" ht="24" customHeight="1">
      <c r="E85" s="73"/>
      <c r="F85" s="73"/>
      <c r="G85" s="74"/>
    </row>
  </sheetData>
  <mergeCells count="71">
    <mergeCell ref="B63:D63"/>
    <mergeCell ref="F59:H59"/>
    <mergeCell ref="B62:D62"/>
    <mergeCell ref="F57:H57"/>
    <mergeCell ref="F58:H58"/>
    <mergeCell ref="D52:E52"/>
    <mergeCell ref="D53:E53"/>
    <mergeCell ref="B57:D57"/>
    <mergeCell ref="B60:D60"/>
    <mergeCell ref="B58:D58"/>
    <mergeCell ref="B59:D59"/>
    <mergeCell ref="D50:E50"/>
    <mergeCell ref="D51:E51"/>
    <mergeCell ref="D42:F42"/>
    <mergeCell ref="D41:F41"/>
    <mergeCell ref="E33:F33"/>
    <mergeCell ref="E34:F34"/>
    <mergeCell ref="B18:C18"/>
    <mergeCell ref="B19:C19"/>
    <mergeCell ref="B17:C17"/>
    <mergeCell ref="F68:H68"/>
    <mergeCell ref="D11:G11"/>
    <mergeCell ref="D12:G12"/>
    <mergeCell ref="D13:G13"/>
    <mergeCell ref="D14:G14"/>
    <mergeCell ref="D15:G15"/>
    <mergeCell ref="D16:G16"/>
    <mergeCell ref="D17:G17"/>
    <mergeCell ref="D19:G19"/>
    <mergeCell ref="D20:G20"/>
    <mergeCell ref="D21:G21"/>
    <mergeCell ref="D22:G22"/>
    <mergeCell ref="E28:F28"/>
    <mergeCell ref="F66:H66"/>
    <mergeCell ref="F67:H67"/>
    <mergeCell ref="F70:H70"/>
    <mergeCell ref="A1:C2"/>
    <mergeCell ref="E32:F32"/>
    <mergeCell ref="A5:H5"/>
    <mergeCell ref="B15:C15"/>
    <mergeCell ref="B16:C16"/>
    <mergeCell ref="B20:B22"/>
    <mergeCell ref="B11:C11"/>
    <mergeCell ref="B13:C13"/>
    <mergeCell ref="B14:C14"/>
    <mergeCell ref="B12:C12"/>
    <mergeCell ref="E29:F29"/>
    <mergeCell ref="E30:F30"/>
    <mergeCell ref="E31:F31"/>
    <mergeCell ref="F64:H64"/>
    <mergeCell ref="F65:H65"/>
    <mergeCell ref="F60:H60"/>
    <mergeCell ref="F61:H61"/>
    <mergeCell ref="F62:H62"/>
    <mergeCell ref="F63:H63"/>
    <mergeCell ref="D18:E18"/>
    <mergeCell ref="B79:C79"/>
    <mergeCell ref="B68:D68"/>
    <mergeCell ref="B69:D69"/>
    <mergeCell ref="B70:D70"/>
    <mergeCell ref="B71:D71"/>
    <mergeCell ref="B72:D72"/>
    <mergeCell ref="B76:H76"/>
    <mergeCell ref="F69:H69"/>
    <mergeCell ref="F71:H71"/>
    <mergeCell ref="F72:H73"/>
    <mergeCell ref="B64:D64"/>
    <mergeCell ref="B65:D65"/>
    <mergeCell ref="B66:D66"/>
    <mergeCell ref="B67:D67"/>
    <mergeCell ref="B73:D73"/>
  </mergeCells>
  <phoneticPr fontId="1"/>
  <dataValidations count="6">
    <dataValidation type="list" allowBlank="1" showInputMessage="1" showErrorMessage="1" sqref="D29:D34" xr:uid="{C99E5BDF-C907-4A23-B34E-D758E05A33A4}">
      <formula1>"〇"</formula1>
    </dataValidation>
    <dataValidation type="whole" allowBlank="1" showInputMessage="1" showErrorMessage="1" sqref="D17:G17" xr:uid="{6C074962-B32C-437C-B153-14AB38308014}">
      <formula1>0</formula1>
      <formula2>999999999999999000000</formula2>
    </dataValidation>
    <dataValidation type="whole" allowBlank="1" showInputMessage="1" showErrorMessage="1" sqref="D16:G16" xr:uid="{F7C40701-E05F-4957-AE94-6F73F5A6D662}">
      <formula1>0</formula1>
      <formula2>9.99999999999999E+21</formula2>
    </dataValidation>
    <dataValidation type="whole" allowBlank="1" showInputMessage="1" showErrorMessage="1" sqref="D12:G12" xr:uid="{700BFF55-5C16-46F7-983A-BC3D7646F74C}">
      <formula1>0</formula1>
      <formula2>99999999999999</formula2>
    </dataValidation>
    <dataValidation type="whole" allowBlank="1" showInputMessage="1" showErrorMessage="1" sqref="D19:G19" xr:uid="{0DB57C5C-703D-4D3D-8C6A-CB193E74A410}">
      <formula1>0</formula1>
      <formula2>9999999999999990000</formula2>
    </dataValidation>
    <dataValidation type="whole" allowBlank="1" showInputMessage="1" showErrorMessage="1" sqref="G29:G34 C42 B51:B53 E60:E67 E69:E70 E72:E73 B79:C79 F79:F80" xr:uid="{0B369C28-C328-4EE0-A478-FBD65C2E3193}">
      <formula1>-9.99999999999999E+24</formula1>
      <formula2>9.99999999999999E+24</formula2>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317500</xdr:colOff>
                    <xdr:row>19</xdr:row>
                    <xdr:rowOff>0</xdr:rowOff>
                  </from>
                  <to>
                    <xdr:col>4</xdr:col>
                    <xdr:colOff>266700</xdr:colOff>
                    <xdr:row>20</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317500</xdr:colOff>
                    <xdr:row>19</xdr:row>
                    <xdr:rowOff>203200</xdr:rowOff>
                  </from>
                  <to>
                    <xdr:col>4</xdr:col>
                    <xdr:colOff>209550</xdr:colOff>
                    <xdr:row>21</xdr:row>
                    <xdr:rowOff>50800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21</xdr:row>
                    <xdr:rowOff>0</xdr:rowOff>
                  </from>
                  <to>
                    <xdr:col>4</xdr:col>
                    <xdr:colOff>266700</xdr:colOff>
                    <xdr:row>22</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793750</xdr:colOff>
                    <xdr:row>18</xdr:row>
                    <xdr:rowOff>241300</xdr:rowOff>
                  </from>
                  <to>
                    <xdr:col>4</xdr:col>
                    <xdr:colOff>1606550</xdr:colOff>
                    <xdr:row>20</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793750</xdr:colOff>
                    <xdr:row>19</xdr:row>
                    <xdr:rowOff>241300</xdr:rowOff>
                  </from>
                  <to>
                    <xdr:col>4</xdr:col>
                    <xdr:colOff>1536700</xdr:colOff>
                    <xdr:row>21</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793750</xdr:colOff>
                    <xdr:row>21</xdr:row>
                    <xdr:rowOff>12700</xdr:rowOff>
                  </from>
                  <to>
                    <xdr:col>4</xdr:col>
                    <xdr:colOff>1600200</xdr:colOff>
                    <xdr:row>22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F51:F53</xm:sqref>
        </x14:dataValidation>
        <x14:dataValidation type="list" allowBlank="1" showInputMessage="1" showErrorMessage="1" xr:uid="{319D76FD-FC3A-4995-846F-701A772C7CD1}">
          <x14:formula1>
            <xm:f>選択肢プルダウン!$A$3:$A$36</xm:f>
          </x14:formula1>
          <xm:sqref>C29:C34</xm:sqref>
        </x14:dataValidation>
        <x14:dataValidation type="list" allowBlank="1" showInputMessage="1" showErrorMessage="1" xr:uid="{D6406B53-E786-48BF-91B8-2ADB3ADC133B}">
          <x14:formula1>
            <xm:f>選択肢プルダウン!$C$6:$C$7</xm:f>
          </x14:formula1>
          <xm:sqref>D18:E18</xm:sqref>
        </x14:dataValidation>
        <x14:dataValidation type="list" allowBlank="1" showInputMessage="1" showErrorMessage="1" xr:uid="{6B016D1B-8BE6-4FB6-9788-667AEA34C765}">
          <x14:formula1>
            <xm:f>選択肢プルダウン!$D$6:$D$10</xm:f>
          </x14:formula1>
          <xm:sqref>F18</xm:sqref>
        </x14:dataValidation>
        <x14:dataValidation type="list" allowBlank="1" showInputMessage="1" showErrorMessage="1" xr:uid="{5EC1605F-E3F6-4A01-9907-05B304845DCF}">
          <x14:formula1>
            <xm:f>選択肢プルダウン!$E$6:$E$12</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5"/>
  <sheetViews>
    <sheetView showGridLines="0" tabSelected="1" view="pageBreakPreview" zoomScale="85" zoomScaleNormal="100" zoomScaleSheetLayoutView="85" zoomScalePageLayoutView="90" workbookViewId="0">
      <selection activeCell="J9" sqref="J9"/>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308" t="s">
        <v>108</v>
      </c>
      <c r="B1" s="309"/>
      <c r="C1" s="310"/>
      <c r="D1" s="131"/>
      <c r="G1" s="132" t="s">
        <v>1</v>
      </c>
      <c r="H1" s="115"/>
    </row>
    <row r="2" spans="1:13" ht="29.5" thickBot="1">
      <c r="A2" s="311"/>
      <c r="B2" s="312"/>
      <c r="C2" s="313"/>
      <c r="D2" s="131"/>
      <c r="G2" s="133" t="s">
        <v>2</v>
      </c>
      <c r="H2" s="116"/>
    </row>
    <row r="3" spans="1:13" ht="32.25" customHeight="1" thickBot="1">
      <c r="A3" s="173" t="s">
        <v>308</v>
      </c>
      <c r="G3" s="133" t="s">
        <v>3</v>
      </c>
      <c r="H3" s="117"/>
    </row>
    <row r="4" spans="1:13" ht="15" customHeight="1"/>
    <row r="5" spans="1:13" ht="32.25" customHeight="1">
      <c r="A5" s="314" t="s">
        <v>4</v>
      </c>
      <c r="B5" s="314"/>
      <c r="C5" s="314"/>
      <c r="D5" s="314"/>
      <c r="E5" s="314"/>
      <c r="F5" s="314"/>
      <c r="G5" s="314"/>
      <c r="H5" s="314"/>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ht="16.5" customHeight="1">
      <c r="B9" s="8"/>
      <c r="C9" s="8"/>
      <c r="D9" s="8"/>
      <c r="E9" s="8"/>
      <c r="F9" s="8"/>
      <c r="G9" s="8"/>
    </row>
    <row r="10" spans="1:13" ht="20.5" thickBot="1">
      <c r="A10" s="67" t="s">
        <v>7</v>
      </c>
      <c r="B10" s="64"/>
      <c r="C10" s="64"/>
      <c r="D10" s="64"/>
      <c r="E10" s="64"/>
      <c r="F10" s="64"/>
      <c r="G10" s="64"/>
    </row>
    <row r="11" spans="1:13" ht="19.5" customHeight="1">
      <c r="B11" s="229" t="s">
        <v>8</v>
      </c>
      <c r="C11" s="230"/>
      <c r="D11" s="240"/>
      <c r="E11" s="241"/>
      <c r="F11" s="241"/>
      <c r="G11" s="242"/>
      <c r="M11" t="s">
        <v>9</v>
      </c>
    </row>
    <row r="12" spans="1:13" ht="19.5" customHeight="1">
      <c r="B12" s="229" t="s">
        <v>10</v>
      </c>
      <c r="C12" s="230"/>
      <c r="D12" s="243"/>
      <c r="E12" s="244"/>
      <c r="F12" s="244"/>
      <c r="G12" s="245"/>
      <c r="H12" t="s">
        <v>304</v>
      </c>
    </row>
    <row r="13" spans="1:13">
      <c r="B13" s="229" t="s">
        <v>11</v>
      </c>
      <c r="C13" s="230"/>
      <c r="D13" s="243"/>
      <c r="E13" s="244"/>
      <c r="F13" s="244"/>
      <c r="G13" s="245"/>
      <c r="M13" t="s">
        <v>12</v>
      </c>
    </row>
    <row r="14" spans="1:13">
      <c r="B14" s="229" t="s">
        <v>13</v>
      </c>
      <c r="C14" s="230"/>
      <c r="D14" s="243"/>
      <c r="E14" s="244"/>
      <c r="F14" s="244"/>
      <c r="G14" s="245"/>
      <c r="M14" t="s">
        <v>14</v>
      </c>
    </row>
    <row r="15" spans="1:13">
      <c r="B15" s="229" t="s">
        <v>15</v>
      </c>
      <c r="C15" s="230"/>
      <c r="D15" s="246"/>
      <c r="E15" s="244"/>
      <c r="F15" s="244"/>
      <c r="G15" s="245"/>
      <c r="M15" t="s">
        <v>16</v>
      </c>
    </row>
    <row r="16" spans="1:13">
      <c r="B16" s="229" t="s">
        <v>17</v>
      </c>
      <c r="C16" s="230"/>
      <c r="D16" s="247">
        <v>0</v>
      </c>
      <c r="E16" s="248"/>
      <c r="F16" s="248"/>
      <c r="G16" s="249"/>
      <c r="H16" s="172" t="s">
        <v>304</v>
      </c>
      <c r="M16" t="s">
        <v>18</v>
      </c>
    </row>
    <row r="17" spans="1:13">
      <c r="B17" s="229" t="s">
        <v>307</v>
      </c>
      <c r="C17" s="230"/>
      <c r="D17" s="247">
        <v>0</v>
      </c>
      <c r="E17" s="248"/>
      <c r="F17" s="248"/>
      <c r="G17" s="249"/>
      <c r="H17" s="172" t="s">
        <v>304</v>
      </c>
    </row>
    <row r="18" spans="1:13">
      <c r="B18" s="291" t="s">
        <v>19</v>
      </c>
      <c r="C18" s="306"/>
      <c r="D18" s="253"/>
      <c r="E18" s="307"/>
      <c r="F18" s="151"/>
      <c r="G18" s="149"/>
      <c r="H18" s="64" t="s">
        <v>23</v>
      </c>
      <c r="M18" t="s">
        <v>24</v>
      </c>
    </row>
    <row r="19" spans="1:13">
      <c r="B19" s="236" t="s">
        <v>109</v>
      </c>
      <c r="C19" s="290"/>
      <c r="D19" s="303">
        <v>0</v>
      </c>
      <c r="E19" s="304"/>
      <c r="F19" s="304"/>
      <c r="G19" s="305"/>
      <c r="H19" s="172" t="s">
        <v>304</v>
      </c>
    </row>
    <row r="20" spans="1:13">
      <c r="B20" s="236" t="s">
        <v>110</v>
      </c>
      <c r="C20" s="290"/>
      <c r="D20" s="295">
        <v>0</v>
      </c>
      <c r="E20" s="296"/>
      <c r="F20" s="296"/>
      <c r="G20" s="297"/>
      <c r="H20" s="172" t="s">
        <v>304</v>
      </c>
      <c r="I20" s="64"/>
    </row>
    <row r="21" spans="1:13">
      <c r="B21" s="236" t="s">
        <v>111</v>
      </c>
      <c r="C21" s="290"/>
      <c r="D21" s="298"/>
      <c r="E21" s="299"/>
      <c r="F21" s="299"/>
      <c r="G21" s="300"/>
      <c r="H21" s="64" t="s">
        <v>23</v>
      </c>
      <c r="J21" s="75"/>
    </row>
    <row r="22" spans="1:13">
      <c r="B22" s="291" t="s">
        <v>112</v>
      </c>
      <c r="C22" s="292"/>
      <c r="D22" s="298"/>
      <c r="E22" s="299"/>
      <c r="F22" s="299"/>
      <c r="G22" s="300"/>
      <c r="H22" s="64" t="s">
        <v>23</v>
      </c>
      <c r="J22" s="75"/>
    </row>
    <row r="23" spans="1:13" ht="18.5" thickBot="1">
      <c r="B23" s="293" t="s">
        <v>113</v>
      </c>
      <c r="C23" s="294"/>
      <c r="D23" s="301"/>
      <c r="E23" s="301"/>
      <c r="F23" s="301"/>
      <c r="G23" s="302"/>
      <c r="H23" s="64" t="s">
        <v>23</v>
      </c>
    </row>
    <row r="24" spans="1:13" ht="20.25" customHeight="1">
      <c r="B24" s="63"/>
      <c r="C24" s="63"/>
      <c r="D24" s="63"/>
      <c r="E24" s="64"/>
      <c r="F24" s="64"/>
      <c r="G24" s="64"/>
      <c r="M24" t="s">
        <v>33</v>
      </c>
    </row>
    <row r="25" spans="1:13" ht="20">
      <c r="A25" s="67" t="s">
        <v>34</v>
      </c>
      <c r="B25" s="64"/>
      <c r="C25" s="64"/>
      <c r="D25" s="64"/>
      <c r="E25" s="64"/>
      <c r="F25" s="64"/>
      <c r="G25" s="64"/>
      <c r="M25" t="s">
        <v>35</v>
      </c>
    </row>
    <row r="26" spans="1:13" ht="18.75" customHeight="1">
      <c r="A26" s="66"/>
      <c r="B26" s="72" t="s">
        <v>36</v>
      </c>
      <c r="C26" s="62"/>
      <c r="D26" s="62"/>
      <c r="E26" s="62"/>
      <c r="F26" s="95"/>
      <c r="G26" s="62"/>
      <c r="H26" s="62"/>
      <c r="I26" s="62"/>
    </row>
    <row r="27" spans="1:13" ht="18.75" customHeight="1">
      <c r="A27" s="66"/>
      <c r="B27" s="98" t="s">
        <v>37</v>
      </c>
      <c r="C27" s="62"/>
      <c r="D27" s="62"/>
      <c r="E27" s="62"/>
      <c r="F27" s="95"/>
      <c r="G27" s="62"/>
      <c r="H27" s="62"/>
      <c r="I27" s="62"/>
    </row>
    <row r="28" spans="1:13" ht="18.75" customHeight="1">
      <c r="A28" s="66"/>
      <c r="B28" s="64" t="s">
        <v>114</v>
      </c>
      <c r="C28" s="62"/>
      <c r="D28" s="62"/>
      <c r="E28" s="62"/>
      <c r="F28" s="95"/>
      <c r="G28" s="62"/>
      <c r="H28" s="62"/>
      <c r="I28" s="62"/>
    </row>
    <row r="29" spans="1:13" ht="18.5" thickBot="1">
      <c r="B29" s="69"/>
      <c r="C29" s="127" t="s">
        <v>39</v>
      </c>
      <c r="D29" s="127" t="s">
        <v>40</v>
      </c>
      <c r="E29" s="262" t="s">
        <v>41</v>
      </c>
      <c r="F29" s="263"/>
      <c r="G29" s="122" t="s">
        <v>42</v>
      </c>
      <c r="I29" s="76"/>
      <c r="J29" s="75"/>
      <c r="K29" s="75"/>
      <c r="M29" t="s">
        <v>43</v>
      </c>
    </row>
    <row r="30" spans="1:13">
      <c r="B30" s="70" t="s">
        <v>44</v>
      </c>
      <c r="C30" s="108"/>
      <c r="D30" s="124"/>
      <c r="E30" s="234"/>
      <c r="F30" s="235"/>
      <c r="G30" s="109">
        <v>0</v>
      </c>
      <c r="I30" s="76"/>
      <c r="J30" s="75"/>
      <c r="K30" s="75"/>
    </row>
    <row r="31" spans="1:13">
      <c r="B31" s="70" t="s">
        <v>45</v>
      </c>
      <c r="C31" s="110"/>
      <c r="D31" s="125"/>
      <c r="E31" s="226"/>
      <c r="F31" s="227"/>
      <c r="G31" s="111">
        <v>0</v>
      </c>
      <c r="I31" s="76"/>
      <c r="J31" s="75"/>
      <c r="K31" s="75"/>
    </row>
    <row r="32" spans="1:13">
      <c r="B32" s="70" t="s">
        <v>46</v>
      </c>
      <c r="C32" s="110"/>
      <c r="D32" s="125"/>
      <c r="E32" s="226"/>
      <c r="F32" s="227"/>
      <c r="G32" s="111">
        <v>0</v>
      </c>
      <c r="I32" s="76"/>
      <c r="J32" s="75"/>
      <c r="K32" s="75"/>
    </row>
    <row r="33" spans="1:11">
      <c r="B33" s="70" t="s">
        <v>47</v>
      </c>
      <c r="C33" s="110"/>
      <c r="D33" s="125"/>
      <c r="E33" s="226"/>
      <c r="F33" s="227"/>
      <c r="G33" s="111">
        <v>0</v>
      </c>
      <c r="I33" s="76"/>
      <c r="J33" s="75"/>
      <c r="K33" s="75"/>
    </row>
    <row r="34" spans="1:11">
      <c r="B34" s="70" t="s">
        <v>48</v>
      </c>
      <c r="C34" s="110"/>
      <c r="D34" s="125"/>
      <c r="E34" s="226"/>
      <c r="F34" s="227"/>
      <c r="G34" s="111">
        <v>0</v>
      </c>
      <c r="I34" s="76"/>
      <c r="J34" s="75"/>
      <c r="K34" s="75"/>
    </row>
    <row r="35" spans="1:11" ht="18.5" thickBot="1">
      <c r="B35" s="70" t="s">
        <v>49</v>
      </c>
      <c r="C35" s="112"/>
      <c r="D35" s="126"/>
      <c r="E35" s="272"/>
      <c r="F35" s="273"/>
      <c r="G35" s="113">
        <v>0</v>
      </c>
      <c r="I35" s="76"/>
      <c r="J35" s="75"/>
      <c r="K35" s="75"/>
    </row>
    <row r="36" spans="1:11">
      <c r="B36" s="96"/>
      <c r="F36" s="107" t="s">
        <v>50</v>
      </c>
      <c r="G36" s="114">
        <f>SUM(G30:G35)</f>
        <v>0</v>
      </c>
      <c r="H36" t="s">
        <v>51</v>
      </c>
      <c r="I36" s="76"/>
      <c r="J36" s="75"/>
      <c r="K36" s="75"/>
    </row>
    <row r="37" spans="1:11" ht="11.25" customHeight="1">
      <c r="B37" s="94"/>
      <c r="C37" s="94"/>
      <c r="D37" s="94"/>
      <c r="E37" s="94"/>
      <c r="F37" s="94"/>
      <c r="G37" s="94"/>
      <c r="H37" s="94"/>
    </row>
    <row r="38" spans="1:11" ht="20">
      <c r="A38" s="67" t="s">
        <v>52</v>
      </c>
    </row>
    <row r="39" spans="1:11" ht="18.75" customHeight="1">
      <c r="A39" s="66"/>
      <c r="B39" s="72" t="s">
        <v>53</v>
      </c>
      <c r="C39" s="62"/>
      <c r="D39" s="62"/>
      <c r="E39" s="62"/>
      <c r="F39" s="95"/>
      <c r="G39" s="62"/>
      <c r="H39" s="62"/>
      <c r="I39" s="62"/>
    </row>
    <row r="40" spans="1:11" ht="18.75" customHeight="1">
      <c r="A40" s="66"/>
      <c r="B40" s="98" t="s">
        <v>54</v>
      </c>
      <c r="C40" s="62"/>
      <c r="D40" s="62"/>
      <c r="E40" s="62"/>
      <c r="F40" s="95"/>
      <c r="G40" s="62"/>
      <c r="H40" s="62"/>
      <c r="I40" s="62"/>
    </row>
    <row r="41" spans="1:11" ht="18.75" customHeight="1">
      <c r="A41" s="66"/>
      <c r="B41" s="98" t="s">
        <v>55</v>
      </c>
      <c r="C41" s="62"/>
      <c r="D41" s="62"/>
      <c r="E41" s="62"/>
      <c r="F41" s="95"/>
      <c r="G41" s="62"/>
      <c r="H41" s="62"/>
      <c r="I41" s="62"/>
    </row>
    <row r="42" spans="1:11" ht="18" customHeight="1" thickBot="1">
      <c r="A42" s="62"/>
      <c r="B42" s="140" t="s">
        <v>56</v>
      </c>
      <c r="C42" s="137" t="s">
        <v>57</v>
      </c>
      <c r="D42" s="262" t="s">
        <v>58</v>
      </c>
      <c r="E42" s="271"/>
      <c r="F42" s="263"/>
    </row>
    <row r="43" spans="1:11" ht="52.5" customHeight="1" thickBot="1">
      <c r="A43" s="62"/>
      <c r="B43" s="92" t="s">
        <v>59</v>
      </c>
      <c r="C43" s="89">
        <v>0</v>
      </c>
      <c r="D43" s="268"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9"/>
      <c r="F43" s="270"/>
    </row>
    <row r="44" spans="1:11" ht="19.5" customHeight="1">
      <c r="A44" s="62"/>
      <c r="B44" s="62"/>
      <c r="C44" s="62"/>
      <c r="D44" s="62"/>
      <c r="I44" s="62"/>
    </row>
    <row r="45" spans="1:11" ht="22.5" customHeight="1">
      <c r="A45" s="66" t="s">
        <v>60</v>
      </c>
      <c r="B45" s="62"/>
      <c r="C45" s="62"/>
      <c r="D45" s="62"/>
      <c r="E45" s="77"/>
      <c r="F45" s="77"/>
      <c r="G45" s="77"/>
      <c r="H45" s="77"/>
      <c r="I45" s="77"/>
      <c r="J45" s="77"/>
    </row>
    <row r="46" spans="1:11" ht="20.25" customHeight="1">
      <c r="A46" s="66"/>
      <c r="B46" s="72" t="s">
        <v>61</v>
      </c>
      <c r="C46" s="62"/>
      <c r="D46" s="62"/>
      <c r="E46" s="62"/>
      <c r="F46" s="95"/>
      <c r="G46" s="62"/>
      <c r="H46" s="62"/>
      <c r="I46" s="62"/>
    </row>
    <row r="47" spans="1:11" ht="20.25" customHeight="1">
      <c r="A47" s="66"/>
      <c r="B47" s="98" t="s">
        <v>62</v>
      </c>
      <c r="C47" s="62"/>
      <c r="D47" s="62"/>
      <c r="E47" s="62"/>
      <c r="F47" s="95"/>
      <c r="G47" s="62"/>
      <c r="H47" s="62"/>
      <c r="I47" s="62"/>
    </row>
    <row r="48" spans="1:11" ht="21" customHeight="1">
      <c r="A48" s="66"/>
      <c r="B48" s="136" t="s">
        <v>63</v>
      </c>
      <c r="C48" s="62"/>
      <c r="D48" s="62"/>
      <c r="E48" s="62"/>
      <c r="F48" s="95"/>
      <c r="G48" s="62"/>
      <c r="H48" s="62"/>
      <c r="I48" s="62"/>
    </row>
    <row r="49" spans="1:9" ht="21" customHeight="1">
      <c r="A49" s="66"/>
      <c r="B49" s="64" t="s">
        <v>64</v>
      </c>
      <c r="C49" s="62"/>
      <c r="D49" s="62"/>
      <c r="E49" s="62"/>
      <c r="F49" s="95"/>
      <c r="G49" s="62"/>
      <c r="H49" s="62"/>
      <c r="I49" s="62"/>
    </row>
    <row r="50" spans="1:9" ht="20.25" customHeight="1">
      <c r="A50" s="66"/>
      <c r="B50" s="64" t="s">
        <v>303</v>
      </c>
      <c r="C50" s="62"/>
      <c r="D50" s="62"/>
      <c r="E50" s="62"/>
      <c r="F50" s="95"/>
      <c r="G50" s="62"/>
      <c r="H50" s="62"/>
      <c r="I50" s="62"/>
    </row>
    <row r="51" spans="1:9" ht="18.5" thickBot="1">
      <c r="B51" s="138" t="s">
        <v>65</v>
      </c>
      <c r="C51" s="139" t="s">
        <v>66</v>
      </c>
      <c r="D51" s="264" t="s">
        <v>67</v>
      </c>
      <c r="E51" s="265"/>
      <c r="F51" s="138" t="s">
        <v>68</v>
      </c>
      <c r="G51" s="138" t="s">
        <v>69</v>
      </c>
      <c r="H51" s="138" t="s">
        <v>70</v>
      </c>
    </row>
    <row r="52" spans="1:9" ht="23.25" customHeight="1">
      <c r="B52" s="83">
        <v>0</v>
      </c>
      <c r="C52" s="91" t="e">
        <f>B52/C43</f>
        <v>#DIV/0!</v>
      </c>
      <c r="D52" s="266"/>
      <c r="E52" s="267"/>
      <c r="F52" s="135"/>
      <c r="G52" s="86"/>
      <c r="H52" s="80"/>
    </row>
    <row r="53" spans="1:9" ht="23.25" customHeight="1">
      <c r="B53" s="84">
        <v>0</v>
      </c>
      <c r="C53" s="91" t="e">
        <f>B53/C43</f>
        <v>#DIV/0!</v>
      </c>
      <c r="D53" s="274"/>
      <c r="E53" s="275"/>
      <c r="F53" s="87"/>
      <c r="G53" s="87"/>
      <c r="H53" s="81"/>
    </row>
    <row r="54" spans="1:9" ht="23.25" customHeight="1" thickBot="1">
      <c r="B54" s="85">
        <v>0</v>
      </c>
      <c r="C54" s="91" t="e">
        <f>B54/C43</f>
        <v>#DIV/0!</v>
      </c>
      <c r="D54" s="276"/>
      <c r="E54" s="277"/>
      <c r="F54" s="88"/>
      <c r="G54" s="88"/>
      <c r="H54" s="82"/>
    </row>
    <row r="55" spans="1:9" ht="20">
      <c r="B55" s="71"/>
      <c r="C55" t="s">
        <v>72</v>
      </c>
    </row>
    <row r="56" spans="1:9" ht="17.25" customHeight="1">
      <c r="B56" s="71"/>
    </row>
    <row r="57" spans="1:9" ht="20">
      <c r="A57" s="67" t="s">
        <v>73</v>
      </c>
    </row>
    <row r="58" spans="1:9" ht="21.75" customHeight="1">
      <c r="A58" s="62"/>
      <c r="B58" s="278" t="s">
        <v>56</v>
      </c>
      <c r="C58" s="279"/>
      <c r="D58" s="280"/>
      <c r="E58" s="137" t="s">
        <v>57</v>
      </c>
      <c r="F58" s="278" t="s">
        <v>74</v>
      </c>
      <c r="G58" s="279"/>
      <c r="H58" s="280"/>
    </row>
    <row r="59" spans="1:9" ht="22.5" customHeight="1">
      <c r="A59" s="62"/>
      <c r="B59" s="281" t="s">
        <v>75</v>
      </c>
      <c r="C59" s="282"/>
      <c r="D59" s="283"/>
      <c r="E59" s="79">
        <f>SUM(E61:E68)</f>
        <v>0</v>
      </c>
      <c r="F59" s="238" t="s">
        <v>76</v>
      </c>
      <c r="G59" s="238"/>
      <c r="H59" s="239"/>
    </row>
    <row r="60" spans="1:9" ht="24.75" customHeight="1" thickBot="1">
      <c r="A60" s="62"/>
      <c r="B60" s="205" t="s">
        <v>77</v>
      </c>
      <c r="C60" s="206"/>
      <c r="D60" s="284"/>
      <c r="E60" s="78"/>
      <c r="F60" s="288"/>
      <c r="G60" s="288"/>
      <c r="H60" s="289"/>
    </row>
    <row r="61" spans="1:9" ht="27" customHeight="1">
      <c r="A61" s="62"/>
      <c r="B61" s="205" t="s">
        <v>78</v>
      </c>
      <c r="C61" s="206"/>
      <c r="D61" s="207"/>
      <c r="E61" s="83">
        <v>0</v>
      </c>
      <c r="F61" s="213" t="s">
        <v>79</v>
      </c>
      <c r="G61" s="213"/>
      <c r="H61" s="214"/>
    </row>
    <row r="62" spans="1:9" ht="27" customHeight="1">
      <c r="A62" s="62"/>
      <c r="B62" s="120" t="s">
        <v>80</v>
      </c>
      <c r="C62" s="121"/>
      <c r="D62" s="121"/>
      <c r="E62" s="90">
        <v>0</v>
      </c>
      <c r="F62" s="213" t="s">
        <v>81</v>
      </c>
      <c r="G62" s="213"/>
      <c r="H62" s="214"/>
    </row>
    <row r="63" spans="1:9" ht="27" customHeight="1">
      <c r="A63" s="62"/>
      <c r="B63" s="285" t="s">
        <v>82</v>
      </c>
      <c r="C63" s="286"/>
      <c r="D63" s="287"/>
      <c r="E63" s="90">
        <v>0</v>
      </c>
      <c r="F63" s="213" t="s">
        <v>83</v>
      </c>
      <c r="G63" s="213"/>
      <c r="H63" s="214"/>
    </row>
    <row r="64" spans="1:9" ht="27" customHeight="1">
      <c r="A64" s="62"/>
      <c r="B64" s="285" t="s">
        <v>84</v>
      </c>
      <c r="C64" s="286"/>
      <c r="D64" s="287"/>
      <c r="E64" s="90">
        <v>0</v>
      </c>
      <c r="F64" s="215" t="s">
        <v>85</v>
      </c>
      <c r="G64" s="213"/>
      <c r="H64" s="214"/>
    </row>
    <row r="65" spans="1:9" ht="27" customHeight="1">
      <c r="A65" s="62"/>
      <c r="B65" s="205" t="s">
        <v>86</v>
      </c>
      <c r="C65" s="206"/>
      <c r="D65" s="207"/>
      <c r="E65" s="90">
        <v>0</v>
      </c>
      <c r="F65" s="213" t="s">
        <v>87</v>
      </c>
      <c r="G65" s="213"/>
      <c r="H65" s="214"/>
    </row>
    <row r="66" spans="1:9" ht="27" customHeight="1">
      <c r="A66" s="62"/>
      <c r="B66" s="205" t="s">
        <v>88</v>
      </c>
      <c r="C66" s="206"/>
      <c r="D66" s="207"/>
      <c r="E66" s="90">
        <v>0</v>
      </c>
      <c r="F66" s="213" t="s">
        <v>89</v>
      </c>
      <c r="G66" s="213"/>
      <c r="H66" s="214"/>
    </row>
    <row r="67" spans="1:9" ht="27" customHeight="1">
      <c r="A67" s="62"/>
      <c r="B67" s="205" t="s">
        <v>90</v>
      </c>
      <c r="C67" s="206"/>
      <c r="D67" s="207"/>
      <c r="E67" s="90">
        <v>0</v>
      </c>
      <c r="F67" s="213" t="s">
        <v>91</v>
      </c>
      <c r="G67" s="213"/>
      <c r="H67" s="214"/>
    </row>
    <row r="68" spans="1:9" ht="27" customHeight="1" thickBot="1">
      <c r="A68" s="62"/>
      <c r="B68" s="208" t="s">
        <v>92</v>
      </c>
      <c r="C68" s="209"/>
      <c r="D68" s="210"/>
      <c r="E68" s="128">
        <v>0</v>
      </c>
      <c r="F68" s="216" t="s">
        <v>93</v>
      </c>
      <c r="G68" s="217"/>
      <c r="H68" s="218"/>
    </row>
    <row r="69" spans="1:9" ht="39" customHeight="1" thickTop="1" thickBot="1">
      <c r="A69" s="62"/>
      <c r="B69" s="178" t="s">
        <v>94</v>
      </c>
      <c r="C69" s="179"/>
      <c r="D69" s="180"/>
      <c r="E69" s="141">
        <f>C43-E59</f>
        <v>0</v>
      </c>
      <c r="F69" s="238" t="s">
        <v>76</v>
      </c>
      <c r="G69" s="238"/>
      <c r="H69" s="239"/>
    </row>
    <row r="70" spans="1:9" ht="42.75" customHeight="1" thickBot="1">
      <c r="A70" s="62"/>
      <c r="B70" s="181" t="s">
        <v>115</v>
      </c>
      <c r="C70" s="182"/>
      <c r="D70" s="182"/>
      <c r="E70" s="89">
        <v>0</v>
      </c>
      <c r="F70" s="195" t="s">
        <v>96</v>
      </c>
      <c r="G70" s="195"/>
      <c r="H70" s="196"/>
    </row>
    <row r="71" spans="1:9" ht="28.5" customHeight="1" thickBot="1">
      <c r="A71" s="62"/>
      <c r="B71" s="187" t="s">
        <v>116</v>
      </c>
      <c r="C71" s="188"/>
      <c r="D71" s="189"/>
      <c r="E71" s="130">
        <f>C43-(E59+E70)</f>
        <v>0</v>
      </c>
      <c r="F71" s="197" t="s">
        <v>76</v>
      </c>
      <c r="G71" s="197"/>
      <c r="H71" s="198"/>
    </row>
    <row r="72" spans="1:9" ht="27.75" customHeight="1" thickTop="1">
      <c r="A72" s="62"/>
      <c r="B72" s="190" t="s">
        <v>99</v>
      </c>
      <c r="C72" s="191"/>
      <c r="D72" s="191"/>
      <c r="E72" s="83">
        <v>0</v>
      </c>
      <c r="F72" s="199" t="s">
        <v>100</v>
      </c>
      <c r="G72" s="200"/>
      <c r="H72" s="201"/>
    </row>
    <row r="73" spans="1:9" ht="27.75" customHeight="1" thickBot="1">
      <c r="A73" s="62"/>
      <c r="B73" s="211" t="s">
        <v>101</v>
      </c>
      <c r="C73" s="212"/>
      <c r="D73" s="212"/>
      <c r="E73" s="85">
        <v>0</v>
      </c>
      <c r="F73" s="202"/>
      <c r="G73" s="203"/>
      <c r="H73" s="204"/>
    </row>
    <row r="74" spans="1:9" ht="27" customHeight="1">
      <c r="A74" s="62"/>
      <c r="B74" s="62"/>
      <c r="C74" s="62"/>
      <c r="D74" s="62"/>
      <c r="E74" s="62"/>
      <c r="F74" s="62"/>
      <c r="G74" s="62"/>
      <c r="H74" s="62"/>
      <c r="I74" s="62"/>
    </row>
    <row r="75" spans="1:9" ht="20.5" thickBot="1">
      <c r="A75" s="67" t="s">
        <v>102</v>
      </c>
    </row>
    <row r="76" spans="1:9" ht="83.25" customHeight="1" thickBot="1">
      <c r="B76" s="192"/>
      <c r="C76" s="193"/>
      <c r="D76" s="193"/>
      <c r="E76" s="193"/>
      <c r="F76" s="193"/>
      <c r="G76" s="193"/>
      <c r="H76" s="194"/>
    </row>
    <row r="77" spans="1:9" ht="25.5" customHeight="1"/>
    <row r="78" spans="1:9" s="64" customFormat="1" ht="20.5" thickBot="1">
      <c r="A78" s="66" t="s">
        <v>103</v>
      </c>
      <c r="C78"/>
      <c r="D78"/>
      <c r="E78"/>
      <c r="F78"/>
      <c r="G78"/>
    </row>
    <row r="79" spans="1:9" ht="26.25" customHeight="1" thickBot="1">
      <c r="B79" s="176">
        <v>0</v>
      </c>
      <c r="C79" s="177"/>
    </row>
    <row r="80" spans="1:9" ht="26.25" customHeight="1">
      <c r="B80" s="68"/>
    </row>
    <row r="81" spans="1:7" ht="26.25" customHeight="1">
      <c r="A81" s="66"/>
    </row>
    <row r="82" spans="1:7" ht="19.5" customHeight="1">
      <c r="A82" s="66"/>
    </row>
    <row r="83" spans="1:7" ht="19.5" customHeight="1"/>
    <row r="84" spans="1:7" ht="19.5" customHeight="1"/>
    <row r="85" spans="1:7" ht="24" customHeight="1">
      <c r="E85" s="73"/>
      <c r="F85" s="73"/>
      <c r="G85" s="74"/>
    </row>
  </sheetData>
  <mergeCells count="73">
    <mergeCell ref="A1:C2"/>
    <mergeCell ref="A5:H5"/>
    <mergeCell ref="B11:C11"/>
    <mergeCell ref="D11:G11"/>
    <mergeCell ref="B12:C12"/>
    <mergeCell ref="D12:G12"/>
    <mergeCell ref="B13:C13"/>
    <mergeCell ref="D13:G13"/>
    <mergeCell ref="B14:C14"/>
    <mergeCell ref="D14:G14"/>
    <mergeCell ref="B15:C15"/>
    <mergeCell ref="D15:G15"/>
    <mergeCell ref="B19:C19"/>
    <mergeCell ref="D19:G19"/>
    <mergeCell ref="B16:C16"/>
    <mergeCell ref="D16:G16"/>
    <mergeCell ref="B17:C17"/>
    <mergeCell ref="D17:G17"/>
    <mergeCell ref="B18:C18"/>
    <mergeCell ref="D18:E18"/>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6:H76"/>
    <mergeCell ref="B79:C79"/>
    <mergeCell ref="B71:D71"/>
    <mergeCell ref="F71:H71"/>
    <mergeCell ref="B72:D72"/>
    <mergeCell ref="F72:H73"/>
    <mergeCell ref="B73:D73"/>
    <mergeCell ref="B20:C20"/>
    <mergeCell ref="B21:C21"/>
    <mergeCell ref="B22:C22"/>
    <mergeCell ref="B23:C23"/>
    <mergeCell ref="D20:G20"/>
    <mergeCell ref="D21:G21"/>
    <mergeCell ref="D22:G22"/>
    <mergeCell ref="D23:G23"/>
  </mergeCells>
  <phoneticPr fontId="1"/>
  <dataValidations count="8">
    <dataValidation type="list" allowBlank="1" showInputMessage="1" showErrorMessage="1" sqref="D30:D35" xr:uid="{2715366D-4D35-4576-BF9E-2636AB90004C}">
      <formula1>"〇"</formula1>
    </dataValidation>
    <dataValidation type="list" allowBlank="1" showInputMessage="1" showErrorMessage="1" sqref="D21"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 type="whole" allowBlank="1" showInputMessage="1" showErrorMessage="1" sqref="D12:G12" xr:uid="{811072B6-CD0A-494C-ADE2-7D11724B18A9}">
      <formula1>0</formula1>
      <formula2>99999999999999</formula2>
    </dataValidation>
    <dataValidation type="whole" allowBlank="1" showInputMessage="1" showErrorMessage="1" sqref="D16:G16" xr:uid="{A987DA7F-BD61-45CC-9350-62188CD43D3C}">
      <formula1>0</formula1>
      <formula2>9.99999999999999E+21</formula2>
    </dataValidation>
    <dataValidation type="whole" allowBlank="1" showInputMessage="1" showErrorMessage="1" sqref="D17:G17" xr:uid="{ECF909B0-76A8-4D39-BC8B-CC6C4131D902}">
      <formula1>0</formula1>
      <formula2>999999999999999000000</formula2>
    </dataValidation>
    <dataValidation type="whole" allowBlank="1" showInputMessage="1" showErrorMessage="1" sqref="D19:G19" xr:uid="{1A355F0B-E71C-4B6B-A0FF-267141130E40}">
      <formula1>0</formula1>
      <formula2>999999999999999000</formula2>
    </dataValidation>
    <dataValidation type="whole" allowBlank="1" showInputMessage="1" showErrorMessage="1" sqref="D20:G20" xr:uid="{2A667D14-5CD3-4E63-A890-9859BC439706}">
      <formula1>0</formula1>
      <formula2>9.99999999999999E+22</formula2>
    </dataValidation>
    <dataValidation type="whole" allowBlank="1" showInputMessage="1" showErrorMessage="1" sqref="G30:G35 C43 B52:B54 E61:E68 E70 E72:E73 B79:C79" xr:uid="{5B5EE9E0-BEF5-491D-8FD5-C62EC0DBDA2E}">
      <formula1>-9.99999999999999E+25</formula1>
      <formula2>9.99999999999999E+37</formula2>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C30:C35</xm:sqref>
        </x14:dataValidation>
        <x14:dataValidation type="list" allowBlank="1" showInputMessage="1" showErrorMessage="1" xr:uid="{749C83A4-6549-4028-9AB9-4FCA69269A3B}">
          <x14:formula1>
            <xm:f>選択肢プルダウン!$C$2:$C$3</xm:f>
          </x14:formula1>
          <xm:sqref>F52:F54</xm:sqref>
        </x14:dataValidation>
        <x14:dataValidation type="list" allowBlank="1" showInputMessage="1" showErrorMessage="1" xr:uid="{1CCD8190-1971-4C5D-8150-6DA17ED05E7D}">
          <x14:formula1>
            <xm:f>選択肢プルダウン!$H$2:$H$4</xm:f>
          </x14:formula1>
          <xm:sqref>D22</xm:sqref>
        </x14:dataValidation>
        <x14:dataValidation type="list" allowBlank="1" showInputMessage="1" showErrorMessage="1" xr:uid="{F9824540-D064-4357-B92A-E718AC07F1C0}">
          <x14:formula1>
            <xm:f>選択肢プルダウン!$F$2:$F$3</xm:f>
          </x14:formula1>
          <xm:sqref>D23</xm:sqref>
        </x14:dataValidation>
        <x14:dataValidation type="list" allowBlank="1" showInputMessage="1" showErrorMessage="1" xr:uid="{80F0E8DB-EDD8-4B0A-B90D-A7440A7C33DA}">
          <x14:formula1>
            <xm:f>選択肢プルダウン!$C$6:$C$12</xm:f>
          </x14:formula1>
          <xm:sqref>D18:E18</xm:sqref>
        </x14:dataValidation>
        <x14:dataValidation type="list" allowBlank="1" showInputMessage="1" showErrorMessage="1" xr:uid="{AEC4ADD5-0A0D-4D87-9AA2-3E31A5F3B62F}">
          <x14:formula1>
            <xm:f>選択肢プルダウン!$D$6:$D$10</xm:f>
          </x14:formula1>
          <xm:sqref>F18</xm:sqref>
        </x14:dataValidation>
        <x14:dataValidation type="list" allowBlank="1" showInputMessage="1" showErrorMessage="1" xr:uid="{9D7761BF-4179-4782-AF33-D9E18F9F0C98}">
          <x14:formula1>
            <xm:f>選択肢プルダウン!$E$6:$E$13</xm:f>
          </x14:formula1>
          <xm:sqref>G18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0"/>
  <sheetViews>
    <sheetView showGridLines="0" tabSelected="1" view="pageBreakPreview" zoomScale="85" zoomScaleNormal="70" zoomScaleSheetLayoutView="85" workbookViewId="0">
      <selection activeCell="J9" sqref="J9"/>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220" t="s">
        <v>0</v>
      </c>
      <c r="B1" s="221"/>
      <c r="C1" s="222"/>
      <c r="D1" s="131"/>
      <c r="G1" s="132" t="s">
        <v>1</v>
      </c>
      <c r="H1" s="115"/>
    </row>
    <row r="2" spans="1:13" ht="29.5" thickBot="1">
      <c r="A2" s="223"/>
      <c r="B2" s="224"/>
      <c r="C2" s="225"/>
      <c r="D2" s="131"/>
      <c r="G2" s="133" t="s">
        <v>2</v>
      </c>
      <c r="H2" s="116"/>
    </row>
    <row r="3" spans="1:13" ht="32.25" customHeight="1" thickBot="1">
      <c r="A3" s="173" t="s">
        <v>308</v>
      </c>
      <c r="G3" s="133" t="s">
        <v>3</v>
      </c>
      <c r="H3" s="117"/>
    </row>
    <row r="4" spans="1:13" ht="15" customHeight="1"/>
    <row r="5" spans="1:13" ht="32.25" customHeight="1">
      <c r="A5" s="228" t="s">
        <v>4</v>
      </c>
      <c r="B5" s="228"/>
      <c r="C5" s="228"/>
      <c r="D5" s="228"/>
      <c r="E5" s="228"/>
      <c r="F5" s="228"/>
      <c r="G5" s="228"/>
      <c r="H5" s="228"/>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ht="16.5" customHeight="1">
      <c r="B9" s="8"/>
      <c r="C9" s="8"/>
      <c r="D9" s="8"/>
      <c r="E9" s="8"/>
      <c r="F9" s="8"/>
      <c r="G9" s="8"/>
    </row>
    <row r="10" spans="1:13" ht="20.5" thickBot="1">
      <c r="A10" s="67" t="s">
        <v>7</v>
      </c>
      <c r="B10" s="64"/>
      <c r="C10" s="64"/>
      <c r="D10" s="64"/>
      <c r="E10" s="64"/>
      <c r="F10" s="64"/>
      <c r="G10" s="64"/>
    </row>
    <row r="11" spans="1:13" ht="19.5" customHeight="1">
      <c r="B11" s="229" t="s">
        <v>8</v>
      </c>
      <c r="C11" s="230"/>
      <c r="D11" s="240" t="s">
        <v>117</v>
      </c>
      <c r="E11" s="241"/>
      <c r="F11" s="241"/>
      <c r="G11" s="242"/>
      <c r="M11" t="s">
        <v>9</v>
      </c>
    </row>
    <row r="12" spans="1:13" ht="19.5" customHeight="1">
      <c r="B12" s="229" t="s">
        <v>10</v>
      </c>
      <c r="C12" s="230"/>
      <c r="D12" s="243">
        <v>1234567890</v>
      </c>
      <c r="E12" s="244"/>
      <c r="F12" s="244"/>
      <c r="G12" s="245"/>
    </row>
    <row r="13" spans="1:13">
      <c r="B13" s="229" t="s">
        <v>11</v>
      </c>
      <c r="C13" s="230"/>
      <c r="D13" s="243" t="s">
        <v>118</v>
      </c>
      <c r="E13" s="244"/>
      <c r="F13" s="244"/>
      <c r="G13" s="245"/>
      <c r="M13" t="s">
        <v>12</v>
      </c>
    </row>
    <row r="14" spans="1:13">
      <c r="B14" s="229" t="s">
        <v>13</v>
      </c>
      <c r="C14" s="230"/>
      <c r="D14" s="243" t="s">
        <v>119</v>
      </c>
      <c r="E14" s="244"/>
      <c r="F14" s="244"/>
      <c r="G14" s="245"/>
      <c r="M14" t="s">
        <v>14</v>
      </c>
    </row>
    <row r="15" spans="1:13">
      <c r="B15" s="229" t="s">
        <v>15</v>
      </c>
      <c r="C15" s="230"/>
      <c r="D15" s="315">
        <v>43922</v>
      </c>
      <c r="E15" s="244"/>
      <c r="F15" s="244"/>
      <c r="G15" s="245"/>
      <c r="M15" t="s">
        <v>16</v>
      </c>
    </row>
    <row r="16" spans="1:13">
      <c r="B16" s="229" t="s">
        <v>17</v>
      </c>
      <c r="C16" s="230"/>
      <c r="D16" s="243">
        <v>20</v>
      </c>
      <c r="E16" s="244"/>
      <c r="F16" s="244"/>
      <c r="G16" s="245"/>
      <c r="H16" s="65"/>
      <c r="M16" t="s">
        <v>18</v>
      </c>
    </row>
    <row r="17" spans="1:13">
      <c r="B17" s="229" t="s">
        <v>307</v>
      </c>
      <c r="C17" s="230"/>
      <c r="D17" s="243">
        <v>18</v>
      </c>
      <c r="E17" s="244"/>
      <c r="F17" s="244"/>
      <c r="G17" s="245"/>
      <c r="H17" s="65"/>
    </row>
    <row r="18" spans="1:13">
      <c r="B18" s="236" t="s">
        <v>19</v>
      </c>
      <c r="C18" s="237"/>
      <c r="D18" s="253" t="s">
        <v>20</v>
      </c>
      <c r="E18" s="254"/>
      <c r="F18" s="148" t="s">
        <v>21</v>
      </c>
      <c r="G18" s="149" t="s">
        <v>22</v>
      </c>
      <c r="H18" s="64" t="s">
        <v>23</v>
      </c>
      <c r="M18" t="s">
        <v>24</v>
      </c>
    </row>
    <row r="19" spans="1:13">
      <c r="B19" s="236" t="s">
        <v>25</v>
      </c>
      <c r="C19" s="237"/>
      <c r="D19" s="253" t="s">
        <v>120</v>
      </c>
      <c r="E19" s="254"/>
      <c r="F19" s="254"/>
      <c r="G19" s="255"/>
      <c r="H19" s="64"/>
      <c r="M19" t="s">
        <v>26</v>
      </c>
    </row>
    <row r="20" spans="1:13">
      <c r="B20" s="231" t="s">
        <v>27</v>
      </c>
      <c r="C20" s="93" t="s">
        <v>28</v>
      </c>
      <c r="D20" s="253"/>
      <c r="E20" s="254"/>
      <c r="F20" s="254"/>
      <c r="G20" s="255"/>
      <c r="H20" s="16"/>
      <c r="M20" t="s">
        <v>29</v>
      </c>
    </row>
    <row r="21" spans="1:13">
      <c r="B21" s="232"/>
      <c r="C21" s="93" t="s">
        <v>30</v>
      </c>
      <c r="D21" s="253"/>
      <c r="E21" s="254"/>
      <c r="F21" s="254"/>
      <c r="G21" s="255"/>
      <c r="H21" s="16"/>
      <c r="M21" t="s">
        <v>31</v>
      </c>
    </row>
    <row r="22" spans="1:13" ht="18.5" thickBot="1">
      <c r="B22" s="233"/>
      <c r="C22" s="93" t="s">
        <v>32</v>
      </c>
      <c r="D22" s="259"/>
      <c r="E22" s="260"/>
      <c r="F22" s="260"/>
      <c r="G22" s="261"/>
      <c r="H22" s="16"/>
    </row>
    <row r="23" spans="1:13" ht="20.25" customHeight="1">
      <c r="B23" s="63"/>
      <c r="C23" s="63"/>
      <c r="D23" s="63"/>
      <c r="E23" s="64"/>
      <c r="F23" s="64"/>
      <c r="G23" s="64"/>
      <c r="M23" t="s">
        <v>33</v>
      </c>
    </row>
    <row r="24" spans="1:13" ht="20">
      <c r="A24" s="67" t="s">
        <v>34</v>
      </c>
      <c r="B24" s="64"/>
      <c r="C24" s="64"/>
      <c r="D24" s="64"/>
      <c r="E24" s="64"/>
      <c r="F24" s="64"/>
      <c r="G24" s="64"/>
      <c r="M24" t="s">
        <v>35</v>
      </c>
    </row>
    <row r="25" spans="1:13" ht="18.75" customHeight="1">
      <c r="A25" s="66"/>
      <c r="B25" s="72" t="s">
        <v>36</v>
      </c>
      <c r="C25" s="62"/>
      <c r="D25" s="62"/>
      <c r="E25" s="62"/>
      <c r="F25" s="95"/>
      <c r="G25" s="62"/>
      <c r="H25" s="62"/>
      <c r="I25" s="62"/>
    </row>
    <row r="26" spans="1:13" ht="18.75" customHeight="1">
      <c r="A26" s="66"/>
      <c r="B26" s="98" t="s">
        <v>37</v>
      </c>
      <c r="C26" s="62"/>
      <c r="D26" s="62"/>
      <c r="E26" s="62"/>
      <c r="F26" s="95"/>
      <c r="G26" s="62"/>
      <c r="H26" s="62"/>
      <c r="I26" s="62"/>
    </row>
    <row r="27" spans="1:13" ht="18.75" customHeight="1">
      <c r="A27" s="66"/>
      <c r="B27" t="s">
        <v>38</v>
      </c>
      <c r="C27" s="62"/>
      <c r="D27" s="62"/>
      <c r="E27" s="62"/>
      <c r="F27" s="95"/>
      <c r="G27" s="62"/>
      <c r="H27" s="62"/>
      <c r="I27" s="62"/>
    </row>
    <row r="28" spans="1:13" ht="18.5" thickBot="1">
      <c r="B28" s="69"/>
      <c r="C28" s="127" t="s">
        <v>39</v>
      </c>
      <c r="D28" s="127" t="s">
        <v>40</v>
      </c>
      <c r="E28" s="262" t="s">
        <v>41</v>
      </c>
      <c r="F28" s="263"/>
      <c r="G28" s="122" t="s">
        <v>42</v>
      </c>
      <c r="I28" s="76"/>
      <c r="J28" s="75"/>
      <c r="K28" s="75"/>
      <c r="M28" t="s">
        <v>43</v>
      </c>
    </row>
    <row r="29" spans="1:13">
      <c r="B29" s="70" t="s">
        <v>44</v>
      </c>
      <c r="C29" s="108" t="s">
        <v>121</v>
      </c>
      <c r="D29" s="124" t="s">
        <v>122</v>
      </c>
      <c r="E29" s="234" t="s">
        <v>123</v>
      </c>
      <c r="F29" s="235"/>
      <c r="G29" s="109">
        <v>9000000</v>
      </c>
      <c r="I29" s="76"/>
      <c r="J29" s="75"/>
      <c r="K29" s="75"/>
    </row>
    <row r="30" spans="1:13">
      <c r="B30" s="70" t="s">
        <v>45</v>
      </c>
      <c r="C30" s="110" t="s">
        <v>124</v>
      </c>
      <c r="D30" s="125"/>
      <c r="E30" s="226"/>
      <c r="F30" s="227"/>
      <c r="G30" s="111">
        <v>9000000</v>
      </c>
      <c r="I30" s="76"/>
      <c r="J30" s="75"/>
      <c r="K30" s="75"/>
    </row>
    <row r="31" spans="1:13">
      <c r="B31" s="70" t="s">
        <v>46</v>
      </c>
      <c r="C31" s="110" t="s">
        <v>125</v>
      </c>
      <c r="D31" s="125"/>
      <c r="E31" s="226"/>
      <c r="F31" s="227"/>
      <c r="G31" s="111">
        <v>3000000</v>
      </c>
      <c r="I31" s="76"/>
      <c r="J31" s="75"/>
      <c r="K31" s="75"/>
    </row>
    <row r="32" spans="1:13">
      <c r="B32" s="70" t="s">
        <v>47</v>
      </c>
      <c r="C32" s="110"/>
      <c r="D32" s="125"/>
      <c r="E32" s="226"/>
      <c r="F32" s="227"/>
      <c r="G32" s="111">
        <v>0</v>
      </c>
      <c r="I32" s="76"/>
      <c r="J32" s="75"/>
      <c r="K32" s="75"/>
    </row>
    <row r="33" spans="1:11">
      <c r="B33" s="70" t="s">
        <v>48</v>
      </c>
      <c r="C33" s="110"/>
      <c r="D33" s="125"/>
      <c r="E33" s="226"/>
      <c r="F33" s="227"/>
      <c r="G33" s="111">
        <v>0</v>
      </c>
      <c r="I33" s="76"/>
      <c r="J33" s="75"/>
      <c r="K33" s="75"/>
    </row>
    <row r="34" spans="1:11" ht="18.5" thickBot="1">
      <c r="B34" s="70" t="s">
        <v>49</v>
      </c>
      <c r="C34" s="112"/>
      <c r="D34" s="126"/>
      <c r="E34" s="272"/>
      <c r="F34" s="273"/>
      <c r="G34" s="113">
        <v>0</v>
      </c>
      <c r="I34" s="76"/>
      <c r="J34" s="75"/>
      <c r="K34" s="75"/>
    </row>
    <row r="35" spans="1:11">
      <c r="B35" s="96"/>
      <c r="F35" s="107" t="s">
        <v>50</v>
      </c>
      <c r="G35" s="114">
        <f>SUM(G29:G34)</f>
        <v>21000000</v>
      </c>
      <c r="H35" t="s">
        <v>51</v>
      </c>
      <c r="I35" s="76"/>
      <c r="J35" s="75"/>
      <c r="K35" s="75"/>
    </row>
    <row r="36" spans="1:11" ht="11.25" customHeight="1">
      <c r="B36" s="94"/>
      <c r="C36" s="94"/>
      <c r="D36" s="94"/>
      <c r="E36" s="94"/>
      <c r="F36" s="94"/>
      <c r="G36" s="94"/>
      <c r="H36" s="94"/>
    </row>
    <row r="37" spans="1:11" ht="20">
      <c r="A37" s="67" t="s">
        <v>52</v>
      </c>
    </row>
    <row r="38" spans="1:11" ht="18.75" customHeight="1">
      <c r="A38" s="66"/>
      <c r="B38" s="72" t="s">
        <v>53</v>
      </c>
      <c r="C38" s="62"/>
      <c r="D38" s="62"/>
      <c r="E38" s="62"/>
      <c r="F38" s="95"/>
      <c r="G38" s="62"/>
      <c r="H38" s="62"/>
      <c r="I38" s="62"/>
    </row>
    <row r="39" spans="1:11" ht="18.75" customHeight="1">
      <c r="A39" s="66"/>
      <c r="B39" s="98" t="s">
        <v>54</v>
      </c>
      <c r="C39" s="62"/>
      <c r="D39" s="62"/>
      <c r="E39" s="62"/>
      <c r="F39" s="95"/>
      <c r="G39" s="62"/>
      <c r="H39" s="62"/>
      <c r="I39" s="62"/>
    </row>
    <row r="40" spans="1:11" ht="18.75" customHeight="1">
      <c r="A40" s="66"/>
      <c r="B40" s="98" t="s">
        <v>55</v>
      </c>
      <c r="C40" s="62"/>
      <c r="D40" s="62"/>
      <c r="E40" s="62"/>
      <c r="F40" s="95"/>
      <c r="G40" s="62"/>
      <c r="H40" s="62"/>
      <c r="I40" s="62"/>
    </row>
    <row r="41" spans="1:11" ht="18" customHeight="1" thickBot="1">
      <c r="A41" s="62"/>
      <c r="B41" s="140" t="s">
        <v>56</v>
      </c>
      <c r="C41" s="137" t="s">
        <v>57</v>
      </c>
      <c r="D41" s="262" t="s">
        <v>58</v>
      </c>
      <c r="E41" s="271"/>
      <c r="F41" s="263"/>
    </row>
    <row r="42" spans="1:11" ht="52.5" customHeight="1" thickBot="1">
      <c r="A42" s="62"/>
      <c r="B42" s="92" t="s">
        <v>59</v>
      </c>
      <c r="C42" s="89">
        <v>21000000</v>
      </c>
      <c r="D42" s="268" t="str">
        <f>IF(G35=C42,"２.生産活動内容の収入合計と一致しています
（問題なし）","２.生産活動内容の収入合計と不一致であるため、確認のうえ修正してください")</f>
        <v>２.生産活動内容の収入合計と一致しています
（問題なし）</v>
      </c>
      <c r="E42" s="269"/>
      <c r="F42" s="270"/>
    </row>
    <row r="43" spans="1:11" ht="19.5" customHeight="1">
      <c r="A43" s="62"/>
      <c r="B43" s="62"/>
      <c r="C43" s="62"/>
      <c r="D43" s="62"/>
      <c r="I43" s="62"/>
    </row>
    <row r="44" spans="1:11" ht="22.5" customHeight="1">
      <c r="A44" s="66" t="s">
        <v>126</v>
      </c>
      <c r="B44" s="62"/>
      <c r="C44" s="62"/>
      <c r="D44" s="62"/>
      <c r="E44" s="77"/>
      <c r="F44" s="77"/>
      <c r="G44" s="77"/>
      <c r="H44" s="77"/>
      <c r="I44" s="77"/>
      <c r="J44" s="77"/>
    </row>
    <row r="45" spans="1:11" ht="20.25" customHeight="1">
      <c r="A45" s="66"/>
      <c r="B45" s="72" t="s">
        <v>61</v>
      </c>
      <c r="C45" s="62"/>
      <c r="D45" s="62"/>
      <c r="E45" s="62"/>
      <c r="F45" s="95"/>
      <c r="G45" s="62"/>
      <c r="H45" s="62"/>
      <c r="I45" s="62"/>
    </row>
    <row r="46" spans="1:11" ht="20.25" customHeight="1">
      <c r="A46" s="66"/>
      <c r="B46" s="98" t="s">
        <v>62</v>
      </c>
      <c r="C46" s="62"/>
      <c r="D46" s="62"/>
      <c r="E46" s="62"/>
      <c r="F46" s="95"/>
      <c r="G46" s="62"/>
      <c r="H46" s="62"/>
      <c r="I46" s="62"/>
    </row>
    <row r="47" spans="1:11" ht="21" customHeight="1">
      <c r="A47" s="66"/>
      <c r="B47" s="136" t="s">
        <v>63</v>
      </c>
      <c r="C47" s="62"/>
      <c r="D47" s="62"/>
      <c r="E47" s="62"/>
      <c r="F47" s="95"/>
      <c r="G47" s="62"/>
      <c r="H47" s="62"/>
      <c r="I47" s="62"/>
    </row>
    <row r="48" spans="1:11" ht="21" customHeight="1">
      <c r="A48" s="66"/>
      <c r="B48" s="64" t="s">
        <v>64</v>
      </c>
      <c r="C48" s="62"/>
      <c r="D48" s="62"/>
      <c r="E48" s="62"/>
      <c r="F48" s="95"/>
      <c r="G48" s="62"/>
      <c r="H48" s="62"/>
      <c r="I48" s="62"/>
    </row>
    <row r="49" spans="1:9" ht="20.25" customHeight="1">
      <c r="A49" s="66"/>
      <c r="B49" s="64" t="s">
        <v>303</v>
      </c>
      <c r="C49" s="62"/>
      <c r="D49" s="62"/>
      <c r="E49" s="62"/>
      <c r="F49" s="95"/>
      <c r="G49" s="62"/>
      <c r="H49" s="62"/>
      <c r="I49" s="62"/>
    </row>
    <row r="50" spans="1:9" ht="18.5" thickBot="1">
      <c r="B50" s="138" t="s">
        <v>65</v>
      </c>
      <c r="C50" s="139" t="s">
        <v>66</v>
      </c>
      <c r="D50" s="264" t="s">
        <v>67</v>
      </c>
      <c r="E50" s="265"/>
      <c r="F50" s="138" t="s">
        <v>127</v>
      </c>
      <c r="G50" s="138" t="s">
        <v>69</v>
      </c>
      <c r="H50" s="138" t="s">
        <v>70</v>
      </c>
    </row>
    <row r="51" spans="1:9" ht="23.25" customHeight="1">
      <c r="B51" s="83">
        <v>12000000</v>
      </c>
      <c r="C51" s="91">
        <f>B51/C42</f>
        <v>0.5714285714285714</v>
      </c>
      <c r="D51" s="266" t="s">
        <v>128</v>
      </c>
      <c r="E51" s="267"/>
      <c r="F51" s="135" t="s">
        <v>71</v>
      </c>
      <c r="G51" s="86" t="s">
        <v>129</v>
      </c>
      <c r="H51" s="80" t="s">
        <v>130</v>
      </c>
    </row>
    <row r="52" spans="1:9" ht="23.25" customHeight="1">
      <c r="B52" s="84">
        <v>6000000</v>
      </c>
      <c r="C52" s="91">
        <f>B52/C42</f>
        <v>0.2857142857142857</v>
      </c>
      <c r="D52" s="274" t="s">
        <v>131</v>
      </c>
      <c r="E52" s="275"/>
      <c r="F52" s="142" t="s">
        <v>71</v>
      </c>
      <c r="G52" s="87" t="s">
        <v>129</v>
      </c>
      <c r="H52" s="81" t="s">
        <v>129</v>
      </c>
    </row>
    <row r="53" spans="1:9" ht="23.25" customHeight="1">
      <c r="B53" s="85">
        <v>3000000</v>
      </c>
      <c r="C53" s="91">
        <f>B53/C42</f>
        <v>0.14285714285714285</v>
      </c>
      <c r="D53" s="276" t="s">
        <v>132</v>
      </c>
      <c r="E53" s="277"/>
      <c r="F53" s="143" t="s">
        <v>133</v>
      </c>
      <c r="G53" s="88" t="s">
        <v>129</v>
      </c>
      <c r="H53" s="82" t="s">
        <v>134</v>
      </c>
    </row>
    <row r="54" spans="1:9" ht="20">
      <c r="B54" s="71"/>
      <c r="C54" t="s">
        <v>72</v>
      </c>
    </row>
    <row r="55" spans="1:9" ht="17.25" customHeight="1">
      <c r="B55" s="71"/>
    </row>
    <row r="56" spans="1:9" ht="20">
      <c r="A56" s="67" t="s">
        <v>73</v>
      </c>
    </row>
    <row r="57" spans="1:9" ht="21.75" customHeight="1">
      <c r="A57" s="62"/>
      <c r="B57" s="278" t="s">
        <v>56</v>
      </c>
      <c r="C57" s="279"/>
      <c r="D57" s="280"/>
      <c r="E57" s="137" t="s">
        <v>57</v>
      </c>
      <c r="F57" s="278" t="s">
        <v>74</v>
      </c>
      <c r="G57" s="279"/>
      <c r="H57" s="280"/>
    </row>
    <row r="58" spans="1:9" ht="22.5" customHeight="1">
      <c r="A58" s="62"/>
      <c r="B58" s="281" t="s">
        <v>75</v>
      </c>
      <c r="C58" s="282"/>
      <c r="D58" s="283"/>
      <c r="E58" s="79">
        <f>SUM(E60:E67)</f>
        <v>3000000</v>
      </c>
      <c r="F58" s="238" t="s">
        <v>76</v>
      </c>
      <c r="G58" s="238"/>
      <c r="H58" s="239"/>
    </row>
    <row r="59" spans="1:9" ht="24.75" customHeight="1" thickBot="1">
      <c r="A59" s="62"/>
      <c r="B59" s="205" t="s">
        <v>77</v>
      </c>
      <c r="C59" s="206"/>
      <c r="D59" s="284"/>
      <c r="E59" s="78"/>
      <c r="F59" s="288"/>
      <c r="G59" s="288"/>
      <c r="H59" s="289"/>
    </row>
    <row r="60" spans="1:9" ht="27" customHeight="1">
      <c r="A60" s="62"/>
      <c r="B60" s="205" t="s">
        <v>78</v>
      </c>
      <c r="C60" s="206"/>
      <c r="D60" s="207"/>
      <c r="E60" s="83">
        <v>0</v>
      </c>
      <c r="F60" s="213" t="s">
        <v>79</v>
      </c>
      <c r="G60" s="213"/>
      <c r="H60" s="214"/>
    </row>
    <row r="61" spans="1:9" ht="27" customHeight="1">
      <c r="A61" s="62"/>
      <c r="B61" s="120" t="s">
        <v>80</v>
      </c>
      <c r="C61" s="121"/>
      <c r="D61" s="121"/>
      <c r="E61" s="90">
        <v>0</v>
      </c>
      <c r="F61" s="213" t="s">
        <v>81</v>
      </c>
      <c r="G61" s="213"/>
      <c r="H61" s="214"/>
    </row>
    <row r="62" spans="1:9" ht="27" customHeight="1">
      <c r="A62" s="62"/>
      <c r="B62" s="285" t="s">
        <v>82</v>
      </c>
      <c r="C62" s="286"/>
      <c r="D62" s="287"/>
      <c r="E62" s="90">
        <v>0</v>
      </c>
      <c r="F62" s="213" t="s">
        <v>83</v>
      </c>
      <c r="G62" s="213"/>
      <c r="H62" s="214"/>
    </row>
    <row r="63" spans="1:9" ht="27" customHeight="1">
      <c r="A63" s="62"/>
      <c r="B63" s="285" t="s">
        <v>84</v>
      </c>
      <c r="C63" s="286"/>
      <c r="D63" s="287"/>
      <c r="E63" s="90">
        <v>0</v>
      </c>
      <c r="F63" s="215" t="s">
        <v>85</v>
      </c>
      <c r="G63" s="213"/>
      <c r="H63" s="214"/>
    </row>
    <row r="64" spans="1:9" ht="27" customHeight="1">
      <c r="A64" s="62"/>
      <c r="B64" s="205" t="s">
        <v>86</v>
      </c>
      <c r="C64" s="206"/>
      <c r="D64" s="207"/>
      <c r="E64" s="90">
        <v>0</v>
      </c>
      <c r="F64" s="213" t="s">
        <v>87</v>
      </c>
      <c r="G64" s="213"/>
      <c r="H64" s="214"/>
    </row>
    <row r="65" spans="1:9" ht="27" customHeight="1">
      <c r="A65" s="62"/>
      <c r="B65" s="205" t="s">
        <v>88</v>
      </c>
      <c r="C65" s="206"/>
      <c r="D65" s="207"/>
      <c r="E65" s="90">
        <v>3000000</v>
      </c>
      <c r="F65" s="213" t="s">
        <v>89</v>
      </c>
      <c r="G65" s="213"/>
      <c r="H65" s="214"/>
    </row>
    <row r="66" spans="1:9" ht="27" customHeight="1">
      <c r="A66" s="62"/>
      <c r="B66" s="205" t="s">
        <v>90</v>
      </c>
      <c r="C66" s="206"/>
      <c r="D66" s="207"/>
      <c r="E66" s="90">
        <v>0</v>
      </c>
      <c r="F66" s="213" t="s">
        <v>91</v>
      </c>
      <c r="G66" s="213"/>
      <c r="H66" s="214"/>
    </row>
    <row r="67" spans="1:9" ht="27" customHeight="1" thickBot="1">
      <c r="A67" s="62"/>
      <c r="B67" s="208" t="s">
        <v>92</v>
      </c>
      <c r="C67" s="209"/>
      <c r="D67" s="210"/>
      <c r="E67" s="128">
        <v>0</v>
      </c>
      <c r="F67" s="216" t="s">
        <v>93</v>
      </c>
      <c r="G67" s="217"/>
      <c r="H67" s="218"/>
    </row>
    <row r="68" spans="1:9" ht="39" customHeight="1" thickTop="1" thickBot="1">
      <c r="A68" s="62"/>
      <c r="B68" s="178" t="s">
        <v>94</v>
      </c>
      <c r="C68" s="179"/>
      <c r="D68" s="180"/>
      <c r="E68" s="129">
        <f>C42-E58</f>
        <v>18000000</v>
      </c>
      <c r="F68" s="238" t="s">
        <v>76</v>
      </c>
      <c r="G68" s="238"/>
      <c r="H68" s="239"/>
    </row>
    <row r="69" spans="1:9" ht="42.75" customHeight="1">
      <c r="A69" s="62"/>
      <c r="B69" s="181" t="s">
        <v>95</v>
      </c>
      <c r="C69" s="182"/>
      <c r="D69" s="183"/>
      <c r="E69" s="83">
        <f>90000*18*12</f>
        <v>19440000</v>
      </c>
      <c r="F69" s="195" t="s">
        <v>96</v>
      </c>
      <c r="G69" s="195"/>
      <c r="H69" s="196"/>
    </row>
    <row r="70" spans="1:9" ht="42.75" customHeight="1" thickBot="1">
      <c r="A70" s="62"/>
      <c r="B70" s="184" t="s">
        <v>97</v>
      </c>
      <c r="C70" s="185"/>
      <c r="D70" s="186"/>
      <c r="E70" s="119">
        <v>0</v>
      </c>
      <c r="F70" s="219"/>
      <c r="G70" s="195"/>
      <c r="H70" s="196"/>
    </row>
    <row r="71" spans="1:9" ht="28.5" customHeight="1" thickBot="1">
      <c r="A71" s="62"/>
      <c r="B71" s="187" t="s">
        <v>98</v>
      </c>
      <c r="C71" s="188"/>
      <c r="D71" s="189"/>
      <c r="E71" s="130">
        <f>C42-(E58+E69)</f>
        <v>-1440000</v>
      </c>
      <c r="F71" s="197" t="s">
        <v>76</v>
      </c>
      <c r="G71" s="197"/>
      <c r="H71" s="198"/>
    </row>
    <row r="72" spans="1:9" ht="27.75" customHeight="1" thickTop="1">
      <c r="A72" s="62"/>
      <c r="B72" s="190" t="s">
        <v>99</v>
      </c>
      <c r="C72" s="191"/>
      <c r="D72" s="191"/>
      <c r="E72" s="83">
        <v>0</v>
      </c>
      <c r="F72" s="199" t="s">
        <v>100</v>
      </c>
      <c r="G72" s="200"/>
      <c r="H72" s="201"/>
    </row>
    <row r="73" spans="1:9" ht="27.75" customHeight="1" thickBot="1">
      <c r="A73" s="62"/>
      <c r="B73" s="211" t="s">
        <v>101</v>
      </c>
      <c r="C73" s="212"/>
      <c r="D73" s="212"/>
      <c r="E73" s="85">
        <v>0</v>
      </c>
      <c r="F73" s="202"/>
      <c r="G73" s="203"/>
      <c r="H73" s="204"/>
    </row>
    <row r="74" spans="1:9" ht="27" customHeight="1">
      <c r="A74" s="62"/>
      <c r="B74" s="62"/>
      <c r="C74" s="62"/>
      <c r="D74" s="62"/>
      <c r="E74" s="62"/>
      <c r="F74" s="62"/>
      <c r="G74" s="62"/>
      <c r="H74" s="62"/>
      <c r="I74" s="62"/>
    </row>
    <row r="75" spans="1:9" ht="20.5" thickBot="1">
      <c r="A75" s="67" t="s">
        <v>102</v>
      </c>
    </row>
    <row r="76" spans="1:9" ht="83.25" customHeight="1" thickBot="1">
      <c r="B76" s="192"/>
      <c r="C76" s="193"/>
      <c r="D76" s="193"/>
      <c r="E76" s="193"/>
      <c r="F76" s="193"/>
      <c r="G76" s="193"/>
      <c r="H76" s="194"/>
    </row>
    <row r="77" spans="1:9" ht="25.5" customHeight="1"/>
    <row r="78" spans="1:9" s="64" customFormat="1" ht="20.5" thickBot="1">
      <c r="A78" s="66" t="s">
        <v>103</v>
      </c>
      <c r="C78"/>
      <c r="D78"/>
      <c r="E78" s="66" t="s">
        <v>104</v>
      </c>
      <c r="F78"/>
      <c r="G78"/>
    </row>
    <row r="79" spans="1:9" ht="26.25" customHeight="1" thickBot="1">
      <c r="B79" s="176">
        <v>0</v>
      </c>
      <c r="C79" s="177"/>
      <c r="E79" s="104" t="s">
        <v>105</v>
      </c>
      <c r="F79" s="134">
        <v>0</v>
      </c>
    </row>
    <row r="80" spans="1:9" ht="26.25" customHeight="1" thickBot="1">
      <c r="B80" s="68"/>
      <c r="E80" s="104" t="s">
        <v>106</v>
      </c>
      <c r="F80" s="106">
        <v>0</v>
      </c>
    </row>
    <row r="81" spans="1:7" ht="26.25" customHeight="1">
      <c r="A81" s="66"/>
      <c r="E81" s="97" t="s">
        <v>50</v>
      </c>
      <c r="F81" s="105">
        <f>SUM(F79:F80)</f>
        <v>0</v>
      </c>
      <c r="G81" t="s">
        <v>107</v>
      </c>
    </row>
    <row r="82" spans="1:7" ht="19.5" customHeight="1">
      <c r="A82" s="66"/>
    </row>
    <row r="83" spans="1:7" s="1" customFormat="1" ht="19.5" customHeight="1">
      <c r="A83" s="1" t="s">
        <v>135</v>
      </c>
    </row>
    <row r="84" spans="1:7" s="1" customFormat="1" ht="19.5" customHeight="1">
      <c r="A84" s="1" t="s">
        <v>136</v>
      </c>
      <c r="C84" s="144">
        <f>C42/12</f>
        <v>1750000</v>
      </c>
    </row>
    <row r="85" spans="1:7" s="1" customFormat="1" ht="24" customHeight="1">
      <c r="A85" s="1" t="s">
        <v>137</v>
      </c>
      <c r="C85" s="144">
        <f>E58/12</f>
        <v>250000</v>
      </c>
      <c r="E85" s="145"/>
      <c r="F85" s="145"/>
      <c r="G85" s="146"/>
    </row>
    <row r="86" spans="1:7" s="1" customFormat="1">
      <c r="A86" s="1" t="s">
        <v>138</v>
      </c>
      <c r="C86" s="144">
        <f>E68/12</f>
        <v>1500000</v>
      </c>
    </row>
    <row r="87" spans="1:7" s="1" customFormat="1">
      <c r="A87" s="1" t="s">
        <v>139</v>
      </c>
      <c r="C87" s="144">
        <f>SUM(E69:E70)/12</f>
        <v>1620000</v>
      </c>
    </row>
    <row r="88" spans="1:7" s="1" customFormat="1">
      <c r="A88" s="1" t="s">
        <v>140</v>
      </c>
      <c r="C88" s="147">
        <f>C86/C87</f>
        <v>0.92592592592592593</v>
      </c>
    </row>
    <row r="89" spans="1:7" s="1" customFormat="1">
      <c r="A89" s="1" t="s">
        <v>141</v>
      </c>
      <c r="C89" s="144">
        <f>E71/12</f>
        <v>-120000</v>
      </c>
    </row>
    <row r="90" spans="1:7" s="1" customFormat="1">
      <c r="A90" s="1" t="s">
        <v>142</v>
      </c>
      <c r="C90" s="144">
        <f>C89/D17</f>
        <v>-6666.666666666667</v>
      </c>
    </row>
  </sheetData>
  <mergeCells count="71">
    <mergeCell ref="A1:C2"/>
    <mergeCell ref="A5:H5"/>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B19:C19"/>
    <mergeCell ref="D19:G19"/>
    <mergeCell ref="B20:B22"/>
    <mergeCell ref="D20:G20"/>
    <mergeCell ref="D21:G21"/>
    <mergeCell ref="D22:G22"/>
    <mergeCell ref="D52:E52"/>
    <mergeCell ref="E28:F28"/>
    <mergeCell ref="E29:F29"/>
    <mergeCell ref="E30:F30"/>
    <mergeCell ref="E31:F31"/>
    <mergeCell ref="E32:F32"/>
    <mergeCell ref="E33:F33"/>
    <mergeCell ref="E34:F34"/>
    <mergeCell ref="D41:F41"/>
    <mergeCell ref="D42:F42"/>
    <mergeCell ref="D50:E50"/>
    <mergeCell ref="D51:E51"/>
    <mergeCell ref="B63:D63"/>
    <mergeCell ref="F63:H63"/>
    <mergeCell ref="D53:E53"/>
    <mergeCell ref="B57:D57"/>
    <mergeCell ref="F57:H57"/>
    <mergeCell ref="B58:D58"/>
    <mergeCell ref="F58:H58"/>
    <mergeCell ref="B59:D59"/>
    <mergeCell ref="F59:H59"/>
    <mergeCell ref="B60:D60"/>
    <mergeCell ref="F60:H60"/>
    <mergeCell ref="F61:H61"/>
    <mergeCell ref="B62:D62"/>
    <mergeCell ref="F62:H62"/>
    <mergeCell ref="B64:D64"/>
    <mergeCell ref="F64:H64"/>
    <mergeCell ref="B65:D65"/>
    <mergeCell ref="F65:H65"/>
    <mergeCell ref="B66:D66"/>
    <mergeCell ref="F66:H66"/>
    <mergeCell ref="B67:D67"/>
    <mergeCell ref="F67:H67"/>
    <mergeCell ref="B68:D68"/>
    <mergeCell ref="F68:H68"/>
    <mergeCell ref="B69:D69"/>
    <mergeCell ref="F69:H69"/>
    <mergeCell ref="B76:H76"/>
    <mergeCell ref="B79:C79"/>
    <mergeCell ref="B70:D70"/>
    <mergeCell ref="F70:H70"/>
    <mergeCell ref="B71:D71"/>
    <mergeCell ref="F71:H71"/>
    <mergeCell ref="B72:D72"/>
    <mergeCell ref="F72:H73"/>
    <mergeCell ref="B73:D73"/>
  </mergeCells>
  <phoneticPr fontId="1"/>
  <dataValidations count="2">
    <dataValidation type="list" allowBlank="1" showInputMessage="1" showErrorMessage="1" sqref="D29:D34" xr:uid="{76493510-6558-4A11-BCED-33C4394C4EDE}">
      <formula1>"〇"</formula1>
    </dataValidation>
    <dataValidation type="list" allowBlank="1" showInputMessage="1" showErrorMessage="1" sqref="C29:C34"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317500</xdr:colOff>
                    <xdr:row>19</xdr:row>
                    <xdr:rowOff>0</xdr:rowOff>
                  </from>
                  <to>
                    <xdr:col>4</xdr:col>
                    <xdr:colOff>260350</xdr:colOff>
                    <xdr:row>20</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317500</xdr:colOff>
                    <xdr:row>19</xdr:row>
                    <xdr:rowOff>203200</xdr:rowOff>
                  </from>
                  <to>
                    <xdr:col>4</xdr:col>
                    <xdr:colOff>203200</xdr:colOff>
                    <xdr:row>21</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21</xdr:row>
                    <xdr:rowOff>0</xdr:rowOff>
                  </from>
                  <to>
                    <xdr:col>4</xdr:col>
                    <xdr:colOff>260350</xdr:colOff>
                    <xdr:row>22</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793750</xdr:colOff>
                    <xdr:row>18</xdr:row>
                    <xdr:rowOff>241300</xdr:rowOff>
                  </from>
                  <to>
                    <xdr:col>4</xdr:col>
                    <xdr:colOff>1612900</xdr:colOff>
                    <xdr:row>20</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793750</xdr:colOff>
                    <xdr:row>19</xdr:row>
                    <xdr:rowOff>241300</xdr:rowOff>
                  </from>
                  <to>
                    <xdr:col>4</xdr:col>
                    <xdr:colOff>1536700</xdr:colOff>
                    <xdr:row>21</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793750</xdr:colOff>
                    <xdr:row>21</xdr:row>
                    <xdr:rowOff>12700</xdr:rowOff>
                  </from>
                  <to>
                    <xdr:col>4</xdr:col>
                    <xdr:colOff>1593850</xdr:colOff>
                    <xdr:row>22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F51:F53</xm:sqref>
        </x14:dataValidation>
        <x14:dataValidation type="list" allowBlank="1" showInputMessage="1" showErrorMessage="1" xr:uid="{8DD76B84-534A-4860-B881-62337849E54E}">
          <x14:formula1>
            <xm:f>選択肢プルダウン!$C$6:$C$7</xm:f>
          </x14:formula1>
          <xm:sqref>D18:E18</xm:sqref>
        </x14:dataValidation>
        <x14:dataValidation type="list" allowBlank="1" showInputMessage="1" showErrorMessage="1" xr:uid="{ED892939-1FE5-418A-89AA-F98F2ACA19DE}">
          <x14:formula1>
            <xm:f>選択肢プルダウン!$D$6:$D$10</xm:f>
          </x14:formula1>
          <xm:sqref>F18</xm:sqref>
        </x14:dataValidation>
        <x14:dataValidation type="list" allowBlank="1" showInputMessage="1" showErrorMessage="1" xr:uid="{9316A3E3-B664-4FE9-8F4A-4AE8FD8E8567}">
          <x14:formula1>
            <xm:f>選択肢プルダウン!$E$6:$E$12</xm:f>
          </x14:formula1>
          <xm:sqref>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8"/>
  <sheetViews>
    <sheetView showGridLines="0" tabSelected="1" view="pageBreakPreview" zoomScale="85" zoomScaleNormal="70" zoomScaleSheetLayoutView="85" workbookViewId="0">
      <selection activeCell="J9" sqref="J9"/>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308" t="s">
        <v>108</v>
      </c>
      <c r="B1" s="309"/>
      <c r="C1" s="310"/>
      <c r="D1" s="131"/>
      <c r="G1" s="132" t="s">
        <v>1</v>
      </c>
      <c r="H1" s="115"/>
    </row>
    <row r="2" spans="1:13" ht="29.5" thickBot="1">
      <c r="A2" s="311"/>
      <c r="B2" s="312"/>
      <c r="C2" s="313"/>
      <c r="D2" s="131"/>
      <c r="G2" s="133" t="s">
        <v>2</v>
      </c>
      <c r="H2" s="116"/>
    </row>
    <row r="3" spans="1:13" ht="32.25" customHeight="1" thickBot="1">
      <c r="A3" s="173" t="s">
        <v>308</v>
      </c>
      <c r="G3" s="133" t="s">
        <v>3</v>
      </c>
      <c r="H3" s="117"/>
    </row>
    <row r="4" spans="1:13" ht="15" customHeight="1"/>
    <row r="5" spans="1:13" ht="32.25" customHeight="1">
      <c r="A5" s="314" t="s">
        <v>143</v>
      </c>
      <c r="B5" s="314"/>
      <c r="C5" s="314"/>
      <c r="D5" s="314"/>
      <c r="E5" s="314"/>
      <c r="F5" s="314"/>
      <c r="G5" s="314"/>
      <c r="H5" s="314"/>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ht="16.5" customHeight="1">
      <c r="B9" s="8"/>
      <c r="C9" s="8"/>
      <c r="D9" s="8"/>
      <c r="E9" s="8"/>
      <c r="F9" s="8"/>
      <c r="G9" s="8"/>
    </row>
    <row r="10" spans="1:13" ht="20.5" thickBot="1">
      <c r="A10" s="67" t="s">
        <v>7</v>
      </c>
      <c r="B10" s="64"/>
      <c r="C10" s="64"/>
      <c r="D10" s="64"/>
      <c r="E10" s="64"/>
      <c r="F10" s="64"/>
      <c r="G10" s="64"/>
    </row>
    <row r="11" spans="1:13" ht="19.5" customHeight="1">
      <c r="B11" s="229" t="s">
        <v>8</v>
      </c>
      <c r="C11" s="230"/>
      <c r="D11" s="240" t="s">
        <v>117</v>
      </c>
      <c r="E11" s="241"/>
      <c r="F11" s="241"/>
      <c r="G11" s="242"/>
      <c r="M11" t="s">
        <v>9</v>
      </c>
    </row>
    <row r="12" spans="1:13" ht="19.5" customHeight="1">
      <c r="B12" s="229" t="s">
        <v>10</v>
      </c>
      <c r="C12" s="230"/>
      <c r="D12" s="243">
        <v>1234567890</v>
      </c>
      <c r="E12" s="244"/>
      <c r="F12" s="244"/>
      <c r="G12" s="245"/>
    </row>
    <row r="13" spans="1:13">
      <c r="B13" s="229" t="s">
        <v>11</v>
      </c>
      <c r="C13" s="230"/>
      <c r="D13" s="243" t="s">
        <v>118</v>
      </c>
      <c r="E13" s="244"/>
      <c r="F13" s="244"/>
      <c r="G13" s="245"/>
      <c r="M13" t="s">
        <v>12</v>
      </c>
    </row>
    <row r="14" spans="1:13">
      <c r="B14" s="229" t="s">
        <v>13</v>
      </c>
      <c r="C14" s="230"/>
      <c r="D14" s="243" t="s">
        <v>119</v>
      </c>
      <c r="E14" s="244"/>
      <c r="F14" s="244"/>
      <c r="G14" s="245"/>
      <c r="M14" t="s">
        <v>14</v>
      </c>
    </row>
    <row r="15" spans="1:13">
      <c r="B15" s="229" t="s">
        <v>15</v>
      </c>
      <c r="C15" s="230"/>
      <c r="D15" s="315">
        <v>43922</v>
      </c>
      <c r="E15" s="244"/>
      <c r="F15" s="244"/>
      <c r="G15" s="245"/>
      <c r="M15" t="s">
        <v>16</v>
      </c>
    </row>
    <row r="16" spans="1:13">
      <c r="B16" s="229" t="s">
        <v>17</v>
      </c>
      <c r="C16" s="230"/>
      <c r="D16" s="243">
        <v>20</v>
      </c>
      <c r="E16" s="244"/>
      <c r="F16" s="244"/>
      <c r="G16" s="245"/>
      <c r="H16" s="65"/>
      <c r="M16" t="s">
        <v>18</v>
      </c>
    </row>
    <row r="17" spans="1:13">
      <c r="B17" s="229" t="s">
        <v>307</v>
      </c>
      <c r="C17" s="230"/>
      <c r="D17" s="243">
        <v>18</v>
      </c>
      <c r="E17" s="244"/>
      <c r="F17" s="244"/>
      <c r="G17" s="245"/>
      <c r="H17" s="65"/>
    </row>
    <row r="18" spans="1:13">
      <c r="B18" s="291" t="s">
        <v>19</v>
      </c>
      <c r="C18" s="306"/>
      <c r="D18" s="253" t="s">
        <v>20</v>
      </c>
      <c r="E18" s="307"/>
      <c r="F18" s="151" t="s">
        <v>21</v>
      </c>
      <c r="G18" s="149" t="s">
        <v>22</v>
      </c>
      <c r="H18" s="64" t="s">
        <v>23</v>
      </c>
      <c r="M18" t="s">
        <v>24</v>
      </c>
    </row>
    <row r="19" spans="1:13">
      <c r="B19" s="236" t="s">
        <v>109</v>
      </c>
      <c r="C19" s="290"/>
      <c r="D19" s="298"/>
      <c r="E19" s="299"/>
      <c r="F19" s="299"/>
      <c r="G19" s="300"/>
    </row>
    <row r="20" spans="1:13">
      <c r="B20" s="236" t="s">
        <v>110</v>
      </c>
      <c r="C20" s="290"/>
      <c r="D20" s="316"/>
      <c r="E20" s="317"/>
      <c r="F20" s="317"/>
      <c r="G20" s="318"/>
      <c r="I20" s="64"/>
    </row>
    <row r="21" spans="1:13">
      <c r="B21" s="236" t="s">
        <v>111</v>
      </c>
      <c r="C21" s="290"/>
      <c r="D21" s="316"/>
      <c r="E21" s="317"/>
      <c r="F21" s="317"/>
      <c r="G21" s="318"/>
      <c r="H21" s="64" t="s">
        <v>23</v>
      </c>
      <c r="J21" s="75"/>
    </row>
    <row r="22" spans="1:13">
      <c r="B22" s="291" t="s">
        <v>112</v>
      </c>
      <c r="C22" s="292"/>
      <c r="D22" s="316"/>
      <c r="E22" s="317"/>
      <c r="F22" s="317"/>
      <c r="G22" s="318"/>
      <c r="H22" s="64" t="s">
        <v>23</v>
      </c>
      <c r="J22" s="75"/>
    </row>
    <row r="23" spans="1:13" ht="18.5" thickBot="1">
      <c r="B23" s="293" t="s">
        <v>113</v>
      </c>
      <c r="C23" s="294"/>
      <c r="D23" s="319"/>
      <c r="E23" s="319"/>
      <c r="F23" s="319"/>
      <c r="G23" s="320"/>
      <c r="H23" s="64" t="s">
        <v>23</v>
      </c>
    </row>
    <row r="24" spans="1:13" ht="20.25" customHeight="1">
      <c r="B24" s="63"/>
      <c r="C24" s="63"/>
      <c r="D24" s="63"/>
      <c r="E24" s="64"/>
      <c r="F24" s="64"/>
      <c r="G24" s="64"/>
      <c r="M24" t="s">
        <v>33</v>
      </c>
    </row>
    <row r="25" spans="1:13" ht="20">
      <c r="A25" s="67" t="s">
        <v>34</v>
      </c>
      <c r="B25" s="64"/>
      <c r="C25" s="64"/>
      <c r="D25" s="64"/>
      <c r="E25" s="64"/>
      <c r="F25" s="64"/>
      <c r="G25" s="64"/>
      <c r="M25" t="s">
        <v>35</v>
      </c>
    </row>
    <row r="26" spans="1:13" ht="18.75" customHeight="1">
      <c r="A26" s="66"/>
      <c r="B26" s="72" t="s">
        <v>36</v>
      </c>
      <c r="C26" s="62"/>
      <c r="D26" s="62"/>
      <c r="E26" s="62"/>
      <c r="F26" s="95"/>
      <c r="G26" s="62"/>
      <c r="H26" s="62"/>
      <c r="I26" s="62"/>
    </row>
    <row r="27" spans="1:13" ht="18.75" customHeight="1">
      <c r="A27" s="66"/>
      <c r="B27" s="98" t="s">
        <v>37</v>
      </c>
      <c r="C27" s="62"/>
      <c r="D27" s="62"/>
      <c r="E27" s="62"/>
      <c r="F27" s="95"/>
      <c r="G27" s="62"/>
      <c r="H27" s="62"/>
      <c r="I27" s="62"/>
    </row>
    <row r="28" spans="1:13" ht="18.75" customHeight="1">
      <c r="A28" s="66"/>
      <c r="B28" s="64" t="s">
        <v>114</v>
      </c>
      <c r="C28" s="62"/>
      <c r="D28" s="62"/>
      <c r="E28" s="62"/>
      <c r="F28" s="95"/>
      <c r="G28" s="62"/>
      <c r="H28" s="62"/>
      <c r="I28" s="62"/>
    </row>
    <row r="29" spans="1:13" ht="18.5" thickBot="1">
      <c r="B29" s="69"/>
      <c r="C29" s="127" t="s">
        <v>39</v>
      </c>
      <c r="D29" s="127" t="s">
        <v>40</v>
      </c>
      <c r="E29" s="262" t="s">
        <v>41</v>
      </c>
      <c r="F29" s="263"/>
      <c r="G29" s="122" t="s">
        <v>42</v>
      </c>
      <c r="I29" s="76"/>
      <c r="J29" s="75"/>
      <c r="K29" s="75"/>
      <c r="M29" t="s">
        <v>43</v>
      </c>
    </row>
    <row r="30" spans="1:13">
      <c r="B30" s="70" t="s">
        <v>44</v>
      </c>
      <c r="C30" s="108" t="s">
        <v>121</v>
      </c>
      <c r="D30" s="124" t="s">
        <v>122</v>
      </c>
      <c r="E30" s="234" t="s">
        <v>123</v>
      </c>
      <c r="F30" s="235"/>
      <c r="G30" s="109">
        <v>4500000</v>
      </c>
      <c r="I30" s="76"/>
      <c r="J30" s="75"/>
      <c r="K30" s="75"/>
    </row>
    <row r="31" spans="1:13">
      <c r="B31" s="70" t="s">
        <v>45</v>
      </c>
      <c r="C31" s="110" t="s">
        <v>124</v>
      </c>
      <c r="D31" s="125"/>
      <c r="E31" s="226"/>
      <c r="F31" s="227"/>
      <c r="G31" s="111">
        <v>1500000</v>
      </c>
      <c r="I31" s="76"/>
      <c r="J31" s="75"/>
      <c r="K31" s="75"/>
    </row>
    <row r="32" spans="1:13">
      <c r="B32" s="70" t="s">
        <v>46</v>
      </c>
      <c r="C32" s="110" t="s">
        <v>125</v>
      </c>
      <c r="D32" s="125"/>
      <c r="E32" s="226"/>
      <c r="F32" s="227"/>
      <c r="G32" s="111">
        <v>1500000</v>
      </c>
      <c r="I32" s="76"/>
      <c r="J32" s="75"/>
      <c r="K32" s="75"/>
    </row>
    <row r="33" spans="1:11">
      <c r="B33" s="70" t="s">
        <v>47</v>
      </c>
      <c r="C33" s="110"/>
      <c r="D33" s="125"/>
      <c r="E33" s="226"/>
      <c r="F33" s="227"/>
      <c r="G33" s="111">
        <v>0</v>
      </c>
      <c r="I33" s="76"/>
      <c r="J33" s="75"/>
      <c r="K33" s="75"/>
    </row>
    <row r="34" spans="1:11">
      <c r="B34" s="70" t="s">
        <v>48</v>
      </c>
      <c r="C34" s="110"/>
      <c r="D34" s="125"/>
      <c r="E34" s="226"/>
      <c r="F34" s="227"/>
      <c r="G34" s="111">
        <v>0</v>
      </c>
      <c r="I34" s="76"/>
      <c r="J34" s="75"/>
      <c r="K34" s="75"/>
    </row>
    <row r="35" spans="1:11" ht="18.5" thickBot="1">
      <c r="B35" s="70" t="s">
        <v>49</v>
      </c>
      <c r="C35" s="112"/>
      <c r="D35" s="126"/>
      <c r="E35" s="272"/>
      <c r="F35" s="273"/>
      <c r="G35" s="113">
        <v>0</v>
      </c>
      <c r="I35" s="76"/>
      <c r="J35" s="75"/>
      <c r="K35" s="75"/>
    </row>
    <row r="36" spans="1:11">
      <c r="B36" s="96"/>
      <c r="F36" s="107" t="s">
        <v>50</v>
      </c>
      <c r="G36" s="114">
        <f>SUM(G30:G35)</f>
        <v>7500000</v>
      </c>
      <c r="H36" t="s">
        <v>51</v>
      </c>
      <c r="I36" s="76"/>
      <c r="J36" s="75"/>
      <c r="K36" s="75"/>
    </row>
    <row r="37" spans="1:11" ht="11.25" customHeight="1">
      <c r="B37" s="94"/>
      <c r="C37" s="94"/>
      <c r="D37" s="94"/>
      <c r="E37" s="94"/>
      <c r="F37" s="94"/>
      <c r="G37" s="94"/>
      <c r="H37" s="94"/>
    </row>
    <row r="38" spans="1:11" ht="20">
      <c r="A38" s="67" t="s">
        <v>52</v>
      </c>
    </row>
    <row r="39" spans="1:11" ht="18.75" customHeight="1">
      <c r="A39" s="66"/>
      <c r="B39" s="72" t="s">
        <v>53</v>
      </c>
      <c r="C39" s="62"/>
      <c r="D39" s="62"/>
      <c r="E39" s="62"/>
      <c r="F39" s="95"/>
      <c r="G39" s="62"/>
      <c r="H39" s="62"/>
      <c r="I39" s="62"/>
    </row>
    <row r="40" spans="1:11" ht="18.75" customHeight="1">
      <c r="A40" s="66"/>
      <c r="B40" s="98" t="s">
        <v>54</v>
      </c>
      <c r="C40" s="62"/>
      <c r="D40" s="62"/>
      <c r="E40" s="62"/>
      <c r="F40" s="95"/>
      <c r="G40" s="62"/>
      <c r="H40" s="62"/>
      <c r="I40" s="62"/>
    </row>
    <row r="41" spans="1:11" ht="18.75" customHeight="1">
      <c r="A41" s="66"/>
      <c r="B41" s="98" t="s">
        <v>55</v>
      </c>
      <c r="C41" s="62"/>
      <c r="D41" s="62"/>
      <c r="E41" s="62"/>
      <c r="F41" s="95"/>
      <c r="G41" s="62"/>
      <c r="H41" s="62"/>
      <c r="I41" s="62"/>
    </row>
    <row r="42" spans="1:11" ht="18" customHeight="1" thickBot="1">
      <c r="A42" s="62"/>
      <c r="B42" s="140" t="s">
        <v>56</v>
      </c>
      <c r="C42" s="137" t="s">
        <v>57</v>
      </c>
      <c r="D42" s="262" t="s">
        <v>58</v>
      </c>
      <c r="E42" s="271"/>
      <c r="F42" s="263"/>
    </row>
    <row r="43" spans="1:11" ht="52.5" customHeight="1" thickBot="1">
      <c r="A43" s="62"/>
      <c r="B43" s="92" t="s">
        <v>59</v>
      </c>
      <c r="C43" s="89">
        <v>7500000</v>
      </c>
      <c r="D43" s="268"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9"/>
      <c r="F43" s="270"/>
    </row>
    <row r="44" spans="1:11" ht="19.5" customHeight="1">
      <c r="A44" s="62"/>
      <c r="B44" s="62"/>
      <c r="C44" s="62"/>
      <c r="D44" s="62"/>
      <c r="I44" s="62"/>
    </row>
    <row r="45" spans="1:11" ht="22.5" customHeight="1">
      <c r="A45" s="66" t="s">
        <v>60</v>
      </c>
      <c r="B45" s="62"/>
      <c r="C45" s="62"/>
      <c r="D45" s="62"/>
      <c r="E45" s="77"/>
      <c r="F45" s="77"/>
      <c r="G45" s="77"/>
      <c r="H45" s="77"/>
      <c r="I45" s="77"/>
      <c r="J45" s="77"/>
    </row>
    <row r="46" spans="1:11" ht="20.25" customHeight="1">
      <c r="A46" s="66"/>
      <c r="B46" s="72" t="s">
        <v>61</v>
      </c>
      <c r="C46" s="62"/>
      <c r="D46" s="62"/>
      <c r="E46" s="62"/>
      <c r="F46" s="95"/>
      <c r="G46" s="62"/>
      <c r="H46" s="62"/>
      <c r="I46" s="62"/>
    </row>
    <row r="47" spans="1:11" ht="20.25" customHeight="1">
      <c r="A47" s="66"/>
      <c r="B47" s="98" t="s">
        <v>62</v>
      </c>
      <c r="C47" s="62"/>
      <c r="D47" s="62"/>
      <c r="E47" s="62"/>
      <c r="F47" s="95"/>
      <c r="G47" s="62"/>
      <c r="H47" s="62"/>
      <c r="I47" s="62"/>
    </row>
    <row r="48" spans="1:11" ht="21" customHeight="1">
      <c r="A48" s="66"/>
      <c r="B48" s="136" t="s">
        <v>63</v>
      </c>
      <c r="C48" s="62"/>
      <c r="D48" s="62"/>
      <c r="E48" s="62"/>
      <c r="F48" s="95"/>
      <c r="G48" s="62"/>
      <c r="H48" s="62"/>
      <c r="I48" s="62"/>
    </row>
    <row r="49" spans="1:9" ht="21" customHeight="1">
      <c r="A49" s="66"/>
      <c r="B49" s="64" t="s">
        <v>64</v>
      </c>
      <c r="C49" s="62"/>
      <c r="D49" s="62"/>
      <c r="E49" s="62"/>
      <c r="F49" s="95"/>
      <c r="G49" s="62"/>
      <c r="H49" s="62"/>
      <c r="I49" s="62"/>
    </row>
    <row r="50" spans="1:9" ht="20.25" customHeight="1">
      <c r="A50" s="66"/>
      <c r="B50" s="64" t="s">
        <v>303</v>
      </c>
      <c r="C50" s="62"/>
      <c r="D50" s="62"/>
      <c r="E50" s="62"/>
      <c r="F50" s="95"/>
      <c r="G50" s="62"/>
      <c r="H50" s="62"/>
      <c r="I50" s="62"/>
    </row>
    <row r="51" spans="1:9" ht="18.5" thickBot="1">
      <c r="B51" s="138" t="s">
        <v>65</v>
      </c>
      <c r="C51" s="139" t="s">
        <v>66</v>
      </c>
      <c r="D51" s="264" t="s">
        <v>67</v>
      </c>
      <c r="E51" s="265"/>
      <c r="F51" s="138" t="s">
        <v>68</v>
      </c>
      <c r="G51" s="138" t="s">
        <v>69</v>
      </c>
      <c r="H51" s="138" t="s">
        <v>70</v>
      </c>
    </row>
    <row r="52" spans="1:9" ht="23.25" customHeight="1">
      <c r="B52" s="83">
        <v>6000000</v>
      </c>
      <c r="C52" s="91">
        <f>B52/C43</f>
        <v>0.8</v>
      </c>
      <c r="D52" s="266" t="s">
        <v>128</v>
      </c>
      <c r="E52" s="267"/>
      <c r="F52" s="135" t="s">
        <v>71</v>
      </c>
      <c r="G52" s="86" t="s">
        <v>129</v>
      </c>
      <c r="H52" s="80" t="s">
        <v>130</v>
      </c>
    </row>
    <row r="53" spans="1:9" ht="23.25" customHeight="1">
      <c r="B53" s="84">
        <v>3000000</v>
      </c>
      <c r="C53" s="91">
        <f>B53/C43</f>
        <v>0.4</v>
      </c>
      <c r="D53" s="274" t="s">
        <v>131</v>
      </c>
      <c r="E53" s="275"/>
      <c r="F53" s="142" t="s">
        <v>71</v>
      </c>
      <c r="G53" s="87" t="s">
        <v>129</v>
      </c>
      <c r="H53" s="81" t="s">
        <v>129</v>
      </c>
    </row>
    <row r="54" spans="1:9" ht="23.25" customHeight="1" thickBot="1">
      <c r="B54" s="85">
        <v>1500000</v>
      </c>
      <c r="C54" s="91">
        <f>B54/C43</f>
        <v>0.2</v>
      </c>
      <c r="D54" s="276" t="s">
        <v>132</v>
      </c>
      <c r="E54" s="277"/>
      <c r="F54" s="143" t="s">
        <v>133</v>
      </c>
      <c r="G54" s="88" t="s">
        <v>129</v>
      </c>
      <c r="H54" s="82" t="s">
        <v>134</v>
      </c>
    </row>
    <row r="55" spans="1:9" ht="20">
      <c r="B55" s="71"/>
      <c r="C55" t="s">
        <v>72</v>
      </c>
    </row>
    <row r="56" spans="1:9" ht="17.25" customHeight="1">
      <c r="B56" s="71"/>
    </row>
    <row r="57" spans="1:9" ht="20">
      <c r="A57" s="67" t="s">
        <v>73</v>
      </c>
    </row>
    <row r="58" spans="1:9" ht="21.75" customHeight="1">
      <c r="A58" s="62"/>
      <c r="B58" s="278" t="s">
        <v>56</v>
      </c>
      <c r="C58" s="279"/>
      <c r="D58" s="280"/>
      <c r="E58" s="137" t="s">
        <v>57</v>
      </c>
      <c r="F58" s="278" t="s">
        <v>74</v>
      </c>
      <c r="G58" s="279"/>
      <c r="H58" s="280"/>
    </row>
    <row r="59" spans="1:9" ht="22.5" customHeight="1">
      <c r="A59" s="62"/>
      <c r="B59" s="281" t="s">
        <v>75</v>
      </c>
      <c r="C59" s="282"/>
      <c r="D59" s="283"/>
      <c r="E59" s="79">
        <f>SUM(E61:E68)</f>
        <v>4500000</v>
      </c>
      <c r="F59" s="238" t="s">
        <v>76</v>
      </c>
      <c r="G59" s="238"/>
      <c r="H59" s="239"/>
    </row>
    <row r="60" spans="1:9" ht="24.75" customHeight="1" thickBot="1">
      <c r="A60" s="62"/>
      <c r="B60" s="205" t="s">
        <v>77</v>
      </c>
      <c r="C60" s="206"/>
      <c r="D60" s="284"/>
      <c r="E60" s="78"/>
      <c r="F60" s="288"/>
      <c r="G60" s="288"/>
      <c r="H60" s="289"/>
    </row>
    <row r="61" spans="1:9" ht="27" customHeight="1">
      <c r="A61" s="62"/>
      <c r="B61" s="205" t="s">
        <v>78</v>
      </c>
      <c r="C61" s="206"/>
      <c r="D61" s="207"/>
      <c r="E61" s="83">
        <v>0</v>
      </c>
      <c r="F61" s="213" t="s">
        <v>79</v>
      </c>
      <c r="G61" s="213"/>
      <c r="H61" s="214"/>
    </row>
    <row r="62" spans="1:9" ht="27" customHeight="1">
      <c r="A62" s="62"/>
      <c r="B62" s="120" t="s">
        <v>80</v>
      </c>
      <c r="C62" s="121"/>
      <c r="D62" s="121"/>
      <c r="E62" s="90">
        <v>0</v>
      </c>
      <c r="F62" s="213" t="s">
        <v>81</v>
      </c>
      <c r="G62" s="213"/>
      <c r="H62" s="214"/>
    </row>
    <row r="63" spans="1:9" ht="27" customHeight="1">
      <c r="A63" s="62"/>
      <c r="B63" s="285" t="s">
        <v>82</v>
      </c>
      <c r="C63" s="286"/>
      <c r="D63" s="287"/>
      <c r="E63" s="90">
        <v>1500000</v>
      </c>
      <c r="F63" s="213" t="s">
        <v>83</v>
      </c>
      <c r="G63" s="213"/>
      <c r="H63" s="214"/>
    </row>
    <row r="64" spans="1:9" ht="27" customHeight="1">
      <c r="A64" s="62"/>
      <c r="B64" s="285" t="s">
        <v>84</v>
      </c>
      <c r="C64" s="286"/>
      <c r="D64" s="287"/>
      <c r="E64" s="90">
        <v>0</v>
      </c>
      <c r="F64" s="215" t="s">
        <v>85</v>
      </c>
      <c r="G64" s="213"/>
      <c r="H64" s="214"/>
    </row>
    <row r="65" spans="1:9" ht="27" customHeight="1">
      <c r="A65" s="62"/>
      <c r="B65" s="205" t="s">
        <v>86</v>
      </c>
      <c r="C65" s="206"/>
      <c r="D65" s="207"/>
      <c r="E65" s="90">
        <v>0</v>
      </c>
      <c r="F65" s="213" t="s">
        <v>87</v>
      </c>
      <c r="G65" s="213"/>
      <c r="H65" s="214"/>
    </row>
    <row r="66" spans="1:9" ht="27" customHeight="1">
      <c r="A66" s="62"/>
      <c r="B66" s="205" t="s">
        <v>88</v>
      </c>
      <c r="C66" s="206"/>
      <c r="D66" s="207"/>
      <c r="E66" s="90">
        <v>3000000</v>
      </c>
      <c r="F66" s="213" t="s">
        <v>89</v>
      </c>
      <c r="G66" s="213"/>
      <c r="H66" s="214"/>
    </row>
    <row r="67" spans="1:9" ht="27" customHeight="1">
      <c r="A67" s="62"/>
      <c r="B67" s="205" t="s">
        <v>90</v>
      </c>
      <c r="C67" s="206"/>
      <c r="D67" s="207"/>
      <c r="E67" s="90">
        <v>0</v>
      </c>
      <c r="F67" s="213" t="s">
        <v>91</v>
      </c>
      <c r="G67" s="213"/>
      <c r="H67" s="214"/>
    </row>
    <row r="68" spans="1:9" ht="27" customHeight="1" thickBot="1">
      <c r="A68" s="62"/>
      <c r="B68" s="208" t="s">
        <v>92</v>
      </c>
      <c r="C68" s="209"/>
      <c r="D68" s="210"/>
      <c r="E68" s="128">
        <v>0</v>
      </c>
      <c r="F68" s="216" t="s">
        <v>93</v>
      </c>
      <c r="G68" s="217"/>
      <c r="H68" s="218"/>
    </row>
    <row r="69" spans="1:9" ht="39" customHeight="1" thickTop="1" thickBot="1">
      <c r="A69" s="62"/>
      <c r="B69" s="178" t="s">
        <v>94</v>
      </c>
      <c r="C69" s="179"/>
      <c r="D69" s="180"/>
      <c r="E69" s="141">
        <f>C43-E59</f>
        <v>3000000</v>
      </c>
      <c r="F69" s="238" t="s">
        <v>76</v>
      </c>
      <c r="G69" s="238"/>
      <c r="H69" s="239"/>
    </row>
    <row r="70" spans="1:9" ht="42.75" customHeight="1" thickBot="1">
      <c r="A70" s="62"/>
      <c r="B70" s="181" t="s">
        <v>115</v>
      </c>
      <c r="C70" s="182"/>
      <c r="D70" s="182"/>
      <c r="E70" s="89">
        <f>25000*18*12</f>
        <v>5400000</v>
      </c>
      <c r="F70" s="195" t="s">
        <v>96</v>
      </c>
      <c r="G70" s="195"/>
      <c r="H70" s="196"/>
    </row>
    <row r="71" spans="1:9" ht="28.5" customHeight="1" thickBot="1">
      <c r="A71" s="62"/>
      <c r="B71" s="187" t="s">
        <v>116</v>
      </c>
      <c r="C71" s="188"/>
      <c r="D71" s="189"/>
      <c r="E71" s="130">
        <f>C43-(E59+E70)</f>
        <v>-2400000</v>
      </c>
      <c r="F71" s="197" t="s">
        <v>76</v>
      </c>
      <c r="G71" s="197"/>
      <c r="H71" s="198"/>
    </row>
    <row r="72" spans="1:9" ht="27.75" customHeight="1" thickTop="1">
      <c r="A72" s="62"/>
      <c r="B72" s="190" t="s">
        <v>99</v>
      </c>
      <c r="C72" s="191"/>
      <c r="D72" s="191"/>
      <c r="E72" s="83">
        <v>0</v>
      </c>
      <c r="F72" s="199" t="s">
        <v>100</v>
      </c>
      <c r="G72" s="200"/>
      <c r="H72" s="201"/>
    </row>
    <row r="73" spans="1:9" ht="27.75" customHeight="1" thickBot="1">
      <c r="A73" s="62"/>
      <c r="B73" s="211" t="s">
        <v>101</v>
      </c>
      <c r="C73" s="212"/>
      <c r="D73" s="212"/>
      <c r="E73" s="85">
        <v>0</v>
      </c>
      <c r="F73" s="202"/>
      <c r="G73" s="203"/>
      <c r="H73" s="204"/>
    </row>
    <row r="74" spans="1:9" ht="27" customHeight="1">
      <c r="A74" s="62"/>
      <c r="B74" s="62"/>
      <c r="C74" s="62"/>
      <c r="D74" s="62"/>
      <c r="E74" s="62"/>
      <c r="F74" s="62"/>
      <c r="G74" s="62"/>
      <c r="H74" s="62"/>
      <c r="I74" s="62"/>
    </row>
    <row r="75" spans="1:9" ht="20.5" thickBot="1">
      <c r="A75" s="67" t="s">
        <v>102</v>
      </c>
    </row>
    <row r="76" spans="1:9" ht="83.25" customHeight="1" thickBot="1">
      <c r="B76" s="192"/>
      <c r="C76" s="193"/>
      <c r="D76" s="193"/>
      <c r="E76" s="193"/>
      <c r="F76" s="193"/>
      <c r="G76" s="193"/>
      <c r="H76" s="194"/>
    </row>
    <row r="77" spans="1:9" ht="25.5" customHeight="1"/>
    <row r="78" spans="1:9" s="64" customFormat="1" ht="20.5" thickBot="1">
      <c r="A78" s="66" t="s">
        <v>103</v>
      </c>
      <c r="C78"/>
      <c r="D78"/>
      <c r="E78"/>
      <c r="F78"/>
      <c r="G78"/>
    </row>
    <row r="79" spans="1:9" ht="26.25" customHeight="1" thickBot="1">
      <c r="B79" s="176">
        <v>0</v>
      </c>
      <c r="C79" s="177"/>
    </row>
    <row r="80" spans="1:9" ht="26.25" customHeight="1">
      <c r="B80" s="68"/>
    </row>
    <row r="81" spans="1:7" s="1" customFormat="1" ht="19.5" customHeight="1">
      <c r="A81" s="1" t="s">
        <v>135</v>
      </c>
    </row>
    <row r="82" spans="1:7" s="1" customFormat="1" ht="19.5" customHeight="1">
      <c r="A82" s="1" t="s">
        <v>136</v>
      </c>
      <c r="C82" s="144">
        <f>C43/12</f>
        <v>625000</v>
      </c>
    </row>
    <row r="83" spans="1:7" s="1" customFormat="1" ht="24" customHeight="1">
      <c r="A83" s="1" t="s">
        <v>137</v>
      </c>
      <c r="C83" s="144">
        <f>E59/12</f>
        <v>375000</v>
      </c>
      <c r="E83" s="145"/>
      <c r="F83" s="145"/>
      <c r="G83" s="146"/>
    </row>
    <row r="84" spans="1:7" s="1" customFormat="1">
      <c r="A84" s="1" t="s">
        <v>138</v>
      </c>
      <c r="C84" s="144">
        <f>E69/12</f>
        <v>250000</v>
      </c>
    </row>
    <row r="85" spans="1:7" s="1" customFormat="1">
      <c r="A85" s="1" t="s">
        <v>139</v>
      </c>
      <c r="C85" s="144">
        <f>SUM(E70)/12</f>
        <v>450000</v>
      </c>
    </row>
    <row r="86" spans="1:7" s="1" customFormat="1">
      <c r="A86" s="1" t="s">
        <v>140</v>
      </c>
      <c r="C86" s="147">
        <f>C84/C85</f>
        <v>0.55555555555555558</v>
      </c>
    </row>
    <row r="87" spans="1:7" s="1" customFormat="1">
      <c r="A87" s="1" t="s">
        <v>141</v>
      </c>
      <c r="C87" s="144">
        <f>E71/12</f>
        <v>-200000</v>
      </c>
    </row>
    <row r="88" spans="1:7" s="1" customFormat="1">
      <c r="A88" s="1" t="s">
        <v>142</v>
      </c>
      <c r="C88" s="144">
        <f>C87/D17</f>
        <v>-11111.111111111111</v>
      </c>
    </row>
  </sheetData>
  <mergeCells count="73">
    <mergeCell ref="A1:C2"/>
    <mergeCell ref="A5:H5"/>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E30:F30"/>
    <mergeCell ref="B19:C19"/>
    <mergeCell ref="D19:G19"/>
    <mergeCell ref="B20:C20"/>
    <mergeCell ref="D20:G20"/>
    <mergeCell ref="B21:C21"/>
    <mergeCell ref="D21:G21"/>
    <mergeCell ref="B22:C22"/>
    <mergeCell ref="D22:G22"/>
    <mergeCell ref="B23:C23"/>
    <mergeCell ref="D23:G23"/>
    <mergeCell ref="E29:F29"/>
    <mergeCell ref="B58:D58"/>
    <mergeCell ref="F58:H58"/>
    <mergeCell ref="E31:F31"/>
    <mergeCell ref="E32:F32"/>
    <mergeCell ref="E33:F33"/>
    <mergeCell ref="E34:F34"/>
    <mergeCell ref="E35:F35"/>
    <mergeCell ref="D42:F42"/>
    <mergeCell ref="D43:F43"/>
    <mergeCell ref="D51:E51"/>
    <mergeCell ref="D52:E52"/>
    <mergeCell ref="D53:E53"/>
    <mergeCell ref="D54:E54"/>
    <mergeCell ref="B65:D65"/>
    <mergeCell ref="F65:H65"/>
    <mergeCell ref="B59:D59"/>
    <mergeCell ref="F59:H59"/>
    <mergeCell ref="B60:D60"/>
    <mergeCell ref="F60:H60"/>
    <mergeCell ref="B61:D61"/>
    <mergeCell ref="F61:H61"/>
    <mergeCell ref="F62:H62"/>
    <mergeCell ref="B63:D63"/>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2:D72"/>
    <mergeCell ref="F72:H73"/>
    <mergeCell ref="B73:D73"/>
    <mergeCell ref="B76:H76"/>
    <mergeCell ref="B79:C79"/>
  </mergeCells>
  <phoneticPr fontId="1"/>
  <dataValidations count="3">
    <dataValidation type="list" allowBlank="1" showInputMessage="1" showErrorMessage="1" sqref="D21"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0:D35" xr:uid="{20B97DCE-9281-4AA8-9ADD-70E172F321E3}">
      <formula1>"〇"</formula1>
    </dataValidation>
    <dataValidation type="list" allowBlank="1" showInputMessage="1" showErrorMessage="1" sqref="C30:C35"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D23</xm:sqref>
        </x14:dataValidation>
        <x14:dataValidation type="list" allowBlank="1" showInputMessage="1" showErrorMessage="1" xr:uid="{E4A767C6-EFDD-4AA4-A9A0-5DABE61CEE55}">
          <x14:formula1>
            <xm:f>選択肢プルダウン!$H$2:$H$4</xm:f>
          </x14:formula1>
          <xm:sqref>D22</xm:sqref>
        </x14:dataValidation>
        <x14:dataValidation type="list" allowBlank="1" showInputMessage="1" showErrorMessage="1" xr:uid="{49B9B04F-C8B0-4A13-8CF3-BB719F2CE188}">
          <x14:formula1>
            <xm:f>選択肢プルダウン!$C$2:$C$3</xm:f>
          </x14:formula1>
          <xm:sqref>F52:F54</xm:sqref>
        </x14:dataValidation>
        <x14:dataValidation type="list" allowBlank="1" showInputMessage="1" showErrorMessage="1" xr:uid="{35C2C9F9-DA51-467D-BA58-DD793AD6F51B}">
          <x14:formula1>
            <xm:f>選択肢プルダウン!$C$6:$C$12</xm:f>
          </x14:formula1>
          <xm:sqref>D18:E18</xm:sqref>
        </x14:dataValidation>
        <x14:dataValidation type="list" allowBlank="1" showInputMessage="1" showErrorMessage="1" xr:uid="{59F2646F-D133-4E35-80C9-D2C911ADDAD0}">
          <x14:formula1>
            <xm:f>選択肢プルダウン!$D$6:$D$10</xm:f>
          </x14:formula1>
          <xm:sqref>F18</xm:sqref>
        </x14:dataValidation>
        <x14:dataValidation type="list" allowBlank="1" showInputMessage="1" showErrorMessage="1" xr:uid="{F19A3108-020B-4EFE-9DD0-99CF20A7EE1C}">
          <x14:formula1>
            <xm:f>選択肢プルダウン!$E$6:$E$13</xm:f>
          </x14:formula1>
          <xm:sqref>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75" customWidth="1"/>
    <col min="3" max="5" width="43" customWidth="1"/>
  </cols>
  <sheetData>
    <row r="1" spans="1:7" ht="31.5" customHeight="1">
      <c r="A1" s="321" t="s">
        <v>144</v>
      </c>
      <c r="B1" s="321"/>
      <c r="C1" s="321"/>
      <c r="D1" s="321"/>
      <c r="E1" s="321"/>
    </row>
    <row r="2" spans="1:7" ht="21" customHeight="1">
      <c r="A2" s="167"/>
      <c r="B2" s="160" t="s">
        <v>145</v>
      </c>
    </row>
    <row r="3" spans="1:7" ht="21" customHeight="1">
      <c r="A3" s="167"/>
      <c r="B3" s="160" t="s">
        <v>146</v>
      </c>
    </row>
    <row r="4" spans="1:7" ht="21" customHeight="1">
      <c r="A4" s="167"/>
      <c r="B4" s="160"/>
    </row>
    <row r="5" spans="1:7">
      <c r="B5" s="160" t="s">
        <v>147</v>
      </c>
      <c r="C5" s="102"/>
    </row>
    <row r="6" spans="1:7">
      <c r="B6" s="101" t="s">
        <v>148</v>
      </c>
      <c r="C6" s="103" t="s">
        <v>149</v>
      </c>
    </row>
    <row r="7" spans="1:7">
      <c r="B7" s="99"/>
      <c r="C7" s="100" t="s">
        <v>150</v>
      </c>
    </row>
    <row r="8" spans="1:7">
      <c r="B8" s="100" t="s">
        <v>151</v>
      </c>
    </row>
    <row r="9" spans="1:7">
      <c r="B9" s="100" t="s">
        <v>152</v>
      </c>
    </row>
    <row r="10" spans="1:7" ht="18.5" thickBot="1"/>
    <row r="11" spans="1:7" ht="38.25" customHeight="1" thickBot="1">
      <c r="B11" s="153" t="s">
        <v>153</v>
      </c>
      <c r="C11" s="154" t="s">
        <v>154</v>
      </c>
      <c r="D11" s="154" t="s">
        <v>155</v>
      </c>
      <c r="E11" s="155" t="s">
        <v>156</v>
      </c>
    </row>
    <row r="12" spans="1:7" ht="73.5" customHeight="1" thickBot="1">
      <c r="B12" s="156" t="s">
        <v>157</v>
      </c>
      <c r="C12" s="157" t="s">
        <v>158</v>
      </c>
      <c r="D12" s="161" t="s">
        <v>159</v>
      </c>
      <c r="E12" s="168" t="s">
        <v>160</v>
      </c>
    </row>
    <row r="13" spans="1:7" ht="73.5" customHeight="1" thickBot="1">
      <c r="B13" s="156" t="s">
        <v>161</v>
      </c>
      <c r="C13" s="157" t="s">
        <v>162</v>
      </c>
      <c r="D13" s="161" t="s">
        <v>163</v>
      </c>
      <c r="E13" s="169" t="s">
        <v>164</v>
      </c>
    </row>
    <row r="14" spans="1:7" ht="73.5" customHeight="1">
      <c r="B14" s="158" t="s">
        <v>165</v>
      </c>
      <c r="C14" s="159" t="s">
        <v>166</v>
      </c>
      <c r="D14" s="162" t="s">
        <v>167</v>
      </c>
      <c r="E14" s="170" t="s">
        <v>168</v>
      </c>
    </row>
    <row r="15" spans="1:7" ht="73.5" customHeight="1">
      <c r="B15" s="158" t="s">
        <v>169</v>
      </c>
      <c r="C15" s="159" t="s">
        <v>170</v>
      </c>
      <c r="D15" s="162" t="s">
        <v>171</v>
      </c>
      <c r="E15" s="169" t="s">
        <v>172</v>
      </c>
      <c r="G15" s="171"/>
    </row>
    <row r="17" spans="1:5" ht="20">
      <c r="B17" s="66" t="s">
        <v>173</v>
      </c>
      <c r="C17" s="64"/>
      <c r="D17" s="64"/>
      <c r="E17" s="64"/>
    </row>
    <row r="18" spans="1:5" ht="21.75" customHeight="1" thickBot="1">
      <c r="A18" s="67"/>
      <c r="B18" s="325" t="s">
        <v>174</v>
      </c>
      <c r="C18" s="325"/>
      <c r="D18" s="325"/>
      <c r="E18" s="325"/>
    </row>
    <row r="19" spans="1:5" ht="29.25" customHeight="1" thickBot="1">
      <c r="B19" s="153"/>
      <c r="C19" s="154" t="s">
        <v>175</v>
      </c>
      <c r="D19" s="326" t="s">
        <v>176</v>
      </c>
      <c r="E19" s="327"/>
    </row>
    <row r="20" spans="1:5" ht="46.5" customHeight="1" thickBot="1">
      <c r="B20" s="322" t="s">
        <v>177</v>
      </c>
      <c r="C20" s="163" t="s">
        <v>178</v>
      </c>
      <c r="D20" s="328" t="s">
        <v>179</v>
      </c>
      <c r="E20" s="329"/>
    </row>
    <row r="21" spans="1:5" ht="46.5" customHeight="1" thickTop="1">
      <c r="B21" s="323"/>
      <c r="C21" s="164" t="s">
        <v>180</v>
      </c>
      <c r="D21" s="330" t="s">
        <v>181</v>
      </c>
      <c r="E21" s="331"/>
    </row>
    <row r="22" spans="1:5" ht="46.5" customHeight="1">
      <c r="B22" s="323"/>
      <c r="C22" s="165" t="s">
        <v>182</v>
      </c>
      <c r="D22" s="332" t="s">
        <v>183</v>
      </c>
      <c r="E22" s="333"/>
    </row>
    <row r="23" spans="1:5" ht="46.5" customHeight="1">
      <c r="B23" s="323"/>
      <c r="C23" s="165" t="s">
        <v>184</v>
      </c>
      <c r="D23" s="332" t="s">
        <v>185</v>
      </c>
      <c r="E23" s="333"/>
    </row>
    <row r="24" spans="1:5" ht="46.5" customHeight="1" thickBot="1">
      <c r="B24" s="324"/>
      <c r="C24" s="166" t="s">
        <v>186</v>
      </c>
      <c r="D24" s="334" t="s">
        <v>187</v>
      </c>
      <c r="E24" s="335"/>
    </row>
    <row r="25" spans="1:5" ht="46.5" customHeight="1" thickBot="1">
      <c r="B25" s="322" t="s">
        <v>188</v>
      </c>
      <c r="C25" s="163" t="s">
        <v>189</v>
      </c>
      <c r="D25" s="328" t="s">
        <v>190</v>
      </c>
      <c r="E25" s="329"/>
    </row>
    <row r="26" spans="1:5" ht="46.5" customHeight="1" thickTop="1">
      <c r="B26" s="323"/>
      <c r="C26" s="164" t="s">
        <v>191</v>
      </c>
      <c r="D26" s="330" t="s">
        <v>192</v>
      </c>
      <c r="E26" s="331"/>
    </row>
    <row r="27" spans="1:5" ht="46.5" customHeight="1">
      <c r="B27" s="323"/>
      <c r="C27" s="165" t="s">
        <v>193</v>
      </c>
      <c r="D27" s="332" t="s">
        <v>194</v>
      </c>
      <c r="E27" s="333"/>
    </row>
    <row r="28" spans="1:5" ht="46.5" customHeight="1">
      <c r="B28" s="323"/>
      <c r="C28" s="165" t="s">
        <v>195</v>
      </c>
      <c r="D28" s="332" t="s">
        <v>196</v>
      </c>
      <c r="E28" s="333"/>
    </row>
    <row r="29" spans="1:5" ht="46.5" customHeight="1" thickBot="1">
      <c r="B29" s="324"/>
      <c r="C29" s="166" t="s">
        <v>197</v>
      </c>
      <c r="D29" s="334" t="s">
        <v>198</v>
      </c>
      <c r="E29" s="335"/>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33203125" customWidth="1"/>
  </cols>
  <sheetData>
    <row r="2" spans="1:8">
      <c r="A2" t="s">
        <v>199</v>
      </c>
      <c r="C2" t="s">
        <v>71</v>
      </c>
      <c r="F2" t="s">
        <v>200</v>
      </c>
      <c r="H2" t="s">
        <v>201</v>
      </c>
    </row>
    <row r="3" spans="1:8">
      <c r="A3" t="s">
        <v>202</v>
      </c>
      <c r="C3" t="s">
        <v>133</v>
      </c>
      <c r="F3" t="s">
        <v>203</v>
      </c>
      <c r="H3" t="s">
        <v>204</v>
      </c>
    </row>
    <row r="4" spans="1:8">
      <c r="A4" t="s">
        <v>205</v>
      </c>
      <c r="H4" t="s">
        <v>206</v>
      </c>
    </row>
    <row r="5" spans="1:8">
      <c r="A5" t="s">
        <v>207</v>
      </c>
    </row>
    <row r="6" spans="1:8" ht="20">
      <c r="A6" t="s">
        <v>208</v>
      </c>
      <c r="C6" s="67" t="s">
        <v>209</v>
      </c>
      <c r="D6" s="150" t="s">
        <v>210</v>
      </c>
      <c r="E6" s="1" t="s">
        <v>22</v>
      </c>
    </row>
    <row r="7" spans="1:8" ht="20">
      <c r="A7" t="s">
        <v>211</v>
      </c>
      <c r="C7" s="67" t="s">
        <v>212</v>
      </c>
      <c r="D7" s="150" t="s">
        <v>213</v>
      </c>
      <c r="E7" s="1" t="s">
        <v>214</v>
      </c>
    </row>
    <row r="8" spans="1:8">
      <c r="A8" t="s">
        <v>215</v>
      </c>
      <c r="C8" s="1" t="s">
        <v>216</v>
      </c>
      <c r="D8" s="150" t="s">
        <v>217</v>
      </c>
      <c r="E8" s="1" t="s">
        <v>218</v>
      </c>
    </row>
    <row r="9" spans="1:8">
      <c r="A9" t="s">
        <v>219</v>
      </c>
      <c r="C9" s="1" t="s">
        <v>220</v>
      </c>
      <c r="D9" s="150" t="s">
        <v>221</v>
      </c>
      <c r="E9" s="1" t="s">
        <v>222</v>
      </c>
    </row>
    <row r="10" spans="1:8">
      <c r="A10" t="s">
        <v>223</v>
      </c>
      <c r="C10" s="1" t="s">
        <v>224</v>
      </c>
      <c r="D10" s="150" t="s">
        <v>225</v>
      </c>
      <c r="E10" s="1" t="s">
        <v>226</v>
      </c>
    </row>
    <row r="11" spans="1:8">
      <c r="A11" t="s">
        <v>227</v>
      </c>
      <c r="C11" s="1" t="s">
        <v>228</v>
      </c>
      <c r="D11" s="150"/>
      <c r="E11" s="1" t="s">
        <v>229</v>
      </c>
    </row>
    <row r="12" spans="1:8">
      <c r="A12" t="s">
        <v>230</v>
      </c>
      <c r="C12" s="1" t="s">
        <v>231</v>
      </c>
      <c r="D12" s="150"/>
      <c r="E12" s="1" t="s">
        <v>232</v>
      </c>
    </row>
    <row r="13" spans="1:8">
      <c r="A13" t="s">
        <v>233</v>
      </c>
      <c r="E13" s="1" t="s">
        <v>234</v>
      </c>
    </row>
    <row r="14" spans="1:8">
      <c r="A14" t="s">
        <v>235</v>
      </c>
    </row>
    <row r="15" spans="1:8">
      <c r="A15" t="s">
        <v>236</v>
      </c>
    </row>
    <row r="16" spans="1:8">
      <c r="A16" t="s">
        <v>237</v>
      </c>
    </row>
    <row r="17" spans="1:1">
      <c r="A17" t="s">
        <v>238</v>
      </c>
    </row>
    <row r="18" spans="1:1">
      <c r="A18" t="s">
        <v>239</v>
      </c>
    </row>
    <row r="19" spans="1:1">
      <c r="A19" t="s">
        <v>240</v>
      </c>
    </row>
    <row r="20" spans="1:1">
      <c r="A20" t="s">
        <v>241</v>
      </c>
    </row>
    <row r="21" spans="1:1">
      <c r="A21" t="s">
        <v>242</v>
      </c>
    </row>
    <row r="22" spans="1:1">
      <c r="A22" t="s">
        <v>121</v>
      </c>
    </row>
    <row r="23" spans="1:1">
      <c r="A23" t="s">
        <v>243</v>
      </c>
    </row>
    <row r="24" spans="1:1">
      <c r="A24" t="s">
        <v>244</v>
      </c>
    </row>
    <row r="25" spans="1:1">
      <c r="A25" t="s">
        <v>245</v>
      </c>
    </row>
    <row r="26" spans="1:1">
      <c r="A26" t="s">
        <v>125</v>
      </c>
    </row>
    <row r="27" spans="1:1">
      <c r="A27" t="s">
        <v>246</v>
      </c>
    </row>
    <row r="28" spans="1:1">
      <c r="A28" t="s">
        <v>247</v>
      </c>
    </row>
    <row r="29" spans="1:1">
      <c r="A29" t="s">
        <v>248</v>
      </c>
    </row>
    <row r="30" spans="1:1">
      <c r="A30" t="s">
        <v>249</v>
      </c>
    </row>
    <row r="31" spans="1:1">
      <c r="A31" t="s">
        <v>250</v>
      </c>
    </row>
    <row r="32" spans="1:1">
      <c r="A32" t="s">
        <v>251</v>
      </c>
    </row>
    <row r="33" spans="1:1">
      <c r="A33" t="s">
        <v>252</v>
      </c>
    </row>
    <row r="34" spans="1:1">
      <c r="A34" t="s">
        <v>253</v>
      </c>
    </row>
    <row r="35" spans="1:1">
      <c r="A35" t="s">
        <v>254</v>
      </c>
    </row>
    <row r="36" spans="1:1">
      <c r="A36" t="s">
        <v>255</v>
      </c>
    </row>
  </sheetData>
  <phoneticPr fontId="1"/>
  <pageMargins left="0.7" right="0.7" top="0.75" bottom="0.75" header="0.3" footer="0.3"/>
  <pageSetup paperSize="9" orientation="portrait" r:id="rId1"/>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2:6" ht="22.5">
      <c r="C2" s="337" t="s">
        <v>256</v>
      </c>
      <c r="D2" s="337"/>
      <c r="E2" s="337"/>
    </row>
    <row r="3" spans="2:6" ht="9" customHeight="1">
      <c r="C3" s="8"/>
      <c r="D3" s="8"/>
      <c r="E3" s="8"/>
    </row>
    <row r="4" spans="2:6">
      <c r="C4" s="17" t="s">
        <v>8</v>
      </c>
      <c r="D4" s="336"/>
      <c r="E4" s="336"/>
    </row>
    <row r="5" spans="2:6">
      <c r="C5" s="18" t="s">
        <v>11</v>
      </c>
      <c r="D5" s="336"/>
      <c r="E5" s="336"/>
    </row>
    <row r="6" spans="2:6">
      <c r="C6" s="19" t="s">
        <v>13</v>
      </c>
      <c r="D6" s="336"/>
      <c r="E6" s="336"/>
    </row>
    <row r="7" spans="2:6">
      <c r="C7" s="18" t="s">
        <v>10</v>
      </c>
      <c r="D7" s="336"/>
      <c r="E7" s="336"/>
    </row>
    <row r="8" spans="2:6">
      <c r="C8" s="18" t="s">
        <v>15</v>
      </c>
      <c r="D8" s="336"/>
      <c r="E8" s="336"/>
    </row>
    <row r="9" spans="2:6">
      <c r="C9" s="19" t="s">
        <v>257</v>
      </c>
      <c r="D9" s="336"/>
      <c r="E9" s="336"/>
      <c r="F9" s="16"/>
    </row>
    <row r="10" spans="2:6">
      <c r="C10" s="19" t="s">
        <v>258</v>
      </c>
      <c r="D10" s="336"/>
      <c r="E10" s="336"/>
    </row>
    <row r="11" spans="2:6">
      <c r="C11" s="19" t="s">
        <v>259</v>
      </c>
      <c r="D11" s="336"/>
      <c r="E11" s="336"/>
      <c r="F11" s="16"/>
    </row>
    <row r="12" spans="2:6">
      <c r="C12" s="19" t="s">
        <v>260</v>
      </c>
      <c r="D12" s="336"/>
      <c r="E12" s="336"/>
      <c r="F12" s="16"/>
    </row>
    <row r="13" spans="2:6" ht="12.75" customHeight="1">
      <c r="C13" s="6"/>
    </row>
    <row r="14" spans="2:6">
      <c r="B14" s="1" t="s">
        <v>261</v>
      </c>
    </row>
    <row r="15" spans="2:6">
      <c r="C15" s="20"/>
      <c r="D15" s="3" t="s">
        <v>41</v>
      </c>
      <c r="E15" s="3" t="s">
        <v>42</v>
      </c>
      <c r="F15" s="3" t="s">
        <v>262</v>
      </c>
    </row>
    <row r="16" spans="2:6">
      <c r="C16" s="19" t="s">
        <v>44</v>
      </c>
      <c r="D16" s="53"/>
      <c r="E16" s="5">
        <v>0</v>
      </c>
      <c r="F16" s="4">
        <v>0</v>
      </c>
    </row>
    <row r="17" spans="2:13">
      <c r="C17" s="19" t="s">
        <v>45</v>
      </c>
      <c r="D17" s="53"/>
      <c r="E17" s="5">
        <v>0</v>
      </c>
      <c r="F17" s="4">
        <v>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343" t="s">
        <v>263</v>
      </c>
      <c r="D21" s="343"/>
      <c r="E21" s="343"/>
    </row>
    <row r="22" spans="2:13">
      <c r="B22" s="14" t="s">
        <v>264</v>
      </c>
      <c r="D22" s="15"/>
    </row>
    <row r="23" spans="2:13" ht="24.75" customHeight="1" thickBot="1">
      <c r="B23" s="7"/>
      <c r="C23" s="3" t="s">
        <v>56</v>
      </c>
      <c r="D23" s="54" t="s">
        <v>265</v>
      </c>
      <c r="E23" s="55" t="s">
        <v>266</v>
      </c>
      <c r="F23" s="3" t="s">
        <v>74</v>
      </c>
      <c r="M23" t="s">
        <v>267</v>
      </c>
    </row>
    <row r="24" spans="2:13" ht="22.5" customHeight="1">
      <c r="B24" s="344" t="s">
        <v>268</v>
      </c>
      <c r="C24" s="21" t="s">
        <v>59</v>
      </c>
      <c r="D24" s="27">
        <v>0</v>
      </c>
      <c r="E24" s="28"/>
      <c r="F24" s="23"/>
      <c r="M24" t="s">
        <v>269</v>
      </c>
    </row>
    <row r="25" spans="2:13" ht="22.5" customHeight="1">
      <c r="B25" s="345"/>
      <c r="C25" s="21" t="s">
        <v>270</v>
      </c>
      <c r="D25" s="29"/>
      <c r="E25" s="30">
        <v>0</v>
      </c>
      <c r="F25" s="23"/>
    </row>
    <row r="26" spans="2:13" ht="22.5" customHeight="1">
      <c r="B26" s="345"/>
      <c r="C26" s="21" t="s">
        <v>271</v>
      </c>
      <c r="D26" s="40">
        <v>0</v>
      </c>
      <c r="E26" s="30">
        <v>0</v>
      </c>
      <c r="F26" s="23" t="s">
        <v>272</v>
      </c>
    </row>
    <row r="27" spans="2:13" ht="22.5" customHeight="1">
      <c r="B27" s="338" t="s">
        <v>273</v>
      </c>
      <c r="C27" s="37" t="s">
        <v>274</v>
      </c>
      <c r="D27" s="36">
        <f>SUM(D30:D34,D35:D35)</f>
        <v>0</v>
      </c>
      <c r="E27" s="38">
        <f>SUM(E30:E35)</f>
        <v>0</v>
      </c>
      <c r="F27" s="26" t="s">
        <v>275</v>
      </c>
    </row>
    <row r="28" spans="2:13" ht="22.5" customHeight="1">
      <c r="B28" s="338"/>
      <c r="C28" s="22" t="s">
        <v>77</v>
      </c>
      <c r="D28" s="31"/>
      <c r="E28" s="32"/>
      <c r="F28" s="24"/>
    </row>
    <row r="29" spans="2:13" ht="22.5" customHeight="1">
      <c r="B29" s="338"/>
      <c r="C29" s="51" t="s">
        <v>276</v>
      </c>
      <c r="D29" s="33"/>
      <c r="E29" s="34"/>
      <c r="F29" s="52" t="s">
        <v>277</v>
      </c>
    </row>
    <row r="30" spans="2:13" ht="22.5" customHeight="1">
      <c r="B30" s="338"/>
      <c r="C30" s="22" t="s">
        <v>278</v>
      </c>
      <c r="D30" s="35"/>
      <c r="E30" s="34"/>
      <c r="F30" s="25"/>
    </row>
    <row r="31" spans="2:13" ht="22.5" customHeight="1">
      <c r="B31" s="338"/>
      <c r="C31" s="22" t="s">
        <v>279</v>
      </c>
      <c r="D31" s="36"/>
      <c r="E31" s="34"/>
      <c r="F31" s="25"/>
    </row>
    <row r="32" spans="2:13" ht="22.5" customHeight="1">
      <c r="B32" s="338"/>
      <c r="C32" s="22" t="s">
        <v>86</v>
      </c>
      <c r="D32" s="36"/>
      <c r="E32" s="34"/>
      <c r="F32" s="25"/>
    </row>
    <row r="33" spans="2:6" ht="22.5" customHeight="1">
      <c r="B33" s="338"/>
      <c r="C33" s="22" t="s">
        <v>280</v>
      </c>
      <c r="D33" s="36"/>
      <c r="E33" s="34"/>
      <c r="F33" s="25"/>
    </row>
    <row r="34" spans="2:6" ht="22.5" customHeight="1">
      <c r="B34" s="338"/>
      <c r="C34" s="22" t="s">
        <v>281</v>
      </c>
      <c r="D34" s="36"/>
      <c r="E34" s="34"/>
      <c r="F34" s="25"/>
    </row>
    <row r="35" spans="2:6" ht="22.5" customHeight="1">
      <c r="B35" s="338"/>
      <c r="C35" s="39" t="s">
        <v>92</v>
      </c>
      <c r="D35" s="40"/>
      <c r="E35" s="41"/>
      <c r="F35" s="23"/>
    </row>
    <row r="36" spans="2:6" ht="39" customHeight="1">
      <c r="C36" s="42" t="s">
        <v>282</v>
      </c>
      <c r="D36" s="43">
        <f>D24-D27</f>
        <v>0</v>
      </c>
      <c r="E36" s="44"/>
      <c r="F36" s="26" t="s">
        <v>283</v>
      </c>
    </row>
    <row r="37" spans="2:6" ht="57.75" customHeight="1">
      <c r="C37" s="42" t="s">
        <v>284</v>
      </c>
      <c r="D37" s="43">
        <v>0</v>
      </c>
      <c r="E37" s="44"/>
      <c r="F37" s="50" t="s">
        <v>285</v>
      </c>
    </row>
    <row r="38" spans="2:6" ht="28.5" customHeight="1">
      <c r="C38" s="37" t="s">
        <v>286</v>
      </c>
      <c r="D38" s="43">
        <f>D24-(D27+D37)</f>
        <v>0</v>
      </c>
      <c r="E38" s="44"/>
      <c r="F38" s="26" t="s">
        <v>275</v>
      </c>
    </row>
    <row r="39" spans="2:6" ht="22.5" customHeight="1">
      <c r="C39" s="37" t="s">
        <v>287</v>
      </c>
      <c r="D39" s="43">
        <v>0</v>
      </c>
      <c r="E39" s="45"/>
      <c r="F39" s="339" t="s">
        <v>288</v>
      </c>
    </row>
    <row r="40" spans="2:6" ht="22.5" customHeight="1">
      <c r="C40" s="37" t="s">
        <v>289</v>
      </c>
      <c r="D40" s="43">
        <v>0</v>
      </c>
      <c r="E40" s="45"/>
      <c r="F40" s="339"/>
    </row>
    <row r="41" spans="2:6" ht="22.5" customHeight="1" thickBot="1">
      <c r="C41" s="48" t="s">
        <v>290</v>
      </c>
      <c r="D41" s="46">
        <v>0</v>
      </c>
      <c r="E41" s="47"/>
      <c r="F41" s="339"/>
    </row>
    <row r="42" spans="2:6" ht="22.5" customHeight="1">
      <c r="C42" s="10"/>
      <c r="D42" s="11"/>
      <c r="E42" s="13"/>
      <c r="F42" s="12"/>
    </row>
    <row r="43" spans="2:6">
      <c r="B43" s="49" t="s">
        <v>291</v>
      </c>
    </row>
    <row r="44" spans="2:6" ht="83.25" customHeight="1">
      <c r="C44" s="340"/>
      <c r="D44" s="341"/>
      <c r="E44" s="341"/>
      <c r="F44" s="342"/>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1:6" ht="22.5">
      <c r="A2" s="346" t="s">
        <v>256</v>
      </c>
      <c r="B2" s="346"/>
      <c r="C2" s="346"/>
      <c r="D2" s="346"/>
      <c r="E2" s="346"/>
      <c r="F2" s="346"/>
    </row>
    <row r="3" spans="1:6" ht="9" customHeight="1">
      <c r="C3" s="8"/>
      <c r="D3" s="8"/>
      <c r="E3" s="8"/>
    </row>
    <row r="4" spans="1:6">
      <c r="C4" s="17" t="s">
        <v>8</v>
      </c>
      <c r="D4" s="348" t="s">
        <v>292</v>
      </c>
      <c r="E4" s="348"/>
    </row>
    <row r="5" spans="1:6">
      <c r="C5" s="18" t="s">
        <v>11</v>
      </c>
      <c r="D5" s="348" t="s">
        <v>293</v>
      </c>
      <c r="E5" s="348"/>
    </row>
    <row r="6" spans="1:6">
      <c r="C6" s="19" t="s">
        <v>13</v>
      </c>
      <c r="D6" s="347" t="s">
        <v>294</v>
      </c>
      <c r="E6" s="348"/>
    </row>
    <row r="7" spans="1:6">
      <c r="C7" s="18" t="s">
        <v>10</v>
      </c>
      <c r="D7" s="348">
        <v>12345678</v>
      </c>
      <c r="E7" s="348"/>
    </row>
    <row r="8" spans="1:6">
      <c r="C8" s="18" t="s">
        <v>15</v>
      </c>
      <c r="D8" s="347">
        <v>45017</v>
      </c>
      <c r="E8" s="348"/>
    </row>
    <row r="9" spans="1:6">
      <c r="C9" s="19" t="s">
        <v>257</v>
      </c>
      <c r="D9" s="348" t="s">
        <v>267</v>
      </c>
      <c r="E9" s="348"/>
      <c r="F9" s="16"/>
    </row>
    <row r="10" spans="1:6">
      <c r="C10" s="19" t="s">
        <v>258</v>
      </c>
      <c r="D10" s="348" t="s">
        <v>295</v>
      </c>
      <c r="E10" s="348"/>
    </row>
    <row r="11" spans="1:6">
      <c r="C11" s="19" t="s">
        <v>259</v>
      </c>
      <c r="D11" s="348" t="s">
        <v>296</v>
      </c>
      <c r="E11" s="348"/>
      <c r="F11" s="16"/>
    </row>
    <row r="12" spans="1:6">
      <c r="C12" s="19" t="s">
        <v>260</v>
      </c>
      <c r="D12" s="348" t="s">
        <v>297</v>
      </c>
      <c r="E12" s="348"/>
      <c r="F12" s="16"/>
    </row>
    <row r="13" spans="1:6" ht="12.75" customHeight="1">
      <c r="C13" s="6"/>
    </row>
    <row r="14" spans="1:6">
      <c r="B14" s="1" t="s">
        <v>298</v>
      </c>
    </row>
    <row r="15" spans="1:6">
      <c r="C15" s="20"/>
      <c r="D15" s="3" t="s">
        <v>41</v>
      </c>
      <c r="E15" s="3" t="s">
        <v>42</v>
      </c>
      <c r="F15" s="3" t="s">
        <v>262</v>
      </c>
    </row>
    <row r="16" spans="1:6">
      <c r="C16" s="19" t="s">
        <v>44</v>
      </c>
      <c r="D16" s="2" t="s">
        <v>299</v>
      </c>
      <c r="E16" s="5">
        <v>6000000</v>
      </c>
      <c r="F16" s="4">
        <v>1000000</v>
      </c>
    </row>
    <row r="17" spans="2:13">
      <c r="C17" s="19" t="s">
        <v>45</v>
      </c>
      <c r="D17" s="2" t="s">
        <v>300</v>
      </c>
      <c r="E17" s="5">
        <v>1000000</v>
      </c>
      <c r="F17" s="4">
        <v>300000</v>
      </c>
    </row>
    <row r="18" spans="2:13">
      <c r="C18" s="19" t="s">
        <v>46</v>
      </c>
      <c r="D18" s="53"/>
      <c r="E18" s="4">
        <v>0</v>
      </c>
      <c r="F18" s="4">
        <v>0</v>
      </c>
    </row>
    <row r="19" spans="2:13">
      <c r="C19" s="19" t="s">
        <v>47</v>
      </c>
      <c r="D19" s="53"/>
      <c r="E19" s="5">
        <v>0</v>
      </c>
      <c r="F19" s="4">
        <v>0</v>
      </c>
    </row>
    <row r="20" spans="2:13">
      <c r="C20" s="19" t="s">
        <v>48</v>
      </c>
      <c r="D20" s="53"/>
      <c r="E20" s="4">
        <v>0</v>
      </c>
      <c r="F20" s="4">
        <v>0</v>
      </c>
    </row>
    <row r="21" spans="2:13" ht="70.5" customHeight="1">
      <c r="C21" s="343" t="s">
        <v>263</v>
      </c>
      <c r="D21" s="343"/>
      <c r="E21" s="343"/>
    </row>
    <row r="22" spans="2:13">
      <c r="B22" s="14" t="s">
        <v>301</v>
      </c>
      <c r="D22" s="15"/>
    </row>
    <row r="23" spans="2:13" ht="24.75" customHeight="1" thickBot="1">
      <c r="B23" s="7"/>
      <c r="C23" s="3" t="s">
        <v>56</v>
      </c>
      <c r="D23" s="54" t="s">
        <v>265</v>
      </c>
      <c r="E23" s="55" t="s">
        <v>266</v>
      </c>
      <c r="F23" s="3" t="s">
        <v>74</v>
      </c>
      <c r="M23" t="s">
        <v>267</v>
      </c>
    </row>
    <row r="24" spans="2:13" ht="22.5" customHeight="1">
      <c r="B24" s="344" t="s">
        <v>268</v>
      </c>
      <c r="C24" s="21" t="s">
        <v>59</v>
      </c>
      <c r="D24" s="58">
        <v>8000000</v>
      </c>
      <c r="E24" s="28"/>
      <c r="F24" s="23"/>
      <c r="M24" t="s">
        <v>269</v>
      </c>
    </row>
    <row r="25" spans="2:13" ht="22.5" customHeight="1">
      <c r="B25" s="345"/>
      <c r="C25" s="21" t="s">
        <v>270</v>
      </c>
      <c r="D25" s="29"/>
      <c r="E25" s="59">
        <v>25135790</v>
      </c>
      <c r="F25" s="23"/>
    </row>
    <row r="26" spans="2:13" ht="22.5" customHeight="1">
      <c r="B26" s="345"/>
      <c r="C26" s="21" t="s">
        <v>271</v>
      </c>
      <c r="D26" s="60">
        <v>0</v>
      </c>
      <c r="E26" s="59">
        <v>3600000</v>
      </c>
      <c r="F26" s="23" t="s">
        <v>272</v>
      </c>
    </row>
    <row r="27" spans="2:13" ht="22.5" customHeight="1">
      <c r="B27" s="338" t="s">
        <v>273</v>
      </c>
      <c r="C27" s="37" t="s">
        <v>274</v>
      </c>
      <c r="D27" s="36">
        <v>1300000</v>
      </c>
      <c r="E27" s="38">
        <v>24750000</v>
      </c>
      <c r="F27" s="26" t="s">
        <v>275</v>
      </c>
    </row>
    <row r="28" spans="2:13" ht="22.5" customHeight="1">
      <c r="B28" s="338"/>
      <c r="C28" s="22" t="s">
        <v>77</v>
      </c>
      <c r="D28" s="31"/>
      <c r="E28" s="32"/>
      <c r="F28" s="24"/>
    </row>
    <row r="29" spans="2:13" ht="22.5" customHeight="1">
      <c r="B29" s="338"/>
      <c r="C29" s="51" t="s">
        <v>276</v>
      </c>
      <c r="D29" s="33"/>
      <c r="E29" s="34">
        <v>15000000</v>
      </c>
      <c r="F29" s="52" t="s">
        <v>277</v>
      </c>
    </row>
    <row r="30" spans="2:13" ht="22.5" customHeight="1">
      <c r="B30" s="338"/>
      <c r="C30" s="22" t="s">
        <v>278</v>
      </c>
      <c r="D30" s="35">
        <v>300000</v>
      </c>
      <c r="E30" s="34">
        <v>0</v>
      </c>
      <c r="F30" s="25"/>
    </row>
    <row r="31" spans="2:13" ht="22.5" customHeight="1">
      <c r="B31" s="338"/>
      <c r="C31" s="22" t="s">
        <v>279</v>
      </c>
      <c r="D31" s="36">
        <v>10000</v>
      </c>
      <c r="E31" s="34">
        <v>50000</v>
      </c>
      <c r="F31" s="25"/>
    </row>
    <row r="32" spans="2:13" ht="22.5" customHeight="1">
      <c r="B32" s="338"/>
      <c r="C32" s="22" t="s">
        <v>86</v>
      </c>
      <c r="D32" s="56">
        <v>50000</v>
      </c>
      <c r="E32" s="57">
        <v>300000</v>
      </c>
      <c r="F32" s="25"/>
    </row>
    <row r="33" spans="2:6" ht="22.5" customHeight="1">
      <c r="B33" s="338"/>
      <c r="C33" s="22" t="s">
        <v>280</v>
      </c>
      <c r="D33" s="36">
        <v>300000</v>
      </c>
      <c r="E33" s="34">
        <v>900000</v>
      </c>
      <c r="F33" s="25"/>
    </row>
    <row r="34" spans="2:6" ht="22.5" customHeight="1">
      <c r="B34" s="338"/>
      <c r="C34" s="22" t="s">
        <v>281</v>
      </c>
      <c r="D34" s="36">
        <v>500000</v>
      </c>
      <c r="E34" s="34">
        <v>2000000</v>
      </c>
      <c r="F34" s="25"/>
    </row>
    <row r="35" spans="2:6" ht="22.5" customHeight="1">
      <c r="B35" s="338"/>
      <c r="C35" s="39" t="s">
        <v>92</v>
      </c>
      <c r="D35" s="40">
        <v>800000</v>
      </c>
      <c r="E35" s="41">
        <v>6000000</v>
      </c>
      <c r="F35" s="23"/>
    </row>
    <row r="36" spans="2:6" ht="39" customHeight="1">
      <c r="C36" s="42" t="s">
        <v>282</v>
      </c>
      <c r="D36" s="43">
        <f>D24-D27</f>
        <v>6700000</v>
      </c>
      <c r="E36" s="44"/>
      <c r="F36" s="26" t="s">
        <v>283</v>
      </c>
    </row>
    <row r="37" spans="2:6" ht="57.75" customHeight="1">
      <c r="C37" s="42" t="s">
        <v>284</v>
      </c>
      <c r="D37" s="43">
        <v>6700000</v>
      </c>
      <c r="E37" s="44"/>
      <c r="F37" s="50" t="s">
        <v>285</v>
      </c>
    </row>
    <row r="38" spans="2:6" ht="28.5" customHeight="1">
      <c r="C38" s="37" t="s">
        <v>286</v>
      </c>
      <c r="D38" s="43">
        <f>D24-(D27+D37)</f>
        <v>0</v>
      </c>
      <c r="E38" s="44"/>
      <c r="F38" s="26" t="s">
        <v>275</v>
      </c>
    </row>
    <row r="39" spans="2:6" ht="22.5" customHeight="1">
      <c r="C39" s="37" t="s">
        <v>287</v>
      </c>
      <c r="D39" s="43">
        <v>0</v>
      </c>
      <c r="E39" s="45"/>
      <c r="F39" s="339" t="s">
        <v>288</v>
      </c>
    </row>
    <row r="40" spans="2:6" ht="22.5" customHeight="1">
      <c r="C40" s="37" t="s">
        <v>289</v>
      </c>
      <c r="D40" s="43">
        <v>0</v>
      </c>
      <c r="E40" s="45"/>
      <c r="F40" s="339"/>
    </row>
    <row r="41" spans="2:6" ht="22.5" customHeight="1" thickBot="1">
      <c r="C41" s="48" t="s">
        <v>290</v>
      </c>
      <c r="D41" s="46">
        <v>0</v>
      </c>
      <c r="E41" s="47"/>
      <c r="F41" s="339"/>
    </row>
    <row r="42" spans="2:6" ht="22.5" customHeight="1">
      <c r="C42" s="10"/>
      <c r="D42" s="11"/>
      <c r="E42" s="13"/>
      <c r="F42" s="12"/>
    </row>
    <row r="43" spans="2:6">
      <c r="B43" s="49" t="s">
        <v>291</v>
      </c>
    </row>
    <row r="44" spans="2:6" ht="83.25" customHeight="1">
      <c r="C44" s="340"/>
      <c r="D44" s="341"/>
      <c r="E44" s="341"/>
      <c r="F44" s="342"/>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Props1.xml><?xml version="1.0" encoding="utf-8"?>
<ds:datastoreItem xmlns:ds="http://schemas.openxmlformats.org/officeDocument/2006/customXml" ds:itemID="{3ECB298D-388F-4600-82A5-C92DFBD30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2026-06-01T05:04:23Z</dcterms:created>
  <dcterms:modified xsi:type="dcterms:W3CDTF">2026-06-01T05:04:28Z</dcterms:modified>
</cp:coreProperties>
</file>