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A250CFD-4095-4DFF-A25C-2ADC631D17F8}" xr6:coauthVersionLast="47" xr6:coauthVersionMax="47" xr10:uidLastSave="{00000000-0000-0000-0000-000000000000}"/>
  <bookViews>
    <workbookView xWindow="-108" yWindow="-108" windowWidth="23256" windowHeight="12456" xr2:uid="{FE6D968D-23FA-4F46-A2D6-7889AF6E31D3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8" r:id="rId5"/>
    <sheet name="基金明細" sheetId="9" r:id="rId6"/>
    <sheet name="出資金明細" sheetId="10" r:id="rId7"/>
    <sheet name="貸付金明細" sheetId="11" r:id="rId8"/>
    <sheet name="有形固定資産等明細表" sheetId="5" r:id="rId9"/>
    <sheet name="引当金明細表" sheetId="6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9">引当金明細表!$A$1:$O$20</definedName>
    <definedName name="_xlnm.Print_Area" localSheetId="5">基金明細!$A$1:$N$13</definedName>
    <definedName name="_xlnm.Print_Area" localSheetId="1">行政コスト計算書!$A$1:$M$64</definedName>
    <definedName name="_xlnm.Print_Area" localSheetId="6">出資金明細!$A$1:$R$13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7">貸付金明細!$A$1:$M$14</definedName>
    <definedName name="_xlnm.Print_Area" localSheetId="4">注記!$A$1:$D$38</definedName>
    <definedName name="_xlnm.Print_Area" localSheetId="8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1" l="1"/>
  <c r="K13" i="11"/>
  <c r="J13" i="11"/>
  <c r="I13" i="11"/>
  <c r="Q12" i="10"/>
  <c r="P12" i="10"/>
  <c r="J12" i="10"/>
  <c r="I12" i="10"/>
  <c r="N12" i="9"/>
  <c r="M12" i="9"/>
  <c r="L12" i="9"/>
  <c r="K12" i="9"/>
  <c r="J12" i="9"/>
  <c r="I12" i="9"/>
  <c r="L17" i="6"/>
</calcChain>
</file>

<file path=xl/sharedStrings.xml><?xml version="1.0" encoding="utf-8"?>
<sst xmlns="http://schemas.openxmlformats.org/spreadsheetml/2006/main" count="378" uniqueCount="273">
  <si>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</si>
  <si>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</si>
  <si>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</si>
  <si>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</si>
  <si>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</si>
  <si>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</si>
  <si>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</si>
  <si>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</si>
  <si>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</si>
  <si>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</si>
  <si>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</si>
  <si>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</si>
  <si>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</si>
  <si>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</si>
  <si>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</si>
  <si>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</si>
  <si>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</si>
  <si>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</si>
  <si>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</si>
  <si>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</si>
  <si>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</si>
  <si>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</si>
  <si>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</si>
  <si>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</si>
  <si>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</si>
  <si>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</si>
  <si>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</si>
  <si>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</si>
  <si>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</si>
  <si>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</si>
  <si>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</si>
  <si>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</si>
  <si>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</si>
  <si>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</si>
  <si>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</si>
  <si>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</si>
  <si>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</si>
  <si>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</si>
  <si>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</si>
  <si>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</si>
  <si>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</si>
  <si>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</si>
  <si>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</si>
  <si>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</si>
  <si>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</si>
  <si>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</si>
  <si>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</si>
  <si>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</si>
  <si>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</si>
  <si>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</si>
  <si>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</si>
  <si>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</si>
  <si>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</si>
  <si>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</si>
  <si>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</si>
  <si>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</si>
  <si>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</si>
  <si>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</si>
  <si>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</si>
  <si>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</si>
  <si>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</si>
  <si>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</si>
  <si>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</si>
  <si>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</si>
  <si>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</si>
  <si>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</si>
  <si>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</si>
  <si>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</si>
  <si>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福祉総務事業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</si>
  <si>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</si>
  <si>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</si>
  <si>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</si>
  <si>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</si>
  <si>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</si>
  <si>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</si>
  <si>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</si>
  <si>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</si>
  <si>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</si>
  <si>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</si>
  <si>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</si>
  <si>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</si>
  <si>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</si>
  <si>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</si>
  <si>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</si>
  <si>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</si>
  <si>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</si>
  <si>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</si>
  <si>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</si>
  <si>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</si>
  <si>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</si>
  <si>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</si>
  <si>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</si>
  <si>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</si>
  <si>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</si>
  <si>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</si>
  <si>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</si>
  <si>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</si>
  <si>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</si>
  <si>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</si>
  <si>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</si>
  <si>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</si>
  <si>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</si>
  <si>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</si>
  <si>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</si>
  <si>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</si>
  <si>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</si>
  <si>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</si>
  <si>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</si>
  <si>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</si>
  <si>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</si>
  <si>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</si>
  <si>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</si>
  <si>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</si>
  <si>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</si>
  <si>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</si>
  <si>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</si>
  <si>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</si>
  <si>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</si>
  <si>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</si>
  <si>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</si>
  <si>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</si>
  <si>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</si>
  <si>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</si>
  <si>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</si>
  <si>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</si>
  <si>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</si>
  <si>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</si>
  <si>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</si>
  <si>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</si>
  <si>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</si>
  <si>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</si>
  <si>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</si>
  <si>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</si>
  <si>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</si>
  <si>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</si>
  <si>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</si>
  <si>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</si>
  <si>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</si>
  <si>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</si>
  <si>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</si>
  <si>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</si>
  <si>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</si>
  <si>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</si>
  <si>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</si>
  <si>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</si>
  <si>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</si>
  <si>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</si>
  <si>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</si>
  <si>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</si>
  <si>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</si>
  <si>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</si>
  <si>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</si>
  <si>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</si>
  <si>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</si>
  <si>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</si>
  <si>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</si>
  <si>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</si>
  <si>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</si>
  <si>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</si>
  <si>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</si>
  <si>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</si>
  <si>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</si>
  <si>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</si>
  <si>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</si>
  <si>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</si>
  <si>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</si>
  <si>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</si>
  <si>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</si>
  <si>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</si>
  <si>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</si>
  <si>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</si>
  <si>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</si>
  <si>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</si>
  <si>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</si>
  <si>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</si>
  <si>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</si>
  <si>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</si>
  <si>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</si>
  <si>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</si>
  <si>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</si>
  <si>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</si>
  <si>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</si>
  <si>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</si>
  <si>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</si>
  <si>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</si>
  <si>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</si>
  <si>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</si>
  <si>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</si>
  <si>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</si>
  <si>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</si>
  <si>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</si>
  <si>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</si>
  <si>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</si>
  <si>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</si>
  <si>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</si>
  <si>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</si>
  <si>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</si>
  <si>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</si>
  <si>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</si>
  <si>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</si>
  <si>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</si>
  <si>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</si>
  <si>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</si>
  <si>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</si>
  <si>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</si>
  <si>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</si>
  <si>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</si>
  <si>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</si>
  <si>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</si>
  <si>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</si>
  <si>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</si>
  <si>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</si>
  <si>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</si>
  <si>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</si>
  <si>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</si>
  <si>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</si>
  <si>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</si>
  <si>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</si>
  <si>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</si>
  <si>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</si>
  <si>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</si>
  <si>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</si>
  <si>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</si>
  <si>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</si>
  <si>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</si>
  <si>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</si>
  <si>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</si>
  <si>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</si>
  <si>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福祉総務事業</t>
    <rPh sb="4" eb="6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</si>
  <si>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</si>
  <si>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</si>
  <si>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</si>
  <si>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19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</si>
  <si>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</si>
  <si>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19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</si>
  <si>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</si>
  <si>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</si>
  <si>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</si>
  <si>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</si>
  <si>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</si>
  <si>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大阪市社会福祉振興基金</t>
    <phoneticPr fontId="19"/>
  </si>
  <si>
    <t>社会福祉施設職員福利厚生基金</t>
  </si>
  <si>
    <t>合　　　　計</t>
    <rPh sb="0" eb="1">
      <t>ア</t>
    </rPh>
    <rPh sb="5" eb="6">
      <t>ケイ</t>
    </rPh>
    <phoneticPr fontId="1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</si>
  <si>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</si>
  <si>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19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</si>
  <si>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</si>
  <si>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19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</si>
  <si>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9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</si>
  <si>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</si>
  <si>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</si>
  <si>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</si>
  <si>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</si>
  <si>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</si>
  <si>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</si>
  <si>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</si>
  <si>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</si>
  <si>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</si>
  <si>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</si>
  <si>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</si>
  <si>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</si>
  <si>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</si>
  <si>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</si>
  <si>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</si>
  <si>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（一財）太平洋戦全国空爆犠牲者慰霊協会</t>
    <phoneticPr fontId="19"/>
  </si>
  <si>
    <t>貸 付 金 明 細 表</t>
    <rPh sb="0" eb="1">
      <t>カシ</t>
    </rPh>
    <rPh sb="2" eb="3">
      <t>ツキ</t>
    </rPh>
    <rPh sb="4" eb="5">
      <t>キン</t>
    </rPh>
    <phoneticPr fontId="1"/>
  </si>
  <si>
    <t>貸付金名称</t>
    <rPh sb="0" eb="2">
      <t>カシツケ</t>
    </rPh>
    <rPh sb="2" eb="3">
      <t>キン</t>
    </rPh>
    <rPh sb="3" eb="5">
      <t>メイショウ</t>
    </rPh>
    <phoneticPr fontId="1"/>
  </si>
  <si>
    <t>長期貸付金</t>
    <rPh sb="0" eb="2">
      <t>チョウキ</t>
    </rPh>
    <rPh sb="2" eb="4">
      <t>カシツケ</t>
    </rPh>
    <rPh sb="4" eb="5">
      <t>キン</t>
    </rPh>
    <phoneticPr fontId="1"/>
  </si>
  <si>
    <t>短期貸付金</t>
    <rPh sb="0" eb="2">
      <t>タンキ</t>
    </rPh>
    <rPh sb="2" eb="4">
      <t>カシツケ</t>
    </rPh>
    <rPh sb="4" eb="5">
      <t>キン</t>
    </rPh>
    <phoneticPr fontId="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</si>
  <si>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</si>
  <si>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1"/>
  </si>
  <si>
    <t>緊急援護資金貸付金</t>
    <rPh sb="0" eb="2">
      <t>キンキュウ</t>
    </rPh>
    <rPh sb="2" eb="4">
      <t>エンゴ</t>
    </rPh>
    <rPh sb="4" eb="6">
      <t>シキン</t>
    </rPh>
    <rPh sb="6" eb="8">
      <t>カシツケ</t>
    </rPh>
    <rPh sb="8" eb="9">
      <t>キン</t>
    </rPh>
    <phoneticPr fontId="19"/>
  </si>
  <si>
    <t>大学奨学金貸付金</t>
    <rPh sb="0" eb="2">
      <t>ダイガク</t>
    </rPh>
    <rPh sb="2" eb="5">
      <t>ショウガクキン</t>
    </rPh>
    <rPh sb="5" eb="7">
      <t>カシツケ</t>
    </rPh>
    <rPh sb="7" eb="8">
      <t>キン</t>
    </rPh>
    <phoneticPr fontId="19"/>
  </si>
  <si>
    <t>介護福祉士等修学資金貸与金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</si>
</sst>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);[Red]\(0\)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6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20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178" fontId="13" fillId="0" borderId="10" xfId="2" applyNumberFormat="1" applyFont="1" applyBorder="1">
      <alignment vertical="center"/>
    </xf>
    <xf numFmtId="176" fontId="13" fillId="0" borderId="16" xfId="2" applyNumberFormat="1" applyFont="1" applyBorder="1">
      <alignment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13" fillId="0" borderId="13" xfId="2" applyFont="1" applyBorder="1">
      <alignment vertical="center"/>
    </xf>
    <xf numFmtId="0" fontId="13" fillId="0" borderId="14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3" xfId="2" applyFont="1" applyBorder="1" applyAlignment="1">
      <alignment horizontal="left" vertical="center" shrinkToFit="1"/>
    </xf>
    <xf numFmtId="0" fontId="13" fillId="0" borderId="14" xfId="2" applyFont="1" applyBorder="1" applyAlignment="1">
      <alignment horizontal="left" vertical="center" shrinkToFit="1"/>
    </xf>
    <xf numFmtId="0" fontId="13" fillId="0" borderId="15" xfId="2" applyFont="1" applyBorder="1" applyAlignment="1">
      <alignment horizontal="left" vertical="center" shrinkToFit="1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vertical="center" shrinkToFit="1"/>
    </xf>
    <xf numFmtId="0" fontId="13" fillId="0" borderId="14" xfId="2" applyFont="1" applyBorder="1" applyAlignment="1">
      <alignment vertical="center" shrinkToFit="1"/>
    </xf>
    <xf numFmtId="0" fontId="13" fillId="0" borderId="15" xfId="2" applyFont="1" applyBorder="1" applyAlignment="1">
      <alignment vertical="center" shrinkToFit="1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9EA28764-C721-48B6-9B25-526692CD0F88}"/>
    <cellStyle name="標準 2 2" xfId="2" xr:uid="{283701FA-3520-4DAC-AFD4-D586D8DD38B7}"/>
    <cellStyle name="標準 3" xfId="3" xr:uid="{7D7557A1-4EDC-488A-8BCA-693DCE281337}"/>
    <cellStyle name="標準 4" xfId="4" xr:uid="{7F060E52-B1C0-4230-A94C-B164E0FFC743}"/>
    <cellStyle name="標準 4 2" xfId="5" xr:uid="{8B8EE2E6-0965-4B8C-BB9F-65081AA4D895}"/>
    <cellStyle name="標準 5 2" xfId="6" xr:uid="{F79BC37D-ABAD-4370-BC6B-DA23CDB5E7C9}"/>
    <cellStyle name="標準 6 2" xfId="7" xr:uid="{FED2C51B-1D6D-4E43-8FF1-9D81DA9CC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87B5-32FC-4F27-80C6-2C4D3647981D}">
  <sheetPr codeName="Sheet7"/>
  <dimension ref="A1:T194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0" t="s">
        <v>0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9"/>
      <c r="T6" s="8"/>
    </row>
    <row r="7" spans="1:20" ht="22.5" customHeight="1" x14ac:dyDescent="0.2">
      <c r="A7" s="6"/>
      <c r="B7" s="121" t="s">
        <v>65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22"/>
      <c r="L8" s="122"/>
      <c r="M8" s="122"/>
      <c r="N8" s="123" t="s">
        <v>1</v>
      </c>
      <c r="O8" s="123"/>
      <c r="P8" s="123"/>
      <c r="Q8" s="12"/>
      <c r="R8" s="11"/>
      <c r="S8" s="11"/>
      <c r="T8" s="8"/>
    </row>
    <row r="9" spans="1:20" ht="22.5" customHeight="1" x14ac:dyDescent="0.2">
      <c r="A9" s="6"/>
      <c r="B9" s="124"/>
      <c r="C9" s="124"/>
      <c r="D9" s="124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325217627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238095400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17860000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334643269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-20744850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98039825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16944384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105251191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12921470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1185045280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-1602262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269560373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3774167220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1924394986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1924394986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885832235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1618830170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305314687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250129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29652672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1423140680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2676244167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43684740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56417199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9000007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500000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500000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797224307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797224307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1028543176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-85597195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2676244167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4099384847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4099384847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F366-EC26-4108-A092-49BEF608A84E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5" t="s">
        <v>3</v>
      </c>
      <c r="C6" s="125"/>
      <c r="D6" s="125"/>
      <c r="E6" s="125"/>
      <c r="F6" s="125"/>
      <c r="G6" s="125"/>
      <c r="H6" s="125"/>
      <c r="I6" s="125"/>
      <c r="J6" s="125"/>
      <c r="K6" s="125"/>
      <c r="L6" s="126"/>
      <c r="M6" s="32"/>
    </row>
    <row r="7" spans="1:13" ht="22.5" customHeight="1" x14ac:dyDescent="0.25">
      <c r="A7" s="28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8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9"/>
      <c r="C9" s="129"/>
      <c r="D9" s="129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1107248034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24495376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34900449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4180773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1043671436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2558423069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989639195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98039825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85523595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517619876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145158962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45637146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2783773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106260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3280422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26469420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644164595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-1451175035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28840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28840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4247240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4247240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-4218400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1438606914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80840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-16705681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347C-A6ED-42D3-8A35-DC4EF9A619C9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0" t="s">
        <v>4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47"/>
    </row>
    <row r="7" spans="1:14" ht="22.5" customHeight="1" x14ac:dyDescent="0.2">
      <c r="A7" s="44"/>
      <c r="B7" s="132" t="s">
        <v>112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47"/>
    </row>
    <row r="8" spans="1:14" ht="22.5" customHeight="1" x14ac:dyDescent="0.2">
      <c r="A8" s="28"/>
      <c r="B8" s="21"/>
      <c r="C8" s="133"/>
      <c r="D8" s="133"/>
      <c r="E8" s="133"/>
      <c r="F8" s="134" t="s">
        <v>1</v>
      </c>
      <c r="G8" s="133"/>
      <c r="H8" s="13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9"/>
      <c r="D10" s="129"/>
      <c r="E10" s="129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5" t="s">
        <v>5</v>
      </c>
      <c r="D11" s="135"/>
      <c r="E11" s="135"/>
      <c r="F11" s="135"/>
      <c r="G11" s="135"/>
      <c r="H11" s="135"/>
      <c r="I11" s="135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5" t="s">
        <v>9</v>
      </c>
      <c r="D12" s="135"/>
      <c r="E12" s="135"/>
      <c r="F12" s="135"/>
      <c r="G12" s="135"/>
      <c r="H12" s="135"/>
      <c r="I12" s="135"/>
      <c r="J12" s="51">
        <v>2692949848</v>
      </c>
      <c r="K12" s="51">
        <v>0</v>
      </c>
      <c r="L12" s="51">
        <v>2692949848</v>
      </c>
      <c r="M12" s="21"/>
      <c r="N12" s="30"/>
    </row>
    <row r="13" spans="1:14" ht="22.5" customHeight="1" x14ac:dyDescent="0.2">
      <c r="A13" s="28"/>
      <c r="B13" s="21"/>
      <c r="C13" s="135" t="s">
        <v>10</v>
      </c>
      <c r="D13" s="135"/>
      <c r="E13" s="135"/>
      <c r="F13" s="135"/>
      <c r="G13" s="135"/>
      <c r="H13" s="135"/>
      <c r="I13" s="135"/>
      <c r="J13" s="51">
        <v>-16705681</v>
      </c>
      <c r="K13" s="51">
        <v>0</v>
      </c>
      <c r="L13" s="51">
        <v>-16705681</v>
      </c>
      <c r="M13" s="21"/>
      <c r="N13" s="30"/>
    </row>
    <row r="14" spans="1:14" ht="22.5" customHeight="1" x14ac:dyDescent="0.2">
      <c r="A14" s="28"/>
      <c r="B14" s="21"/>
      <c r="C14" s="135" t="s">
        <v>11</v>
      </c>
      <c r="D14" s="135"/>
      <c r="E14" s="135"/>
      <c r="F14" s="135"/>
      <c r="G14" s="135"/>
      <c r="H14" s="135"/>
      <c r="I14" s="135"/>
      <c r="J14" s="51">
        <v>2676244167</v>
      </c>
      <c r="K14" s="51">
        <v>0</v>
      </c>
      <c r="L14" s="51">
        <v>2676244167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1:I11"/>
    <mergeCell ref="C12:I12"/>
    <mergeCell ref="C13:I13"/>
    <mergeCell ref="C14:I14"/>
    <mergeCell ref="B6:M6"/>
    <mergeCell ref="B7:M7"/>
    <mergeCell ref="C8:E8"/>
    <mergeCell ref="F8:H8"/>
    <mergeCell ref="C10:E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4AD9-CCF4-4EA1-BCEE-D0A6FD2EAD9A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7" t="s">
        <v>12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57"/>
      <c r="U6" s="8"/>
    </row>
    <row r="7" spans="1:21" ht="22.5" customHeight="1" x14ac:dyDescent="0.2">
      <c r="A7" s="6"/>
      <c r="B7" s="138" t="s">
        <v>112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6"/>
      <c r="M8" s="136"/>
      <c r="N8" s="136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4"/>
      <c r="C9" s="124"/>
      <c r="D9" s="124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46767982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929768729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7654515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39113467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39113467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24643376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34900449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80097814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13000000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13000000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4672243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865552661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2421667727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1085471101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517619876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145158962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2783773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39805730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26469420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21542000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644164595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18263730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-1491898998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-26805730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126865796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-1438606914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105251191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1438606914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4355540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4355540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17259065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F32C-4A4E-4631-94E3-38002091DCA4}">
  <sheetPr>
    <pageSetUpPr fitToPage="1"/>
  </sheetPr>
  <dimension ref="A1:D38"/>
  <sheetViews>
    <sheetView view="pageBreakPreview" zoomScale="60" zoomScaleNormal="100" workbookViewId="0"/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12" t="s">
        <v>226</v>
      </c>
      <c r="C1" s="1"/>
      <c r="D1" s="1"/>
    </row>
    <row r="2" spans="1:4" ht="21" x14ac:dyDescent="0.2">
      <c r="A2" s="1"/>
      <c r="B2" s="112" t="s">
        <v>227</v>
      </c>
      <c r="C2" s="1"/>
      <c r="D2" s="1"/>
    </row>
    <row r="3" spans="1:4" ht="21" x14ac:dyDescent="0.2">
      <c r="A3" s="1"/>
      <c r="B3" s="112" t="s">
        <v>228</v>
      </c>
      <c r="C3" s="1"/>
      <c r="D3" s="1"/>
    </row>
    <row r="4" spans="1:4" ht="123" customHeight="1" x14ac:dyDescent="0.2">
      <c r="A4" s="140" t="s">
        <v>229</v>
      </c>
      <c r="B4" s="140"/>
      <c r="C4" s="140"/>
      <c r="D4" s="140"/>
    </row>
    <row r="5" spans="1:4" ht="21" x14ac:dyDescent="0.2">
      <c r="A5" s="113"/>
      <c r="B5" s="114"/>
      <c r="C5" s="114"/>
      <c r="D5" s="114"/>
    </row>
    <row r="6" spans="1:4" ht="21" x14ac:dyDescent="0.2">
      <c r="A6" s="113"/>
      <c r="B6" s="114" t="s">
        <v>230</v>
      </c>
      <c r="C6" s="114"/>
      <c r="D6" s="114"/>
    </row>
    <row r="7" spans="1:4" ht="21" x14ac:dyDescent="0.2">
      <c r="A7" s="113"/>
      <c r="B7" s="115"/>
      <c r="C7" s="139"/>
      <c r="D7" s="139"/>
    </row>
    <row r="8" spans="1:4" ht="21" x14ac:dyDescent="0.2">
      <c r="A8" s="113"/>
      <c r="B8" s="115"/>
      <c r="C8" s="139"/>
      <c r="D8" s="139"/>
    </row>
    <row r="9" spans="1:4" ht="21" x14ac:dyDescent="0.2">
      <c r="A9" s="113"/>
      <c r="B9" s="116"/>
      <c r="C9" s="139"/>
      <c r="D9" s="139"/>
    </row>
    <row r="10" spans="1:4" ht="21" x14ac:dyDescent="0.2">
      <c r="A10" s="113"/>
      <c r="B10" s="115"/>
      <c r="C10" s="139"/>
      <c r="D10" s="139"/>
    </row>
    <row r="11" spans="1:4" ht="21" x14ac:dyDescent="0.2">
      <c r="A11" s="113"/>
      <c r="B11" s="115"/>
      <c r="C11" s="141"/>
      <c r="D11" s="141"/>
    </row>
    <row r="12" spans="1:4" ht="21" x14ac:dyDescent="0.2">
      <c r="A12" s="113"/>
      <c r="B12" s="115"/>
      <c r="C12" s="139"/>
      <c r="D12" s="139"/>
    </row>
    <row r="13" spans="1:4" ht="21" x14ac:dyDescent="0.2">
      <c r="A13" s="113"/>
      <c r="B13" s="117"/>
      <c r="C13" s="117"/>
      <c r="D13" s="114"/>
    </row>
    <row r="14" spans="1:4" ht="21" x14ac:dyDescent="0.2">
      <c r="A14" s="113"/>
      <c r="B14" s="114"/>
      <c r="C14" s="114"/>
      <c r="D14" s="114"/>
    </row>
    <row r="15" spans="1:4" ht="21" x14ac:dyDescent="0.2">
      <c r="A15" s="113"/>
      <c r="B15" s="114"/>
      <c r="C15" s="114"/>
      <c r="D15" s="114"/>
    </row>
    <row r="16" spans="1:4" ht="21" x14ac:dyDescent="0.2">
      <c r="A16" s="113"/>
      <c r="B16" s="114"/>
      <c r="C16" s="114"/>
      <c r="D16" s="114"/>
    </row>
    <row r="17" spans="1:4" ht="21" x14ac:dyDescent="0.2">
      <c r="A17" s="113"/>
      <c r="B17" s="114"/>
      <c r="C17" s="114"/>
      <c r="D17" s="114"/>
    </row>
    <row r="18" spans="1:4" ht="21" x14ac:dyDescent="0.2">
      <c r="A18" s="113"/>
      <c r="B18" s="114"/>
      <c r="C18" s="114"/>
      <c r="D18" s="114"/>
    </row>
    <row r="19" spans="1:4" ht="21" x14ac:dyDescent="0.2">
      <c r="A19" s="113"/>
      <c r="B19" s="114"/>
      <c r="C19" s="114"/>
      <c r="D19" s="114"/>
    </row>
    <row r="20" spans="1:4" ht="21" x14ac:dyDescent="0.2">
      <c r="A20" s="113"/>
      <c r="B20" s="114"/>
      <c r="C20" s="114"/>
      <c r="D20" s="114"/>
    </row>
    <row r="21" spans="1:4" ht="21" x14ac:dyDescent="0.2">
      <c r="A21" s="113"/>
      <c r="B21" s="114"/>
      <c r="C21" s="114"/>
      <c r="D21" s="114"/>
    </row>
    <row r="22" spans="1:4" ht="21" x14ac:dyDescent="0.2">
      <c r="A22" s="113"/>
      <c r="B22" s="114"/>
      <c r="C22" s="114"/>
      <c r="D22" s="114"/>
    </row>
    <row r="23" spans="1:4" ht="21" x14ac:dyDescent="0.2">
      <c r="A23" s="113"/>
      <c r="B23" s="114"/>
      <c r="C23" s="114"/>
      <c r="D23" s="114"/>
    </row>
    <row r="24" spans="1:4" ht="21" x14ac:dyDescent="0.2">
      <c r="A24" s="113"/>
      <c r="B24" s="114"/>
      <c r="C24" s="114"/>
      <c r="D24" s="114"/>
    </row>
    <row r="25" spans="1:4" ht="21" x14ac:dyDescent="0.2">
      <c r="A25" s="113"/>
      <c r="B25" s="114"/>
      <c r="C25" s="114"/>
      <c r="D25" s="114"/>
    </row>
    <row r="26" spans="1:4" ht="21" x14ac:dyDescent="0.2">
      <c r="A26" s="113"/>
      <c r="B26" s="114"/>
      <c r="C26" s="114"/>
      <c r="D26" s="114"/>
    </row>
    <row r="27" spans="1:4" ht="21" x14ac:dyDescent="0.2">
      <c r="A27" s="113"/>
      <c r="B27" s="114"/>
      <c r="C27" s="114"/>
      <c r="D27" s="114"/>
    </row>
    <row r="28" spans="1:4" ht="21" x14ac:dyDescent="0.2">
      <c r="A28" s="113"/>
      <c r="B28" s="114"/>
      <c r="C28" s="114"/>
      <c r="D28" s="114"/>
    </row>
    <row r="29" spans="1:4" ht="21" x14ac:dyDescent="0.2">
      <c r="A29" s="113"/>
      <c r="B29" s="114"/>
      <c r="C29" s="114"/>
      <c r="D29" s="114"/>
    </row>
    <row r="30" spans="1:4" ht="21" x14ac:dyDescent="0.2">
      <c r="A30" s="113"/>
      <c r="B30" s="114"/>
      <c r="C30" s="114"/>
      <c r="D30" s="114"/>
    </row>
    <row r="31" spans="1:4" ht="21" x14ac:dyDescent="0.2">
      <c r="A31" s="113"/>
      <c r="B31" s="114"/>
      <c r="C31" s="114"/>
      <c r="D31" s="114"/>
    </row>
    <row r="32" spans="1:4" ht="21" x14ac:dyDescent="0.2">
      <c r="A32" s="113"/>
      <c r="B32" s="114"/>
      <c r="C32" s="114"/>
      <c r="D32" s="114"/>
    </row>
    <row r="33" spans="1:4" ht="21" x14ac:dyDescent="0.2">
      <c r="A33" s="113"/>
      <c r="B33" s="114"/>
      <c r="C33" s="114"/>
      <c r="D33" s="114"/>
    </row>
    <row r="34" spans="1:4" ht="21" x14ac:dyDescent="0.2">
      <c r="A34" s="113"/>
      <c r="B34" s="114"/>
      <c r="C34" s="114"/>
      <c r="D34" s="114"/>
    </row>
    <row r="35" spans="1:4" ht="21" x14ac:dyDescent="0.2">
      <c r="A35" s="113"/>
      <c r="B35" s="114"/>
      <c r="C35" s="114"/>
      <c r="D35" s="114"/>
    </row>
    <row r="36" spans="1:4" ht="21" x14ac:dyDescent="0.2">
      <c r="A36" s="113"/>
      <c r="B36" s="114"/>
      <c r="C36" s="114"/>
      <c r="D36" s="114"/>
    </row>
    <row r="37" spans="1:4" ht="21" x14ac:dyDescent="0.2">
      <c r="A37" s="113"/>
      <c r="B37" s="114"/>
      <c r="C37" s="114"/>
      <c r="D37" s="114"/>
    </row>
    <row r="38" spans="1:4" ht="21" x14ac:dyDescent="0.2">
      <c r="A38" s="113"/>
      <c r="B38" s="114"/>
      <c r="C38" s="114"/>
      <c r="D38" s="11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5262-F30C-4334-9587-8F14830C8E71}">
  <sheetPr>
    <pageSetUpPr fitToPage="1"/>
  </sheetPr>
  <dimension ref="A1:O14"/>
  <sheetViews>
    <sheetView view="pageBreakPreview" zoomScale="60" zoomScaleNormal="100" workbookViewId="0"/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14" width="31.109375" customWidth="1"/>
    <col min="15" max="15" width="2.6640625" customWidth="1"/>
  </cols>
  <sheetData>
    <row r="1" spans="1:15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9.2" x14ac:dyDescent="0.2">
      <c r="A3" s="67"/>
      <c r="B3" s="2" t="s">
        <v>68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ht="19.2" x14ac:dyDescent="0.2">
      <c r="A5" s="151" t="s">
        <v>231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68"/>
    </row>
    <row r="6" spans="1:15" ht="19.2" x14ac:dyDescent="0.2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68"/>
    </row>
    <row r="7" spans="1:15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78"/>
      <c r="N7" s="78" t="s">
        <v>232</v>
      </c>
      <c r="O7" s="67"/>
    </row>
    <row r="8" spans="1:15" ht="19.2" x14ac:dyDescent="0.2">
      <c r="A8" s="67"/>
      <c r="B8" s="152" t="s">
        <v>233</v>
      </c>
      <c r="C8" s="153"/>
      <c r="D8" s="153"/>
      <c r="E8" s="153"/>
      <c r="F8" s="153"/>
      <c r="G8" s="153"/>
      <c r="H8" s="154"/>
      <c r="I8" s="158" t="s">
        <v>234</v>
      </c>
      <c r="J8" s="160" t="s">
        <v>235</v>
      </c>
      <c r="K8" s="160" t="s">
        <v>236</v>
      </c>
      <c r="L8" s="160" t="s">
        <v>237</v>
      </c>
      <c r="M8" s="160" t="s">
        <v>238</v>
      </c>
      <c r="N8" s="160" t="s">
        <v>239</v>
      </c>
      <c r="O8" s="67"/>
    </row>
    <row r="9" spans="1:15" ht="19.2" x14ac:dyDescent="0.2">
      <c r="A9" s="67"/>
      <c r="B9" s="155"/>
      <c r="C9" s="156"/>
      <c r="D9" s="156"/>
      <c r="E9" s="156"/>
      <c r="F9" s="156"/>
      <c r="G9" s="156"/>
      <c r="H9" s="157"/>
      <c r="I9" s="159"/>
      <c r="J9" s="161"/>
      <c r="K9" s="161"/>
      <c r="L9" s="161"/>
      <c r="M9" s="161"/>
      <c r="N9" s="161"/>
      <c r="O9" s="67"/>
    </row>
    <row r="10" spans="1:15" ht="19.2" x14ac:dyDescent="0.2">
      <c r="A10" s="67"/>
      <c r="B10" s="142" t="s">
        <v>240</v>
      </c>
      <c r="C10" s="143"/>
      <c r="D10" s="143"/>
      <c r="E10" s="143"/>
      <c r="F10" s="143"/>
      <c r="G10" s="143"/>
      <c r="H10" s="144"/>
      <c r="I10" s="80">
        <v>540420895</v>
      </c>
      <c r="J10" s="80">
        <v>0</v>
      </c>
      <c r="K10" s="80">
        <v>0</v>
      </c>
      <c r="L10" s="80">
        <v>0</v>
      </c>
      <c r="M10" s="80">
        <v>0</v>
      </c>
      <c r="N10" s="80">
        <v>540420895</v>
      </c>
      <c r="O10" s="67"/>
    </row>
    <row r="11" spans="1:15" ht="19.2" x14ac:dyDescent="0.2">
      <c r="A11" s="67"/>
      <c r="B11" s="145" t="s">
        <v>241</v>
      </c>
      <c r="C11" s="146"/>
      <c r="D11" s="146"/>
      <c r="E11" s="146"/>
      <c r="F11" s="146"/>
      <c r="G11" s="146"/>
      <c r="H11" s="147"/>
      <c r="I11" s="80">
        <v>36813137</v>
      </c>
      <c r="J11" s="80">
        <v>200000000</v>
      </c>
      <c r="K11" s="80">
        <v>0</v>
      </c>
      <c r="L11" s="80">
        <v>0</v>
      </c>
      <c r="M11" s="80">
        <v>0</v>
      </c>
      <c r="N11" s="80">
        <v>236813137</v>
      </c>
      <c r="O11" s="67"/>
    </row>
    <row r="12" spans="1:15" ht="19.2" x14ac:dyDescent="0.2">
      <c r="A12" s="67"/>
      <c r="B12" s="148" t="s">
        <v>242</v>
      </c>
      <c r="C12" s="149"/>
      <c r="D12" s="149"/>
      <c r="E12" s="149"/>
      <c r="F12" s="149"/>
      <c r="G12" s="149"/>
      <c r="H12" s="150"/>
      <c r="I12" s="80">
        <f t="shared" ref="I12:N12" si="0">SUM(I10:I11)</f>
        <v>577234032</v>
      </c>
      <c r="J12" s="80">
        <f t="shared" si="0"/>
        <v>200000000</v>
      </c>
      <c r="K12" s="80">
        <f t="shared" si="0"/>
        <v>0</v>
      </c>
      <c r="L12" s="80">
        <f t="shared" si="0"/>
        <v>0</v>
      </c>
      <c r="M12" s="80">
        <f t="shared" si="0"/>
        <v>0</v>
      </c>
      <c r="N12" s="80">
        <f t="shared" si="0"/>
        <v>777234032</v>
      </c>
      <c r="O12" s="67"/>
    </row>
    <row r="13" spans="1:15" ht="19.2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15" ht="19.2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</sheetData>
  <mergeCells count="11">
    <mergeCell ref="B10:H10"/>
    <mergeCell ref="B11:H11"/>
    <mergeCell ref="B12:H12"/>
    <mergeCell ref="A5:N6"/>
    <mergeCell ref="B8:H9"/>
    <mergeCell ref="I8:I9"/>
    <mergeCell ref="J8:J9"/>
    <mergeCell ref="K8:K9"/>
    <mergeCell ref="L8:L9"/>
    <mergeCell ref="M8:M9"/>
    <mergeCell ref="N8:N9"/>
  </mergeCells>
  <phoneticPr fontId="19"/>
  <pageMargins left="0.7" right="0.7" top="0.75" bottom="0.75" header="0.3" footer="0.3"/>
  <pageSetup paperSize="9" scale="3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09FE-820D-482B-B029-1908571C0A37}">
  <sheetPr>
    <pageSetUpPr fitToPage="1"/>
  </sheetPr>
  <dimension ref="A1:R13"/>
  <sheetViews>
    <sheetView view="pageBreakPreview" zoomScale="60" zoomScaleNormal="100" workbookViewId="0"/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9" width="29.44140625" bestFit="1" customWidth="1"/>
    <col min="10" max="10" width="33.6640625" customWidth="1"/>
    <col min="11" max="11" width="33.6640625" bestFit="1" customWidth="1"/>
    <col min="12" max="12" width="37.6640625" bestFit="1" customWidth="1"/>
    <col min="13" max="13" width="27.33203125" bestFit="1" customWidth="1"/>
    <col min="14" max="14" width="37.6640625" bestFit="1" customWidth="1"/>
    <col min="15" max="15" width="34.21875" bestFit="1" customWidth="1"/>
    <col min="16" max="16" width="25.6640625" customWidth="1"/>
    <col min="17" max="17" width="34.21875" bestFit="1" customWidth="1"/>
    <col min="18" max="18" width="2.6640625" customWidth="1"/>
  </cols>
  <sheetData>
    <row r="1" spans="1:18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9.2" x14ac:dyDescent="0.2">
      <c r="A3" s="67"/>
      <c r="B3" s="2" t="s">
        <v>68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">
      <c r="A5" s="151" t="s">
        <v>243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</row>
    <row r="6" spans="1:18" x14ac:dyDescent="0.2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8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9.2" x14ac:dyDescent="0.2">
      <c r="A8" s="67"/>
      <c r="B8" s="67" t="s">
        <v>244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78"/>
      <c r="Q8" s="78" t="s">
        <v>232</v>
      </c>
      <c r="R8" s="67"/>
    </row>
    <row r="9" spans="1:18" ht="19.2" x14ac:dyDescent="0.2">
      <c r="A9" s="67"/>
      <c r="B9" s="152" t="s">
        <v>245</v>
      </c>
      <c r="C9" s="153"/>
      <c r="D9" s="153"/>
      <c r="E9" s="153"/>
      <c r="F9" s="153"/>
      <c r="G9" s="153"/>
      <c r="H9" s="154"/>
      <c r="I9" s="158" t="s">
        <v>246</v>
      </c>
      <c r="J9" s="111" t="s">
        <v>247</v>
      </c>
      <c r="K9" s="109" t="s">
        <v>248</v>
      </c>
      <c r="L9" s="109" t="s">
        <v>249</v>
      </c>
      <c r="M9" s="109" t="s">
        <v>250</v>
      </c>
      <c r="N9" s="109" t="s">
        <v>251</v>
      </c>
      <c r="O9" s="109" t="s">
        <v>252</v>
      </c>
      <c r="P9" s="109" t="s">
        <v>253</v>
      </c>
      <c r="Q9" s="109" t="s">
        <v>254</v>
      </c>
      <c r="R9" s="67"/>
    </row>
    <row r="10" spans="1:18" ht="19.2" x14ac:dyDescent="0.2">
      <c r="A10" s="67"/>
      <c r="B10" s="155"/>
      <c r="C10" s="156"/>
      <c r="D10" s="156"/>
      <c r="E10" s="156"/>
      <c r="F10" s="156"/>
      <c r="G10" s="156"/>
      <c r="H10" s="157"/>
      <c r="I10" s="159"/>
      <c r="J10" s="110" t="s">
        <v>255</v>
      </c>
      <c r="K10" s="110" t="s">
        <v>256</v>
      </c>
      <c r="L10" s="110" t="s">
        <v>257</v>
      </c>
      <c r="M10" s="110" t="s">
        <v>258</v>
      </c>
      <c r="N10" s="110" t="s">
        <v>259</v>
      </c>
      <c r="O10" s="110" t="s">
        <v>260</v>
      </c>
      <c r="P10" s="110" t="s">
        <v>261</v>
      </c>
      <c r="Q10" s="110" t="s">
        <v>262</v>
      </c>
      <c r="R10" s="67"/>
    </row>
    <row r="11" spans="1:18" ht="19.2" x14ac:dyDescent="0.2">
      <c r="A11" s="67"/>
      <c r="B11" s="162" t="s">
        <v>263</v>
      </c>
      <c r="C11" s="163"/>
      <c r="D11" s="163"/>
      <c r="E11" s="163"/>
      <c r="F11" s="163"/>
      <c r="G11" s="163"/>
      <c r="H11" s="164"/>
      <c r="I11" s="80">
        <v>500000</v>
      </c>
      <c r="J11" s="80">
        <v>500000</v>
      </c>
      <c r="K11" s="80">
        <v>22144587</v>
      </c>
      <c r="L11" s="80">
        <v>124762</v>
      </c>
      <c r="M11" s="80">
        <v>22019825</v>
      </c>
      <c r="N11" s="118">
        <v>2.1999999999999999E-2</v>
      </c>
      <c r="O11" s="80">
        <v>484436</v>
      </c>
      <c r="P11" s="80">
        <v>0</v>
      </c>
      <c r="Q11" s="80">
        <v>500000</v>
      </c>
      <c r="R11" s="67"/>
    </row>
    <row r="12" spans="1:18" ht="19.2" x14ac:dyDescent="0.2">
      <c r="A12" s="67"/>
      <c r="B12" s="148" t="s">
        <v>242</v>
      </c>
      <c r="C12" s="149"/>
      <c r="D12" s="149"/>
      <c r="E12" s="149"/>
      <c r="F12" s="149"/>
      <c r="G12" s="149"/>
      <c r="H12" s="150"/>
      <c r="I12" s="80">
        <f>SUM(I11:I11)</f>
        <v>500000</v>
      </c>
      <c r="J12" s="80">
        <f>SUM(J11:J11)</f>
        <v>500000</v>
      </c>
      <c r="K12" s="119"/>
      <c r="L12" s="119"/>
      <c r="M12" s="119"/>
      <c r="N12" s="119"/>
      <c r="O12" s="119"/>
      <c r="P12" s="80">
        <f>SUM(P11:P11)</f>
        <v>0</v>
      </c>
      <c r="Q12" s="80">
        <f>SUM(Q11:Q11)</f>
        <v>500000</v>
      </c>
      <c r="R12" s="67"/>
    </row>
    <row r="13" spans="1:18" ht="19.2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</row>
  </sheetData>
  <mergeCells count="5">
    <mergeCell ref="A5:R6"/>
    <mergeCell ref="B9:H10"/>
    <mergeCell ref="I9:I10"/>
    <mergeCell ref="B11:H11"/>
    <mergeCell ref="B12:H12"/>
  </mergeCells>
  <phoneticPr fontId="19"/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B5CF-1F0A-4194-AB2D-E963302E5C0F}">
  <sheetPr>
    <pageSetUpPr fitToPage="1"/>
  </sheetPr>
  <dimension ref="A1:M14"/>
  <sheetViews>
    <sheetView view="pageBreakPreview" zoomScale="60" zoomScaleNormal="100" workbookViewId="0"/>
  </sheetViews>
  <sheetFormatPr defaultRowHeight="13.2" x14ac:dyDescent="0.2"/>
  <cols>
    <col min="1" max="1" width="2.6640625" customWidth="1"/>
    <col min="2" max="7" width="3.44140625" customWidth="1"/>
    <col min="8" max="8" width="42.44140625" customWidth="1"/>
    <col min="9" max="12" width="31.109375" customWidth="1"/>
    <col min="13" max="14" width="8.88671875" customWidth="1"/>
    <col min="15" max="15" width="2.6640625" customWidth="1"/>
  </cols>
  <sheetData>
    <row r="1" spans="1:13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9.2" x14ac:dyDescent="0.2">
      <c r="A3" s="67"/>
      <c r="B3" s="2" t="s">
        <v>68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19.2" x14ac:dyDescent="0.2">
      <c r="A5" s="151" t="s">
        <v>264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68"/>
    </row>
    <row r="6" spans="1:13" ht="19.2" x14ac:dyDescent="0.2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68"/>
    </row>
    <row r="7" spans="1:13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78" t="s">
        <v>232</v>
      </c>
      <c r="M7" s="67"/>
    </row>
    <row r="8" spans="1:13" ht="19.2" x14ac:dyDescent="0.2">
      <c r="A8" s="67"/>
      <c r="B8" s="152" t="s">
        <v>265</v>
      </c>
      <c r="C8" s="153"/>
      <c r="D8" s="153"/>
      <c r="E8" s="153"/>
      <c r="F8" s="153"/>
      <c r="G8" s="153"/>
      <c r="H8" s="154"/>
      <c r="I8" s="168" t="s">
        <v>266</v>
      </c>
      <c r="J8" s="169"/>
      <c r="K8" s="148" t="s">
        <v>267</v>
      </c>
      <c r="L8" s="150"/>
      <c r="M8" s="67"/>
    </row>
    <row r="9" spans="1:13" ht="19.2" x14ac:dyDescent="0.2">
      <c r="A9" s="67"/>
      <c r="B9" s="155"/>
      <c r="C9" s="156"/>
      <c r="D9" s="156"/>
      <c r="E9" s="156"/>
      <c r="F9" s="156"/>
      <c r="G9" s="156"/>
      <c r="H9" s="157"/>
      <c r="I9" s="110" t="s">
        <v>268</v>
      </c>
      <c r="J9" s="110" t="s">
        <v>269</v>
      </c>
      <c r="K9" s="110" t="s">
        <v>268</v>
      </c>
      <c r="L9" s="110" t="s">
        <v>269</v>
      </c>
      <c r="M9" s="67"/>
    </row>
    <row r="10" spans="1:13" ht="19.2" x14ac:dyDescent="0.2">
      <c r="A10" s="67"/>
      <c r="B10" s="165" t="s">
        <v>270</v>
      </c>
      <c r="C10" s="166"/>
      <c r="D10" s="166"/>
      <c r="E10" s="166"/>
      <c r="F10" s="166"/>
      <c r="G10" s="166"/>
      <c r="H10" s="167"/>
      <c r="I10" s="80">
        <v>183689121</v>
      </c>
      <c r="J10" s="80">
        <v>-7920167</v>
      </c>
      <c r="K10" s="80">
        <v>0</v>
      </c>
      <c r="L10" s="80">
        <v>0</v>
      </c>
      <c r="M10" s="67"/>
    </row>
    <row r="11" spans="1:13" ht="19.2" x14ac:dyDescent="0.2">
      <c r="A11" s="67"/>
      <c r="B11" s="165" t="s">
        <v>271</v>
      </c>
      <c r="C11" s="166"/>
      <c r="D11" s="166"/>
      <c r="E11" s="166"/>
      <c r="F11" s="166"/>
      <c r="G11" s="166"/>
      <c r="H11" s="167"/>
      <c r="I11" s="80">
        <v>152404055</v>
      </c>
      <c r="J11" s="80">
        <v>-76202028</v>
      </c>
      <c r="K11" s="80">
        <v>12921470</v>
      </c>
      <c r="L11" s="80">
        <v>-1602262</v>
      </c>
      <c r="M11" s="67"/>
    </row>
    <row r="12" spans="1:13" ht="19.2" x14ac:dyDescent="0.2">
      <c r="A12" s="67"/>
      <c r="B12" s="165" t="s">
        <v>272</v>
      </c>
      <c r="C12" s="166"/>
      <c r="D12" s="166"/>
      <c r="E12" s="166"/>
      <c r="F12" s="166"/>
      <c r="G12" s="166"/>
      <c r="H12" s="167"/>
      <c r="I12" s="80">
        <v>2950000</v>
      </c>
      <c r="J12" s="80">
        <v>-1475000</v>
      </c>
      <c r="K12" s="80">
        <v>0</v>
      </c>
      <c r="L12" s="80">
        <v>0</v>
      </c>
      <c r="M12" s="67"/>
    </row>
    <row r="13" spans="1:13" ht="19.2" x14ac:dyDescent="0.2">
      <c r="A13" s="67"/>
      <c r="B13" s="148" t="s">
        <v>242</v>
      </c>
      <c r="C13" s="149"/>
      <c r="D13" s="149"/>
      <c r="E13" s="149"/>
      <c r="F13" s="149"/>
      <c r="G13" s="149"/>
      <c r="H13" s="150"/>
      <c r="I13" s="80">
        <f t="shared" ref="I13:L13" si="0">SUM(I10:I12)</f>
        <v>339043176</v>
      </c>
      <c r="J13" s="80">
        <f t="shared" si="0"/>
        <v>-85597195</v>
      </c>
      <c r="K13" s="80">
        <f t="shared" si="0"/>
        <v>12921470</v>
      </c>
      <c r="L13" s="80">
        <f t="shared" si="0"/>
        <v>-1602262</v>
      </c>
      <c r="M13" s="67"/>
    </row>
    <row r="14" spans="1:13" ht="19.2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</sheetData>
  <mergeCells count="8">
    <mergeCell ref="B11:H11"/>
    <mergeCell ref="B12:H12"/>
    <mergeCell ref="B13:H13"/>
    <mergeCell ref="A5:L6"/>
    <mergeCell ref="B8:H9"/>
    <mergeCell ref="I8:J8"/>
    <mergeCell ref="K8:L8"/>
    <mergeCell ref="B10:H10"/>
  </mergeCells>
  <phoneticPr fontId="19"/>
  <pageMargins left="0.7" right="0.7" top="0.75" bottom="0.75" header="0.3" footer="0.3"/>
  <pageSetup paperSize="9" scale="4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D4A7-FE44-4B13-BC6D-5530FF6B0DF5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51" t="s">
        <v>13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2:15" ht="23.25" customHeight="1" x14ac:dyDescent="0.2"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</row>
    <row r="7" spans="2:15" x14ac:dyDescent="0.2">
      <c r="O7" s="69" t="s">
        <v>2</v>
      </c>
    </row>
    <row r="8" spans="2:15" ht="21.9" customHeight="1" x14ac:dyDescent="0.2">
      <c r="B8" s="171" t="s">
        <v>14</v>
      </c>
      <c r="C8" s="172"/>
      <c r="D8" s="172"/>
      <c r="E8" s="172"/>
      <c r="F8" s="172"/>
      <c r="G8" s="172"/>
      <c r="H8" s="173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74"/>
      <c r="C9" s="175"/>
      <c r="D9" s="175"/>
      <c r="E9" s="175"/>
      <c r="F9" s="175"/>
      <c r="G9" s="175"/>
      <c r="H9" s="176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3339882146</v>
      </c>
      <c r="J10" s="76">
        <v>0</v>
      </c>
      <c r="K10" s="76">
        <v>0</v>
      </c>
      <c r="L10" s="76">
        <v>3339882146</v>
      </c>
      <c r="M10" s="76">
        <v>1415487160</v>
      </c>
      <c r="N10" s="76">
        <v>27488676</v>
      </c>
      <c r="O10" s="76">
        <v>1924394986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3339882146</v>
      </c>
      <c r="J11" s="76">
        <v>0</v>
      </c>
      <c r="K11" s="76">
        <v>0</v>
      </c>
      <c r="L11" s="76">
        <v>3339882146</v>
      </c>
      <c r="M11" s="76">
        <v>1415487160</v>
      </c>
      <c r="N11" s="76">
        <v>27488676</v>
      </c>
      <c r="O11" s="76">
        <v>1924394986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1618830170</v>
      </c>
      <c r="J12" s="76">
        <v>0</v>
      </c>
      <c r="K12" s="76">
        <v>0</v>
      </c>
      <c r="L12" s="76">
        <v>1618830170</v>
      </c>
      <c r="M12" s="76">
        <v>0</v>
      </c>
      <c r="N12" s="76">
        <v>0</v>
      </c>
      <c r="O12" s="76">
        <v>1618830170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1719446556</v>
      </c>
      <c r="J13" s="76">
        <v>0</v>
      </c>
      <c r="K13" s="76">
        <v>0</v>
      </c>
      <c r="L13" s="76">
        <v>1719446556</v>
      </c>
      <c r="M13" s="76">
        <v>1414131869</v>
      </c>
      <c r="N13" s="76">
        <v>27386724</v>
      </c>
      <c r="O13" s="76">
        <v>305314687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1605420</v>
      </c>
      <c r="J14" s="76">
        <v>0</v>
      </c>
      <c r="K14" s="76">
        <v>0</v>
      </c>
      <c r="L14" s="76">
        <v>1605420</v>
      </c>
      <c r="M14" s="76">
        <v>1355291</v>
      </c>
      <c r="N14" s="76">
        <v>101952</v>
      </c>
      <c r="O14" s="76">
        <v>250129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16321296</v>
      </c>
      <c r="J31" s="76">
        <v>63541440</v>
      </c>
      <c r="K31" s="76">
        <v>16321296</v>
      </c>
      <c r="L31" s="76">
        <v>63541440</v>
      </c>
      <c r="M31" s="76">
        <v>19856700</v>
      </c>
      <c r="N31" s="76">
        <v>17192246</v>
      </c>
      <c r="O31" s="76">
        <v>43684740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193939639</v>
      </c>
      <c r="J32" s="76">
        <v>57373423</v>
      </c>
      <c r="K32" s="76">
        <v>0</v>
      </c>
      <c r="L32" s="76">
        <v>251313062</v>
      </c>
      <c r="M32" s="76">
        <v>194895863</v>
      </c>
      <c r="N32" s="76">
        <v>956224</v>
      </c>
      <c r="O32" s="76">
        <v>56417199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58993915</v>
      </c>
      <c r="J33" s="76">
        <v>7654515</v>
      </c>
      <c r="K33" s="76">
        <v>57648423</v>
      </c>
      <c r="L33" s="76">
        <v>9000007</v>
      </c>
      <c r="M33" s="76">
        <v>0</v>
      </c>
      <c r="N33" s="76">
        <v>0</v>
      </c>
      <c r="O33" s="76">
        <v>9000007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77" t="s">
        <v>49</v>
      </c>
      <c r="C35" s="178"/>
      <c r="D35" s="178"/>
      <c r="E35" s="178"/>
      <c r="F35" s="178"/>
      <c r="G35" s="178"/>
      <c r="H35" s="179"/>
      <c r="I35" s="76">
        <v>3609136996</v>
      </c>
      <c r="J35" s="76">
        <v>128569378</v>
      </c>
      <c r="K35" s="76">
        <v>73969719</v>
      </c>
      <c r="L35" s="76">
        <v>3663736655</v>
      </c>
      <c r="M35" s="76">
        <v>1630239723</v>
      </c>
      <c r="N35" s="76">
        <v>45637146</v>
      </c>
      <c r="O35" s="76">
        <v>2033496932</v>
      </c>
    </row>
    <row r="36" spans="2:15" ht="12" customHeight="1" x14ac:dyDescent="0.2"/>
    <row r="37" spans="2:15" ht="21.9" customHeight="1" x14ac:dyDescent="0.2"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6B99-D3DC-4472-A214-D39A4467359F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81" t="s">
        <v>50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2:14" x14ac:dyDescent="0.2"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2:14" x14ac:dyDescent="0.2">
      <c r="B7" s="183"/>
      <c r="C7" s="183"/>
      <c r="D7" s="183"/>
      <c r="F7" s="77"/>
      <c r="N7" s="78" t="s">
        <v>2</v>
      </c>
    </row>
    <row r="8" spans="2:14" ht="20.100000000000001" customHeight="1" x14ac:dyDescent="0.2">
      <c r="B8" s="152" t="s">
        <v>5</v>
      </c>
      <c r="C8" s="153"/>
      <c r="D8" s="153"/>
      <c r="E8" s="153"/>
      <c r="F8" s="153"/>
      <c r="G8" s="153"/>
      <c r="H8" s="154"/>
      <c r="I8" s="160" t="s">
        <v>15</v>
      </c>
      <c r="J8" s="160" t="s">
        <v>16</v>
      </c>
      <c r="K8" s="148" t="s">
        <v>17</v>
      </c>
      <c r="L8" s="149"/>
      <c r="M8" s="150"/>
      <c r="N8" s="158" t="s">
        <v>51</v>
      </c>
    </row>
    <row r="9" spans="2:14" ht="20.100000000000001" customHeight="1" x14ac:dyDescent="0.2">
      <c r="B9" s="155"/>
      <c r="C9" s="156"/>
      <c r="D9" s="156"/>
      <c r="E9" s="156"/>
      <c r="F9" s="156"/>
      <c r="G9" s="156"/>
      <c r="H9" s="157"/>
      <c r="I9" s="161"/>
      <c r="J9" s="161"/>
      <c r="K9" s="79" t="s">
        <v>52</v>
      </c>
      <c r="L9" s="79" t="s">
        <v>53</v>
      </c>
      <c r="M9" s="79" t="s">
        <v>54</v>
      </c>
      <c r="N9" s="159"/>
    </row>
    <row r="10" spans="2:14" ht="31.65" customHeight="1" x14ac:dyDescent="0.2">
      <c r="B10" s="184" t="s">
        <v>55</v>
      </c>
      <c r="C10" s="184"/>
      <c r="D10" s="184"/>
      <c r="E10" s="184"/>
      <c r="F10" s="184"/>
      <c r="G10" s="184"/>
      <c r="H10" s="184"/>
      <c r="I10" s="80">
        <v>21004278</v>
      </c>
      <c r="J10" s="80">
        <v>84134161</v>
      </c>
      <c r="K10" s="80">
        <v>84376589</v>
      </c>
      <c r="L10" s="80">
        <v>17000</v>
      </c>
      <c r="M10" s="80">
        <v>84393589</v>
      </c>
      <c r="N10" s="80">
        <v>20744850</v>
      </c>
    </row>
    <row r="11" spans="2:14" ht="31.65" customHeight="1" x14ac:dyDescent="0.2">
      <c r="B11" s="184" t="s">
        <v>56</v>
      </c>
      <c r="C11" s="184"/>
      <c r="D11" s="184"/>
      <c r="E11" s="184"/>
      <c r="F11" s="184"/>
      <c r="G11" s="184"/>
      <c r="H11" s="184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84" t="s">
        <v>57</v>
      </c>
      <c r="C12" s="184"/>
      <c r="D12" s="184"/>
      <c r="E12" s="184"/>
      <c r="F12" s="184"/>
      <c r="G12" s="184"/>
      <c r="H12" s="184"/>
      <c r="I12" s="80">
        <v>1944994</v>
      </c>
      <c r="J12" s="80">
        <v>342732</v>
      </c>
      <c r="K12" s="80">
        <v>0</v>
      </c>
      <c r="L12" s="80">
        <v>685464</v>
      </c>
      <c r="M12" s="80">
        <v>685464</v>
      </c>
      <c r="N12" s="80">
        <v>1602262</v>
      </c>
    </row>
    <row r="13" spans="2:14" ht="31.65" customHeight="1" x14ac:dyDescent="0.2">
      <c r="B13" s="184" t="s">
        <v>58</v>
      </c>
      <c r="C13" s="184"/>
      <c r="D13" s="184"/>
      <c r="E13" s="184"/>
      <c r="F13" s="184"/>
      <c r="G13" s="184"/>
      <c r="H13" s="184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84" t="s">
        <v>59</v>
      </c>
      <c r="C14" s="184"/>
      <c r="D14" s="184"/>
      <c r="E14" s="184"/>
      <c r="F14" s="184"/>
      <c r="G14" s="184"/>
      <c r="H14" s="184"/>
      <c r="I14" s="80">
        <v>114449973</v>
      </c>
      <c r="J14" s="80">
        <v>57995378</v>
      </c>
      <c r="K14" s="80">
        <v>29142600</v>
      </c>
      <c r="L14" s="80">
        <v>57705556</v>
      </c>
      <c r="M14" s="80">
        <v>86848156</v>
      </c>
      <c r="N14" s="80">
        <v>85597195</v>
      </c>
    </row>
    <row r="15" spans="2:14" ht="31.65" customHeight="1" x14ac:dyDescent="0.2">
      <c r="B15" s="184" t="s">
        <v>60</v>
      </c>
      <c r="C15" s="184"/>
      <c r="D15" s="184"/>
      <c r="E15" s="184"/>
      <c r="F15" s="184"/>
      <c r="G15" s="184"/>
      <c r="H15" s="184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84" t="s">
        <v>61</v>
      </c>
      <c r="C16" s="184"/>
      <c r="D16" s="184"/>
      <c r="E16" s="184"/>
      <c r="F16" s="184"/>
      <c r="G16" s="184"/>
      <c r="H16" s="184"/>
      <c r="I16" s="80">
        <v>88352386</v>
      </c>
      <c r="J16" s="80">
        <v>98039825</v>
      </c>
      <c r="K16" s="80">
        <v>88352386</v>
      </c>
      <c r="L16" s="80">
        <v>0</v>
      </c>
      <c r="M16" s="80">
        <v>88352386</v>
      </c>
      <c r="N16" s="80">
        <v>98039825</v>
      </c>
    </row>
    <row r="17" spans="2:14" ht="31.65" customHeight="1" x14ac:dyDescent="0.2">
      <c r="B17" s="184" t="s">
        <v>62</v>
      </c>
      <c r="C17" s="184"/>
      <c r="D17" s="184"/>
      <c r="E17" s="184"/>
      <c r="F17" s="184"/>
      <c r="G17" s="184"/>
      <c r="H17" s="184"/>
      <c r="I17" s="80">
        <v>807788160</v>
      </c>
      <c r="J17" s="80">
        <v>90992794</v>
      </c>
      <c r="K17" s="80">
        <v>7479520</v>
      </c>
      <c r="L17" s="80">
        <f>M17-K17</f>
        <v>5469199</v>
      </c>
      <c r="M17" s="80">
        <v>12948719</v>
      </c>
      <c r="N17" s="80">
        <v>885832235</v>
      </c>
    </row>
    <row r="18" spans="2:14" ht="31.65" customHeight="1" x14ac:dyDescent="0.2">
      <c r="B18" s="184" t="s">
        <v>63</v>
      </c>
      <c r="C18" s="184"/>
      <c r="D18" s="184"/>
      <c r="E18" s="184"/>
      <c r="F18" s="184"/>
      <c r="G18" s="184"/>
      <c r="H18" s="184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85" t="s">
        <v>64</v>
      </c>
      <c r="C19" s="185"/>
      <c r="D19" s="185"/>
      <c r="E19" s="185"/>
      <c r="F19" s="185"/>
      <c r="G19" s="185"/>
      <c r="H19" s="185"/>
      <c r="I19" s="80">
        <v>1033539791</v>
      </c>
      <c r="J19" s="80">
        <v>331504890</v>
      </c>
      <c r="K19" s="80">
        <v>209351095</v>
      </c>
      <c r="L19" s="80">
        <v>63877219</v>
      </c>
      <c r="M19" s="80">
        <v>273228314</v>
      </c>
      <c r="N19" s="80">
        <v>1091816367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貸借対照表</vt:lpstr>
      <vt:lpstr>行政コスト計算書</vt:lpstr>
      <vt:lpstr>純資産変動計算書</vt:lpstr>
      <vt:lpstr>キャッシュフロー計算書</vt:lpstr>
      <vt:lpstr>注記</vt:lpstr>
      <vt:lpstr>基金明細</vt:lpstr>
      <vt:lpstr>出資金明細</vt:lpstr>
      <vt:lpstr>貸付金明細</vt:lpstr>
      <vt:lpstr>有形固定資産等明細表</vt:lpstr>
      <vt:lpstr>引当金明細表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2026-10-14T06:14:07Z</dcterms:created>
  <dcterms:modified xsi:type="dcterms:W3CDTF">2026-10-14T06:30:54Z</dcterms:modified>
</cp:coreProperties>
</file>