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30" windowHeight="6435" tabRatio="812"/>
  </bookViews>
  <sheets>
    <sheet name="予算事業一覧" sheetId="77" r:id="rId1"/>
  </sheets>
  <definedNames>
    <definedName name="_xlnm.Print_Area" localSheetId="0">予算事業一覧!$A$5:$I$18</definedName>
    <definedName name="_xlnm.Print_Titles" localSheetId="0">予算事業一覧!$7:$11</definedName>
  </definedNames>
  <calcPr calcId="152511"/>
</workbook>
</file>

<file path=xl/calcChain.xml><?xml version="1.0" encoding="utf-8"?>
<calcChain xmlns="http://schemas.openxmlformats.org/spreadsheetml/2006/main">
  <c r="F15" i="77" l="1"/>
  <c r="F14" i="77"/>
  <c r="E14" i="77"/>
  <c r="E15" i="77"/>
  <c r="G15" i="77" l="1"/>
  <c r="I17" i="77"/>
  <c r="I16" i="77"/>
  <c r="F17" i="77"/>
  <c r="F16" i="77"/>
  <c r="E17" i="77"/>
  <c r="E16" i="77"/>
  <c r="G14" i="77"/>
  <c r="G13" i="77"/>
  <c r="G12" i="77"/>
  <c r="G16" i="77" l="1"/>
  <c r="G17" i="77" l="1"/>
  <c r="H16" i="77" l="1"/>
</calcChain>
</file>

<file path=xl/sharedStrings.xml><?xml version="1.0" encoding="utf-8"?>
<sst xmlns="http://schemas.openxmlformats.org/spreadsheetml/2006/main" count="29" uniqueCount="27">
  <si>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</si>
  <si>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</si>
  <si>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</si>
  <si>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</si>
  <si>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出</t>
    <rPh sb="0" eb="1">
      <t>デ</t>
    </rPh>
    <phoneticPr fontId="2"/>
  </si>
  <si>
    <t>税</t>
    <rPh sb="0" eb="1">
      <t>ゼイ</t>
    </rPh>
    <phoneticPr fontId="2"/>
  </si>
  <si>
    <t>区CM出</t>
    <rPh sb="0" eb="1">
      <t>ク</t>
    </rPh>
    <rPh sb="3" eb="4">
      <t>デ</t>
    </rPh>
    <phoneticPr fontId="3"/>
  </si>
  <si>
    <t>区CM税</t>
    <rPh sb="0" eb="1">
      <t>ク</t>
    </rPh>
    <rPh sb="3" eb="4">
      <t>ゼイ</t>
    </rPh>
    <phoneticPr fontId="3"/>
  </si>
  <si>
    <t>所属計</t>
    <rPh sb="0" eb="2">
      <t>ショゾク</t>
    </rPh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</si>
  <si>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</si>
  <si>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</si>
  <si>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</si>
  <si>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</si>
  <si>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</si>
  <si>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</si>
  <si>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</si>
  <si>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当 初 ①</t>
    <phoneticPr fontId="2"/>
  </si>
  <si>
    <t>予算事業一覧</t>
    <rPh sb="4" eb="6">
      <t>イチラン</t>
    </rPh>
    <phoneticPr fontId="2"/>
  </si>
  <si>
    <t>30 年 度</t>
    <phoneticPr fontId="2"/>
  </si>
  <si>
    <t>31 年 度</t>
    <rPh sb="3" eb="4">
      <t>ネン</t>
    </rPh>
    <rPh sb="5" eb="6">
      <t>ド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</si>
  <si>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</si>
  <si>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2-1-2</t>
    <phoneticPr fontId="3"/>
  </si>
  <si>
    <t>副首都推進事業</t>
    <rPh sb="0" eb="1">
      <t>フク</t>
    </rPh>
    <rPh sb="1" eb="3">
      <t>シュト</t>
    </rPh>
    <rPh sb="3" eb="5">
      <t>スイシン</t>
    </rPh>
    <rPh sb="5" eb="7">
      <t>ジギョウ</t>
    </rPh>
    <phoneticPr fontId="2"/>
  </si>
  <si>
    <t>総務担当</t>
    <rPh sb="0" eb="2">
      <t>ソウム</t>
    </rPh>
    <rPh sb="2" eb="4">
      <t>タントウ</t>
    </rPh>
    <phoneticPr fontId="2"/>
  </si>
  <si>
    <t>副首都推進費計</t>
    <rPh sb="0" eb="1">
      <t>フク</t>
    </rPh>
    <rPh sb="1" eb="3">
      <t>シュト</t>
    </rPh>
    <rPh sb="3" eb="5">
      <t>スイシン</t>
    </rPh>
    <rPh sb="5" eb="6">
      <t>ヒ</t>
    </rPh>
    <rPh sb="6" eb="7">
      <t>ケイ</t>
    </rPh>
    <phoneticPr fontId="2"/>
  </si>
  <si>
    <t>所属名　副首都推進局　</t>
    <rPh sb="0" eb="2">
      <t>ショゾク</t>
    </rPh>
    <rPh sb="2" eb="3">
      <t>メイ</t>
    </rPh>
    <rPh sb="4" eb="5">
      <t>フク</t>
    </rPh>
    <rPh sb="5" eb="7">
      <t>シュト</t>
    </rPh>
    <rPh sb="7" eb="9">
      <t>スイシン</t>
    </rPh>
    <rPh sb="9" eb="10">
      <t>キョク</t>
    </rPh>
    <phoneticPr fontId="2"/>
  </si>
  <si>
    <t>予 算 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</si>
</sst>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2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177" fontId="5" fillId="0" borderId="10" xfId="3" applyNumberFormat="1" applyFont="1" applyFill="1" applyBorder="1" applyAlignment="1">
      <alignment vertical="center" shrinkToFit="1"/>
    </xf>
    <xf numFmtId="177" fontId="5" fillId="0" borderId="11" xfId="3" applyNumberFormat="1" applyFont="1" applyFill="1" applyBorder="1" applyAlignment="1">
      <alignment horizontal="right" vertical="center" shrinkToFit="1"/>
    </xf>
    <xf numFmtId="178" fontId="5" fillId="0" borderId="9" xfId="3" applyNumberFormat="1" applyFont="1" applyFill="1" applyBorder="1" applyAlignment="1">
      <alignment vertical="center" shrinkToFit="1"/>
    </xf>
    <xf numFmtId="177" fontId="5" fillId="0" borderId="11" xfId="3" applyNumberFormat="1" applyFont="1" applyFill="1" applyBorder="1" applyAlignment="1">
      <alignment vertical="center" shrinkToFit="1"/>
    </xf>
    <xf numFmtId="179" fontId="5" fillId="0" borderId="9" xfId="3" applyNumberFormat="1" applyFont="1" applyFill="1" applyBorder="1" applyAlignment="1">
      <alignment vertical="center" shrinkToFit="1"/>
    </xf>
    <xf numFmtId="177" fontId="5" fillId="0" borderId="12" xfId="3" applyNumberFormat="1" applyFont="1" applyFill="1" applyBorder="1" applyAlignment="1">
      <alignment horizontal="right" vertical="center" shrinkToFit="1"/>
    </xf>
    <xf numFmtId="179" fontId="5" fillId="0" borderId="13" xfId="3" applyNumberFormat="1" applyFont="1" applyFill="1" applyBorder="1" applyAlignment="1">
      <alignment vertical="center" shrinkToFit="1"/>
    </xf>
    <xf numFmtId="179" fontId="5" fillId="0" borderId="14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8" fillId="0" borderId="0" xfId="3" applyNumberFormat="1" applyFont="1" applyFill="1" applyAlignment="1">
      <alignment horizontal="right" vertical="center"/>
    </xf>
    <xf numFmtId="0" fontId="5" fillId="0" borderId="12" xfId="0" applyFont="1" applyBorder="1" applyAlignment="1"/>
    <xf numFmtId="0" fontId="5" fillId="0" borderId="13" xfId="0" applyFont="1" applyBorder="1" applyAlignment="1"/>
    <xf numFmtId="38" fontId="5" fillId="0" borderId="12" xfId="1" applyFont="1" applyBorder="1" applyAlignment="1"/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18" xfId="3" applyNumberFormat="1" applyFont="1" applyFill="1" applyBorder="1" applyAlignment="1">
      <alignment horizontal="right" vertical="center" wrapText="1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20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17" xfId="3" applyNumberFormat="1" applyFont="1" applyFill="1" applyBorder="1" applyAlignment="1">
      <alignment horizontal="center" vertical="center"/>
    </xf>
    <xf numFmtId="0" fontId="6" fillId="0" borderId="18" xfId="3" applyNumberFormat="1" applyFont="1" applyFill="1" applyBorder="1" applyAlignment="1">
      <alignment horizontal="center" vertical="center"/>
    </xf>
    <xf numFmtId="0" fontId="6" fillId="0" borderId="26" xfId="3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24" xfId="3" applyFont="1" applyFill="1" applyBorder="1" applyAlignment="1">
      <alignment horizontal="center" vertical="center"/>
    </xf>
    <xf numFmtId="176" fontId="6" fillId="0" borderId="19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21" xfId="3" applyNumberFormat="1" applyFont="1" applyFill="1" applyBorder="1" applyAlignment="1">
      <alignment horizontal="center" vertical="center"/>
    </xf>
    <xf numFmtId="176" fontId="6" fillId="0" borderId="22" xfId="3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177" fontId="6" fillId="0" borderId="25" xfId="3" applyNumberFormat="1" applyFont="1" applyFill="1" applyBorder="1" applyAlignment="1">
      <alignment horizontal="center" vertical="center" wrapText="1"/>
    </xf>
    <xf numFmtId="177" fontId="6" fillId="0" borderId="8" xfId="3" applyNumberFormat="1" applyFont="1" applyFill="1" applyBorder="1" applyAlignment="1">
      <alignment horizontal="center" vertical="center" wrapText="1"/>
    </xf>
    <xf numFmtId="49" fontId="6" fillId="0" borderId="11" xfId="3" applyNumberFormat="1" applyFont="1" applyFill="1" applyBorder="1" applyAlignment="1">
      <alignment horizontal="center" vertical="center"/>
    </xf>
    <xf numFmtId="49" fontId="6" fillId="0" borderId="9" xfId="3" applyNumberFormat="1" applyFont="1" applyFill="1" applyBorder="1" applyAlignment="1">
      <alignment horizontal="center" vertical="center"/>
    </xf>
    <xf numFmtId="0" fontId="11" fillId="0" borderId="11" xfId="4" applyNumberFormat="1" applyFill="1" applyBorder="1" applyAlignment="1">
      <alignment horizontal="left" vertical="center" wrapText="1"/>
    </xf>
    <xf numFmtId="0" fontId="11" fillId="0" borderId="9" xfId="4" applyNumberFormat="1" applyFill="1" applyBorder="1" applyAlignment="1">
      <alignment horizontal="left" vertical="center" wrapText="1"/>
    </xf>
    <xf numFmtId="177" fontId="6" fillId="0" borderId="11" xfId="3" applyNumberFormat="1" applyFont="1" applyFill="1" applyBorder="1" applyAlignment="1">
      <alignment horizontal="center" vertical="center" wrapText="1"/>
    </xf>
    <xf numFmtId="177" fontId="6" fillId="0" borderId="9" xfId="3" applyNumberFormat="1" applyFont="1" applyFill="1" applyBorder="1" applyAlignment="1">
      <alignment horizontal="center" vertical="center" wrapText="1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 wrapText="1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13" xfId="3" applyNumberFormat="1" applyFont="1" applyFill="1" applyBorder="1" applyAlignment="1">
      <alignment horizontal="center" vertical="center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15</xdr:row>
      <xdr:rowOff>0</xdr:rowOff>
    </xdr:from>
    <xdr:to>
      <xdr:col>5</xdr:col>
      <xdr:colOff>419100</xdr:colOff>
      <xdr:row>24</xdr:row>
      <xdr:rowOff>152400</xdr:rowOff>
    </xdr:to>
    <xdr:sp macro="" textlink="">
      <xdr:nvSpPr>
        <xdr:cNvPr id="53333" name="AutoShape 405"/>
        <xdr:cNvSpPr>
          <a:spLocks noChangeAspect="1" noChangeArrowheads="1"/>
        </xdr:cNvSpPr>
      </xdr:nvSpPr>
      <xdr:spPr bwMode="auto">
        <a:xfrm>
          <a:off x="1562100" y="6296025"/>
          <a:ext cx="4191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.osaka.lg.jp/fukushutosuishin/cmsfiles/contents/0000461/461083/yosanjigyougaiyousetsumei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"/>
  <sheetViews>
    <sheetView tabSelected="1" topLeftCell="A4" zoomScaleNormal="100" zoomScaleSheetLayoutView="100" workbookViewId="0">
      <selection activeCell="C12" sqref="C12:C13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1" ht="17.25" customHeight="1">
      <c r="G1" s="36"/>
    </row>
    <row r="2" spans="1:11" ht="17.25" customHeight="1">
      <c r="A2" s="1"/>
      <c r="B2" s="1"/>
      <c r="G2" s="35"/>
      <c r="I2" s="28"/>
    </row>
    <row r="3" spans="1:11" ht="17.25" customHeight="1">
      <c r="A3" s="1"/>
      <c r="B3" s="1"/>
      <c r="G3" s="34"/>
      <c r="I3" s="28"/>
    </row>
    <row r="4" spans="1:11" ht="17.25" customHeight="1">
      <c r="G4" s="35"/>
    </row>
    <row r="5" spans="1:11" ht="18" customHeight="1">
      <c r="A5" s="1" t="s">
        <v>17</v>
      </c>
      <c r="B5" s="1"/>
      <c r="G5" s="2"/>
      <c r="H5" s="38"/>
      <c r="I5" s="38"/>
    </row>
    <row r="6" spans="1:11" ht="15" customHeight="1">
      <c r="G6" s="2"/>
    </row>
    <row r="7" spans="1:11" ht="18" customHeight="1">
      <c r="A7" s="5" t="s">
        <v>20</v>
      </c>
      <c r="B7" s="5"/>
      <c r="D7" s="4"/>
      <c r="E7" s="4"/>
      <c r="F7" s="5"/>
      <c r="G7" s="5"/>
      <c r="I7" s="29" t="s">
        <v>25</v>
      </c>
    </row>
    <row r="8" spans="1:11" ht="10.5" customHeight="1">
      <c r="A8" s="4"/>
      <c r="B8" s="4"/>
      <c r="D8" s="4"/>
      <c r="E8" s="4"/>
      <c r="F8" s="5"/>
      <c r="G8" s="5"/>
    </row>
    <row r="9" spans="1:11" ht="27" customHeight="1" thickBot="1">
      <c r="A9" s="4"/>
      <c r="B9" s="4"/>
      <c r="E9" s="39" t="s">
        <v>0</v>
      </c>
      <c r="F9" s="39"/>
      <c r="G9" s="6"/>
      <c r="I9" s="8" t="s">
        <v>1</v>
      </c>
    </row>
    <row r="10" spans="1:11" ht="15" customHeight="1">
      <c r="A10" s="9" t="s">
        <v>2</v>
      </c>
      <c r="B10" s="10" t="s">
        <v>14</v>
      </c>
      <c r="C10" s="63" t="s">
        <v>12</v>
      </c>
      <c r="D10" s="65" t="s">
        <v>15</v>
      </c>
      <c r="E10" s="26" t="s">
        <v>18</v>
      </c>
      <c r="F10" s="10" t="s">
        <v>19</v>
      </c>
      <c r="G10" s="26" t="s">
        <v>10</v>
      </c>
      <c r="H10" s="66" t="s">
        <v>13</v>
      </c>
      <c r="I10" s="67"/>
    </row>
    <row r="11" spans="1:11" ht="15" customHeight="1">
      <c r="A11" s="11" t="s">
        <v>3</v>
      </c>
      <c r="B11" s="12" t="s">
        <v>9</v>
      </c>
      <c r="C11" s="64"/>
      <c r="D11" s="64"/>
      <c r="E11" s="27" t="s">
        <v>16</v>
      </c>
      <c r="F11" s="27" t="s">
        <v>26</v>
      </c>
      <c r="G11" s="27" t="s">
        <v>11</v>
      </c>
      <c r="H11" s="68"/>
      <c r="I11" s="69"/>
    </row>
    <row r="12" spans="1:11" ht="15" customHeight="1">
      <c r="A12" s="55">
        <v>1</v>
      </c>
      <c r="B12" s="57" t="s">
        <v>21</v>
      </c>
      <c r="C12" s="59" t="s">
        <v>22</v>
      </c>
      <c r="D12" s="61" t="s">
        <v>23</v>
      </c>
      <c r="E12" s="14">
        <v>109927</v>
      </c>
      <c r="F12" s="14">
        <v>66235</v>
      </c>
      <c r="G12" s="13">
        <f t="shared" ref="G12:G17" si="0">+F12-E12</f>
        <v>-43692</v>
      </c>
      <c r="H12" s="46"/>
      <c r="I12" s="18"/>
      <c r="J12" s="4" t="s">
        <v>4</v>
      </c>
    </row>
    <row r="13" spans="1:11" ht="15" customHeight="1">
      <c r="A13" s="56"/>
      <c r="B13" s="58"/>
      <c r="C13" s="60"/>
      <c r="D13" s="62"/>
      <c r="E13" s="17">
        <v>55039</v>
      </c>
      <c r="F13" s="17">
        <v>33193</v>
      </c>
      <c r="G13" s="15">
        <f t="shared" si="0"/>
        <v>-21846</v>
      </c>
      <c r="H13" s="54"/>
      <c r="I13" s="19"/>
      <c r="J13" s="4" t="s">
        <v>5</v>
      </c>
    </row>
    <row r="14" spans="1:11" ht="15" customHeight="1">
      <c r="A14" s="48" t="s">
        <v>24</v>
      </c>
      <c r="B14" s="49"/>
      <c r="C14" s="49"/>
      <c r="D14" s="50"/>
      <c r="E14" s="16">
        <f>+E12</f>
        <v>109927</v>
      </c>
      <c r="F14" s="16">
        <f>F12</f>
        <v>66235</v>
      </c>
      <c r="G14" s="13">
        <f t="shared" si="0"/>
        <v>-43692</v>
      </c>
      <c r="H14" s="46"/>
      <c r="I14" s="30"/>
    </row>
    <row r="15" spans="1:11" ht="15" customHeight="1">
      <c r="A15" s="51"/>
      <c r="B15" s="52"/>
      <c r="C15" s="52"/>
      <c r="D15" s="53"/>
      <c r="E15" s="17">
        <f>+E13</f>
        <v>55039</v>
      </c>
      <c r="F15" s="17">
        <f>F13</f>
        <v>33193</v>
      </c>
      <c r="G15" s="15">
        <f t="shared" si="0"/>
        <v>-21846</v>
      </c>
      <c r="H15" s="54"/>
      <c r="I15" s="31"/>
    </row>
    <row r="16" spans="1:11" ht="15" customHeight="1">
      <c r="A16" s="40" t="s">
        <v>8</v>
      </c>
      <c r="B16" s="41"/>
      <c r="C16" s="41"/>
      <c r="D16" s="42"/>
      <c r="E16" s="16">
        <f>+SUMIF($J12:$J15,$J16,E12:E15)</f>
        <v>109927</v>
      </c>
      <c r="F16" s="16">
        <f>+SUMIF($J12:$J15,$J16,F12:F15)</f>
        <v>66235</v>
      </c>
      <c r="G16" s="14">
        <f t="shared" si="0"/>
        <v>-43692</v>
      </c>
      <c r="H16" s="46" t="str">
        <f>IF(I16="　","　","区CM")</f>
        <v>　</v>
      </c>
      <c r="I16" s="32" t="str">
        <f>IF(SUMIF(K12:K15,K16,I12:I15)=0,"　",SUMIF(K12:K15,K16,I12:I15))</f>
        <v>　</v>
      </c>
      <c r="J16" s="4" t="s">
        <v>4</v>
      </c>
      <c r="K16" s="4" t="s">
        <v>6</v>
      </c>
    </row>
    <row r="17" spans="1:11" ht="15" customHeight="1" thickBot="1">
      <c r="A17" s="43"/>
      <c r="B17" s="44"/>
      <c r="C17" s="44"/>
      <c r="D17" s="45"/>
      <c r="E17" s="20">
        <f>+SUMIF($J12:$J15,$J17,E12:E15)</f>
        <v>55039</v>
      </c>
      <c r="F17" s="20">
        <f>+SUMIF($J12:$J15,$J17,F12:F15)</f>
        <v>33193</v>
      </c>
      <c r="G17" s="21">
        <f t="shared" si="0"/>
        <v>-21846</v>
      </c>
      <c r="H17" s="47"/>
      <c r="I17" s="22" t="str">
        <f>IF(SUMIF(K12:K15,K17,I12:I15)=0,"　",SUMIF(K12:K15,K17,I12:I15))</f>
        <v>　</v>
      </c>
      <c r="J17" s="4" t="s">
        <v>5</v>
      </c>
      <c r="K17" s="4" t="s">
        <v>7</v>
      </c>
    </row>
    <row r="18" spans="1:11" ht="12.75">
      <c r="A18" s="37"/>
      <c r="B18" s="37"/>
      <c r="C18" s="37"/>
      <c r="D18" s="37"/>
      <c r="E18" s="23"/>
      <c r="F18" s="24"/>
      <c r="G18" s="24"/>
    </row>
    <row r="19" spans="1:11" ht="18" customHeight="1">
      <c r="A19" s="25"/>
      <c r="B19" s="25"/>
      <c r="C19" s="33"/>
      <c r="D19" s="25"/>
      <c r="F19" s="7"/>
      <c r="G19" s="7"/>
    </row>
  </sheetData>
  <mergeCells count="13">
    <mergeCell ref="E9:F9"/>
    <mergeCell ref="A16:D17"/>
    <mergeCell ref="H16:H17"/>
    <mergeCell ref="A14:D15"/>
    <mergeCell ref="H14:H15"/>
    <mergeCell ref="A12:A13"/>
    <mergeCell ref="B12:B13"/>
    <mergeCell ref="C12:C13"/>
    <mergeCell ref="D12:D13"/>
    <mergeCell ref="H12:H13"/>
    <mergeCell ref="C10:C11"/>
    <mergeCell ref="D10:D11"/>
    <mergeCell ref="H10:I11"/>
  </mergeCells>
  <phoneticPr fontId="3"/>
  <conditionalFormatting sqref="I16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3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副首都推進事業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"/>
  <ignoredErrors>
    <ignoredError sqref="B13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2019-02-12T08:15:47Z</dcterms:created>
  <dcterms:modified xsi:type="dcterms:W3CDTF">2019-03-14T00:55:14Z</dcterms:modified>
</cp:coreProperties>
</file>