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APFF001C\OA-tn0001$\ユーザ作業用フォルダ\18.計理（予算・決算等）\1-予算関係\R4年度予算\05.予算事業一覧、補助金一覧\05.予算事業一覧議決後修正\"/>
    </mc:Choice>
  </mc:AlternateContent>
  <xr:revisionPtr revIDLastSave="0" documentId="13_ncr:1_{921C252B-64A6-497E-8ECD-A57BDC76BC1B}" xr6:coauthVersionLast="47" xr6:coauthVersionMax="47" xr10:uidLastSave="{00000000-0000-0000-0000-000000000000}"/>
  <bookViews>
    <workbookView xWindow="-120" yWindow="-120" windowWidth="23280" windowHeight="12600" tabRatio="812" xr2:uid="{00000000-000D-0000-FFFF-FFFF00000000}"/>
  </bookViews>
  <sheets>
    <sheet name="様式4" sheetId="82" r:id="rId1"/>
    <sheet name="カメラ" sheetId="85" state="hidden" r:id="rId2"/>
  </sheets>
  <definedNames>
    <definedName name="_xlnm.Print_Area" localSheetId="0">様式4!$A$5:$K$97</definedName>
    <definedName name="_xlnm.Print_Titles" localSheetId="0">様式4!$7:$11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7" i="82" l="1"/>
  <c r="F95" i="82"/>
  <c r="E95" i="82"/>
  <c r="H95" i="82" s="1"/>
  <c r="F94" i="82"/>
  <c r="H94" i="82" s="1"/>
  <c r="E94" i="82"/>
  <c r="G93" i="82"/>
  <c r="G92" i="82"/>
  <c r="I92" i="82" s="1"/>
  <c r="I93" i="82"/>
  <c r="H93" i="82"/>
  <c r="H92" i="82"/>
  <c r="G95" i="82" l="1"/>
  <c r="I95" i="82" s="1"/>
  <c r="G94" i="82"/>
  <c r="F85" i="82"/>
  <c r="I94" i="82" l="1"/>
  <c r="G96" i="82"/>
  <c r="F47" i="82"/>
  <c r="F15" i="82" l="1"/>
  <c r="E15" i="82"/>
  <c r="F14" i="82"/>
  <c r="E14" i="82"/>
  <c r="H14" i="82" l="1"/>
  <c r="H15" i="82"/>
  <c r="F90" i="82"/>
  <c r="F96" i="82" s="1"/>
  <c r="E91" i="82"/>
  <c r="E97" i="82" s="1"/>
  <c r="E90" i="82"/>
  <c r="E96" i="82" s="1"/>
  <c r="I55" i="82" l="1"/>
  <c r="H55" i="82"/>
  <c r="I54" i="82"/>
  <c r="H54" i="82"/>
  <c r="I87" i="82" l="1"/>
  <c r="H87" i="82"/>
  <c r="I86" i="82"/>
  <c r="H86" i="82"/>
  <c r="F73" i="82" l="1"/>
  <c r="F91" i="82" s="1"/>
  <c r="F97" i="82" s="1"/>
  <c r="K97" i="82"/>
  <c r="K96" i="82"/>
  <c r="J96" i="82" s="1"/>
  <c r="I90" i="82"/>
  <c r="I85" i="82"/>
  <c r="H85" i="82"/>
  <c r="I84" i="82"/>
  <c r="H84" i="82"/>
  <c r="I83" i="82"/>
  <c r="H83" i="82"/>
  <c r="I82" i="82"/>
  <c r="H82" i="82"/>
  <c r="I81" i="82"/>
  <c r="H81" i="82"/>
  <c r="I80" i="82"/>
  <c r="H80" i="82"/>
  <c r="I79" i="82"/>
  <c r="H79" i="82"/>
  <c r="I78" i="82"/>
  <c r="H78" i="82"/>
  <c r="I77" i="82"/>
  <c r="H77" i="82"/>
  <c r="I76" i="82"/>
  <c r="H76" i="82"/>
  <c r="I89" i="82"/>
  <c r="H89" i="82"/>
  <c r="I88" i="82"/>
  <c r="H88" i="82"/>
  <c r="I75" i="82"/>
  <c r="H75" i="82"/>
  <c r="I74" i="82"/>
  <c r="H74" i="82"/>
  <c r="I73" i="82"/>
  <c r="H73" i="82"/>
  <c r="I72" i="82"/>
  <c r="H72" i="82"/>
  <c r="I71" i="82"/>
  <c r="H71" i="82"/>
  <c r="I70" i="82"/>
  <c r="H70" i="82"/>
  <c r="I69" i="82"/>
  <c r="H69" i="82"/>
  <c r="I68" i="82"/>
  <c r="H68" i="82"/>
  <c r="I67" i="82"/>
  <c r="H67" i="82"/>
  <c r="I66" i="82"/>
  <c r="H66" i="82"/>
  <c r="I65" i="82"/>
  <c r="H65" i="82"/>
  <c r="I64" i="82"/>
  <c r="H64" i="82"/>
  <c r="I63" i="82"/>
  <c r="H63" i="82"/>
  <c r="I62" i="82"/>
  <c r="H62" i="82"/>
  <c r="I61" i="82"/>
  <c r="H61" i="82"/>
  <c r="I60" i="82"/>
  <c r="H60" i="82"/>
  <c r="I59" i="82"/>
  <c r="H59" i="82"/>
  <c r="I58" i="82"/>
  <c r="H58" i="82"/>
  <c r="I57" i="82"/>
  <c r="H57" i="82"/>
  <c r="I56" i="82"/>
  <c r="H56" i="82"/>
  <c r="I53" i="82"/>
  <c r="H53" i="82"/>
  <c r="I52" i="82"/>
  <c r="H52" i="82"/>
  <c r="I51" i="82"/>
  <c r="H51" i="82"/>
  <c r="I50" i="82"/>
  <c r="H50" i="82"/>
  <c r="I49" i="82"/>
  <c r="H49" i="82"/>
  <c r="I48" i="82"/>
  <c r="H48" i="82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9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3" i="82"/>
  <c r="H13" i="82"/>
  <c r="I12" i="82"/>
  <c r="H12" i="82"/>
  <c r="I14" i="82"/>
  <c r="I15" i="82" l="1"/>
  <c r="I97" i="82"/>
  <c r="I96" i="82"/>
  <c r="H91" i="82"/>
  <c r="H97" i="82" s="1"/>
  <c r="H90" i="82"/>
  <c r="H96" i="82" s="1"/>
</calcChain>
</file>

<file path=xl/sharedStrings.xml><?xml version="1.0" encoding="utf-8"?>
<sst xmlns="http://schemas.openxmlformats.org/spreadsheetml/2006/main" count="290" uniqueCount="96">
  <si>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</si>
  <si>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</si>
  <si>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</si>
  <si>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</si>
  <si>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</si>
  <si>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</si>
  <si>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</si>
  <si>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</si>
  <si>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</si>
  <si>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</si>
  <si>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</si>
  <si>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</si>
  <si>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</si>
  <si>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</si>
  <si>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</si>
  <si>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</si>
  <si>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</si>
  <si>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</si>
  <si>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</si>
  <si>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</si>
  <si>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職員費計</t>
    <rPh sb="0" eb="2">
      <t>ショクイン</t>
    </rPh>
    <rPh sb="2" eb="3">
      <t>ヒ</t>
    </rPh>
    <rPh sb="3" eb="4">
      <t>ケイ</t>
    </rPh>
    <phoneticPr fontId="2"/>
  </si>
  <si>
    <t>区CM出</t>
    <rPh sb="0" eb="1">
      <t>ク</t>
    </rPh>
    <rPh sb="3" eb="4">
      <t>デ</t>
    </rPh>
    <phoneticPr fontId="3"/>
  </si>
  <si>
    <t>区CM税</t>
    <rPh sb="0" eb="1">
      <t>ク</t>
    </rPh>
    <rPh sb="3" eb="4">
      <t>ゼイ</t>
    </rPh>
    <phoneticPr fontId="3"/>
  </si>
  <si>
    <t>所属計</t>
    <rPh sb="0" eb="2">
      <t>ショゾク</t>
    </rPh>
    <phoneticPr fontId="2"/>
  </si>
  <si>
    <t>(款-項-目)</t>
    <rPh sb="1" eb="2">
      <t>カン</t>
    </rPh>
    <rPh sb="3" eb="4">
      <t>コウ</t>
    </rPh>
    <rPh sb="5" eb="6">
      <t>モク</t>
    </rPh>
    <phoneticPr fontId="2"/>
  </si>
  <si>
    <t>(単位：千円)</t>
    <phoneticPr fontId="2"/>
  </si>
  <si>
    <t>通し</t>
    <phoneticPr fontId="2"/>
  </si>
  <si>
    <t>科 目</t>
    <rPh sb="0" eb="1">
      <t>カ</t>
    </rPh>
    <rPh sb="2" eb="3">
      <t>メ</t>
    </rPh>
    <phoneticPr fontId="2"/>
  </si>
  <si>
    <t>事  業  名</t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</si>
  <si>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</si>
  <si>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</si>
  <si>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備  考</t>
    <phoneticPr fontId="2"/>
  </si>
  <si>
    <t>番号</t>
    <phoneticPr fontId="2"/>
  </si>
  <si>
    <t>当 初 ①</t>
    <phoneticPr fontId="2"/>
  </si>
  <si>
    <t>（② - ①）</t>
    <phoneticPr fontId="2"/>
  </si>
  <si>
    <t>（③ - ①）</t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</si>
  <si>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</si>
  <si>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</si>
  <si>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</si>
  <si>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</si>
  <si>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</si>
  <si>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所属名　　東成区役所　</t>
    <rPh sb="0" eb="2">
      <t>ショゾク</t>
    </rPh>
    <rPh sb="2" eb="3">
      <t>メイ</t>
    </rPh>
    <rPh sb="5" eb="7">
      <t>ヒガシナリ</t>
    </rPh>
    <rPh sb="7" eb="10">
      <t>クヤクショ</t>
    </rPh>
    <phoneticPr fontId="2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</si>
  <si>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</si>
  <si>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2-3-１</t>
    <phoneticPr fontId="3"/>
  </si>
  <si>
    <t>東成区役所職員の人件費</t>
    <rPh sb="0" eb="5">
      <t>ヒガシナリクヤクショ</t>
    </rPh>
    <rPh sb="5" eb="7">
      <t>ショクイン</t>
    </rPh>
    <rPh sb="8" eb="11">
      <t>ジンケンヒ</t>
    </rPh>
    <phoneticPr fontId="3"/>
  </si>
  <si>
    <t>総務課</t>
    <rPh sb="0" eb="2">
      <t>ソウム</t>
    </rPh>
    <rPh sb="2" eb="3">
      <t>カ</t>
    </rPh>
    <phoneticPr fontId="3"/>
  </si>
  <si>
    <t>2-3-3</t>
    <phoneticPr fontId="3"/>
  </si>
  <si>
    <t>市民協働課</t>
    <rPh sb="0" eb="2">
      <t>シミン</t>
    </rPh>
    <rPh sb="2" eb="4">
      <t>キョウドウ</t>
    </rPh>
    <rPh sb="4" eb="5">
      <t>カ</t>
    </rPh>
    <phoneticPr fontId="2"/>
  </si>
  <si>
    <t>地域におけるプログラミング教育支援事業</t>
    <phoneticPr fontId="2"/>
  </si>
  <si>
    <t>空家等対策事業</t>
    <phoneticPr fontId="2"/>
  </si>
  <si>
    <t>「東成区の地域資源」魅力発信事業</t>
    <rPh sb="1" eb="4">
      <t>ヒガシナリク</t>
    </rPh>
    <rPh sb="5" eb="7">
      <t>チイキ</t>
    </rPh>
    <rPh sb="7" eb="9">
      <t>シゲン</t>
    </rPh>
    <rPh sb="10" eb="12">
      <t>ミリョク</t>
    </rPh>
    <rPh sb="12" eb="14">
      <t>ハッシン</t>
    </rPh>
    <rPh sb="14" eb="16">
      <t>ジギョウ</t>
    </rPh>
    <phoneticPr fontId="2"/>
  </si>
  <si>
    <t>地域防災対策事業</t>
    <rPh sb="0" eb="2">
      <t>チイキ</t>
    </rPh>
    <rPh sb="2" eb="4">
      <t>ボウサイ</t>
    </rPh>
    <rPh sb="4" eb="6">
      <t>タイサク</t>
    </rPh>
    <rPh sb="6" eb="8">
      <t>ジギョウ</t>
    </rPh>
    <phoneticPr fontId="2"/>
  </si>
  <si>
    <t>地域活動協議会支援事業</t>
    <rPh sb="0" eb="2">
      <t>チイキ</t>
    </rPh>
    <rPh sb="2" eb="4">
      <t>カツドウ</t>
    </rPh>
    <rPh sb="4" eb="7">
      <t>キョウギカイ</t>
    </rPh>
    <rPh sb="7" eb="9">
      <t>シエン</t>
    </rPh>
    <rPh sb="9" eb="11">
      <t>ジギョウ</t>
    </rPh>
    <phoneticPr fontId="2"/>
  </si>
  <si>
    <t>青少年健全育成事業</t>
    <rPh sb="0" eb="3">
      <t>セイショウネン</t>
    </rPh>
    <rPh sb="3" eb="5">
      <t>ケンゼン</t>
    </rPh>
    <rPh sb="5" eb="7">
      <t>イクセイ</t>
    </rPh>
    <rPh sb="7" eb="9">
      <t>ジギョウ</t>
    </rPh>
    <phoneticPr fontId="2"/>
  </si>
  <si>
    <t>成人の日記念のつどい事業</t>
    <rPh sb="0" eb="2">
      <t>セイジン</t>
    </rPh>
    <rPh sb="3" eb="4">
      <t>ヒ</t>
    </rPh>
    <rPh sb="4" eb="6">
      <t>キネン</t>
    </rPh>
    <rPh sb="10" eb="12">
      <t>ジギョウ</t>
    </rPh>
    <phoneticPr fontId="2"/>
  </si>
  <si>
    <t>区民レクリエーション事業</t>
    <rPh sb="0" eb="2">
      <t>クミン</t>
    </rPh>
    <rPh sb="10" eb="12">
      <t>ジギョウ</t>
    </rPh>
    <phoneticPr fontId="2"/>
  </si>
  <si>
    <t>緑化推進支援事業</t>
    <rPh sb="0" eb="2">
      <t>リョクカ</t>
    </rPh>
    <rPh sb="2" eb="4">
      <t>スイシン</t>
    </rPh>
    <rPh sb="4" eb="6">
      <t>シエン</t>
    </rPh>
    <rPh sb="6" eb="8">
      <t>ジギョウ</t>
    </rPh>
    <phoneticPr fontId="2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</si>
  <si>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2"/>
  </si>
  <si>
    <t>コミュニティ育成事業</t>
    <rPh sb="6" eb="8">
      <t>イクセイ</t>
    </rPh>
    <rPh sb="8" eb="10">
      <t>ジギョウ</t>
    </rPh>
    <phoneticPr fontId="2"/>
  </si>
  <si>
    <t>市民協働事務経費</t>
    <phoneticPr fontId="3"/>
  </si>
  <si>
    <t>区役所附設会館管理運営費</t>
    <rPh sb="0" eb="3">
      <t>クヤクショ</t>
    </rPh>
    <rPh sb="3" eb="5">
      <t>フセツ</t>
    </rPh>
    <rPh sb="5" eb="7">
      <t>カイカン</t>
    </rPh>
    <rPh sb="7" eb="9">
      <t>カンリ</t>
    </rPh>
    <rPh sb="9" eb="12">
      <t>ウンエイヒ</t>
    </rPh>
    <phoneticPr fontId="2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</si>
  <si>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2"/>
  </si>
  <si>
    <t>鶴橋駅前自転車等通行環境改善事業</t>
    <rPh sb="0" eb="2">
      <t>ツルハシ</t>
    </rPh>
    <rPh sb="2" eb="4">
      <t>エキマエ</t>
    </rPh>
    <rPh sb="4" eb="8">
      <t>ジテンシャナド</t>
    </rPh>
    <rPh sb="8" eb="10">
      <t>ツウコウ</t>
    </rPh>
    <rPh sb="10" eb="12">
      <t>カンキョウ</t>
    </rPh>
    <rPh sb="12" eb="14">
      <t>カイゼン</t>
    </rPh>
    <rPh sb="14" eb="16">
      <t>ジギョウ</t>
    </rPh>
    <phoneticPr fontId="2"/>
  </si>
  <si>
    <t>生涯学習推進事業</t>
    <rPh sb="0" eb="2">
      <t>ショウガイ</t>
    </rPh>
    <rPh sb="2" eb="4">
      <t>ガクシュウ</t>
    </rPh>
    <rPh sb="4" eb="6">
      <t>スイシン</t>
    </rPh>
    <rPh sb="6" eb="8">
      <t>ジギョウ</t>
    </rPh>
    <phoneticPr fontId="2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</si>
  <si>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2"/>
  </si>
  <si>
    <t>東成区の伝統工芸活用事業</t>
    <rPh sb="0" eb="3">
      <t>ヒガシナリク</t>
    </rPh>
    <rPh sb="4" eb="6">
      <t>デントウ</t>
    </rPh>
    <rPh sb="6" eb="8">
      <t>コウゲイ</t>
    </rPh>
    <rPh sb="8" eb="10">
      <t>カツヨウ</t>
    </rPh>
    <rPh sb="10" eb="12">
      <t>ジギョウ</t>
    </rPh>
    <phoneticPr fontId="2"/>
  </si>
  <si>
    <t>東成区地域公園協働パートナー事業</t>
    <rPh sb="0" eb="3">
      <t>ヒガシナリク</t>
    </rPh>
    <rPh sb="3" eb="5">
      <t>チイキ</t>
    </rPh>
    <rPh sb="5" eb="7">
      <t>コウエン</t>
    </rPh>
    <rPh sb="7" eb="9">
      <t>キョウドウ</t>
    </rPh>
    <rPh sb="14" eb="16">
      <t>ジギョウ</t>
    </rPh>
    <phoneticPr fontId="2"/>
  </si>
  <si>
    <t>地域における子育て家庭の見守りネットワークの機能強化事業</t>
    <rPh sb="0" eb="2">
      <t>チイキ</t>
    </rPh>
    <rPh sb="6" eb="8">
      <t>コソダ</t>
    </rPh>
    <rPh sb="9" eb="11">
      <t>カテイ</t>
    </rPh>
    <rPh sb="12" eb="14">
      <t>ミマモ</t>
    </rPh>
    <rPh sb="22" eb="24">
      <t>キノウ</t>
    </rPh>
    <rPh sb="24" eb="26">
      <t>キョウカ</t>
    </rPh>
    <rPh sb="26" eb="28">
      <t>ジギョウ</t>
    </rPh>
    <phoneticPr fontId="2"/>
  </si>
  <si>
    <t>保健福祉課</t>
    <phoneticPr fontId="3"/>
  </si>
  <si>
    <t>子育て支援の充実・強化事業</t>
    <rPh sb="0" eb="2">
      <t>コソダ</t>
    </rPh>
    <rPh sb="3" eb="5">
      <t>シエン</t>
    </rPh>
    <rPh sb="6" eb="8">
      <t>ジュウジツ</t>
    </rPh>
    <rPh sb="9" eb="11">
      <t>キョウカ</t>
    </rPh>
    <rPh sb="11" eb="13">
      <t>ジギョウ</t>
    </rPh>
    <phoneticPr fontId="2"/>
  </si>
  <si>
    <t>「おまもりネット事業」を活用した高齢者・障がい者等支援ネットワーク強化事業</t>
    <rPh sb="8" eb="10">
      <t>ジギョウ</t>
    </rPh>
    <rPh sb="12" eb="14">
      <t>カツヨウ</t>
    </rPh>
    <rPh sb="16" eb="19">
      <t>コウレイシャ</t>
    </rPh>
    <rPh sb="20" eb="21">
      <t>ショウ</t>
    </rPh>
    <rPh sb="23" eb="25">
      <t>シャナド</t>
    </rPh>
    <rPh sb="25" eb="27">
      <t>シエン</t>
    </rPh>
    <rPh sb="33" eb="35">
      <t>キョウカ</t>
    </rPh>
    <rPh sb="35" eb="37">
      <t>ジギョウ</t>
    </rPh>
    <phoneticPr fontId="2"/>
  </si>
  <si>
    <t>子育てネットワーク構築支援事業</t>
    <rPh sb="0" eb="2">
      <t>コソダ</t>
    </rPh>
    <rPh sb="9" eb="11">
      <t>コウチク</t>
    </rPh>
    <rPh sb="11" eb="13">
      <t>シエン</t>
    </rPh>
    <rPh sb="13" eb="15">
      <t>ジギョウ</t>
    </rPh>
    <phoneticPr fontId="2"/>
  </si>
  <si>
    <t>発達障がい児支援事業</t>
    <rPh sb="0" eb="2">
      <t>ハッタツ</t>
    </rPh>
    <rPh sb="2" eb="3">
      <t>ショウ</t>
    </rPh>
    <rPh sb="5" eb="6">
      <t>ジ</t>
    </rPh>
    <rPh sb="6" eb="8">
      <t>シエン</t>
    </rPh>
    <rPh sb="8" eb="10">
      <t>ジギョウ</t>
    </rPh>
    <phoneticPr fontId="2"/>
  </si>
  <si>
    <t>ライフステージに応じた健康づくり事業</t>
    <rPh sb="8" eb="9">
      <t>オウ</t>
    </rPh>
    <rPh sb="11" eb="13">
      <t>ケンコウ</t>
    </rPh>
    <rPh sb="16" eb="18">
      <t>ジギョウ</t>
    </rPh>
    <phoneticPr fontId="2"/>
  </si>
  <si>
    <t>保健福祉事務経費</t>
    <rPh sb="0" eb="2">
      <t>ホケン</t>
    </rPh>
    <rPh sb="2" eb="4">
      <t>フクシ</t>
    </rPh>
    <rPh sb="4" eb="6">
      <t>ジム</t>
    </rPh>
    <rPh sb="6" eb="8">
      <t>ケイヒ</t>
    </rPh>
    <phoneticPr fontId="2"/>
  </si>
  <si>
    <t>地域福祉推進支援事業</t>
    <rPh sb="0" eb="2">
      <t>チイキ</t>
    </rPh>
    <rPh sb="2" eb="4">
      <t>フクシ</t>
    </rPh>
    <rPh sb="4" eb="6">
      <t>スイシン</t>
    </rPh>
    <rPh sb="6" eb="8">
      <t>シエン</t>
    </rPh>
    <rPh sb="8" eb="10">
      <t>ジギョウ</t>
    </rPh>
    <phoneticPr fontId="2"/>
  </si>
  <si>
    <t>住民情報事務経費</t>
    <rPh sb="0" eb="2">
      <t>ジュウミン</t>
    </rPh>
    <rPh sb="2" eb="4">
      <t>ジョウホウ</t>
    </rPh>
    <rPh sb="4" eb="6">
      <t>ジム</t>
    </rPh>
    <rPh sb="6" eb="8">
      <t>ケイヒ</t>
    </rPh>
    <phoneticPr fontId="2"/>
  </si>
  <si>
    <t>窓口サービス課</t>
    <rPh sb="0" eb="2">
      <t>マドグチ</t>
    </rPh>
    <rPh sb="6" eb="7">
      <t>カ</t>
    </rPh>
    <phoneticPr fontId="3"/>
  </si>
  <si>
    <t>ひがしなり企業区民連携フォーラム構築事業</t>
    <rPh sb="5" eb="7">
      <t>キギョウ</t>
    </rPh>
    <rPh sb="7" eb="9">
      <t>クミン</t>
    </rPh>
    <rPh sb="9" eb="11">
      <t>レンケイ</t>
    </rPh>
    <rPh sb="16" eb="18">
      <t>コウチク</t>
    </rPh>
    <rPh sb="18" eb="20">
      <t>ジギョウ</t>
    </rPh>
    <phoneticPr fontId="2"/>
  </si>
  <si>
    <t>地域参加型情報発信事業</t>
    <rPh sb="0" eb="2">
      <t>チイキ</t>
    </rPh>
    <rPh sb="2" eb="5">
      <t>サンカガタ</t>
    </rPh>
    <rPh sb="5" eb="7">
      <t>ジョウホウ</t>
    </rPh>
    <rPh sb="7" eb="9">
      <t>ハッシン</t>
    </rPh>
    <rPh sb="9" eb="11">
      <t>ジギョウ</t>
    </rPh>
    <phoneticPr fontId="2"/>
  </si>
  <si>
    <t>区民アンケート事業</t>
    <rPh sb="0" eb="2">
      <t>クミン</t>
    </rPh>
    <rPh sb="7" eb="9">
      <t>ジギョウ</t>
    </rPh>
    <phoneticPr fontId="2"/>
  </si>
  <si>
    <t>区政会議運営事業</t>
    <rPh sb="0" eb="2">
      <t>クセイ</t>
    </rPh>
    <rPh sb="2" eb="4">
      <t>カイギ</t>
    </rPh>
    <rPh sb="4" eb="6">
      <t>ウンエイ</t>
    </rPh>
    <rPh sb="6" eb="8">
      <t>ジギョウ</t>
    </rPh>
    <phoneticPr fontId="2"/>
  </si>
  <si>
    <t>東成区庁舎管理事務経費</t>
    <rPh sb="0" eb="3">
      <t>ヒガシナリク</t>
    </rPh>
    <rPh sb="3" eb="5">
      <t>チョウシャ</t>
    </rPh>
    <rPh sb="5" eb="7">
      <t>カンリ</t>
    </rPh>
    <rPh sb="7" eb="9">
      <t>ジム</t>
    </rPh>
    <rPh sb="9" eb="11">
      <t>ケイヒ</t>
    </rPh>
    <phoneticPr fontId="2"/>
  </si>
  <si>
    <t>東成区庁舎設備維持費</t>
    <rPh sb="0" eb="3">
      <t>ヒガシナリク</t>
    </rPh>
    <rPh sb="3" eb="5">
      <t>チョウシャ</t>
    </rPh>
    <rPh sb="5" eb="7">
      <t>セツビ</t>
    </rPh>
    <rPh sb="7" eb="10">
      <t>イジヒ</t>
    </rPh>
    <phoneticPr fontId="2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</si>
  <si>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2"/>
  </si>
  <si>
    <t>東成区サステナブル企業認証制度事業</t>
    <rPh sb="0" eb="3">
      <t>ヒガシナリク</t>
    </rPh>
    <rPh sb="9" eb="11">
      <t>キギョウ</t>
    </rPh>
    <rPh sb="11" eb="13">
      <t>ニンショウ</t>
    </rPh>
    <rPh sb="13" eb="15">
      <t>セイド</t>
    </rPh>
    <rPh sb="15" eb="17">
      <t>ジギョウ</t>
    </rPh>
    <phoneticPr fontId="2"/>
  </si>
  <si>
    <t>国際理解推進事業</t>
    <phoneticPr fontId="3"/>
  </si>
  <si>
    <t>16-1-1</t>
    <phoneticPr fontId="3"/>
  </si>
  <si>
    <t>使用料の還付金</t>
    <rPh sb="0" eb="3">
      <t>シヨウリョウ</t>
    </rPh>
    <rPh sb="4" eb="7">
      <t>カンプキン</t>
    </rPh>
    <phoneticPr fontId="3"/>
  </si>
  <si>
    <t>還付金計</t>
    <rPh sb="0" eb="3">
      <t>カンプキン</t>
    </rPh>
    <rPh sb="3" eb="4">
      <t>ケイ</t>
    </rPh>
    <phoneticPr fontId="2"/>
  </si>
  <si>
    <t>3年 度</t>
    <phoneticPr fontId="2"/>
  </si>
  <si>
    <t>4 年 度</t>
    <rPh sb="2" eb="3">
      <t>ネン</t>
    </rPh>
    <rPh sb="4" eb="5">
      <t>ド</t>
    </rPh>
    <phoneticPr fontId="3"/>
  </si>
  <si>
    <t>子どもたちと体験するＳＤＧｓ</t>
    <phoneticPr fontId="2"/>
  </si>
  <si>
    <t>予算事業一覧</t>
    <rPh sb="4" eb="6">
      <t>イチラン</t>
    </rPh>
    <phoneticPr fontId="2"/>
  </si>
  <si>
    <t>所属名　東成区役所</t>
    <rPh sb="0" eb="2">
      <t>ショゾク</t>
    </rPh>
    <rPh sb="2" eb="3">
      <t>メイ</t>
    </rPh>
    <rPh sb="4" eb="6">
      <t>ヒガシナリ</t>
    </rPh>
    <rPh sb="6" eb="9">
      <t>クヤクショ</t>
    </rPh>
    <phoneticPr fontId="2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</si>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</sst>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right" vertical="center"/>
    </xf>
    <xf numFmtId="177" fontId="5" fillId="0" borderId="5" xfId="3" applyNumberFormat="1" applyFont="1" applyFill="1" applyBorder="1" applyAlignment="1">
      <alignment vertical="center" shrinkToFit="1"/>
    </xf>
    <xf numFmtId="177" fontId="5" fillId="0" borderId="6" xfId="3" applyNumberFormat="1" applyFont="1" applyFill="1" applyBorder="1" applyAlignment="1">
      <alignment horizontal="right" vertical="center" shrinkToFit="1"/>
    </xf>
    <xf numFmtId="179" fontId="5" fillId="0" borderId="5" xfId="3" applyNumberFormat="1" applyFont="1" applyFill="1" applyBorder="1" applyAlignment="1">
      <alignment vertical="center" shrinkToFit="1"/>
    </xf>
    <xf numFmtId="178" fontId="5" fillId="0" borderId="7" xfId="3" applyNumberFormat="1" applyFont="1" applyFill="1" applyBorder="1" applyAlignment="1">
      <alignment vertical="center" shrinkToFit="1"/>
    </xf>
    <xf numFmtId="177" fontId="5" fillId="0" borderId="6" xfId="3" applyNumberFormat="1" applyFont="1" applyFill="1" applyBorder="1" applyAlignment="1">
      <alignment vertical="center" shrinkToFit="1"/>
    </xf>
    <xf numFmtId="179" fontId="5" fillId="0" borderId="7" xfId="3" applyNumberFormat="1" applyFont="1" applyFill="1" applyBorder="1" applyAlignment="1">
      <alignment vertical="center" shrinkToFit="1"/>
    </xf>
    <xf numFmtId="179" fontId="5" fillId="0" borderId="8" xfId="3" applyNumberFormat="1" applyFont="1" applyFill="1" applyBorder="1" applyAlignment="1">
      <alignment vertical="center" shrinkToFit="1"/>
    </xf>
    <xf numFmtId="178" fontId="5" fillId="0" borderId="8" xfId="3" applyNumberFormat="1" applyFont="1" applyFill="1" applyBorder="1" applyAlignment="1">
      <alignment vertical="center" shrinkToFit="1"/>
    </xf>
    <xf numFmtId="179" fontId="5" fillId="0" borderId="9" xfId="3" applyNumberFormat="1" applyFont="1" applyFill="1" applyBorder="1" applyAlignment="1">
      <alignment vertical="center" shrinkToFit="1"/>
    </xf>
    <xf numFmtId="178" fontId="5" fillId="0" borderId="9" xfId="3" applyNumberFormat="1" applyFont="1" applyFill="1" applyBorder="1" applyAlignment="1">
      <alignment vertical="center" shrinkToFit="1"/>
    </xf>
    <xf numFmtId="178" fontId="5" fillId="0" borderId="10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5" fillId="0" borderId="13" xfId="3" applyNumberFormat="1" applyFont="1" applyFill="1" applyBorder="1" applyAlignment="1">
      <alignment vertical="center" shrinkToFit="1"/>
    </xf>
    <xf numFmtId="38" fontId="5" fillId="0" borderId="13" xfId="1" applyFont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0" fillId="0" borderId="15" xfId="0" applyFont="1" applyBorder="1" applyAlignment="1"/>
    <xf numFmtId="0" fontId="4" fillId="0" borderId="15" xfId="0" applyFont="1" applyBorder="1" applyAlignment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18" xfId="0" applyBorder="1" applyAlignment="1">
      <alignment vertical="center"/>
    </xf>
    <xf numFmtId="0" fontId="4" fillId="0" borderId="17" xfId="0" applyFont="1" applyBorder="1" applyAlignment="1">
      <alignment horizontal="right"/>
    </xf>
    <xf numFmtId="0" fontId="0" fillId="0" borderId="0" xfId="0" applyFont="1" applyBorder="1" applyAlignment="1"/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right"/>
    </xf>
    <xf numFmtId="0" fontId="4" fillId="0" borderId="19" xfId="0" applyFont="1" applyBorder="1" applyAlignment="1"/>
    <xf numFmtId="0" fontId="4" fillId="0" borderId="11" xfId="0" applyFont="1" applyBorder="1" applyAlignment="1"/>
    <xf numFmtId="0" fontId="4" fillId="0" borderId="11" xfId="0" applyFont="1" applyBorder="1" applyAlignment="1">
      <alignment vertical="center" textRotation="255"/>
    </xf>
    <xf numFmtId="0" fontId="4" fillId="0" borderId="11" xfId="0" applyFont="1" applyBorder="1" applyAlignment="1">
      <alignment horizontal="center"/>
    </xf>
    <xf numFmtId="0" fontId="0" fillId="0" borderId="20" xfId="0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7" fontId="5" fillId="2" borderId="5" xfId="3" applyNumberFormat="1" applyFont="1" applyFill="1" applyBorder="1" applyAlignment="1">
      <alignment vertical="center" shrinkToFit="1"/>
    </xf>
    <xf numFmtId="179" fontId="5" fillId="2" borderId="5" xfId="3" applyNumberFormat="1" applyFont="1" applyFill="1" applyBorder="1" applyAlignment="1">
      <alignment vertical="center" shrinkToFit="1"/>
    </xf>
    <xf numFmtId="0" fontId="5" fillId="2" borderId="0" xfId="3" applyNumberFormat="1" applyFont="1" applyFill="1" applyAlignment="1">
      <alignment horizontal="center" vertical="center"/>
    </xf>
    <xf numFmtId="177" fontId="5" fillId="2" borderId="6" xfId="3" applyNumberFormat="1" applyFont="1" applyFill="1" applyBorder="1" applyAlignment="1">
      <alignment vertical="center" shrinkToFit="1"/>
    </xf>
    <xf numFmtId="179" fontId="5" fillId="2" borderId="7" xfId="3" applyNumberFormat="1" applyFont="1" applyFill="1" applyBorder="1" applyAlignment="1">
      <alignment vertical="center" shrinkToFit="1"/>
    </xf>
    <xf numFmtId="177" fontId="5" fillId="2" borderId="6" xfId="3" applyNumberFormat="1" applyFont="1" applyFill="1" applyBorder="1" applyAlignment="1">
      <alignment horizontal="right" vertical="center" shrinkToFit="1"/>
    </xf>
    <xf numFmtId="0" fontId="5" fillId="2" borderId="0" xfId="3" applyNumberFormat="1" applyFont="1" applyFill="1" applyBorder="1" applyAlignment="1">
      <alignment horizontal="center" vertical="center"/>
    </xf>
    <xf numFmtId="178" fontId="5" fillId="2" borderId="7" xfId="3" applyNumberFormat="1" applyFont="1" applyFill="1" applyBorder="1" applyAlignment="1">
      <alignment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right" vertical="center"/>
    </xf>
    <xf numFmtId="0" fontId="9" fillId="0" borderId="0" xfId="3" applyFont="1" applyAlignment="1">
      <alignment horizontal="right" vertical="center" wrapText="1"/>
    </xf>
    <xf numFmtId="0" fontId="9" fillId="0" borderId="0" xfId="3" applyFont="1" applyAlignment="1">
      <alignment horizontal="right" vertical="center"/>
    </xf>
    <xf numFmtId="0" fontId="6" fillId="0" borderId="0" xfId="3" applyFont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Fill="1" applyAlignment="1">
      <alignment horizontal="right" vertical="center"/>
    </xf>
    <xf numFmtId="0" fontId="6" fillId="0" borderId="12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/>
    </xf>
    <xf numFmtId="177" fontId="6" fillId="0" borderId="6" xfId="3" applyNumberFormat="1" applyFont="1" applyFill="1" applyBorder="1" applyAlignment="1">
      <alignment horizontal="center" vertical="center" wrapText="1"/>
    </xf>
    <xf numFmtId="177" fontId="6" fillId="0" borderId="7" xfId="3" applyNumberFormat="1" applyFont="1" applyFill="1" applyBorder="1" applyAlignment="1">
      <alignment horizontal="center" vertical="center" wrapText="1"/>
    </xf>
    <xf numFmtId="0" fontId="5" fillId="0" borderId="21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177" fontId="6" fillId="0" borderId="34" xfId="3" applyNumberFormat="1" applyFont="1" applyFill="1" applyBorder="1" applyAlignment="1">
      <alignment horizontal="center" vertical="center" wrapText="1"/>
    </xf>
    <xf numFmtId="177" fontId="6" fillId="0" borderId="3" xfId="3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/>
    </xf>
    <xf numFmtId="49" fontId="6" fillId="0" borderId="7" xfId="3" applyNumberFormat="1" applyFont="1" applyFill="1" applyBorder="1" applyAlignment="1">
      <alignment horizontal="center" vertical="center"/>
    </xf>
    <xf numFmtId="0" fontId="10" fillId="0" borderId="6" xfId="4" applyNumberFormat="1" applyFill="1" applyBorder="1" applyAlignment="1">
      <alignment horizontal="left" vertical="center" wrapText="1"/>
    </xf>
    <xf numFmtId="0" fontId="10" fillId="0" borderId="7" xfId="4" applyNumberFormat="1" applyFill="1" applyBorder="1" applyAlignment="1">
      <alignment horizontal="left" vertical="center" wrapText="1"/>
    </xf>
    <xf numFmtId="0" fontId="10" fillId="0" borderId="5" xfId="4" applyNumberFormat="1" applyFill="1" applyBorder="1" applyAlignment="1">
      <alignment horizontal="left" vertical="center" wrapText="1"/>
    </xf>
    <xf numFmtId="0" fontId="9" fillId="0" borderId="23" xfId="3" applyFont="1" applyBorder="1" applyAlignment="1">
      <alignment horizontal="right" vertical="center" wrapText="1"/>
    </xf>
    <xf numFmtId="0" fontId="6" fillId="0" borderId="26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8" xfId="3" applyNumberFormat="1" applyFont="1" applyFill="1" applyBorder="1" applyAlignment="1">
      <alignment horizontal="center" vertical="center"/>
    </xf>
    <xf numFmtId="0" fontId="6" fillId="0" borderId="31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32" xfId="3" applyNumberFormat="1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left" vertical="center" wrapText="1"/>
    </xf>
    <xf numFmtId="0" fontId="6" fillId="0" borderId="7" xfId="3" applyNumberFormat="1" applyFont="1" applyFill="1" applyBorder="1" applyAlignment="1">
      <alignment horizontal="left" vertical="center" wrapText="1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30" xfId="3" applyNumberFormat="1" applyFont="1" applyFill="1" applyBorder="1" applyAlignment="1">
      <alignment horizontal="center" vertical="center"/>
    </xf>
    <xf numFmtId="176" fontId="6" fillId="0" borderId="4" xfId="3" applyNumberFormat="1" applyFont="1" applyFill="1" applyBorder="1" applyAlignment="1">
      <alignment horizontal="center" vertical="center"/>
    </xf>
    <xf numFmtId="0" fontId="10" fillId="0" borderId="0" xfId="4" applyAlignment="1">
      <alignment vertical="center"/>
    </xf>
    <xf numFmtId="177" fontId="6" fillId="0" borderId="6" xfId="3" applyNumberFormat="1" applyFont="1" applyFill="1" applyBorder="1" applyAlignment="1">
      <alignment horizontal="center" vertical="center" wrapText="1" shrinkToFit="1"/>
    </xf>
    <xf numFmtId="177" fontId="6" fillId="0" borderId="7" xfId="3" applyNumberFormat="1" applyFont="1" applyFill="1" applyBorder="1" applyAlignment="1">
      <alignment horizontal="center" vertical="center" wrapText="1" shrinkToFit="1"/>
    </xf>
    <xf numFmtId="177" fontId="6" fillId="0" borderId="6" xfId="3" applyNumberFormat="1" applyFont="1" applyFill="1" applyBorder="1" applyAlignment="1">
      <alignment horizontal="center" vertical="center" shrinkToFit="1"/>
    </xf>
    <xf numFmtId="177" fontId="6" fillId="0" borderId="7" xfId="3" applyNumberFormat="1" applyFont="1" applyFill="1" applyBorder="1" applyAlignment="1">
      <alignment horizontal="center" vertical="center" shrinkToFit="1"/>
    </xf>
    <xf numFmtId="177" fontId="6" fillId="2" borderId="34" xfId="3" applyNumberFormat="1" applyFont="1" applyFill="1" applyBorder="1" applyAlignment="1">
      <alignment horizontal="center" vertical="center" wrapText="1"/>
    </xf>
    <xf numFmtId="177" fontId="6" fillId="2" borderId="3" xfId="3" applyNumberFormat="1" applyFont="1" applyFill="1" applyBorder="1" applyAlignment="1">
      <alignment horizontal="center" vertical="center" wrapText="1"/>
    </xf>
    <xf numFmtId="49" fontId="6" fillId="2" borderId="6" xfId="3" applyNumberFormat="1" applyFont="1" applyFill="1" applyBorder="1" applyAlignment="1">
      <alignment horizontal="center" vertical="center"/>
    </xf>
    <xf numFmtId="49" fontId="6" fillId="2" borderId="7" xfId="3" applyNumberFormat="1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left" vertical="center" wrapText="1"/>
    </xf>
    <xf numFmtId="177" fontId="6" fillId="2" borderId="6" xfId="3" applyNumberFormat="1" applyFont="1" applyFill="1" applyBorder="1" applyAlignment="1">
      <alignment horizontal="center" vertical="center" wrapText="1"/>
    </xf>
    <xf numFmtId="177" fontId="6" fillId="2" borderId="7" xfId="3" applyNumberFormat="1" applyFont="1" applyFill="1" applyBorder="1" applyAlignment="1">
      <alignment horizontal="center" vertical="center" wrapText="1"/>
    </xf>
    <xf numFmtId="176" fontId="6" fillId="2" borderId="26" xfId="3" applyNumberFormat="1" applyFont="1" applyFill="1" applyBorder="1" applyAlignment="1">
      <alignment horizontal="center" vertical="center"/>
    </xf>
    <xf numFmtId="176" fontId="6" fillId="2" borderId="27" xfId="3" applyNumberFormat="1" applyFont="1" applyFill="1" applyBorder="1" applyAlignment="1">
      <alignment horizontal="center" vertical="center"/>
    </xf>
    <xf numFmtId="176" fontId="6" fillId="2" borderId="28" xfId="3" applyNumberFormat="1" applyFont="1" applyFill="1" applyBorder="1" applyAlignment="1">
      <alignment horizontal="center" vertical="center"/>
    </xf>
    <xf numFmtId="176" fontId="6" fillId="2" borderId="29" xfId="3" applyNumberFormat="1" applyFont="1" applyFill="1" applyBorder="1" applyAlignment="1">
      <alignment horizontal="center" vertical="center"/>
    </xf>
    <xf numFmtId="176" fontId="6" fillId="2" borderId="30" xfId="3" applyNumberFormat="1" applyFont="1" applyFill="1" applyBorder="1" applyAlignment="1">
      <alignment horizontal="center" vertical="center"/>
    </xf>
    <xf numFmtId="176" fontId="6" fillId="2" borderId="4" xfId="3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5">
    <cellStyle name="ハイパーリンク" xfId="4" builtinId="8"/>
    <cellStyle name="桁区切り 2" xfId="1" xr:uid="{00000000-0005-0000-0000-000001000000}"/>
    <cellStyle name="標準" xfId="0" builtinId="0"/>
    <cellStyle name="標準 2" xfId="2" xr:uid="{00000000-0005-0000-0000-000003000000}"/>
    <cellStyle name="標準_③予算事業別調書(目次様式)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higashinari/cmsfiles/contents/0000557/557946/10.xlsx" TargetMode="External"/><Relationship Id="rId13" Type="http://schemas.openxmlformats.org/officeDocument/2006/relationships/hyperlink" Target="https://www.city.osaka.lg.jp/higashinari/cmsfiles/contents/0000557/557946/15.xlsx" TargetMode="External"/><Relationship Id="rId18" Type="http://schemas.openxmlformats.org/officeDocument/2006/relationships/hyperlink" Target="https://www.city.osaka.lg.jp/higashinari/cmsfiles/contents/0000557/557946/20.xlsx" TargetMode="External"/><Relationship Id="rId26" Type="http://schemas.openxmlformats.org/officeDocument/2006/relationships/hyperlink" Target="https://www.city.osaka.lg.jp/higashinari/cmsfiles/contents/0000557/557946/28.xlsx" TargetMode="External"/><Relationship Id="rId3" Type="http://schemas.openxmlformats.org/officeDocument/2006/relationships/hyperlink" Target="https://www.city.osaka.lg.jp/higashinari/cmsfiles/contents/0000557/557946/5.xlsx" TargetMode="External"/><Relationship Id="rId21" Type="http://schemas.openxmlformats.org/officeDocument/2006/relationships/hyperlink" Target="https://www.city.osaka.lg.jp/higashinari/cmsfiles/contents/0000557/557946/23.xlsx" TargetMode="External"/><Relationship Id="rId34" Type="http://schemas.openxmlformats.org/officeDocument/2006/relationships/hyperlink" Target="https://www.city.osaka.lg.jp/higashinari/cmsfiles/contents/0000557/557946/2.xlsx" TargetMode="External"/><Relationship Id="rId7" Type="http://schemas.openxmlformats.org/officeDocument/2006/relationships/hyperlink" Target="https://www.city.osaka.lg.jp/higashinari/cmsfiles/contents/0000557/557946/9.xlsx" TargetMode="External"/><Relationship Id="rId12" Type="http://schemas.openxmlformats.org/officeDocument/2006/relationships/hyperlink" Target="https://www.city.osaka.lg.jp/higashinari/cmsfiles/contents/0000557/557946/14.xlsx" TargetMode="External"/><Relationship Id="rId17" Type="http://schemas.openxmlformats.org/officeDocument/2006/relationships/hyperlink" Target="https://www.city.osaka.lg.jp/higashinari/cmsfiles/contents/0000557/557946/19.xlsx" TargetMode="External"/><Relationship Id="rId25" Type="http://schemas.openxmlformats.org/officeDocument/2006/relationships/hyperlink" Target="https://www.city.osaka.lg.jp/higashinari/cmsfiles/contents/0000557/557946/27.xlsx" TargetMode="External"/><Relationship Id="rId33" Type="http://schemas.openxmlformats.org/officeDocument/2006/relationships/hyperlink" Target="https://www.city.osaka.lg.jp/higashinari/cmsfiles/contents/0000557/557946/35.xlsx" TargetMode="External"/><Relationship Id="rId2" Type="http://schemas.openxmlformats.org/officeDocument/2006/relationships/hyperlink" Target="https://www.city.osaka.lg.jp/higashinari/cmsfiles/contents/0000557/557946/4.xlsx" TargetMode="External"/><Relationship Id="rId16" Type="http://schemas.openxmlformats.org/officeDocument/2006/relationships/hyperlink" Target="https://www.city.osaka.lg.jp/higashinari/cmsfiles/contents/0000557/557946/18.xlsx" TargetMode="External"/><Relationship Id="rId20" Type="http://schemas.openxmlformats.org/officeDocument/2006/relationships/hyperlink" Target="https://www.city.osaka.lg.jp/higashinari/cmsfiles/contents/0000557/557946/22.xlsx" TargetMode="External"/><Relationship Id="rId29" Type="http://schemas.openxmlformats.org/officeDocument/2006/relationships/hyperlink" Target="https://www.city.osaka.lg.jp/higashinari/cmsfiles/contents/0000557/557946/31.xlsx" TargetMode="External"/><Relationship Id="rId1" Type="http://schemas.openxmlformats.org/officeDocument/2006/relationships/hyperlink" Target="https://www.city.osaka.lg.jp/higashinari/cmsfiles/contents/0000557/557946/3.xlsx" TargetMode="External"/><Relationship Id="rId6" Type="http://schemas.openxmlformats.org/officeDocument/2006/relationships/hyperlink" Target="https://www.city.osaka.lg.jp/higashinari/cmsfiles/contents/0000557/557946/8.xlsx" TargetMode="External"/><Relationship Id="rId11" Type="http://schemas.openxmlformats.org/officeDocument/2006/relationships/hyperlink" Target="https://www.city.osaka.lg.jp/higashinari/cmsfiles/contents/0000557/557946/13.xlsx" TargetMode="External"/><Relationship Id="rId24" Type="http://schemas.openxmlformats.org/officeDocument/2006/relationships/hyperlink" Target="https://www.city.osaka.lg.jp/higashinari/cmsfiles/contents/0000557/557946/26.xlsx" TargetMode="External"/><Relationship Id="rId32" Type="http://schemas.openxmlformats.org/officeDocument/2006/relationships/hyperlink" Target="https://www.city.osaka.lg.jp/higashinari/cmsfiles/contents/0000557/557946/34.xlsx" TargetMode="External"/><Relationship Id="rId5" Type="http://schemas.openxmlformats.org/officeDocument/2006/relationships/hyperlink" Target="https://www.city.osaka.lg.jp/higashinari/cmsfiles/contents/0000557/557946/7.xlsx" TargetMode="External"/><Relationship Id="rId15" Type="http://schemas.openxmlformats.org/officeDocument/2006/relationships/hyperlink" Target="https://www.city.osaka.lg.jp/higashinari/cmsfiles/contents/0000557/557946/17.xlsx" TargetMode="External"/><Relationship Id="rId23" Type="http://schemas.openxmlformats.org/officeDocument/2006/relationships/hyperlink" Target="https://www.city.osaka.lg.jp/higashinari/cmsfiles/contents/0000557/557946/25.xlsx" TargetMode="External"/><Relationship Id="rId28" Type="http://schemas.openxmlformats.org/officeDocument/2006/relationships/hyperlink" Target="https://www.city.osaka.lg.jp/higashinari/cmsfiles/contents/0000557/557946/30.xls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city.osaka.lg.jp/higashinari/cmsfiles/contents/0000557/557946/12.xlsx" TargetMode="External"/><Relationship Id="rId19" Type="http://schemas.openxmlformats.org/officeDocument/2006/relationships/hyperlink" Target="https://www.city.osaka.lg.jp/higashinari/cmsfiles/contents/0000557/557946/21.xlsx" TargetMode="External"/><Relationship Id="rId31" Type="http://schemas.openxmlformats.org/officeDocument/2006/relationships/hyperlink" Target="https://www.city.osaka.lg.jp/higashinari/cmsfiles/contents/0000557/557946/33.xlsx" TargetMode="External"/><Relationship Id="rId4" Type="http://schemas.openxmlformats.org/officeDocument/2006/relationships/hyperlink" Target="https://www.city.osaka.lg.jp/higashinari/cmsfiles/contents/0000557/557946/6.xlsx" TargetMode="External"/><Relationship Id="rId9" Type="http://schemas.openxmlformats.org/officeDocument/2006/relationships/hyperlink" Target="https://www.city.osaka.lg.jp/higashinari/cmsfiles/contents/0000557/557946/11.xlsx" TargetMode="External"/><Relationship Id="rId14" Type="http://schemas.openxmlformats.org/officeDocument/2006/relationships/hyperlink" Target="https://www.city.osaka.lg.jp/higashinari/cmsfiles/contents/0000557/557946/16.xlsx" TargetMode="External"/><Relationship Id="rId22" Type="http://schemas.openxmlformats.org/officeDocument/2006/relationships/hyperlink" Target="https://www.city.osaka.lg.jp/higashinari/cmsfiles/contents/0000557/557946/24.xlsx" TargetMode="External"/><Relationship Id="rId27" Type="http://schemas.openxmlformats.org/officeDocument/2006/relationships/hyperlink" Target="https://www.city.osaka.lg.jp/higashinari/cmsfiles/contents/0000557/557946/29.xlsx" TargetMode="External"/><Relationship Id="rId30" Type="http://schemas.openxmlformats.org/officeDocument/2006/relationships/hyperlink" Target="https://www.city.osaka.lg.jp/higashinari/cmsfiles/contents/0000557/557946/32.xlsx" TargetMode="External"/><Relationship Id="rId35" Type="http://schemas.openxmlformats.org/officeDocument/2006/relationships/hyperlink" Target="https://www.city.osaka.lg.jp/higashinari/cmsfiles/contents/0000557/557946/36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"/>
  <sheetViews>
    <sheetView showGridLines="0" tabSelected="1" view="pageBreakPreview" topLeftCell="A4" zoomScale="75" zoomScaleNormal="100" zoomScaleSheetLayoutView="75" workbookViewId="0">
      <selection activeCell="M16" sqref="M16"/>
    </sheetView>
  </sheetViews>
  <sheetFormatPr defaultColWidth="8.625" defaultRowHeight="12.75" outlineLevelCol="1"/>
  <cols>
    <col min="1" max="1" width="3.75" style="5" customWidth="1"/>
    <col min="2" max="2" width="12.5" style="5" customWidth="1"/>
    <col min="3" max="3" width="23.75" style="5" customWidth="1"/>
    <col min="4" max="4" width="17.5" style="5" customWidth="1"/>
    <col min="5" max="5" width="12.5" style="5" customWidth="1"/>
    <col min="6" max="6" width="12.5" style="54" customWidth="1"/>
    <col min="7" max="7" width="12.5" style="6" hidden="1" customWidth="1" outlineLevel="1"/>
    <col min="8" max="8" width="12.5" style="6" customWidth="1" collapsed="1"/>
    <col min="9" max="9" width="12.5" style="5" hidden="1" customWidth="1" outlineLevel="1"/>
    <col min="10" max="10" width="6.25" style="7" customWidth="1" collapsed="1"/>
    <col min="11" max="11" width="9.375" style="7" customWidth="1"/>
    <col min="12" max="12" width="3.25" style="7" bestFit="1" customWidth="1"/>
    <col min="13" max="13" width="7.375" style="7" bestFit="1" customWidth="1"/>
    <col min="14" max="206" width="8.625" style="7" customWidth="1"/>
    <col min="207" max="16384" width="8.625" style="7"/>
  </cols>
  <sheetData>
    <row r="1" spans="1:12" s="67" customFormat="1" ht="17.25" customHeight="1">
      <c r="F1" s="68"/>
      <c r="G1" s="74"/>
    </row>
    <row r="2" spans="1:12" s="67" customFormat="1" ht="17.25" customHeight="1">
      <c r="A2" s="66"/>
      <c r="B2" s="66"/>
      <c r="F2" s="68"/>
      <c r="G2" s="75"/>
      <c r="I2" s="76"/>
    </row>
    <row r="3" spans="1:12" s="67" customFormat="1" ht="17.25" customHeight="1">
      <c r="A3" s="66"/>
      <c r="B3" s="66"/>
      <c r="F3" s="68"/>
      <c r="G3" s="75"/>
      <c r="I3" s="76"/>
    </row>
    <row r="4" spans="1:12" s="67" customFormat="1" ht="17.25" customHeight="1">
      <c r="F4" s="68"/>
      <c r="G4" s="75"/>
    </row>
    <row r="5" spans="1:12" ht="17.25" customHeight="1">
      <c r="A5" s="66" t="s">
        <v>93</v>
      </c>
      <c r="B5" s="66"/>
      <c r="C5" s="67"/>
      <c r="D5" s="67"/>
      <c r="E5" s="67"/>
      <c r="F5" s="68"/>
      <c r="G5" s="67"/>
      <c r="H5" s="69"/>
      <c r="I5" s="69"/>
      <c r="J5" s="77"/>
      <c r="K5" s="77"/>
    </row>
    <row r="6" spans="1:12" ht="17.25" customHeight="1">
      <c r="A6" s="67"/>
      <c r="B6" s="67"/>
      <c r="C6" s="67"/>
      <c r="D6" s="67"/>
      <c r="E6" s="67"/>
      <c r="F6" s="68"/>
      <c r="G6" s="67"/>
      <c r="H6" s="67"/>
      <c r="I6" s="67"/>
    </row>
    <row r="7" spans="1:12" ht="17.25" customHeight="1">
      <c r="A7" s="70" t="s">
        <v>42</v>
      </c>
      <c r="B7" s="70"/>
      <c r="C7" s="67"/>
      <c r="D7" s="67"/>
      <c r="E7" s="67"/>
      <c r="F7" s="70"/>
      <c r="G7" s="70"/>
      <c r="H7" s="67"/>
      <c r="I7" s="71" t="s">
        <v>94</v>
      </c>
      <c r="K7" s="25" t="s">
        <v>41</v>
      </c>
    </row>
    <row r="8" spans="1:12" ht="17.25" customHeight="1">
      <c r="A8" s="67"/>
      <c r="B8" s="67"/>
      <c r="C8" s="67"/>
      <c r="D8" s="67"/>
      <c r="E8" s="67"/>
      <c r="F8" s="70"/>
      <c r="G8" s="70"/>
      <c r="H8" s="67"/>
      <c r="I8" s="67"/>
    </row>
    <row r="9" spans="1:12" ht="27" customHeight="1" thickBot="1">
      <c r="A9" s="67"/>
      <c r="B9" s="67"/>
      <c r="C9" s="67"/>
      <c r="D9" s="67"/>
      <c r="E9" s="96" t="s">
        <v>16</v>
      </c>
      <c r="F9" s="96"/>
      <c r="G9" s="72"/>
      <c r="H9" s="67"/>
      <c r="I9" s="73" t="s">
        <v>25</v>
      </c>
      <c r="K9" s="8" t="s">
        <v>25</v>
      </c>
    </row>
    <row r="10" spans="1:12" ht="15" customHeight="1">
      <c r="A10" s="60" t="s">
        <v>26</v>
      </c>
      <c r="B10" s="61" t="s">
        <v>27</v>
      </c>
      <c r="C10" s="78" t="s">
        <v>28</v>
      </c>
      <c r="D10" s="80" t="s">
        <v>29</v>
      </c>
      <c r="E10" s="62" t="s">
        <v>90</v>
      </c>
      <c r="F10" s="61" t="s">
        <v>91</v>
      </c>
      <c r="G10" s="62" t="s">
        <v>30</v>
      </c>
      <c r="H10" s="23" t="s">
        <v>30</v>
      </c>
      <c r="I10" s="23" t="s">
        <v>30</v>
      </c>
      <c r="J10" s="81" t="s">
        <v>31</v>
      </c>
      <c r="K10" s="82"/>
    </row>
    <row r="11" spans="1:12" ht="15" customHeight="1">
      <c r="A11" s="63" t="s">
        <v>32</v>
      </c>
      <c r="B11" s="64" t="s">
        <v>24</v>
      </c>
      <c r="C11" s="79"/>
      <c r="D11" s="79"/>
      <c r="E11" s="65" t="s">
        <v>33</v>
      </c>
      <c r="F11" s="65" t="s">
        <v>95</v>
      </c>
      <c r="G11" s="65" t="s">
        <v>34</v>
      </c>
      <c r="H11" s="24" t="s">
        <v>34</v>
      </c>
      <c r="I11" s="24" t="s">
        <v>35</v>
      </c>
      <c r="J11" s="83"/>
      <c r="K11" s="84"/>
    </row>
    <row r="12" spans="1:12" ht="15" customHeight="1">
      <c r="A12" s="89">
        <v>1</v>
      </c>
      <c r="B12" s="91" t="s">
        <v>43</v>
      </c>
      <c r="C12" s="104" t="s">
        <v>44</v>
      </c>
      <c r="D12" s="85" t="s">
        <v>45</v>
      </c>
      <c r="E12" s="9">
        <v>1189236</v>
      </c>
      <c r="F12" s="52">
        <v>1175921</v>
      </c>
      <c r="G12" s="9">
        <v>0</v>
      </c>
      <c r="H12" s="9">
        <f>+F12-E12</f>
        <v>-13315</v>
      </c>
      <c r="I12" s="10">
        <f>+G12-E12</f>
        <v>-1189236</v>
      </c>
      <c r="J12" s="87" t="s">
        <v>17</v>
      </c>
      <c r="K12" s="26"/>
      <c r="L12" s="7" t="s">
        <v>18</v>
      </c>
    </row>
    <row r="13" spans="1:12" ht="15" customHeight="1">
      <c r="A13" s="90"/>
      <c r="B13" s="92"/>
      <c r="C13" s="105"/>
      <c r="D13" s="86"/>
      <c r="E13" s="11">
        <v>1189236</v>
      </c>
      <c r="F13" s="53">
        <v>1175921</v>
      </c>
      <c r="G13" s="11">
        <v>0</v>
      </c>
      <c r="H13" s="12">
        <f>+F13-E13</f>
        <v>-13315</v>
      </c>
      <c r="I13" s="12">
        <f>+G13-E13</f>
        <v>-1189236</v>
      </c>
      <c r="J13" s="88"/>
      <c r="K13" s="27"/>
      <c r="L13" s="7" t="s">
        <v>19</v>
      </c>
    </row>
    <row r="14" spans="1:12" ht="15" customHeight="1">
      <c r="A14" s="106" t="s">
        <v>20</v>
      </c>
      <c r="B14" s="107"/>
      <c r="C14" s="107"/>
      <c r="D14" s="108"/>
      <c r="E14" s="13">
        <f>+E12</f>
        <v>1189236</v>
      </c>
      <c r="F14" s="55">
        <f>+F12</f>
        <v>1175921</v>
      </c>
      <c r="G14" s="13">
        <v>0</v>
      </c>
      <c r="H14" s="9">
        <f>+F14-E14</f>
        <v>-13315</v>
      </c>
      <c r="I14" s="10">
        <f>+G14-E14</f>
        <v>-1189236</v>
      </c>
      <c r="J14" s="87"/>
      <c r="K14" s="26"/>
    </row>
    <row r="15" spans="1:12" ht="15" customHeight="1">
      <c r="A15" s="109"/>
      <c r="B15" s="110"/>
      <c r="C15" s="110"/>
      <c r="D15" s="111"/>
      <c r="E15" s="14">
        <f>+E13</f>
        <v>1189236</v>
      </c>
      <c r="F15" s="56">
        <f>+F13</f>
        <v>1175921</v>
      </c>
      <c r="G15" s="14">
        <v>0</v>
      </c>
      <c r="H15" s="12">
        <f>+F15-E15</f>
        <v>-13315</v>
      </c>
      <c r="I15" s="12">
        <f>+G15-E15</f>
        <v>-1189236</v>
      </c>
      <c r="J15" s="88"/>
      <c r="K15" s="27"/>
    </row>
    <row r="16" spans="1:12" ht="15" customHeight="1">
      <c r="A16" s="89">
        <v>2</v>
      </c>
      <c r="B16" s="91" t="s">
        <v>46</v>
      </c>
      <c r="C16" s="112" t="s">
        <v>92</v>
      </c>
      <c r="D16" s="85" t="s">
        <v>47</v>
      </c>
      <c r="E16" s="10">
        <v>7280</v>
      </c>
      <c r="F16" s="57">
        <v>7280</v>
      </c>
      <c r="G16" s="13">
        <v>0</v>
      </c>
      <c r="H16" s="9">
        <f t="shared" ref="H16:H85" si="0">+F16-E16</f>
        <v>0</v>
      </c>
      <c r="I16" s="10">
        <f t="shared" ref="I16:I91" si="1">+G16-E16</f>
        <v>-7280</v>
      </c>
      <c r="J16" s="87"/>
      <c r="K16" s="28"/>
      <c r="L16" s="7" t="s">
        <v>18</v>
      </c>
    </row>
    <row r="17" spans="1:12" ht="15" customHeight="1">
      <c r="A17" s="90"/>
      <c r="B17" s="92"/>
      <c r="C17" s="112"/>
      <c r="D17" s="86"/>
      <c r="E17" s="14">
        <v>7280</v>
      </c>
      <c r="F17" s="56">
        <v>7280</v>
      </c>
      <c r="G17" s="14">
        <v>0</v>
      </c>
      <c r="H17" s="12">
        <f t="shared" si="0"/>
        <v>0</v>
      </c>
      <c r="I17" s="12">
        <f t="shared" si="1"/>
        <v>-7280</v>
      </c>
      <c r="J17" s="88"/>
      <c r="K17" s="15"/>
      <c r="L17" s="7" t="s">
        <v>19</v>
      </c>
    </row>
    <row r="18" spans="1:12" ht="15" customHeight="1">
      <c r="A18" s="89">
        <v>3</v>
      </c>
      <c r="B18" s="91" t="s">
        <v>46</v>
      </c>
      <c r="C18" s="93" t="s">
        <v>49</v>
      </c>
      <c r="D18" s="85" t="s">
        <v>47</v>
      </c>
      <c r="E18" s="13">
        <v>2989</v>
      </c>
      <c r="F18" s="55">
        <v>3760</v>
      </c>
      <c r="G18" s="13">
        <v>0</v>
      </c>
      <c r="H18" s="9">
        <f t="shared" si="0"/>
        <v>771</v>
      </c>
      <c r="I18" s="10">
        <f t="shared" si="1"/>
        <v>-2989</v>
      </c>
      <c r="J18" s="87"/>
      <c r="K18" s="28"/>
      <c r="L18" s="7" t="s">
        <v>18</v>
      </c>
    </row>
    <row r="19" spans="1:12" ht="15" customHeight="1">
      <c r="A19" s="90"/>
      <c r="B19" s="92"/>
      <c r="C19" s="94"/>
      <c r="D19" s="86"/>
      <c r="E19" s="14">
        <v>2989</v>
      </c>
      <c r="F19" s="56">
        <v>3760</v>
      </c>
      <c r="G19" s="14">
        <v>0</v>
      </c>
      <c r="H19" s="12">
        <f t="shared" si="0"/>
        <v>771</v>
      </c>
      <c r="I19" s="12">
        <f t="shared" si="1"/>
        <v>-2989</v>
      </c>
      <c r="J19" s="88"/>
      <c r="K19" s="15"/>
      <c r="L19" s="7" t="s">
        <v>19</v>
      </c>
    </row>
    <row r="20" spans="1:12" ht="15" customHeight="1">
      <c r="A20" s="89">
        <v>4</v>
      </c>
      <c r="B20" s="91" t="s">
        <v>46</v>
      </c>
      <c r="C20" s="95" t="s">
        <v>50</v>
      </c>
      <c r="D20" s="85" t="s">
        <v>47</v>
      </c>
      <c r="E20" s="9">
        <v>2338</v>
      </c>
      <c r="F20" s="52">
        <v>2340</v>
      </c>
      <c r="G20" s="13">
        <v>0</v>
      </c>
      <c r="H20" s="9">
        <f t="shared" si="0"/>
        <v>2</v>
      </c>
      <c r="I20" s="10">
        <f t="shared" si="1"/>
        <v>-2338</v>
      </c>
      <c r="J20" s="87" t="s">
        <v>17</v>
      </c>
      <c r="K20" s="26"/>
      <c r="L20" s="7" t="s">
        <v>18</v>
      </c>
    </row>
    <row r="21" spans="1:12" ht="15" customHeight="1">
      <c r="A21" s="90"/>
      <c r="B21" s="92"/>
      <c r="C21" s="95"/>
      <c r="D21" s="86"/>
      <c r="E21" s="11">
        <v>2338</v>
      </c>
      <c r="F21" s="53">
        <v>2340</v>
      </c>
      <c r="G21" s="14">
        <v>0</v>
      </c>
      <c r="H21" s="12">
        <f t="shared" si="0"/>
        <v>2</v>
      </c>
      <c r="I21" s="12">
        <f t="shared" si="1"/>
        <v>-2338</v>
      </c>
      <c r="J21" s="88"/>
      <c r="K21" s="27"/>
      <c r="L21" s="7" t="s">
        <v>19</v>
      </c>
    </row>
    <row r="22" spans="1:12" ht="15" customHeight="1">
      <c r="A22" s="89">
        <v>5</v>
      </c>
      <c r="B22" s="91" t="s">
        <v>46</v>
      </c>
      <c r="C22" s="93" t="s">
        <v>51</v>
      </c>
      <c r="D22" s="85" t="s">
        <v>47</v>
      </c>
      <c r="E22" s="13">
        <v>8048</v>
      </c>
      <c r="F22" s="55">
        <v>8864</v>
      </c>
      <c r="G22" s="13">
        <v>0</v>
      </c>
      <c r="H22" s="9">
        <f t="shared" si="0"/>
        <v>816</v>
      </c>
      <c r="I22" s="10">
        <f t="shared" si="1"/>
        <v>-8048</v>
      </c>
      <c r="J22" s="87" t="s">
        <v>17</v>
      </c>
      <c r="K22" s="26"/>
      <c r="L22" s="7" t="s">
        <v>18</v>
      </c>
    </row>
    <row r="23" spans="1:12" ht="15" customHeight="1">
      <c r="A23" s="90"/>
      <c r="B23" s="92"/>
      <c r="C23" s="94"/>
      <c r="D23" s="86"/>
      <c r="E23" s="14">
        <v>8048</v>
      </c>
      <c r="F23" s="56">
        <v>8864</v>
      </c>
      <c r="G23" s="14">
        <v>0</v>
      </c>
      <c r="H23" s="12">
        <f t="shared" si="0"/>
        <v>816</v>
      </c>
      <c r="I23" s="12">
        <f t="shared" si="1"/>
        <v>-8048</v>
      </c>
      <c r="J23" s="88"/>
      <c r="K23" s="27"/>
      <c r="L23" s="7" t="s">
        <v>19</v>
      </c>
    </row>
    <row r="24" spans="1:12" ht="15" customHeight="1">
      <c r="A24" s="89">
        <v>6</v>
      </c>
      <c r="B24" s="91" t="s">
        <v>46</v>
      </c>
      <c r="C24" s="95" t="s">
        <v>52</v>
      </c>
      <c r="D24" s="85" t="s">
        <v>47</v>
      </c>
      <c r="E24" s="9">
        <v>18029</v>
      </c>
      <c r="F24" s="52">
        <v>18118</v>
      </c>
      <c r="G24" s="13">
        <v>0</v>
      </c>
      <c r="H24" s="9">
        <f t="shared" si="0"/>
        <v>89</v>
      </c>
      <c r="I24" s="10">
        <f t="shared" si="1"/>
        <v>-18029</v>
      </c>
      <c r="J24" s="87" t="s">
        <v>17</v>
      </c>
      <c r="K24" s="26"/>
      <c r="L24" s="7" t="s">
        <v>18</v>
      </c>
    </row>
    <row r="25" spans="1:12" ht="15" customHeight="1">
      <c r="A25" s="90"/>
      <c r="B25" s="92"/>
      <c r="C25" s="95"/>
      <c r="D25" s="86"/>
      <c r="E25" s="11">
        <v>18029</v>
      </c>
      <c r="F25" s="53">
        <v>18118</v>
      </c>
      <c r="G25" s="14">
        <v>0</v>
      </c>
      <c r="H25" s="12">
        <f t="shared" si="0"/>
        <v>89</v>
      </c>
      <c r="I25" s="12">
        <f t="shared" si="1"/>
        <v>-18029</v>
      </c>
      <c r="J25" s="88"/>
      <c r="K25" s="27"/>
      <c r="L25" s="7" t="s">
        <v>19</v>
      </c>
    </row>
    <row r="26" spans="1:12" ht="15" customHeight="1">
      <c r="A26" s="89">
        <v>7</v>
      </c>
      <c r="B26" s="91" t="s">
        <v>46</v>
      </c>
      <c r="C26" s="93" t="s">
        <v>53</v>
      </c>
      <c r="D26" s="85" t="s">
        <v>47</v>
      </c>
      <c r="E26" s="13">
        <v>1403</v>
      </c>
      <c r="F26" s="55">
        <v>1403</v>
      </c>
      <c r="G26" s="13">
        <v>0</v>
      </c>
      <c r="H26" s="9">
        <f t="shared" si="0"/>
        <v>0</v>
      </c>
      <c r="I26" s="10">
        <f t="shared" si="1"/>
        <v>-1403</v>
      </c>
      <c r="J26" s="87" t="s">
        <v>17</v>
      </c>
      <c r="K26" s="26"/>
      <c r="L26" s="7" t="s">
        <v>18</v>
      </c>
    </row>
    <row r="27" spans="1:12" ht="15" customHeight="1">
      <c r="A27" s="90"/>
      <c r="B27" s="92"/>
      <c r="C27" s="94"/>
      <c r="D27" s="86"/>
      <c r="E27" s="14">
        <v>1403</v>
      </c>
      <c r="F27" s="56">
        <v>1403</v>
      </c>
      <c r="G27" s="14">
        <v>0</v>
      </c>
      <c r="H27" s="12">
        <f t="shared" si="0"/>
        <v>0</v>
      </c>
      <c r="I27" s="12">
        <f t="shared" si="1"/>
        <v>-1403</v>
      </c>
      <c r="J27" s="88"/>
      <c r="K27" s="27"/>
      <c r="L27" s="7" t="s">
        <v>19</v>
      </c>
    </row>
    <row r="28" spans="1:12" ht="15" customHeight="1">
      <c r="A28" s="89">
        <v>8</v>
      </c>
      <c r="B28" s="91" t="s">
        <v>46</v>
      </c>
      <c r="C28" s="95" t="s">
        <v>54</v>
      </c>
      <c r="D28" s="85" t="s">
        <v>47</v>
      </c>
      <c r="E28" s="9">
        <v>469</v>
      </c>
      <c r="F28" s="52">
        <v>603</v>
      </c>
      <c r="G28" s="13">
        <v>0</v>
      </c>
      <c r="H28" s="9">
        <f t="shared" si="0"/>
        <v>134</v>
      </c>
      <c r="I28" s="10">
        <f t="shared" si="1"/>
        <v>-469</v>
      </c>
      <c r="J28" s="87" t="s">
        <v>17</v>
      </c>
      <c r="K28" s="26"/>
      <c r="L28" s="7" t="s">
        <v>18</v>
      </c>
    </row>
    <row r="29" spans="1:12" ht="15" customHeight="1">
      <c r="A29" s="90"/>
      <c r="B29" s="92"/>
      <c r="C29" s="95"/>
      <c r="D29" s="86"/>
      <c r="E29" s="11">
        <v>469</v>
      </c>
      <c r="F29" s="53">
        <v>603</v>
      </c>
      <c r="G29" s="14">
        <v>0</v>
      </c>
      <c r="H29" s="12">
        <f t="shared" si="0"/>
        <v>134</v>
      </c>
      <c r="I29" s="12">
        <f t="shared" si="1"/>
        <v>-469</v>
      </c>
      <c r="J29" s="88"/>
      <c r="K29" s="27"/>
      <c r="L29" s="7" t="s">
        <v>19</v>
      </c>
    </row>
    <row r="30" spans="1:12" ht="15" customHeight="1">
      <c r="A30" s="89">
        <v>9</v>
      </c>
      <c r="B30" s="91" t="s">
        <v>46</v>
      </c>
      <c r="C30" s="93" t="s">
        <v>55</v>
      </c>
      <c r="D30" s="85" t="s">
        <v>47</v>
      </c>
      <c r="E30" s="13">
        <v>514</v>
      </c>
      <c r="F30" s="55">
        <v>514</v>
      </c>
      <c r="G30" s="13">
        <v>0</v>
      </c>
      <c r="H30" s="9">
        <f t="shared" si="0"/>
        <v>0</v>
      </c>
      <c r="I30" s="10">
        <f t="shared" si="1"/>
        <v>-514</v>
      </c>
      <c r="J30" s="87" t="s">
        <v>17</v>
      </c>
      <c r="K30" s="26"/>
      <c r="L30" s="7" t="s">
        <v>18</v>
      </c>
    </row>
    <row r="31" spans="1:12" ht="15" customHeight="1">
      <c r="A31" s="90"/>
      <c r="B31" s="92"/>
      <c r="C31" s="94"/>
      <c r="D31" s="86"/>
      <c r="E31" s="14">
        <v>514</v>
      </c>
      <c r="F31" s="56">
        <v>514</v>
      </c>
      <c r="G31" s="14">
        <v>0</v>
      </c>
      <c r="H31" s="12">
        <f t="shared" si="0"/>
        <v>0</v>
      </c>
      <c r="I31" s="12">
        <f t="shared" si="1"/>
        <v>-514</v>
      </c>
      <c r="J31" s="88"/>
      <c r="K31" s="27"/>
      <c r="L31" s="7" t="s">
        <v>19</v>
      </c>
    </row>
    <row r="32" spans="1:12" ht="15" customHeight="1">
      <c r="A32" s="89">
        <v>10</v>
      </c>
      <c r="B32" s="91" t="s">
        <v>46</v>
      </c>
      <c r="C32" s="95" t="s">
        <v>56</v>
      </c>
      <c r="D32" s="85" t="s">
        <v>47</v>
      </c>
      <c r="E32" s="9">
        <v>370</v>
      </c>
      <c r="F32" s="52">
        <v>370</v>
      </c>
      <c r="G32" s="13">
        <v>0</v>
      </c>
      <c r="H32" s="9">
        <f t="shared" si="0"/>
        <v>0</v>
      </c>
      <c r="I32" s="10">
        <f t="shared" si="1"/>
        <v>-370</v>
      </c>
      <c r="J32" s="87" t="s">
        <v>17</v>
      </c>
      <c r="K32" s="26"/>
      <c r="L32" s="7" t="s">
        <v>18</v>
      </c>
    </row>
    <row r="33" spans="1:12" ht="15" customHeight="1">
      <c r="A33" s="90"/>
      <c r="B33" s="92"/>
      <c r="C33" s="95"/>
      <c r="D33" s="86"/>
      <c r="E33" s="11">
        <v>370</v>
      </c>
      <c r="F33" s="53">
        <v>370</v>
      </c>
      <c r="G33" s="14">
        <v>0</v>
      </c>
      <c r="H33" s="12">
        <f t="shared" si="0"/>
        <v>0</v>
      </c>
      <c r="I33" s="12">
        <f t="shared" si="1"/>
        <v>-370</v>
      </c>
      <c r="J33" s="88"/>
      <c r="K33" s="27"/>
      <c r="L33" s="7" t="s">
        <v>19</v>
      </c>
    </row>
    <row r="34" spans="1:12" ht="15" customHeight="1">
      <c r="A34" s="89">
        <v>11</v>
      </c>
      <c r="B34" s="91" t="s">
        <v>46</v>
      </c>
      <c r="C34" s="93" t="s">
        <v>57</v>
      </c>
      <c r="D34" s="85" t="s">
        <v>47</v>
      </c>
      <c r="E34" s="13">
        <v>1529</v>
      </c>
      <c r="F34" s="55">
        <v>2195</v>
      </c>
      <c r="G34" s="13">
        <v>0</v>
      </c>
      <c r="H34" s="9">
        <f t="shared" si="0"/>
        <v>666</v>
      </c>
      <c r="I34" s="10">
        <f t="shared" si="1"/>
        <v>-1529</v>
      </c>
      <c r="J34" s="87" t="s">
        <v>17</v>
      </c>
      <c r="K34" s="26"/>
      <c r="L34" s="7" t="s">
        <v>18</v>
      </c>
    </row>
    <row r="35" spans="1:12" ht="15" customHeight="1">
      <c r="A35" s="90"/>
      <c r="B35" s="92"/>
      <c r="C35" s="94"/>
      <c r="D35" s="86"/>
      <c r="E35" s="14">
        <v>1529</v>
      </c>
      <c r="F35" s="56">
        <v>2195</v>
      </c>
      <c r="G35" s="14">
        <v>0</v>
      </c>
      <c r="H35" s="12">
        <f t="shared" si="0"/>
        <v>666</v>
      </c>
      <c r="I35" s="12">
        <f t="shared" si="1"/>
        <v>-1529</v>
      </c>
      <c r="J35" s="88"/>
      <c r="K35" s="27"/>
      <c r="L35" s="7" t="s">
        <v>19</v>
      </c>
    </row>
    <row r="36" spans="1:12" ht="15" customHeight="1">
      <c r="A36" s="89">
        <v>12</v>
      </c>
      <c r="B36" s="91" t="s">
        <v>46</v>
      </c>
      <c r="C36" s="95" t="s">
        <v>58</v>
      </c>
      <c r="D36" s="85" t="s">
        <v>47</v>
      </c>
      <c r="E36" s="9">
        <v>5147</v>
      </c>
      <c r="F36" s="52">
        <v>5142</v>
      </c>
      <c r="G36" s="13">
        <v>0</v>
      </c>
      <c r="H36" s="9">
        <f t="shared" si="0"/>
        <v>-5</v>
      </c>
      <c r="I36" s="10">
        <f t="shared" si="1"/>
        <v>-5147</v>
      </c>
      <c r="J36" s="87" t="s">
        <v>17</v>
      </c>
      <c r="K36" s="26"/>
      <c r="L36" s="7" t="s">
        <v>18</v>
      </c>
    </row>
    <row r="37" spans="1:12" ht="15" customHeight="1">
      <c r="A37" s="90"/>
      <c r="B37" s="92"/>
      <c r="C37" s="95"/>
      <c r="D37" s="86"/>
      <c r="E37" s="11">
        <v>5147</v>
      </c>
      <c r="F37" s="53">
        <v>5142</v>
      </c>
      <c r="G37" s="14">
        <v>0</v>
      </c>
      <c r="H37" s="12">
        <f t="shared" si="0"/>
        <v>-5</v>
      </c>
      <c r="I37" s="12">
        <f t="shared" si="1"/>
        <v>-5147</v>
      </c>
      <c r="J37" s="88"/>
      <c r="K37" s="27"/>
      <c r="L37" s="7" t="s">
        <v>19</v>
      </c>
    </row>
    <row r="38" spans="1:12" ht="15" customHeight="1">
      <c r="A38" s="89">
        <v>13</v>
      </c>
      <c r="B38" s="91" t="s">
        <v>46</v>
      </c>
      <c r="C38" s="93" t="s">
        <v>59</v>
      </c>
      <c r="D38" s="85" t="s">
        <v>47</v>
      </c>
      <c r="E38" s="13">
        <v>1016</v>
      </c>
      <c r="F38" s="55">
        <v>1016</v>
      </c>
      <c r="G38" s="13">
        <v>0</v>
      </c>
      <c r="H38" s="9">
        <f t="shared" si="0"/>
        <v>0</v>
      </c>
      <c r="I38" s="10">
        <f t="shared" si="1"/>
        <v>-1016</v>
      </c>
      <c r="J38" s="87" t="s">
        <v>17</v>
      </c>
      <c r="K38" s="26"/>
      <c r="L38" s="7" t="s">
        <v>18</v>
      </c>
    </row>
    <row r="39" spans="1:12" ht="15" customHeight="1">
      <c r="A39" s="90"/>
      <c r="B39" s="92"/>
      <c r="C39" s="94"/>
      <c r="D39" s="86"/>
      <c r="E39" s="14">
        <v>1016</v>
      </c>
      <c r="F39" s="56">
        <v>1016</v>
      </c>
      <c r="G39" s="14">
        <v>0</v>
      </c>
      <c r="H39" s="12">
        <f t="shared" si="0"/>
        <v>0</v>
      </c>
      <c r="I39" s="12">
        <f t="shared" si="1"/>
        <v>-1016</v>
      </c>
      <c r="J39" s="88"/>
      <c r="K39" s="27"/>
      <c r="L39" s="7" t="s">
        <v>19</v>
      </c>
    </row>
    <row r="40" spans="1:12" ht="15" customHeight="1">
      <c r="A40" s="89">
        <v>14</v>
      </c>
      <c r="B40" s="91" t="s">
        <v>46</v>
      </c>
      <c r="C40" s="95" t="s">
        <v>60</v>
      </c>
      <c r="D40" s="85" t="s">
        <v>47</v>
      </c>
      <c r="E40" s="9">
        <v>55158</v>
      </c>
      <c r="F40" s="52">
        <v>56077</v>
      </c>
      <c r="G40" s="13">
        <v>0</v>
      </c>
      <c r="H40" s="9">
        <f t="shared" si="0"/>
        <v>919</v>
      </c>
      <c r="I40" s="10">
        <f t="shared" si="1"/>
        <v>-55158</v>
      </c>
      <c r="J40" s="87" t="s">
        <v>17</v>
      </c>
      <c r="K40" s="26"/>
      <c r="L40" s="7" t="s">
        <v>18</v>
      </c>
    </row>
    <row r="41" spans="1:12" ht="15" customHeight="1">
      <c r="A41" s="90"/>
      <c r="B41" s="92"/>
      <c r="C41" s="95"/>
      <c r="D41" s="86"/>
      <c r="E41" s="11">
        <v>53237</v>
      </c>
      <c r="F41" s="53">
        <v>50729</v>
      </c>
      <c r="G41" s="14">
        <v>0</v>
      </c>
      <c r="H41" s="12">
        <f t="shared" si="0"/>
        <v>-2508</v>
      </c>
      <c r="I41" s="12">
        <f t="shared" si="1"/>
        <v>-53237</v>
      </c>
      <c r="J41" s="88"/>
      <c r="K41" s="27"/>
      <c r="L41" s="7" t="s">
        <v>19</v>
      </c>
    </row>
    <row r="42" spans="1:12" ht="15" customHeight="1">
      <c r="A42" s="89">
        <v>15</v>
      </c>
      <c r="B42" s="91" t="s">
        <v>46</v>
      </c>
      <c r="C42" s="93" t="s">
        <v>61</v>
      </c>
      <c r="D42" s="85" t="s">
        <v>47</v>
      </c>
      <c r="E42" s="13">
        <v>1405</v>
      </c>
      <c r="F42" s="55">
        <v>1566</v>
      </c>
      <c r="G42" s="13">
        <v>0</v>
      </c>
      <c r="H42" s="9">
        <f t="shared" si="0"/>
        <v>161</v>
      </c>
      <c r="I42" s="10">
        <f t="shared" si="1"/>
        <v>-1405</v>
      </c>
      <c r="J42" s="87" t="s">
        <v>17</v>
      </c>
      <c r="K42" s="26"/>
      <c r="L42" s="7" t="s">
        <v>18</v>
      </c>
    </row>
    <row r="43" spans="1:12" ht="15" customHeight="1">
      <c r="A43" s="90"/>
      <c r="B43" s="92"/>
      <c r="C43" s="94"/>
      <c r="D43" s="86"/>
      <c r="E43" s="14">
        <v>1405</v>
      </c>
      <c r="F43" s="56">
        <v>1566</v>
      </c>
      <c r="G43" s="14">
        <v>0</v>
      </c>
      <c r="H43" s="12">
        <f t="shared" si="0"/>
        <v>161</v>
      </c>
      <c r="I43" s="12">
        <f t="shared" si="1"/>
        <v>-1405</v>
      </c>
      <c r="J43" s="88"/>
      <c r="K43" s="27"/>
      <c r="L43" s="7" t="s">
        <v>19</v>
      </c>
    </row>
    <row r="44" spans="1:12" ht="15" customHeight="1">
      <c r="A44" s="89">
        <v>16</v>
      </c>
      <c r="B44" s="91" t="s">
        <v>46</v>
      </c>
      <c r="C44" s="93" t="s">
        <v>62</v>
      </c>
      <c r="D44" s="85" t="s">
        <v>47</v>
      </c>
      <c r="E44" s="13">
        <v>1677</v>
      </c>
      <c r="F44" s="55">
        <v>1653</v>
      </c>
      <c r="G44" s="13">
        <v>0</v>
      </c>
      <c r="H44" s="9">
        <f t="shared" si="0"/>
        <v>-24</v>
      </c>
      <c r="I44" s="10">
        <f t="shared" si="1"/>
        <v>-1677</v>
      </c>
      <c r="J44" s="87" t="s">
        <v>17</v>
      </c>
      <c r="K44" s="26"/>
      <c r="L44" s="7" t="s">
        <v>18</v>
      </c>
    </row>
    <row r="45" spans="1:12" ht="15" customHeight="1">
      <c r="A45" s="90"/>
      <c r="B45" s="92"/>
      <c r="C45" s="94"/>
      <c r="D45" s="86"/>
      <c r="E45" s="14">
        <v>1677</v>
      </c>
      <c r="F45" s="56">
        <v>1653</v>
      </c>
      <c r="G45" s="14">
        <v>0</v>
      </c>
      <c r="H45" s="12">
        <f t="shared" si="0"/>
        <v>-24</v>
      </c>
      <c r="I45" s="12">
        <f t="shared" si="1"/>
        <v>-1677</v>
      </c>
      <c r="J45" s="88"/>
      <c r="K45" s="27"/>
      <c r="L45" s="7" t="s">
        <v>19</v>
      </c>
    </row>
    <row r="46" spans="1:12" ht="15" customHeight="1">
      <c r="A46" s="89">
        <v>17</v>
      </c>
      <c r="B46" s="91" t="s">
        <v>46</v>
      </c>
      <c r="C46" s="95" t="s">
        <v>63</v>
      </c>
      <c r="D46" s="85" t="s">
        <v>47</v>
      </c>
      <c r="E46" s="9">
        <v>585</v>
      </c>
      <c r="F46" s="52">
        <v>907</v>
      </c>
      <c r="G46" s="13">
        <v>0</v>
      </c>
      <c r="H46" s="9">
        <f t="shared" si="0"/>
        <v>322</v>
      </c>
      <c r="I46" s="10">
        <f t="shared" si="1"/>
        <v>-585</v>
      </c>
      <c r="J46" s="87" t="s">
        <v>17</v>
      </c>
      <c r="K46" s="26"/>
      <c r="L46" s="7" t="s">
        <v>18</v>
      </c>
    </row>
    <row r="47" spans="1:12" ht="15" customHeight="1">
      <c r="A47" s="90"/>
      <c r="B47" s="92"/>
      <c r="C47" s="95"/>
      <c r="D47" s="86"/>
      <c r="E47" s="11">
        <v>585</v>
      </c>
      <c r="F47" s="53">
        <f>907-320</f>
        <v>587</v>
      </c>
      <c r="G47" s="14">
        <v>0</v>
      </c>
      <c r="H47" s="12">
        <f t="shared" si="0"/>
        <v>2</v>
      </c>
      <c r="I47" s="12">
        <f t="shared" si="1"/>
        <v>-585</v>
      </c>
      <c r="J47" s="88"/>
      <c r="K47" s="27"/>
      <c r="L47" s="7" t="s">
        <v>19</v>
      </c>
    </row>
    <row r="48" spans="1:12" ht="15" customHeight="1">
      <c r="A48" s="89">
        <v>18</v>
      </c>
      <c r="B48" s="91" t="s">
        <v>46</v>
      </c>
      <c r="C48" s="93" t="s">
        <v>64</v>
      </c>
      <c r="D48" s="85" t="s">
        <v>47</v>
      </c>
      <c r="E48" s="13">
        <v>14574</v>
      </c>
      <c r="F48" s="55">
        <v>14762</v>
      </c>
      <c r="G48" s="13">
        <v>0</v>
      </c>
      <c r="H48" s="9">
        <f t="shared" si="0"/>
        <v>188</v>
      </c>
      <c r="I48" s="10">
        <f t="shared" si="1"/>
        <v>-14574</v>
      </c>
      <c r="J48" s="87" t="s">
        <v>17</v>
      </c>
      <c r="K48" s="26"/>
      <c r="L48" s="7" t="s">
        <v>18</v>
      </c>
    </row>
    <row r="49" spans="1:12" ht="15" customHeight="1">
      <c r="A49" s="90"/>
      <c r="B49" s="92"/>
      <c r="C49" s="94"/>
      <c r="D49" s="86"/>
      <c r="E49" s="14">
        <v>14574</v>
      </c>
      <c r="F49" s="56">
        <v>14762</v>
      </c>
      <c r="G49" s="14">
        <v>0</v>
      </c>
      <c r="H49" s="12">
        <f t="shared" si="0"/>
        <v>188</v>
      </c>
      <c r="I49" s="12">
        <f t="shared" si="1"/>
        <v>-14574</v>
      </c>
      <c r="J49" s="88"/>
      <c r="K49" s="27"/>
      <c r="L49" s="7" t="s">
        <v>19</v>
      </c>
    </row>
    <row r="50" spans="1:12" ht="15" customHeight="1">
      <c r="A50" s="89">
        <v>19</v>
      </c>
      <c r="B50" s="91" t="s">
        <v>46</v>
      </c>
      <c r="C50" s="95" t="s">
        <v>65</v>
      </c>
      <c r="D50" s="85" t="s">
        <v>47</v>
      </c>
      <c r="E50" s="9">
        <v>999</v>
      </c>
      <c r="F50" s="52">
        <v>999</v>
      </c>
      <c r="G50" s="13">
        <v>0</v>
      </c>
      <c r="H50" s="9">
        <f t="shared" si="0"/>
        <v>0</v>
      </c>
      <c r="I50" s="10">
        <f t="shared" si="1"/>
        <v>-999</v>
      </c>
      <c r="J50" s="87" t="s">
        <v>17</v>
      </c>
      <c r="K50" s="26"/>
      <c r="L50" s="7" t="s">
        <v>18</v>
      </c>
    </row>
    <row r="51" spans="1:12" ht="15" customHeight="1">
      <c r="A51" s="90"/>
      <c r="B51" s="92"/>
      <c r="C51" s="95"/>
      <c r="D51" s="86"/>
      <c r="E51" s="11">
        <v>0</v>
      </c>
      <c r="F51" s="53">
        <v>999</v>
      </c>
      <c r="G51" s="14">
        <v>0</v>
      </c>
      <c r="H51" s="12">
        <f t="shared" si="0"/>
        <v>999</v>
      </c>
      <c r="I51" s="12">
        <f t="shared" si="1"/>
        <v>0</v>
      </c>
      <c r="J51" s="88"/>
      <c r="K51" s="27"/>
      <c r="L51" s="7" t="s">
        <v>19</v>
      </c>
    </row>
    <row r="52" spans="1:12" ht="15" customHeight="1">
      <c r="A52" s="89">
        <v>20</v>
      </c>
      <c r="B52" s="91" t="s">
        <v>46</v>
      </c>
      <c r="C52" s="93" t="s">
        <v>66</v>
      </c>
      <c r="D52" s="85" t="s">
        <v>47</v>
      </c>
      <c r="E52" s="13">
        <v>922</v>
      </c>
      <c r="F52" s="55">
        <v>922</v>
      </c>
      <c r="G52" s="13">
        <v>0</v>
      </c>
      <c r="H52" s="9">
        <f t="shared" si="0"/>
        <v>0</v>
      </c>
      <c r="I52" s="10">
        <f t="shared" si="1"/>
        <v>-922</v>
      </c>
      <c r="J52" s="87" t="s">
        <v>17</v>
      </c>
      <c r="K52" s="26"/>
      <c r="L52" s="7" t="s">
        <v>18</v>
      </c>
    </row>
    <row r="53" spans="1:12" ht="15" customHeight="1">
      <c r="A53" s="90"/>
      <c r="B53" s="92"/>
      <c r="C53" s="94"/>
      <c r="D53" s="86"/>
      <c r="E53" s="14">
        <v>922</v>
      </c>
      <c r="F53" s="56">
        <v>922</v>
      </c>
      <c r="G53" s="14">
        <v>0</v>
      </c>
      <c r="H53" s="12">
        <f t="shared" si="0"/>
        <v>0</v>
      </c>
      <c r="I53" s="12">
        <f t="shared" si="1"/>
        <v>-922</v>
      </c>
      <c r="J53" s="88"/>
      <c r="K53" s="27"/>
      <c r="L53" s="7" t="s">
        <v>19</v>
      </c>
    </row>
    <row r="54" spans="1:12" ht="15" customHeight="1">
      <c r="A54" s="89">
        <v>21</v>
      </c>
      <c r="B54" s="91" t="s">
        <v>46</v>
      </c>
      <c r="C54" s="93" t="s">
        <v>86</v>
      </c>
      <c r="D54" s="85" t="s">
        <v>47</v>
      </c>
      <c r="E54" s="13">
        <v>0</v>
      </c>
      <c r="F54" s="55">
        <v>201</v>
      </c>
      <c r="G54" s="13">
        <v>0</v>
      </c>
      <c r="H54" s="9">
        <f t="shared" ref="H54:H55" si="2">+F54-E54</f>
        <v>201</v>
      </c>
      <c r="I54" s="10">
        <f t="shared" ref="I54:I55" si="3">+G54-E54</f>
        <v>0</v>
      </c>
      <c r="J54" s="87" t="s">
        <v>17</v>
      </c>
      <c r="K54" s="26"/>
      <c r="L54" s="7" t="s">
        <v>18</v>
      </c>
    </row>
    <row r="55" spans="1:12" ht="15" customHeight="1">
      <c r="A55" s="90"/>
      <c r="B55" s="92"/>
      <c r="C55" s="94"/>
      <c r="D55" s="86"/>
      <c r="E55" s="14">
        <v>0</v>
      </c>
      <c r="F55" s="56">
        <v>201</v>
      </c>
      <c r="G55" s="14">
        <v>0</v>
      </c>
      <c r="H55" s="12">
        <f t="shared" si="2"/>
        <v>201</v>
      </c>
      <c r="I55" s="12">
        <f t="shared" si="3"/>
        <v>0</v>
      </c>
      <c r="J55" s="88"/>
      <c r="K55" s="27"/>
      <c r="L55" s="7" t="s">
        <v>19</v>
      </c>
    </row>
    <row r="56" spans="1:12" ht="22.5" customHeight="1">
      <c r="A56" s="89">
        <v>22</v>
      </c>
      <c r="B56" s="91" t="s">
        <v>46</v>
      </c>
      <c r="C56" s="95" t="s">
        <v>67</v>
      </c>
      <c r="D56" s="113" t="s">
        <v>68</v>
      </c>
      <c r="E56" s="9">
        <v>1143</v>
      </c>
      <c r="F56" s="52">
        <v>730</v>
      </c>
      <c r="G56" s="13">
        <v>0</v>
      </c>
      <c r="H56" s="9">
        <f t="shared" si="0"/>
        <v>-413</v>
      </c>
      <c r="I56" s="10">
        <f t="shared" si="1"/>
        <v>-1143</v>
      </c>
      <c r="J56" s="87" t="s">
        <v>17</v>
      </c>
      <c r="K56" s="26"/>
      <c r="L56" s="7" t="s">
        <v>18</v>
      </c>
    </row>
    <row r="57" spans="1:12" ht="22.5" customHeight="1">
      <c r="A57" s="90"/>
      <c r="B57" s="92"/>
      <c r="C57" s="95"/>
      <c r="D57" s="114"/>
      <c r="E57" s="11">
        <v>1143</v>
      </c>
      <c r="F57" s="53">
        <v>730</v>
      </c>
      <c r="G57" s="14">
        <v>0</v>
      </c>
      <c r="H57" s="12">
        <f t="shared" si="0"/>
        <v>-413</v>
      </c>
      <c r="I57" s="12">
        <f t="shared" si="1"/>
        <v>-1143</v>
      </c>
      <c r="J57" s="88"/>
      <c r="K57" s="27"/>
      <c r="L57" s="7" t="s">
        <v>19</v>
      </c>
    </row>
    <row r="58" spans="1:12" ht="15" customHeight="1">
      <c r="A58" s="89">
        <v>23</v>
      </c>
      <c r="B58" s="91" t="s">
        <v>46</v>
      </c>
      <c r="C58" s="93" t="s">
        <v>69</v>
      </c>
      <c r="D58" s="113" t="s">
        <v>68</v>
      </c>
      <c r="E58" s="13">
        <v>2485</v>
      </c>
      <c r="F58" s="55">
        <v>3790</v>
      </c>
      <c r="G58" s="13">
        <v>0</v>
      </c>
      <c r="H58" s="9">
        <f t="shared" si="0"/>
        <v>1305</v>
      </c>
      <c r="I58" s="10">
        <f t="shared" si="1"/>
        <v>-2485</v>
      </c>
      <c r="J58" s="87" t="s">
        <v>17</v>
      </c>
      <c r="K58" s="26"/>
      <c r="L58" s="7" t="s">
        <v>18</v>
      </c>
    </row>
    <row r="59" spans="1:12" ht="15" customHeight="1">
      <c r="A59" s="90"/>
      <c r="B59" s="92"/>
      <c r="C59" s="94"/>
      <c r="D59" s="114"/>
      <c r="E59" s="14">
        <v>2485</v>
      </c>
      <c r="F59" s="56">
        <v>3790</v>
      </c>
      <c r="G59" s="14">
        <v>0</v>
      </c>
      <c r="H59" s="12">
        <f t="shared" si="0"/>
        <v>1305</v>
      </c>
      <c r="I59" s="12">
        <f t="shared" si="1"/>
        <v>-2485</v>
      </c>
      <c r="J59" s="88"/>
      <c r="K59" s="27"/>
      <c r="L59" s="7" t="s">
        <v>19</v>
      </c>
    </row>
    <row r="60" spans="1:12" ht="22.5" customHeight="1">
      <c r="A60" s="89">
        <v>24</v>
      </c>
      <c r="B60" s="91" t="s">
        <v>46</v>
      </c>
      <c r="C60" s="95" t="s">
        <v>70</v>
      </c>
      <c r="D60" s="113" t="s">
        <v>68</v>
      </c>
      <c r="E60" s="9">
        <v>22377</v>
      </c>
      <c r="F60" s="52">
        <v>22828</v>
      </c>
      <c r="G60" s="13">
        <v>0</v>
      </c>
      <c r="H60" s="9">
        <f t="shared" si="0"/>
        <v>451</v>
      </c>
      <c r="I60" s="10">
        <f t="shared" si="1"/>
        <v>-22377</v>
      </c>
      <c r="J60" s="87" t="s">
        <v>17</v>
      </c>
      <c r="K60" s="26"/>
      <c r="L60" s="7" t="s">
        <v>18</v>
      </c>
    </row>
    <row r="61" spans="1:12" ht="22.5" customHeight="1">
      <c r="A61" s="90"/>
      <c r="B61" s="92"/>
      <c r="C61" s="95"/>
      <c r="D61" s="114"/>
      <c r="E61" s="11">
        <v>22377</v>
      </c>
      <c r="F61" s="53">
        <v>22828</v>
      </c>
      <c r="G61" s="14">
        <v>0</v>
      </c>
      <c r="H61" s="12">
        <f t="shared" si="0"/>
        <v>451</v>
      </c>
      <c r="I61" s="12">
        <f t="shared" si="1"/>
        <v>-22377</v>
      </c>
      <c r="J61" s="88"/>
      <c r="K61" s="27"/>
      <c r="L61" s="7" t="s">
        <v>19</v>
      </c>
    </row>
    <row r="62" spans="1:12" ht="15" customHeight="1">
      <c r="A62" s="89">
        <v>25</v>
      </c>
      <c r="B62" s="91" t="s">
        <v>46</v>
      </c>
      <c r="C62" s="93" t="s">
        <v>71</v>
      </c>
      <c r="D62" s="113" t="s">
        <v>68</v>
      </c>
      <c r="E62" s="13">
        <v>419</v>
      </c>
      <c r="F62" s="55">
        <v>490</v>
      </c>
      <c r="G62" s="13">
        <v>0</v>
      </c>
      <c r="H62" s="9">
        <f t="shared" si="0"/>
        <v>71</v>
      </c>
      <c r="I62" s="10">
        <f t="shared" si="1"/>
        <v>-419</v>
      </c>
      <c r="J62" s="87" t="s">
        <v>17</v>
      </c>
      <c r="K62" s="26"/>
      <c r="L62" s="7" t="s">
        <v>18</v>
      </c>
    </row>
    <row r="63" spans="1:12" ht="15" customHeight="1">
      <c r="A63" s="90"/>
      <c r="B63" s="92"/>
      <c r="C63" s="94"/>
      <c r="D63" s="114"/>
      <c r="E63" s="14">
        <v>419</v>
      </c>
      <c r="F63" s="56">
        <v>490</v>
      </c>
      <c r="G63" s="14">
        <v>0</v>
      </c>
      <c r="H63" s="12">
        <f t="shared" si="0"/>
        <v>71</v>
      </c>
      <c r="I63" s="12">
        <f t="shared" si="1"/>
        <v>-419</v>
      </c>
      <c r="J63" s="88"/>
      <c r="K63" s="27"/>
      <c r="L63" s="7" t="s">
        <v>19</v>
      </c>
    </row>
    <row r="64" spans="1:12" ht="15" customHeight="1">
      <c r="A64" s="89">
        <v>26</v>
      </c>
      <c r="B64" s="91" t="s">
        <v>46</v>
      </c>
      <c r="C64" s="95" t="s">
        <v>72</v>
      </c>
      <c r="D64" s="113" t="s">
        <v>68</v>
      </c>
      <c r="E64" s="9">
        <v>3222</v>
      </c>
      <c r="F64" s="52">
        <v>3168</v>
      </c>
      <c r="G64" s="13">
        <v>0</v>
      </c>
      <c r="H64" s="9">
        <f t="shared" si="0"/>
        <v>-54</v>
      </c>
      <c r="I64" s="10">
        <f t="shared" si="1"/>
        <v>-3222</v>
      </c>
      <c r="J64" s="87" t="s">
        <v>17</v>
      </c>
      <c r="K64" s="26"/>
      <c r="L64" s="7" t="s">
        <v>18</v>
      </c>
    </row>
    <row r="65" spans="1:12" ht="15" customHeight="1">
      <c r="A65" s="90"/>
      <c r="B65" s="92"/>
      <c r="C65" s="95"/>
      <c r="D65" s="114"/>
      <c r="E65" s="11">
        <v>3222</v>
      </c>
      <c r="F65" s="53">
        <v>3168</v>
      </c>
      <c r="G65" s="14">
        <v>0</v>
      </c>
      <c r="H65" s="12">
        <f t="shared" si="0"/>
        <v>-54</v>
      </c>
      <c r="I65" s="12">
        <f t="shared" si="1"/>
        <v>-3222</v>
      </c>
      <c r="J65" s="88"/>
      <c r="K65" s="27"/>
      <c r="L65" s="7" t="s">
        <v>19</v>
      </c>
    </row>
    <row r="66" spans="1:12" ht="15" customHeight="1">
      <c r="A66" s="89">
        <v>27</v>
      </c>
      <c r="B66" s="91" t="s">
        <v>46</v>
      </c>
      <c r="C66" s="93" t="s">
        <v>73</v>
      </c>
      <c r="D66" s="113" t="s">
        <v>68</v>
      </c>
      <c r="E66" s="13">
        <v>319</v>
      </c>
      <c r="F66" s="55">
        <v>319</v>
      </c>
      <c r="G66" s="13">
        <v>0</v>
      </c>
      <c r="H66" s="9">
        <f t="shared" si="0"/>
        <v>0</v>
      </c>
      <c r="I66" s="10">
        <f t="shared" si="1"/>
        <v>-319</v>
      </c>
      <c r="J66" s="87" t="s">
        <v>17</v>
      </c>
      <c r="K66" s="26"/>
      <c r="L66" s="7" t="s">
        <v>18</v>
      </c>
    </row>
    <row r="67" spans="1:12" ht="15" customHeight="1">
      <c r="A67" s="90"/>
      <c r="B67" s="92"/>
      <c r="C67" s="94"/>
      <c r="D67" s="114"/>
      <c r="E67" s="14">
        <v>319</v>
      </c>
      <c r="F67" s="56">
        <v>319</v>
      </c>
      <c r="G67" s="14">
        <v>0</v>
      </c>
      <c r="H67" s="12">
        <f t="shared" si="0"/>
        <v>0</v>
      </c>
      <c r="I67" s="12">
        <f t="shared" si="1"/>
        <v>-319</v>
      </c>
      <c r="J67" s="88"/>
      <c r="K67" s="27"/>
      <c r="L67" s="7" t="s">
        <v>19</v>
      </c>
    </row>
    <row r="68" spans="1:12" ht="15" customHeight="1">
      <c r="A68" s="89">
        <v>28</v>
      </c>
      <c r="B68" s="91" t="s">
        <v>46</v>
      </c>
      <c r="C68" s="93" t="s">
        <v>74</v>
      </c>
      <c r="D68" s="113" t="s">
        <v>68</v>
      </c>
      <c r="E68" s="13">
        <v>3800</v>
      </c>
      <c r="F68" s="55">
        <v>3775</v>
      </c>
      <c r="G68" s="13">
        <v>0</v>
      </c>
      <c r="H68" s="13">
        <f t="shared" si="0"/>
        <v>-25</v>
      </c>
      <c r="I68" s="10">
        <f t="shared" si="1"/>
        <v>-3800</v>
      </c>
      <c r="J68" s="87" t="s">
        <v>17</v>
      </c>
      <c r="K68" s="26"/>
      <c r="L68" s="7" t="s">
        <v>18</v>
      </c>
    </row>
    <row r="69" spans="1:12" ht="15" customHeight="1">
      <c r="A69" s="90"/>
      <c r="B69" s="92"/>
      <c r="C69" s="94"/>
      <c r="D69" s="114"/>
      <c r="E69" s="14">
        <v>3800</v>
      </c>
      <c r="F69" s="56">
        <v>3775</v>
      </c>
      <c r="G69" s="14">
        <v>0</v>
      </c>
      <c r="H69" s="12">
        <f t="shared" si="0"/>
        <v>-25</v>
      </c>
      <c r="I69" s="12">
        <f t="shared" si="1"/>
        <v>-3800</v>
      </c>
      <c r="J69" s="88"/>
      <c r="K69" s="27"/>
      <c r="L69" s="7" t="s">
        <v>19</v>
      </c>
    </row>
    <row r="70" spans="1:12" ht="15" customHeight="1">
      <c r="A70" s="89">
        <v>29</v>
      </c>
      <c r="B70" s="91" t="s">
        <v>46</v>
      </c>
      <c r="C70" s="93" t="s">
        <v>75</v>
      </c>
      <c r="D70" s="113" t="s">
        <v>68</v>
      </c>
      <c r="E70" s="13">
        <v>348</v>
      </c>
      <c r="F70" s="55">
        <v>348</v>
      </c>
      <c r="G70" s="13">
        <v>0</v>
      </c>
      <c r="H70" s="13">
        <f t="shared" si="0"/>
        <v>0</v>
      </c>
      <c r="I70" s="10">
        <f t="shared" si="1"/>
        <v>-348</v>
      </c>
      <c r="J70" s="87" t="s">
        <v>17</v>
      </c>
      <c r="K70" s="26"/>
      <c r="L70" s="7" t="s">
        <v>18</v>
      </c>
    </row>
    <row r="71" spans="1:12" ht="15" customHeight="1">
      <c r="A71" s="90"/>
      <c r="B71" s="92"/>
      <c r="C71" s="95"/>
      <c r="D71" s="114"/>
      <c r="E71" s="11">
        <v>348</v>
      </c>
      <c r="F71" s="53">
        <v>348</v>
      </c>
      <c r="G71" s="14">
        <v>0</v>
      </c>
      <c r="H71" s="12">
        <f t="shared" si="0"/>
        <v>0</v>
      </c>
      <c r="I71" s="12">
        <f t="shared" si="1"/>
        <v>-348</v>
      </c>
      <c r="J71" s="88"/>
      <c r="K71" s="27"/>
      <c r="L71" s="7" t="s">
        <v>19</v>
      </c>
    </row>
    <row r="72" spans="1:12" ht="15" customHeight="1">
      <c r="A72" s="89">
        <v>30</v>
      </c>
      <c r="B72" s="91" t="s">
        <v>46</v>
      </c>
      <c r="C72" s="93" t="s">
        <v>76</v>
      </c>
      <c r="D72" s="115" t="s">
        <v>77</v>
      </c>
      <c r="E72" s="13">
        <v>47674</v>
      </c>
      <c r="F72" s="55">
        <v>47674</v>
      </c>
      <c r="G72" s="13">
        <v>0</v>
      </c>
      <c r="H72" s="9">
        <f t="shared" si="0"/>
        <v>0</v>
      </c>
      <c r="I72" s="10">
        <f t="shared" si="1"/>
        <v>-47674</v>
      </c>
      <c r="J72" s="87" t="s">
        <v>17</v>
      </c>
      <c r="K72" s="26"/>
      <c r="L72" s="7" t="s">
        <v>18</v>
      </c>
    </row>
    <row r="73" spans="1:12" ht="15" customHeight="1">
      <c r="A73" s="90"/>
      <c r="B73" s="92"/>
      <c r="C73" s="94"/>
      <c r="D73" s="116"/>
      <c r="E73" s="14">
        <v>47646</v>
      </c>
      <c r="F73" s="56">
        <f>47674-28</f>
        <v>47646</v>
      </c>
      <c r="G73" s="14">
        <v>0</v>
      </c>
      <c r="H73" s="12">
        <f t="shared" si="0"/>
        <v>0</v>
      </c>
      <c r="I73" s="12">
        <f t="shared" si="1"/>
        <v>-47646</v>
      </c>
      <c r="J73" s="88"/>
      <c r="K73" s="27"/>
      <c r="L73" s="7" t="s">
        <v>19</v>
      </c>
    </row>
    <row r="74" spans="1:12" ht="15" customHeight="1">
      <c r="A74" s="89">
        <v>31</v>
      </c>
      <c r="B74" s="91" t="s">
        <v>46</v>
      </c>
      <c r="C74" s="93" t="s">
        <v>85</v>
      </c>
      <c r="D74" s="115" t="s">
        <v>45</v>
      </c>
      <c r="E74" s="13">
        <v>300</v>
      </c>
      <c r="F74" s="55">
        <v>300</v>
      </c>
      <c r="G74" s="13">
        <v>0</v>
      </c>
      <c r="H74" s="13">
        <f t="shared" si="0"/>
        <v>0</v>
      </c>
      <c r="I74" s="10">
        <f t="shared" si="1"/>
        <v>-300</v>
      </c>
      <c r="J74" s="87" t="s">
        <v>17</v>
      </c>
      <c r="K74" s="26"/>
      <c r="L74" s="7" t="s">
        <v>18</v>
      </c>
    </row>
    <row r="75" spans="1:12" ht="15" customHeight="1">
      <c r="A75" s="90"/>
      <c r="B75" s="92"/>
      <c r="C75" s="94"/>
      <c r="D75" s="116"/>
      <c r="E75" s="14">
        <v>300</v>
      </c>
      <c r="F75" s="56">
        <v>300</v>
      </c>
      <c r="G75" s="14">
        <v>0</v>
      </c>
      <c r="H75" s="12">
        <f t="shared" si="0"/>
        <v>0</v>
      </c>
      <c r="I75" s="12">
        <f t="shared" si="1"/>
        <v>-300</v>
      </c>
      <c r="J75" s="88"/>
      <c r="K75" s="27"/>
      <c r="L75" s="7" t="s">
        <v>19</v>
      </c>
    </row>
    <row r="76" spans="1:12" ht="15" customHeight="1">
      <c r="A76" s="89">
        <v>32</v>
      </c>
      <c r="B76" s="91" t="s">
        <v>46</v>
      </c>
      <c r="C76" s="93" t="s">
        <v>79</v>
      </c>
      <c r="D76" s="115" t="s">
        <v>45</v>
      </c>
      <c r="E76" s="13">
        <v>14920</v>
      </c>
      <c r="F76" s="55">
        <v>17211</v>
      </c>
      <c r="G76" s="13">
        <v>0</v>
      </c>
      <c r="H76" s="9">
        <f t="shared" si="0"/>
        <v>2291</v>
      </c>
      <c r="I76" s="10">
        <f t="shared" si="1"/>
        <v>-14920</v>
      </c>
      <c r="J76" s="87" t="s">
        <v>17</v>
      </c>
      <c r="K76" s="26"/>
      <c r="L76" s="7" t="s">
        <v>18</v>
      </c>
    </row>
    <row r="77" spans="1:12" ht="15" customHeight="1">
      <c r="A77" s="90"/>
      <c r="B77" s="92"/>
      <c r="C77" s="94"/>
      <c r="D77" s="116"/>
      <c r="E77" s="14">
        <v>14920</v>
      </c>
      <c r="F77" s="56">
        <v>17211</v>
      </c>
      <c r="G77" s="14">
        <v>0</v>
      </c>
      <c r="H77" s="12">
        <f t="shared" si="0"/>
        <v>2291</v>
      </c>
      <c r="I77" s="12">
        <f t="shared" si="1"/>
        <v>-14920</v>
      </c>
      <c r="J77" s="88"/>
      <c r="K77" s="27"/>
      <c r="L77" s="7" t="s">
        <v>19</v>
      </c>
    </row>
    <row r="78" spans="1:12" ht="15" customHeight="1">
      <c r="A78" s="89">
        <v>33</v>
      </c>
      <c r="B78" s="91" t="s">
        <v>46</v>
      </c>
      <c r="C78" s="93" t="s">
        <v>80</v>
      </c>
      <c r="D78" s="115" t="s">
        <v>45</v>
      </c>
      <c r="E78" s="13">
        <v>1619</v>
      </c>
      <c r="F78" s="55">
        <v>1619</v>
      </c>
      <c r="G78" s="13">
        <v>0</v>
      </c>
      <c r="H78" s="9">
        <f t="shared" si="0"/>
        <v>0</v>
      </c>
      <c r="I78" s="10">
        <f t="shared" si="1"/>
        <v>-1619</v>
      </c>
      <c r="J78" s="87" t="s">
        <v>17</v>
      </c>
      <c r="K78" s="26"/>
      <c r="L78" s="7" t="s">
        <v>18</v>
      </c>
    </row>
    <row r="79" spans="1:12" ht="15" customHeight="1">
      <c r="A79" s="90"/>
      <c r="B79" s="92"/>
      <c r="C79" s="94"/>
      <c r="D79" s="116"/>
      <c r="E79" s="14">
        <v>1619</v>
      </c>
      <c r="F79" s="56">
        <v>1619</v>
      </c>
      <c r="G79" s="14">
        <v>0</v>
      </c>
      <c r="H79" s="12">
        <f t="shared" si="0"/>
        <v>0</v>
      </c>
      <c r="I79" s="12">
        <f t="shared" si="1"/>
        <v>-1619</v>
      </c>
      <c r="J79" s="88"/>
      <c r="K79" s="27"/>
      <c r="L79" s="7" t="s">
        <v>19</v>
      </c>
    </row>
    <row r="80" spans="1:12" ht="15" customHeight="1">
      <c r="A80" s="89">
        <v>34</v>
      </c>
      <c r="B80" s="91" t="s">
        <v>46</v>
      </c>
      <c r="C80" s="95" t="s">
        <v>81</v>
      </c>
      <c r="D80" s="115" t="s">
        <v>45</v>
      </c>
      <c r="E80" s="9">
        <v>431</v>
      </c>
      <c r="F80" s="52">
        <v>451</v>
      </c>
      <c r="G80" s="13">
        <v>0</v>
      </c>
      <c r="H80" s="9">
        <f>+F80-E80</f>
        <v>20</v>
      </c>
      <c r="I80" s="10">
        <f>+G80-E80</f>
        <v>-431</v>
      </c>
      <c r="J80" s="87" t="s">
        <v>17</v>
      </c>
      <c r="K80" s="26"/>
      <c r="L80" s="7" t="s">
        <v>18</v>
      </c>
    </row>
    <row r="81" spans="1:13" ht="15" customHeight="1">
      <c r="A81" s="90"/>
      <c r="B81" s="92"/>
      <c r="C81" s="95"/>
      <c r="D81" s="116"/>
      <c r="E81" s="11">
        <v>431</v>
      </c>
      <c r="F81" s="53">
        <v>451</v>
      </c>
      <c r="G81" s="14">
        <v>0</v>
      </c>
      <c r="H81" s="12">
        <f>+F81-E81</f>
        <v>20</v>
      </c>
      <c r="I81" s="12">
        <f>+G81-E81</f>
        <v>-431</v>
      </c>
      <c r="J81" s="88"/>
      <c r="K81" s="27"/>
      <c r="L81" s="7" t="s">
        <v>19</v>
      </c>
    </row>
    <row r="82" spans="1:13" ht="15" customHeight="1">
      <c r="A82" s="89">
        <v>35</v>
      </c>
      <c r="B82" s="91" t="s">
        <v>46</v>
      </c>
      <c r="C82" s="93" t="s">
        <v>82</v>
      </c>
      <c r="D82" s="115" t="s">
        <v>45</v>
      </c>
      <c r="E82" s="13">
        <v>43952</v>
      </c>
      <c r="F82" s="55">
        <v>45279</v>
      </c>
      <c r="G82" s="13">
        <v>0</v>
      </c>
      <c r="H82" s="9">
        <f>+F82-E82</f>
        <v>1327</v>
      </c>
      <c r="I82" s="10">
        <f>+G82-E82</f>
        <v>-43952</v>
      </c>
      <c r="J82" s="87" t="s">
        <v>17</v>
      </c>
      <c r="K82" s="26"/>
      <c r="L82" s="7" t="s">
        <v>18</v>
      </c>
    </row>
    <row r="83" spans="1:13" ht="15" customHeight="1">
      <c r="A83" s="90"/>
      <c r="B83" s="92"/>
      <c r="C83" s="94"/>
      <c r="D83" s="116"/>
      <c r="E83" s="14">
        <v>43952</v>
      </c>
      <c r="F83" s="56">
        <v>45279</v>
      </c>
      <c r="G83" s="14">
        <v>0</v>
      </c>
      <c r="H83" s="12">
        <f>+F83-E83</f>
        <v>1327</v>
      </c>
      <c r="I83" s="12">
        <f>+G83-E83</f>
        <v>-43952</v>
      </c>
      <c r="J83" s="88"/>
      <c r="K83" s="27"/>
      <c r="L83" s="7" t="s">
        <v>19</v>
      </c>
    </row>
    <row r="84" spans="1:13" ht="15" customHeight="1">
      <c r="A84" s="89">
        <v>36</v>
      </c>
      <c r="B84" s="91" t="s">
        <v>46</v>
      </c>
      <c r="C84" s="95" t="s">
        <v>83</v>
      </c>
      <c r="D84" s="115" t="s">
        <v>45</v>
      </c>
      <c r="E84" s="9">
        <v>65755</v>
      </c>
      <c r="F84" s="52">
        <v>54564</v>
      </c>
      <c r="G84" s="13">
        <v>0</v>
      </c>
      <c r="H84" s="9">
        <f t="shared" si="0"/>
        <v>-11191</v>
      </c>
      <c r="I84" s="10">
        <f t="shared" si="1"/>
        <v>-65755</v>
      </c>
      <c r="J84" s="87" t="s">
        <v>17</v>
      </c>
      <c r="K84" s="26"/>
      <c r="L84" s="7" t="s">
        <v>18</v>
      </c>
    </row>
    <row r="85" spans="1:13" ht="15" customHeight="1">
      <c r="A85" s="90"/>
      <c r="B85" s="92"/>
      <c r="C85" s="95"/>
      <c r="D85" s="116"/>
      <c r="E85" s="11">
        <v>65196</v>
      </c>
      <c r="F85" s="53">
        <f>54564-642</f>
        <v>53922</v>
      </c>
      <c r="G85" s="14">
        <v>0</v>
      </c>
      <c r="H85" s="12">
        <f t="shared" si="0"/>
        <v>-11274</v>
      </c>
      <c r="I85" s="12">
        <f t="shared" si="1"/>
        <v>-65196</v>
      </c>
      <c r="J85" s="88"/>
      <c r="K85" s="27"/>
      <c r="L85" s="7" t="s">
        <v>19</v>
      </c>
    </row>
    <row r="86" spans="1:13" ht="15" customHeight="1">
      <c r="A86" s="89">
        <v>37</v>
      </c>
      <c r="B86" s="91" t="s">
        <v>46</v>
      </c>
      <c r="C86" s="104" t="s">
        <v>48</v>
      </c>
      <c r="D86" s="85" t="s">
        <v>47</v>
      </c>
      <c r="E86" s="13">
        <v>967</v>
      </c>
      <c r="F86" s="55">
        <v>0</v>
      </c>
      <c r="G86" s="13">
        <v>0</v>
      </c>
      <c r="H86" s="9">
        <f t="shared" ref="H86:H87" si="4">+F86-E86</f>
        <v>-967</v>
      </c>
      <c r="I86" s="10">
        <f t="shared" ref="I86:I87" si="5">+G86-E86</f>
        <v>-967</v>
      </c>
      <c r="J86" s="87"/>
      <c r="K86" s="50"/>
      <c r="L86" s="7" t="s">
        <v>18</v>
      </c>
    </row>
    <row r="87" spans="1:13" ht="15" customHeight="1">
      <c r="A87" s="90"/>
      <c r="B87" s="92"/>
      <c r="C87" s="105"/>
      <c r="D87" s="86"/>
      <c r="E87" s="14">
        <v>967</v>
      </c>
      <c r="F87" s="56">
        <v>0</v>
      </c>
      <c r="G87" s="14">
        <v>0</v>
      </c>
      <c r="H87" s="12">
        <f t="shared" si="4"/>
        <v>-967</v>
      </c>
      <c r="I87" s="12">
        <f t="shared" si="5"/>
        <v>-967</v>
      </c>
      <c r="J87" s="88"/>
      <c r="K87" s="16"/>
      <c r="L87" s="7" t="s">
        <v>19</v>
      </c>
    </row>
    <row r="88" spans="1:13" ht="15" customHeight="1">
      <c r="A88" s="89">
        <v>38</v>
      </c>
      <c r="B88" s="91" t="s">
        <v>46</v>
      </c>
      <c r="C88" s="104" t="s">
        <v>78</v>
      </c>
      <c r="D88" s="115" t="s">
        <v>45</v>
      </c>
      <c r="E88" s="13">
        <v>1000</v>
      </c>
      <c r="F88" s="55">
        <v>0</v>
      </c>
      <c r="G88" s="13">
        <v>0</v>
      </c>
      <c r="H88" s="13">
        <f t="shared" ref="H88:H95" si="6">+F88-E88</f>
        <v>-1000</v>
      </c>
      <c r="I88" s="10">
        <f>+G88-E88</f>
        <v>-1000</v>
      </c>
      <c r="J88" s="87" t="s">
        <v>17</v>
      </c>
      <c r="K88" s="50"/>
      <c r="L88" s="7" t="s">
        <v>18</v>
      </c>
    </row>
    <row r="89" spans="1:13" ht="15" customHeight="1">
      <c r="A89" s="90"/>
      <c r="B89" s="92"/>
      <c r="C89" s="105"/>
      <c r="D89" s="116"/>
      <c r="E89" s="14">
        <v>1000</v>
      </c>
      <c r="F89" s="56">
        <v>0</v>
      </c>
      <c r="G89" s="14">
        <v>0</v>
      </c>
      <c r="H89" s="12">
        <f t="shared" si="6"/>
        <v>-1000</v>
      </c>
      <c r="I89" s="12">
        <f>+G89-E89</f>
        <v>-1000</v>
      </c>
      <c r="J89" s="88"/>
      <c r="K89" s="51"/>
      <c r="L89" s="7" t="s">
        <v>19</v>
      </c>
    </row>
    <row r="90" spans="1:13" ht="15" customHeight="1">
      <c r="A90" s="106" t="s">
        <v>84</v>
      </c>
      <c r="B90" s="107"/>
      <c r="C90" s="107"/>
      <c r="D90" s="108"/>
      <c r="E90" s="13">
        <f>SUMIF($L$16:$L$89,$L90,E$16:E$89)</f>
        <v>335183</v>
      </c>
      <c r="F90" s="55">
        <f>SUMIF($L$16:$L$89,$L90,F$16:F$89)</f>
        <v>331238</v>
      </c>
      <c r="G90" s="13">
        <v>0</v>
      </c>
      <c r="H90" s="9">
        <f t="shared" si="6"/>
        <v>-3945</v>
      </c>
      <c r="I90" s="10">
        <f t="shared" si="1"/>
        <v>-335183</v>
      </c>
      <c r="J90" s="87"/>
      <c r="K90" s="26"/>
      <c r="L90" s="7" t="s">
        <v>18</v>
      </c>
    </row>
    <row r="91" spans="1:13" ht="15" customHeight="1">
      <c r="A91" s="109"/>
      <c r="B91" s="110"/>
      <c r="C91" s="110"/>
      <c r="D91" s="111"/>
      <c r="E91" s="11">
        <f>SUMIF($L$16:$L$89,$L91,E$16:E$89)</f>
        <v>331676</v>
      </c>
      <c r="F91" s="53">
        <f>SUMIF($L$16:$L$89,$L91,F$16:F$89)</f>
        <v>324900</v>
      </c>
      <c r="G91" s="14">
        <v>0</v>
      </c>
      <c r="H91" s="12">
        <f t="shared" si="6"/>
        <v>-6776</v>
      </c>
      <c r="I91" s="12">
        <f t="shared" si="1"/>
        <v>-331676</v>
      </c>
      <c r="J91" s="88"/>
      <c r="K91" s="27"/>
      <c r="L91" s="7" t="s">
        <v>19</v>
      </c>
    </row>
    <row r="92" spans="1:13" ht="15" customHeight="1">
      <c r="A92" s="117">
        <v>39</v>
      </c>
      <c r="B92" s="119" t="s">
        <v>87</v>
      </c>
      <c r="C92" s="121" t="s">
        <v>88</v>
      </c>
      <c r="D92" s="123" t="s">
        <v>47</v>
      </c>
      <c r="E92" s="55">
        <v>0</v>
      </c>
      <c r="F92" s="55">
        <v>306</v>
      </c>
      <c r="G92" s="52">
        <f t="shared" ref="G92:G95" si="7">+F92-E92</f>
        <v>306</v>
      </c>
      <c r="H92" s="9">
        <f t="shared" si="6"/>
        <v>306</v>
      </c>
      <c r="I92" s="10">
        <f t="shared" ref="I92:I97" si="8">+G92-E92</f>
        <v>306</v>
      </c>
      <c r="J92" s="87" t="s">
        <v>17</v>
      </c>
      <c r="K92" s="26"/>
      <c r="L92" s="7" t="s">
        <v>18</v>
      </c>
    </row>
    <row r="93" spans="1:13" ht="15" customHeight="1">
      <c r="A93" s="118"/>
      <c r="B93" s="120"/>
      <c r="C93" s="122"/>
      <c r="D93" s="124"/>
      <c r="E93" s="56">
        <v>0</v>
      </c>
      <c r="F93" s="56">
        <v>306</v>
      </c>
      <c r="G93" s="59">
        <f t="shared" si="7"/>
        <v>306</v>
      </c>
      <c r="H93" s="12">
        <f t="shared" si="6"/>
        <v>306</v>
      </c>
      <c r="I93" s="12">
        <f t="shared" si="8"/>
        <v>306</v>
      </c>
      <c r="J93" s="88"/>
      <c r="K93" s="27"/>
      <c r="L93" s="7" t="s">
        <v>19</v>
      </c>
    </row>
    <row r="94" spans="1:13" ht="15" customHeight="1">
      <c r="A94" s="125" t="s">
        <v>89</v>
      </c>
      <c r="B94" s="126"/>
      <c r="C94" s="126"/>
      <c r="D94" s="127"/>
      <c r="E94" s="55">
        <f>+E92</f>
        <v>0</v>
      </c>
      <c r="F94" s="55">
        <f>+F92</f>
        <v>306</v>
      </c>
      <c r="G94" s="52">
        <f t="shared" si="7"/>
        <v>306</v>
      </c>
      <c r="H94" s="9">
        <f t="shared" si="6"/>
        <v>306</v>
      </c>
      <c r="I94" s="10">
        <f t="shared" si="8"/>
        <v>306</v>
      </c>
      <c r="J94" s="87"/>
      <c r="K94" s="26"/>
      <c r="L94" s="7" t="s">
        <v>18</v>
      </c>
    </row>
    <row r="95" spans="1:13" ht="15" customHeight="1">
      <c r="A95" s="128"/>
      <c r="B95" s="129"/>
      <c r="C95" s="129"/>
      <c r="D95" s="130"/>
      <c r="E95" s="56">
        <f>+E93</f>
        <v>0</v>
      </c>
      <c r="F95" s="56">
        <f>+F93</f>
        <v>306</v>
      </c>
      <c r="G95" s="59">
        <f t="shared" si="7"/>
        <v>306</v>
      </c>
      <c r="H95" s="12">
        <f t="shared" si="6"/>
        <v>306</v>
      </c>
      <c r="I95" s="12">
        <f t="shared" si="8"/>
        <v>306</v>
      </c>
      <c r="J95" s="88"/>
      <c r="K95" s="27"/>
      <c r="L95" s="7" t="s">
        <v>19</v>
      </c>
    </row>
    <row r="96" spans="1:13" ht="15" customHeight="1">
      <c r="A96" s="97" t="s">
        <v>23</v>
      </c>
      <c r="B96" s="98"/>
      <c r="C96" s="98"/>
      <c r="D96" s="99"/>
      <c r="E96" s="13">
        <f>E14+E90+E94</f>
        <v>1524419</v>
      </c>
      <c r="F96" s="13">
        <f t="shared" ref="F96:H96" si="9">F14+F90+F94</f>
        <v>1507465</v>
      </c>
      <c r="G96" s="13">
        <f t="shared" si="9"/>
        <v>306</v>
      </c>
      <c r="H96" s="13">
        <f t="shared" si="9"/>
        <v>-16954</v>
      </c>
      <c r="I96" s="10">
        <f t="shared" si="8"/>
        <v>-1524113</v>
      </c>
      <c r="J96" s="87" t="str">
        <f>IF(K96="　","　","区CM")</f>
        <v>　</v>
      </c>
      <c r="K96" s="29" t="str">
        <f>IF(SUMIF(M12:M91,M96,K12:K91)=0,"　",SUMIF(M12:M91,M96,K12:K91))</f>
        <v>　</v>
      </c>
      <c r="L96" s="7" t="s">
        <v>18</v>
      </c>
      <c r="M96" s="7" t="s">
        <v>21</v>
      </c>
    </row>
    <row r="97" spans="1:13" ht="15" customHeight="1" thickBot="1">
      <c r="A97" s="100"/>
      <c r="B97" s="101"/>
      <c r="C97" s="101"/>
      <c r="D97" s="102"/>
      <c r="E97" s="17">
        <f>E15+E91+E95</f>
        <v>1520912</v>
      </c>
      <c r="F97" s="17">
        <f>F15+F91+F95</f>
        <v>1501127</v>
      </c>
      <c r="G97" s="17">
        <f>G7+G91</f>
        <v>0</v>
      </c>
      <c r="H97" s="18">
        <f>H15+H91+H95</f>
        <v>-19785</v>
      </c>
      <c r="I97" s="18">
        <f t="shared" si="8"/>
        <v>-1520912</v>
      </c>
      <c r="J97" s="103"/>
      <c r="K97" s="19" t="str">
        <f>IF(SUMIF(M12:M91,M97,K12:K91)=0,"　",SUMIF(M12:M91,M97,K12:K91))</f>
        <v>　</v>
      </c>
      <c r="L97" s="7" t="s">
        <v>19</v>
      </c>
      <c r="M97" s="7" t="s">
        <v>22</v>
      </c>
    </row>
    <row r="98" spans="1:13">
      <c r="A98" s="30"/>
      <c r="B98" s="30"/>
      <c r="C98" s="30"/>
      <c r="D98" s="30"/>
      <c r="E98" s="20"/>
      <c r="F98" s="58"/>
      <c r="G98" s="21"/>
      <c r="H98" s="21"/>
      <c r="I98" s="20"/>
    </row>
    <row r="99" spans="1:13" ht="15" customHeight="1"/>
    <row r="100" spans="1:13" ht="15" customHeight="1"/>
    <row r="101" spans="1:13" ht="15" customHeight="1"/>
    <row r="102" spans="1:13" ht="15" customHeight="1"/>
    <row r="103" spans="1:13" ht="15" customHeight="1"/>
    <row r="104" spans="1:13" ht="15" customHeight="1"/>
    <row r="105" spans="1:13" ht="15" customHeight="1"/>
    <row r="106" spans="1:13" ht="15" customHeight="1"/>
    <row r="107" spans="1:13" ht="15" customHeight="1"/>
    <row r="108" spans="1:13" ht="15" customHeight="1"/>
    <row r="109" spans="1:13" ht="15" customHeight="1"/>
    <row r="110" spans="1:13" ht="15" customHeight="1"/>
    <row r="111" spans="1:13" ht="15" customHeight="1"/>
    <row r="112" spans="1:13" ht="15" customHeight="1"/>
  </sheetData>
  <mergeCells count="208">
    <mergeCell ref="J92:J93"/>
    <mergeCell ref="J94:J95"/>
    <mergeCell ref="A92:A93"/>
    <mergeCell ref="B92:B93"/>
    <mergeCell ref="C92:C93"/>
    <mergeCell ref="D92:D93"/>
    <mergeCell ref="A94:D95"/>
    <mergeCell ref="J80:J81"/>
    <mergeCell ref="A82:A83"/>
    <mergeCell ref="B82:B83"/>
    <mergeCell ref="C82:C83"/>
    <mergeCell ref="D82:D83"/>
    <mergeCell ref="J82:J83"/>
    <mergeCell ref="A84:A85"/>
    <mergeCell ref="B84:B85"/>
    <mergeCell ref="C84:C85"/>
    <mergeCell ref="D84:D85"/>
    <mergeCell ref="J84:J85"/>
    <mergeCell ref="A90:D91"/>
    <mergeCell ref="J90:J91"/>
    <mergeCell ref="A86:A87"/>
    <mergeCell ref="B86:B87"/>
    <mergeCell ref="C86:C87"/>
    <mergeCell ref="D86:D87"/>
    <mergeCell ref="A74:A75"/>
    <mergeCell ref="B74:B75"/>
    <mergeCell ref="C74:C75"/>
    <mergeCell ref="D74:D75"/>
    <mergeCell ref="J74:J75"/>
    <mergeCell ref="A88:A89"/>
    <mergeCell ref="B88:B89"/>
    <mergeCell ref="C88:C89"/>
    <mergeCell ref="D88:D89"/>
    <mergeCell ref="J88:J89"/>
    <mergeCell ref="A76:A77"/>
    <mergeCell ref="B76:B77"/>
    <mergeCell ref="C76:C77"/>
    <mergeCell ref="D76:D77"/>
    <mergeCell ref="J76:J77"/>
    <mergeCell ref="A78:A79"/>
    <mergeCell ref="B78:B79"/>
    <mergeCell ref="C78:C79"/>
    <mergeCell ref="D78:D79"/>
    <mergeCell ref="J78:J79"/>
    <mergeCell ref="A80:A81"/>
    <mergeCell ref="B80:B81"/>
    <mergeCell ref="C80:C81"/>
    <mergeCell ref="D80:D81"/>
    <mergeCell ref="A70:A71"/>
    <mergeCell ref="B70:B71"/>
    <mergeCell ref="C70:C71"/>
    <mergeCell ref="D70:D71"/>
    <mergeCell ref="J70:J71"/>
    <mergeCell ref="A72:A73"/>
    <mergeCell ref="B72:B73"/>
    <mergeCell ref="C72:C73"/>
    <mergeCell ref="D72:D73"/>
    <mergeCell ref="J72:J73"/>
    <mergeCell ref="A66:A67"/>
    <mergeCell ref="B66:B67"/>
    <mergeCell ref="C66:C67"/>
    <mergeCell ref="D66:D67"/>
    <mergeCell ref="J66:J67"/>
    <mergeCell ref="A68:A69"/>
    <mergeCell ref="B68:B69"/>
    <mergeCell ref="C68:C69"/>
    <mergeCell ref="D68:D69"/>
    <mergeCell ref="J68:J69"/>
    <mergeCell ref="A62:A63"/>
    <mergeCell ref="B62:B63"/>
    <mergeCell ref="C62:C63"/>
    <mergeCell ref="D62:D63"/>
    <mergeCell ref="J62:J63"/>
    <mergeCell ref="A64:A65"/>
    <mergeCell ref="B64:B65"/>
    <mergeCell ref="C64:C65"/>
    <mergeCell ref="D64:D65"/>
    <mergeCell ref="J64:J65"/>
    <mergeCell ref="A58:A59"/>
    <mergeCell ref="B58:B59"/>
    <mergeCell ref="C58:C59"/>
    <mergeCell ref="D58:D59"/>
    <mergeCell ref="J58:J59"/>
    <mergeCell ref="A60:A61"/>
    <mergeCell ref="B60:B61"/>
    <mergeCell ref="C60:C61"/>
    <mergeCell ref="D60:D61"/>
    <mergeCell ref="J60:J61"/>
    <mergeCell ref="A56:A57"/>
    <mergeCell ref="B56:B57"/>
    <mergeCell ref="C56:C57"/>
    <mergeCell ref="D56:D57"/>
    <mergeCell ref="J56:J57"/>
    <mergeCell ref="A54:A55"/>
    <mergeCell ref="B54:B55"/>
    <mergeCell ref="C54:C55"/>
    <mergeCell ref="D54:D55"/>
    <mergeCell ref="J54:J55"/>
    <mergeCell ref="A50:A51"/>
    <mergeCell ref="B50:B51"/>
    <mergeCell ref="C50:C51"/>
    <mergeCell ref="D50:D51"/>
    <mergeCell ref="J50:J51"/>
    <mergeCell ref="A52:A53"/>
    <mergeCell ref="B52:B53"/>
    <mergeCell ref="C52:C53"/>
    <mergeCell ref="D52:D53"/>
    <mergeCell ref="J52:J53"/>
    <mergeCell ref="A46:A47"/>
    <mergeCell ref="B46:B47"/>
    <mergeCell ref="C46:C47"/>
    <mergeCell ref="D46:D47"/>
    <mergeCell ref="J46:J47"/>
    <mergeCell ref="A48:A49"/>
    <mergeCell ref="B48:B49"/>
    <mergeCell ref="C48:C49"/>
    <mergeCell ref="D48:D49"/>
    <mergeCell ref="J48:J49"/>
    <mergeCell ref="A42:A43"/>
    <mergeCell ref="B42:B43"/>
    <mergeCell ref="C42:C43"/>
    <mergeCell ref="D42:D43"/>
    <mergeCell ref="J42:J43"/>
    <mergeCell ref="A44:A45"/>
    <mergeCell ref="B44:B45"/>
    <mergeCell ref="C44:C45"/>
    <mergeCell ref="D44:D45"/>
    <mergeCell ref="J44:J45"/>
    <mergeCell ref="D36:D37"/>
    <mergeCell ref="J36:J37"/>
    <mergeCell ref="A38:A39"/>
    <mergeCell ref="B38:B39"/>
    <mergeCell ref="C38:C39"/>
    <mergeCell ref="D38:D39"/>
    <mergeCell ref="J38:J39"/>
    <mergeCell ref="A40:A41"/>
    <mergeCell ref="B40:B41"/>
    <mergeCell ref="C40:C41"/>
    <mergeCell ref="D40:D41"/>
    <mergeCell ref="J40:J41"/>
    <mergeCell ref="A96:D97"/>
    <mergeCell ref="J96:J97"/>
    <mergeCell ref="A12:A13"/>
    <mergeCell ref="B12:B13"/>
    <mergeCell ref="C12:C13"/>
    <mergeCell ref="D12:D13"/>
    <mergeCell ref="J12:J13"/>
    <mergeCell ref="A14:D15"/>
    <mergeCell ref="A16:A17"/>
    <mergeCell ref="B16:B17"/>
    <mergeCell ref="C16:C17"/>
    <mergeCell ref="D16:D17"/>
    <mergeCell ref="J16:J17"/>
    <mergeCell ref="A18:A19"/>
    <mergeCell ref="B18:B19"/>
    <mergeCell ref="C18:C19"/>
    <mergeCell ref="D18:D19"/>
    <mergeCell ref="J18:J19"/>
    <mergeCell ref="A20:A21"/>
    <mergeCell ref="A26:A27"/>
    <mergeCell ref="B26:B27"/>
    <mergeCell ref="C26:C27"/>
    <mergeCell ref="D26:D27"/>
    <mergeCell ref="J26:J27"/>
    <mergeCell ref="J86:J87"/>
    <mergeCell ref="J14:J15"/>
    <mergeCell ref="A32:A33"/>
    <mergeCell ref="B32:B33"/>
    <mergeCell ref="C32:C33"/>
    <mergeCell ref="D32:D33"/>
    <mergeCell ref="J32:J33"/>
    <mergeCell ref="A34:A35"/>
    <mergeCell ref="B34:B35"/>
    <mergeCell ref="C34:C35"/>
    <mergeCell ref="D34:D35"/>
    <mergeCell ref="A24:A25"/>
    <mergeCell ref="B24:B25"/>
    <mergeCell ref="C24:C25"/>
    <mergeCell ref="D24:D25"/>
    <mergeCell ref="J24:J25"/>
    <mergeCell ref="A28:A29"/>
    <mergeCell ref="B28:B29"/>
    <mergeCell ref="C28:C29"/>
    <mergeCell ref="D28:D29"/>
    <mergeCell ref="J34:J35"/>
    <mergeCell ref="A36:A37"/>
    <mergeCell ref="B36:B37"/>
    <mergeCell ref="C36:C37"/>
    <mergeCell ref="J5:K5"/>
    <mergeCell ref="C10:C11"/>
    <mergeCell ref="D10:D11"/>
    <mergeCell ref="J10:K11"/>
    <mergeCell ref="D30:D31"/>
    <mergeCell ref="J30:J31"/>
    <mergeCell ref="A30:A31"/>
    <mergeCell ref="B30:B31"/>
    <mergeCell ref="C30:C31"/>
    <mergeCell ref="J28:J29"/>
    <mergeCell ref="B20:B21"/>
    <mergeCell ref="C20:C21"/>
    <mergeCell ref="D20:D21"/>
    <mergeCell ref="J20:J21"/>
    <mergeCell ref="A22:A23"/>
    <mergeCell ref="B22:B23"/>
    <mergeCell ref="C22:C23"/>
    <mergeCell ref="D22:D23"/>
    <mergeCell ref="J22:J23"/>
    <mergeCell ref="E9:F9"/>
  </mergeCells>
  <phoneticPr fontId="3"/>
  <conditionalFormatting sqref="K96">
    <cfRule type="cellIs" dxfId="0" priority="1" stopIfTrue="1" operator="equal">
      <formula>0</formula>
    </cfRule>
  </conditionalFormatting>
  <dataValidations count="3">
    <dataValidation type="list" allowBlank="1" showInputMessage="1" showErrorMessage="1" sqref="I11" xr:uid="{00000000-0002-0000-0000-000000000000}">
      <formula1>"（③ - ①）,（② - ①）"</formula1>
    </dataValidation>
    <dataValidation type="list" allowBlank="1" showInputMessage="1" showErrorMessage="1" sqref="F11" xr:uid="{00000000-0002-0000-0000-000001000000}">
      <formula1>"調 整 ③,予 算 案 ②,予 算 ②"</formula1>
    </dataValidation>
    <dataValidation type="list" allowBlank="1" showInputMessage="1" showErrorMessage="1" sqref="J12:J13 J16:J89 J92:J93" xr:uid="{00000000-0002-0000-0000-000002000000}">
      <formula1>"　　,区ＣＭ"</formula1>
    </dataValidation>
  </dataValidations>
  <hyperlinks>
    <hyperlink ref="C18:C19" r:id="rId1" display="空家等対策事業" xr:uid="{00000000-0004-0000-0000-000000000000}"/>
    <hyperlink ref="C20:C21" r:id="rId2" display="「東成区の地域資源」魅力発信事業" xr:uid="{00000000-0004-0000-0000-000001000000}"/>
    <hyperlink ref="C22:C23" r:id="rId3" display="地域防災対策事業" xr:uid="{00000000-0004-0000-0000-000002000000}"/>
    <hyperlink ref="C24:C25" r:id="rId4" display="地域活動協議会支援事業" xr:uid="{00000000-0004-0000-0000-000003000000}"/>
    <hyperlink ref="C26:C27" r:id="rId5" display="青少年健全育成事業" xr:uid="{00000000-0004-0000-0000-000004000000}"/>
    <hyperlink ref="C28:C29" r:id="rId6" display="成人の日記念のつどい事業" xr:uid="{00000000-0004-0000-0000-000005000000}"/>
    <hyperlink ref="C30:C31" r:id="rId7" display="区民レクリエーション事業" xr:uid="{00000000-0004-0000-0000-000006000000}"/>
    <hyperlink ref="C32:C33" r:id="rId8" display="緑化推進支援事業" xr:uid="{00000000-0004-0000-0000-000007000000}"/>
    <hyperlink ref="C34:C35" r:id="rId9" display="人権啓発推進事業" xr:uid="{00000000-0004-0000-0000-000008000000}"/>
    <hyperlink ref="C36:C37" r:id="rId10" display="コミュニティ育成事業" xr:uid="{00000000-0004-0000-0000-000009000000}"/>
    <hyperlink ref="C38:C39" r:id="rId11" display="市民協働事務経費" xr:uid="{00000000-0004-0000-0000-00000A000000}"/>
    <hyperlink ref="C40:C41" r:id="rId12" display="区役所附設会館管理運営費" xr:uid="{00000000-0004-0000-0000-00000B000000}"/>
    <hyperlink ref="C42:C43" r:id="rId13" display="地域安全対策事業" xr:uid="{00000000-0004-0000-0000-00000C000000}"/>
    <hyperlink ref="C44:C45" r:id="rId14" display="鶴橋駅前自転車等通行環境改善事業" xr:uid="{00000000-0004-0000-0000-00000D000000}"/>
    <hyperlink ref="C46:C47" r:id="rId15" display="生涯学習推進事業" xr:uid="{00000000-0004-0000-0000-00000E000000}"/>
    <hyperlink ref="C48:C49" r:id="rId16" display="新たな地域コミュニティ支援事業" xr:uid="{00000000-0004-0000-0000-00000F000000}"/>
    <hyperlink ref="C50:C51" r:id="rId17" display="東成区の伝統工芸活用事業" xr:uid="{00000000-0004-0000-0000-000010000000}"/>
    <hyperlink ref="C52:C53" r:id="rId18" display="東成区地域公園協働パートナー事業" xr:uid="{00000000-0004-0000-0000-000011000000}"/>
    <hyperlink ref="C54:C55" r:id="rId19" display="国際理解推進事業" xr:uid="{00000000-0004-0000-0000-000012000000}"/>
    <hyperlink ref="C56:C57" r:id="rId20" display="地域における子育て家庭の見守りネットワークの機能強化事業" xr:uid="{00000000-0004-0000-0000-000013000000}"/>
    <hyperlink ref="C58:C59" r:id="rId21" display="子育て支援の充実・強化事業" xr:uid="{00000000-0004-0000-0000-000014000000}"/>
    <hyperlink ref="C60:C61" r:id="rId22" display="「おまもりネット事業」を活用した高齢者・障がい者等支援ネットワーク強化事業" xr:uid="{00000000-0004-0000-0000-000015000000}"/>
    <hyperlink ref="C62:C63" r:id="rId23" display="子育てネットワーク構築支援事業" xr:uid="{00000000-0004-0000-0000-000016000000}"/>
    <hyperlink ref="C64:C65" r:id="rId24" display="発達障がい児支援事業" xr:uid="{00000000-0004-0000-0000-000017000000}"/>
    <hyperlink ref="C66:C67" r:id="rId25" display="ライフステージに応じた健康づくり事業" xr:uid="{00000000-0004-0000-0000-000018000000}"/>
    <hyperlink ref="C68:C69" r:id="rId26" display="保健福祉事務経費" xr:uid="{00000000-0004-0000-0000-000019000000}"/>
    <hyperlink ref="C70:C71" r:id="rId27" display="地域福祉推進支援事業" xr:uid="{00000000-0004-0000-0000-00001A000000}"/>
    <hyperlink ref="C72:C73" r:id="rId28" display="住民情報事務経費" xr:uid="{00000000-0004-0000-0000-00001B000000}"/>
    <hyperlink ref="C74:C75" r:id="rId29" display="東成区サステナブル企業認証制度事業" xr:uid="{00000000-0004-0000-0000-00001C000000}"/>
    <hyperlink ref="C76:C77" r:id="rId30" display="地域参加型情報発信事業" xr:uid="{00000000-0004-0000-0000-00001D000000}"/>
    <hyperlink ref="C78:C79" r:id="rId31" display="区民アンケート事業" xr:uid="{00000000-0004-0000-0000-00001E000000}"/>
    <hyperlink ref="C80:C81" r:id="rId32" display="区政会議運営事業" xr:uid="{00000000-0004-0000-0000-00001F000000}"/>
    <hyperlink ref="C82:C83" r:id="rId33" display="東成区庁舎管理事務経費" xr:uid="{00000000-0004-0000-0000-000020000000}"/>
    <hyperlink ref="C16:C17" r:id="rId34" display="子どもたちと体験するＳＤＧｓ" xr:uid="{00000000-0004-0000-0000-000021000000}"/>
    <hyperlink ref="C84:C85" r:id="rId35" display="東成区庁舎設備維持費" xr:uid="{00000000-0004-0000-0000-000022000000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6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ColWidth="9" defaultRowHeight="13.5"/>
  <cols>
    <col min="1" max="1" width="6.875" style="2" customWidth="1"/>
    <col min="2" max="2" width="5.125" style="2" customWidth="1"/>
    <col min="3" max="3" width="7" style="2" customWidth="1"/>
    <col min="4" max="13" width="9" style="2"/>
    <col min="14" max="14" width="1.5" style="2" customWidth="1"/>
    <col min="15" max="16384" width="9" style="2"/>
  </cols>
  <sheetData>
    <row r="3" spans="2:17">
      <c r="B3" s="31" t="s">
        <v>0</v>
      </c>
      <c r="C3" s="32" t="s">
        <v>1</v>
      </c>
      <c r="D3" s="33" t="s">
        <v>39</v>
      </c>
      <c r="E3" s="34"/>
      <c r="F3" s="34"/>
      <c r="G3" s="34"/>
      <c r="H3" s="34"/>
      <c r="I3" s="34"/>
      <c r="J3" s="34"/>
      <c r="K3" s="35"/>
      <c r="L3" s="35"/>
      <c r="M3" s="35"/>
      <c r="N3" s="35"/>
      <c r="O3" s="35"/>
      <c r="P3" s="35"/>
      <c r="Q3" s="36"/>
    </row>
    <row r="4" spans="2:17" ht="3.75" customHeight="1">
      <c r="B4" s="37"/>
      <c r="C4" s="38"/>
      <c r="D4" s="39"/>
      <c r="E4" s="39"/>
      <c r="F4" s="39"/>
      <c r="G4" s="39"/>
      <c r="H4" s="39"/>
      <c r="I4" s="39"/>
      <c r="J4" s="39"/>
      <c r="K4" s="1"/>
      <c r="L4" s="1"/>
      <c r="M4" s="1"/>
      <c r="N4" s="1"/>
      <c r="O4" s="1"/>
      <c r="P4" s="1"/>
      <c r="Q4" s="40"/>
    </row>
    <row r="5" spans="2:17">
      <c r="B5" s="37"/>
      <c r="C5" s="38"/>
      <c r="D5" s="39" t="s">
        <v>2</v>
      </c>
      <c r="E5" s="39"/>
      <c r="F5" s="39"/>
      <c r="G5" s="39"/>
      <c r="H5" s="38" t="s">
        <v>40</v>
      </c>
      <c r="I5" s="39" t="s">
        <v>3</v>
      </c>
      <c r="J5" s="39"/>
      <c r="K5" s="1"/>
      <c r="L5" s="1"/>
      <c r="M5" s="1"/>
      <c r="N5" s="1"/>
      <c r="O5" s="1"/>
      <c r="P5" s="1"/>
      <c r="Q5" s="40"/>
    </row>
    <row r="6" spans="2:17" ht="4.5" customHeight="1">
      <c r="B6" s="37"/>
      <c r="C6" s="38"/>
      <c r="D6" s="39"/>
      <c r="E6" s="39"/>
      <c r="F6" s="39"/>
      <c r="G6" s="39"/>
      <c r="H6" s="39"/>
      <c r="I6" s="39"/>
      <c r="J6" s="39"/>
      <c r="K6" s="1"/>
      <c r="L6" s="1"/>
      <c r="M6" s="1"/>
      <c r="N6" s="1"/>
      <c r="O6" s="1"/>
      <c r="P6" s="1"/>
      <c r="Q6" s="40"/>
    </row>
    <row r="7" spans="2:17">
      <c r="B7" s="41" t="s">
        <v>4</v>
      </c>
      <c r="C7" s="38" t="s">
        <v>5</v>
      </c>
      <c r="D7" s="42" t="s">
        <v>36</v>
      </c>
      <c r="E7" s="42"/>
      <c r="F7" s="39"/>
      <c r="G7" s="39"/>
      <c r="H7" s="39"/>
      <c r="I7" s="39"/>
      <c r="J7" s="39"/>
      <c r="K7" s="1"/>
      <c r="L7" s="1"/>
      <c r="M7" s="1"/>
      <c r="N7" s="1"/>
      <c r="O7" s="1"/>
      <c r="P7" s="1"/>
      <c r="Q7" s="40"/>
    </row>
    <row r="8" spans="2:17" ht="3.75" customHeight="1">
      <c r="B8" s="37"/>
      <c r="C8" s="39"/>
      <c r="D8" s="39"/>
      <c r="E8" s="39"/>
      <c r="F8" s="39"/>
      <c r="G8" s="39"/>
      <c r="H8" s="39"/>
      <c r="I8" s="39"/>
      <c r="J8" s="39"/>
      <c r="K8" s="1"/>
      <c r="L8" s="1"/>
      <c r="M8" s="1"/>
      <c r="N8" s="1"/>
      <c r="O8" s="1"/>
      <c r="P8" s="1"/>
      <c r="Q8" s="40"/>
    </row>
    <row r="9" spans="2:17">
      <c r="B9" s="37"/>
      <c r="C9" s="39"/>
      <c r="D9" s="39" t="s">
        <v>6</v>
      </c>
      <c r="E9" s="39"/>
      <c r="F9" s="39"/>
      <c r="G9" s="39"/>
      <c r="H9" s="39"/>
      <c r="I9" s="39"/>
      <c r="J9" s="39"/>
      <c r="K9" s="1"/>
      <c r="L9" s="1"/>
      <c r="M9" s="1"/>
      <c r="N9" s="1"/>
      <c r="O9" s="1"/>
      <c r="P9" s="1"/>
      <c r="Q9" s="40"/>
    </row>
    <row r="10" spans="2:17" ht="12.75" customHeight="1">
      <c r="B10" s="37"/>
      <c r="C10" s="39"/>
      <c r="D10" s="39" t="s">
        <v>7</v>
      </c>
      <c r="E10" s="39"/>
      <c r="F10" s="39"/>
      <c r="G10" s="39"/>
      <c r="H10" s="39"/>
      <c r="I10" s="39"/>
      <c r="J10" s="39"/>
      <c r="K10" s="1"/>
      <c r="L10" s="1"/>
      <c r="M10" s="1"/>
      <c r="N10" s="1"/>
      <c r="O10" s="1"/>
      <c r="P10" s="1"/>
      <c r="Q10" s="40"/>
    </row>
    <row r="11" spans="2:17" ht="12.75" customHeight="1">
      <c r="B11" s="37"/>
      <c r="C11" s="39"/>
      <c r="D11" s="39" t="s">
        <v>8</v>
      </c>
      <c r="E11" s="39"/>
      <c r="F11" s="39"/>
      <c r="G11" s="39"/>
      <c r="H11" s="38" t="s">
        <v>37</v>
      </c>
      <c r="I11" s="39" t="s">
        <v>9</v>
      </c>
      <c r="J11" s="39"/>
      <c r="K11" s="1"/>
      <c r="L11" s="1"/>
      <c r="M11" s="1"/>
      <c r="N11" s="1"/>
      <c r="O11" s="1"/>
      <c r="P11" s="1"/>
      <c r="Q11" s="40"/>
    </row>
    <row r="12" spans="2:17" ht="12.75" customHeight="1">
      <c r="B12" s="37"/>
      <c r="C12" s="39"/>
      <c r="D12" s="39" t="s">
        <v>10</v>
      </c>
      <c r="E12" s="39"/>
      <c r="F12" s="39"/>
      <c r="G12" s="39"/>
      <c r="H12" s="38"/>
      <c r="I12" s="39"/>
      <c r="J12" s="39"/>
      <c r="K12" s="1"/>
      <c r="L12" s="1"/>
      <c r="M12" s="1"/>
      <c r="N12" s="1"/>
      <c r="O12" s="1"/>
      <c r="P12" s="1"/>
      <c r="Q12" s="40"/>
    </row>
    <row r="13" spans="2:17" ht="12.75" customHeight="1">
      <c r="B13" s="37"/>
      <c r="C13" s="39"/>
      <c r="D13" s="39" t="s">
        <v>11</v>
      </c>
      <c r="E13" s="39"/>
      <c r="F13" s="39"/>
      <c r="G13" s="39"/>
      <c r="H13" s="38"/>
      <c r="I13" s="39"/>
      <c r="J13" s="39"/>
      <c r="K13" s="1"/>
      <c r="L13" s="1"/>
      <c r="M13" s="1"/>
      <c r="N13" s="1"/>
      <c r="O13" s="1"/>
      <c r="P13" s="1"/>
      <c r="Q13" s="40"/>
    </row>
    <row r="14" spans="2:17" ht="12.75" customHeight="1">
      <c r="B14" s="37"/>
      <c r="C14" s="39"/>
      <c r="D14" s="43" t="s">
        <v>38</v>
      </c>
      <c r="E14" s="39"/>
      <c r="F14" s="39"/>
      <c r="G14" s="39"/>
      <c r="H14" s="38"/>
      <c r="I14" s="39"/>
      <c r="J14" s="39"/>
      <c r="K14" s="1"/>
      <c r="L14" s="1"/>
      <c r="M14" s="1"/>
      <c r="N14" s="1"/>
      <c r="O14" s="1"/>
      <c r="P14" s="1"/>
      <c r="Q14" s="40"/>
    </row>
    <row r="15" spans="2:17" ht="4.5" customHeight="1">
      <c r="B15" s="37"/>
      <c r="C15" s="39"/>
      <c r="D15" s="39"/>
      <c r="E15" s="39"/>
      <c r="F15" s="39"/>
      <c r="G15" s="39"/>
      <c r="H15" s="38"/>
      <c r="I15" s="39"/>
      <c r="J15" s="44"/>
      <c r="K15" s="1"/>
      <c r="L15" s="1"/>
      <c r="M15" s="1"/>
      <c r="N15" s="1"/>
      <c r="O15" s="1"/>
      <c r="P15" s="1"/>
      <c r="Q15" s="40"/>
    </row>
    <row r="16" spans="2:17">
      <c r="B16" s="37"/>
      <c r="C16" s="39"/>
      <c r="D16" s="39" t="s">
        <v>12</v>
      </c>
      <c r="E16" s="39"/>
      <c r="F16" s="39"/>
      <c r="G16" s="39"/>
      <c r="H16" s="38"/>
      <c r="I16" s="39"/>
      <c r="J16" s="39"/>
      <c r="K16" s="1"/>
      <c r="L16" s="1"/>
      <c r="M16" s="1"/>
      <c r="N16" s="1"/>
      <c r="O16" s="1"/>
      <c r="P16" s="1"/>
      <c r="Q16" s="40"/>
    </row>
    <row r="17" spans="2:17">
      <c r="B17" s="37"/>
      <c r="C17" s="39"/>
      <c r="D17" s="39" t="s">
        <v>13</v>
      </c>
      <c r="E17" s="39"/>
      <c r="F17" s="39"/>
      <c r="G17" s="39"/>
      <c r="H17" s="131" t="s">
        <v>37</v>
      </c>
      <c r="I17" s="132" t="s">
        <v>14</v>
      </c>
      <c r="J17" s="132"/>
      <c r="K17" s="132"/>
      <c r="L17" s="1"/>
      <c r="M17" s="1"/>
      <c r="N17" s="1"/>
      <c r="O17" s="1"/>
      <c r="P17" s="1"/>
      <c r="Q17" s="40"/>
    </row>
    <row r="18" spans="2:17">
      <c r="B18" s="37"/>
      <c r="C18" s="39"/>
      <c r="D18" s="39" t="s">
        <v>15</v>
      </c>
      <c r="E18" s="39"/>
      <c r="F18" s="39"/>
      <c r="G18" s="39"/>
      <c r="H18" s="131"/>
      <c r="I18" s="132"/>
      <c r="J18" s="132"/>
      <c r="K18" s="132"/>
      <c r="L18" s="1"/>
      <c r="M18" s="1"/>
      <c r="N18" s="1"/>
      <c r="O18" s="1"/>
      <c r="P18" s="1"/>
      <c r="Q18" s="40"/>
    </row>
    <row r="19" spans="2:17" ht="15">
      <c r="B19" s="45"/>
      <c r="C19" s="46"/>
      <c r="D19" s="47" t="s">
        <v>38</v>
      </c>
      <c r="E19" s="46"/>
      <c r="F19" s="46"/>
      <c r="G19" s="46"/>
      <c r="H19" s="48"/>
      <c r="I19" s="46"/>
      <c r="J19" s="46"/>
      <c r="K19" s="22"/>
      <c r="L19" s="22"/>
      <c r="M19" s="22"/>
      <c r="N19" s="22"/>
      <c r="O19" s="22"/>
      <c r="P19" s="22"/>
      <c r="Q19" s="49"/>
    </row>
    <row r="20" spans="2:17" ht="13.5" customHeight="1">
      <c r="B20" s="4"/>
      <c r="C20" s="4"/>
      <c r="D20" s="4"/>
      <c r="E20" s="4"/>
      <c r="F20" s="4"/>
      <c r="G20" s="4"/>
      <c r="H20" s="3"/>
      <c r="I20" s="4"/>
      <c r="J20" s="4"/>
    </row>
    <row r="21" spans="2:17">
      <c r="B21" s="4"/>
      <c r="C21" s="4"/>
      <c r="D21" s="4"/>
      <c r="E21" s="4"/>
      <c r="F21" s="4"/>
      <c r="G21" s="4"/>
      <c r="H21" s="4"/>
      <c r="I21" s="4"/>
      <c r="J21" s="4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カメラ</vt:lpstr>
      <vt:lpstr>様式4!Print_Area</vt:lpstr>
      <vt:lpstr>様式4!Print_Titles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fujieda</dc:creator>
  <cp:lastModifiedBy>南　毅</cp:lastModifiedBy>
  <cp:lastPrinted>2022-02-10T10:20:07Z</cp:lastPrinted>
  <dcterms:created xsi:type="dcterms:W3CDTF">1997-01-08T22:48:59Z</dcterms:created>
  <dcterms:modified xsi:type="dcterms:W3CDTF">2022-03-30T02:46:52Z</dcterms:modified>
</cp:coreProperties>
</file>