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X:\ユーザ作業用フォルダ\１用度\☆Ｒ６年度共通ファイル\00510　決算説明関係書類\02_照会回答\中塚【061011公表】【依頼】令和５年度補助金支出一覧、貸付金一覧及び委託料支出一覧の作成・公表について\公表\"/>
    </mc:Choice>
  </mc:AlternateContent>
  <xr:revisionPtr revIDLastSave="0" documentId="13_ncr:1_{2C3C2DA7-7918-4241-A6FC-DB5CB01FE044}" xr6:coauthVersionLast="47" xr6:coauthVersionMax="47" xr10:uidLastSave="{00000000-0000-0000-0000-000000000000}"/>
  <bookViews>
    <workbookView xWindow="-108" yWindow="-108" windowWidth="23256" windowHeight="12720" tabRatio="714" xr2:uid="{00000000-000D-0000-FFFF-FFFF00000000}"/>
  </bookViews>
  <sheets>
    <sheet name="委託料支出一覧（一般会計）"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'委託料支出一覧（一般会計）'!$A$4:$F$181</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'委託料支出一覧（一般会計）'!$A$1:$F$182</definedName>
    <definedName name="_xlnm.Print_Area">#REF!</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'委託料支出一覧（一般会計）'!$A$4:$F$169</definedName>
    <definedName name="Z_01861984_F6CF_4772_AA0A_2B6157221AC2_.wvu.FilterData" localSheetId="0" hidden="1">'委託料支出一覧（一般会計）'!$A$4:$F$169</definedName>
    <definedName name="Z_05D8E8D0_8AEC_4296_897D_974A15178679_.wvu.FilterData" localSheetId="0" hidden="1">'委託料支出一覧（一般会計）'!$A$4:$F$169</definedName>
    <definedName name="Z_0D11B593_BF5C_4A1F_B6CC_15B06713DB7C_.wvu.FilterData" localSheetId="0" hidden="1">'委託料支出一覧（一般会計）'!$A$4:$F$169</definedName>
    <definedName name="Z_0D11B593_BF5C_4A1F_B6CC_15B06713DB7C_.wvu.PrintArea" localSheetId="0" hidden="1">'委託料支出一覧（一般会計）'!$A$1:$F$169</definedName>
    <definedName name="Z_0D11B593_BF5C_4A1F_B6CC_15B06713DB7C_.wvu.PrintTitles" localSheetId="0" hidden="1">'委託料支出一覧（一般会計）'!$4:$4</definedName>
    <definedName name="Z_125D2721_B6FD_4173_B763_82747310422D_.wvu.FilterData" localSheetId="0" hidden="1">'委託料支出一覧（一般会計）'!$A$4:$F$169</definedName>
    <definedName name="Z_1734C9BF_4633_42E5_A258_E83D5FC85BDD_.wvu.FilterData" localSheetId="0" hidden="1">'委託料支出一覧（一般会計）'!$A$4:$F$169</definedName>
    <definedName name="Z_187D8BF3_A4AE_40CC_BE80_EB80E6A79908_.wvu.PrintArea" localSheetId="0" hidden="1">'委託料支出一覧（一般会計）'!#REF!</definedName>
    <definedName name="Z_187D8BF3_A4AE_40CC_BE80_EB80E6A79908_.wvu.PrintTitles" localSheetId="0" hidden="1">'委託料支出一覧（一般会計）'!#REF!</definedName>
    <definedName name="Z_1D0FDB66_8801_49C3_8374_C4E93C64AB03_.wvu.FilterData" localSheetId="0" hidden="1">'委託料支出一覧（一般会計）'!$A$4:$F$169</definedName>
    <definedName name="Z_1D0FDB66_8801_49C3_8374_C4E93C64AB03_.wvu.PrintArea" localSheetId="0" hidden="1">'委託料支出一覧（一般会計）'!$A$1:$F$169</definedName>
    <definedName name="Z_1D0FDB66_8801_49C3_8374_C4E93C64AB03_.wvu.PrintTitles" localSheetId="0" hidden="1">'委託料支出一覧（一般会計）'!$4:$4</definedName>
    <definedName name="Z_1D3EC2B6_48AB_4B80_BD1F_5265AB9073F3_.wvu.FilterData" localSheetId="0" hidden="1">'委託料支出一覧（一般会計）'!$A$4:$F$169</definedName>
    <definedName name="Z_1D3EC2B6_48AB_4B80_BD1F_5265AB9073F3_.wvu.PrintArea" localSheetId="0" hidden="1">'委託料支出一覧（一般会計）'!$A$1:$F$169</definedName>
    <definedName name="Z_1D3EC2B6_48AB_4B80_BD1F_5265AB9073F3_.wvu.PrintTitles" localSheetId="0" hidden="1">'委託料支出一覧（一般会計）'!$4:$4</definedName>
    <definedName name="Z_1EEE5B19_999F_42D8_BBDA_DD044F22B05A_.wvu.FilterData" localSheetId="0" hidden="1">'委託料支出一覧（一般会計）'!$A$4:$F$169</definedName>
    <definedName name="Z_20B03370_A9A7_47AC_A0DB_85C2011EA70A_.wvu.FilterData" localSheetId="0" hidden="1">'委託料支出一覧（一般会計）'!$A$4:$F$169</definedName>
    <definedName name="Z_217CB751_B423_459C_997D_C52E1EA6A411_.wvu.FilterData" localSheetId="0" hidden="1">'委託料支出一覧（一般会計）'!$A$4:$F$169</definedName>
    <definedName name="Z_217CB751_B423_459C_997D_C52E1EA6A411_.wvu.PrintArea" localSheetId="0" hidden="1">'委託料支出一覧（一般会計）'!$A$1:$F$169</definedName>
    <definedName name="Z_217CB751_B423_459C_997D_C52E1EA6A411_.wvu.PrintTitles" localSheetId="0" hidden="1">'委託料支出一覧（一般会計）'!$4:$4</definedName>
    <definedName name="Z_21FC65F8_9914_4585_90AF_A00EE3463597_.wvu.FilterData" localSheetId="0" hidden="1">'委託料支出一覧（一般会計）'!$A$4:$F$169</definedName>
    <definedName name="Z_261563C4_10C5_41C2_AA69_0888E524912C_.wvu.FilterData" localSheetId="0" hidden="1">'委託料支出一覧（一般会計）'!$A$4:$F$169</definedName>
    <definedName name="Z_26F4FA0C_26D1_4602_B44C_88A47227D214_.wvu.FilterData" localSheetId="0" hidden="1">'委託料支出一覧（一般会計）'!$A$4:$F$169</definedName>
    <definedName name="Z_28B209F1_AE89_44BB_86F2_9295B14D2182_.wvu.FilterData" localSheetId="0" hidden="1">'委託料支出一覧（一般会計）'!#REF!</definedName>
    <definedName name="Z_28B209F1_AE89_44BB_86F2_9295B14D2182_.wvu.PrintArea" localSheetId="0" hidden="1">'委託料支出一覧（一般会計）'!#REF!</definedName>
    <definedName name="Z_28B209F1_AE89_44BB_86F2_9295B14D2182_.wvu.PrintTitles" localSheetId="0" hidden="1">'委託料支出一覧（一般会計）'!#REF!</definedName>
    <definedName name="Z_2B823809_F92F_496E_B7C5_F6872DB852DC_.wvu.FilterData" localSheetId="0" hidden="1">'委託料支出一覧（一般会計）'!$A$4:$F$169</definedName>
    <definedName name="Z_2EE00EDD_A664_4A32_9029_1A8662176B52_.wvu.FilterData" localSheetId="0" hidden="1">'委託料支出一覧（一般会計）'!$A$4:$F$169</definedName>
    <definedName name="Z_30E582BD_0124_4E79_A5C5_4184F332D5B7_.wvu.FilterData" localSheetId="0" hidden="1">'委託料支出一覧（一般会計）'!$A$4:$F$169</definedName>
    <definedName name="Z_30E582BD_0124_4E79_A5C5_4184F332D5B7_.wvu.PrintArea" localSheetId="0" hidden="1">'委託料支出一覧（一般会計）'!$A$1:$F$169</definedName>
    <definedName name="Z_30E582BD_0124_4E79_A5C5_4184F332D5B7_.wvu.PrintTitles" localSheetId="0" hidden="1">'委託料支出一覧（一般会計）'!$4:$4</definedName>
    <definedName name="Z_32381FAA_BA4A_4570_91D3_ACAAF2C906F5_.wvu.FilterData" localSheetId="0" hidden="1">'委託料支出一覧（一般会計）'!$A$4:$F$169</definedName>
    <definedName name="Z_32381FAA_BA4A_4570_91D3_ACAAF2C906F5_.wvu.PrintArea" localSheetId="0" hidden="1">'委託料支出一覧（一般会計）'!$A$1:$F$169</definedName>
    <definedName name="Z_32381FAA_BA4A_4570_91D3_ACAAF2C906F5_.wvu.PrintTitles" localSheetId="0" hidden="1">'委託料支出一覧（一般会計）'!$4:$4</definedName>
    <definedName name="Z_323C7CA6_5B75_4FC7_8BF5_6960759E522F_.wvu.FilterData" localSheetId="0" hidden="1">'委託料支出一覧（一般会計）'!$A$4:$F$169</definedName>
    <definedName name="Z_32E8BB21_264F_4FA1_ACD6_2B2A4CC6599F_.wvu.FilterData" localSheetId="0" hidden="1">'委託料支出一覧（一般会計）'!$A$4:$F$169</definedName>
    <definedName name="Z_34357F12_6A4D_4592_A54E_37FD336D493C_.wvu.FilterData" localSheetId="0" hidden="1">'委託料支出一覧（一般会計）'!$A$4:$F$169</definedName>
    <definedName name="Z_34357F12_6A4D_4592_A54E_37FD336D493C_.wvu.PrintArea" localSheetId="0" hidden="1">'委託料支出一覧（一般会計）'!$A$1:$F$169</definedName>
    <definedName name="Z_34357F12_6A4D_4592_A54E_37FD336D493C_.wvu.PrintTitles" localSheetId="0" hidden="1">'委託料支出一覧（一般会計）'!$4:$4</definedName>
    <definedName name="Z_366193B7_515F_4E8E_B6B3_3C10204FFEB4_.wvu.FilterData" localSheetId="0" hidden="1">'委託料支出一覧（一般会計）'!$A$4:$F$169</definedName>
    <definedName name="Z_385E92BA_AD50_4500_A3BD_5486BE402A68_.wvu.PrintArea" localSheetId="0" hidden="1">'委託料支出一覧（一般会計）'!#REF!</definedName>
    <definedName name="Z_385E92BA_AD50_4500_A3BD_5486BE402A68_.wvu.PrintTitles" localSheetId="0" hidden="1">'委託料支出一覧（一般会計）'!#REF!</definedName>
    <definedName name="Z_3C0C6915_7033_4C5E_AC6D_4A97856783AB_.wvu.FilterData" localSheetId="0" hidden="1">'委託料支出一覧（一般会計）'!$A$4:$F$169</definedName>
    <definedName name="Z_3F902C3D_246B_4DFD_BED0_7FBC950FBA84_.wvu.FilterData" localSheetId="0" hidden="1">'委託料支出一覧（一般会計）'!$A$4:$F$169</definedName>
    <definedName name="Z_40DAD9D8_61FD_4CCB_B706_392B4374B042_.wvu.FilterData" localSheetId="0" hidden="1">'委託料支出一覧（一般会計）'!#REF!</definedName>
    <definedName name="Z_40DAD9D8_61FD_4CCB_B706_392B4374B042_.wvu.PrintArea" localSheetId="0" hidden="1">'委託料支出一覧（一般会計）'!#REF!</definedName>
    <definedName name="Z_40DAD9D8_61FD_4CCB_B706_392B4374B042_.wvu.PrintTitles" localSheetId="0" hidden="1">'委託料支出一覧（一般会計）'!#REF!</definedName>
    <definedName name="Z_439977E0_A23E_4687_B22E_6CC6ED9A786E_.wvu.FilterData" localSheetId="0" hidden="1">'委託料支出一覧（一般会計）'!$A$4:$F$169</definedName>
    <definedName name="Z_45EA684E_0DBC_42CF_9801_5ACCADE6B1C5_.wvu.FilterData" localSheetId="0" hidden="1">'委託料支出一覧（一般会計）'!$A$4:$F$169</definedName>
    <definedName name="Z_475A1739_6786_4CD7_B022_F4CCFD570429_.wvu.FilterData" localSheetId="0" hidden="1">'委託料支出一覧（一般会計）'!$A$4:$F$169</definedName>
    <definedName name="Z_4AFA3E2C_4405_4B44_A9E8_DB64B4860EB1_.wvu.FilterData" localSheetId="0" hidden="1">'委託料支出一覧（一般会計）'!$A$4:$F$169</definedName>
    <definedName name="Z_4C8949B6_9C26_492B_959F_0779BC4BBEAA_.wvu.FilterData" localSheetId="0" hidden="1">'委託料支出一覧（一般会計）'!$A$4:$F$169</definedName>
    <definedName name="Z_4CF4D751_28E3_4B4C_BAA9_58C0269BAAF6_.wvu.FilterData" localSheetId="0" hidden="1">'委託料支出一覧（一般会計）'!$A$4:$F$169</definedName>
    <definedName name="Z_5128EF7F_156A_4EB1_9EA1_B4C8844A7633_.wvu.FilterData" localSheetId="0" hidden="1">'委託料支出一覧（一般会計）'!$A$4:$F$169</definedName>
    <definedName name="Z_53FF3034_A4A8_49E4_91C5_762ECDBAF1D2_.wvu.FilterData" localSheetId="0" hidden="1">'委託料支出一覧（一般会計）'!$A$4:$F$169</definedName>
    <definedName name="Z_53FF3034_A4A8_49E4_91C5_762ECDBAF1D2_.wvu.PrintArea" localSheetId="0" hidden="1">'委託料支出一覧（一般会計）'!$A$1:$F$169</definedName>
    <definedName name="Z_53FF3034_A4A8_49E4_91C5_762ECDBAF1D2_.wvu.PrintTitles" localSheetId="0" hidden="1">'委託料支出一覧（一般会計）'!$4:$4</definedName>
    <definedName name="Z_5550DBBC_4815_4DAB_937F_7C62DA5F1144_.wvu.FilterData" localSheetId="0" hidden="1">'委託料支出一覧（一般会計）'!$A$4:$F$169</definedName>
    <definedName name="Z_56E27382_3FA3_4BA1_90FC_C27ACB491421_.wvu.FilterData" localSheetId="0" hidden="1">'委託料支出一覧（一般会計）'!$A$4:$F$169</definedName>
    <definedName name="Z_5D3B634A_A297_4DD4_A993_79EF9A889DC2_.wvu.FilterData" localSheetId="0" hidden="1">'委託料支出一覧（一般会計）'!$A$4:$F$169</definedName>
    <definedName name="Z_5D3B634A_A297_4DD4_A993_79EF9A889DC2_.wvu.PrintArea" localSheetId="0" hidden="1">'委託料支出一覧（一般会計）'!$A$1:$F$169</definedName>
    <definedName name="Z_5D3B634A_A297_4DD4_A993_79EF9A889DC2_.wvu.PrintTitles" localSheetId="0" hidden="1">'委託料支出一覧（一般会計）'!$4:$4</definedName>
    <definedName name="Z_5F89344D_63B9_45F4_8189_8DFEC0494EF7_.wvu.FilterData" localSheetId="0" hidden="1">'委託料支出一覧（一般会計）'!$A$4:$F$169</definedName>
    <definedName name="Z_5F89344D_63B9_45F4_8189_8DFEC0494EF7_.wvu.PrintArea" localSheetId="0" hidden="1">'委託料支出一覧（一般会計）'!$A$1:$F$4</definedName>
    <definedName name="Z_5F89344D_63B9_45F4_8189_8DFEC0494EF7_.wvu.PrintTitles" localSheetId="0" hidden="1">'委託料支出一覧（一般会計）'!$4:$4</definedName>
    <definedName name="Z_619A491E_ABD2_46A4_968E_A89999FA1DFD_.wvu.FilterData" localSheetId="0" hidden="1">'委託料支出一覧（一般会計）'!$A$4:$F$169</definedName>
    <definedName name="Z_6493F7BA_CCC8_44B0_AD30_AFA1A2BD0947_.wvu.FilterData" localSheetId="0" hidden="1">'委託料支出一覧（一般会計）'!$A$4:$F$169</definedName>
    <definedName name="Z_6926EB01_B5C3_4972_A68F_E30052702C5C_.wvu.FilterData" localSheetId="0" hidden="1">'委託料支出一覧（一般会計）'!$A$4:$F$169</definedName>
    <definedName name="Z_6A911F75_FCD5_4F5C_9F77_401D41C7CA2F_.wvu.FilterData" localSheetId="0" hidden="1">'委託料支出一覧（一般会計）'!$A$4:$F$169</definedName>
    <definedName name="Z_774CE9F3_B276_4E89_8142_59042DE66CD1_.wvu.FilterData" localSheetId="0" hidden="1">'委託料支出一覧（一般会計）'!$A$4:$F$169</definedName>
    <definedName name="Z_7A9DD16E_F903_4863_B829_4796CE894ED0_.wvu.FilterData" localSheetId="0" hidden="1">'委託料支出一覧（一般会計）'!$A$4:$F$169</definedName>
    <definedName name="Z_7FFD96AD_2803_41EB_BB44_D862B19F16DA_.wvu.FilterData" localSheetId="0" hidden="1">'委託料支出一覧（一般会計）'!$A$4:$F$169</definedName>
    <definedName name="Z_7FFD96AD_2803_41EB_BB44_D862B19F16DA_.wvu.PrintArea" localSheetId="0" hidden="1">'委託料支出一覧（一般会計）'!$A$1:$F$169</definedName>
    <definedName name="Z_7FFD96AD_2803_41EB_BB44_D862B19F16DA_.wvu.PrintTitles" localSheetId="0" hidden="1">'委託料支出一覧（一般会計）'!$4:$4</definedName>
    <definedName name="Z_8E098FB6_79F5_4218_8CFD_D5C4145EF04C_.wvu.FilterData" localSheetId="0" hidden="1">'委託料支出一覧（一般会計）'!$A$4:$F$169</definedName>
    <definedName name="Z_9165B42C_ECE5_4EA0_9CF2_43E3A1B47697_.wvu.FilterData" localSheetId="0" hidden="1">'委託料支出一覧（一般会計）'!$A$4:$F$169</definedName>
    <definedName name="Z_9165B42C_ECE5_4EA0_9CF2_43E3A1B47697_.wvu.PrintArea" localSheetId="0" hidden="1">'委託料支出一覧（一般会計）'!$A$1:$F$169</definedName>
    <definedName name="Z_9165B42C_ECE5_4EA0_9CF2_43E3A1B47697_.wvu.PrintTitles" localSheetId="0" hidden="1">'委託料支出一覧（一般会計）'!$4:$4</definedName>
    <definedName name="Z_958DC23D_65D9_45EB_BCE2_23C1F33BF0E3_.wvu.FilterData" localSheetId="0" hidden="1">'委託料支出一覧（一般会計）'!$A$4:$F$169</definedName>
    <definedName name="Z_973EE690_0B31_4D59_B7AB_FA497BA3F53C_.wvu.FilterData" localSheetId="0" hidden="1">'委託料支出一覧（一般会計）'!$A$4:$F$169</definedName>
    <definedName name="Z_977235F8_48D3_4499_A0D1_031044790F81_.wvu.FilterData" localSheetId="0" hidden="1">'委託料支出一覧（一般会計）'!$A$4:$F$169</definedName>
    <definedName name="Z_99685710_72AE_4B5D_8870_53975EB781F5_.wvu.FilterData" localSheetId="0" hidden="1">'委託料支出一覧（一般会計）'!$A$4:$F$169</definedName>
    <definedName name="Z_9DBC28CF_F252_4212_B07E_05ADE2A691D3_.wvu.FilterData" localSheetId="0" hidden="1">'委託料支出一覧（一般会計）'!$A$4:$F$169</definedName>
    <definedName name="Z_9FCD3CC5_48E7_47B2_8F0D_515FEB8B4D11_.wvu.FilterData" localSheetId="0" hidden="1">'委託料支出一覧（一般会計）'!$A$4:$F$169</definedName>
    <definedName name="Z_9FCD3CC5_48E7_47B2_8F0D_515FEB8B4D11_.wvu.PrintArea" localSheetId="0" hidden="1">'委託料支出一覧（一般会計）'!$A$1:$F$169</definedName>
    <definedName name="Z_9FCD3CC5_48E7_47B2_8F0D_515FEB8B4D11_.wvu.PrintTitles" localSheetId="0" hidden="1">'委託料支出一覧（一般会計）'!$4:$4</definedName>
    <definedName name="Z_A11322EF_73F6_40DE_B0AC_6E42B3D76055_.wvu.FilterData" localSheetId="0" hidden="1">'委託料支出一覧（一般会計）'!$A$4:$F$169</definedName>
    <definedName name="Z_A11E4C00_0394_4CE6_B73E_221C7BA742F6_.wvu.FilterData" localSheetId="0" hidden="1">'委託料支出一覧（一般会計）'!$A$4:$F$169</definedName>
    <definedName name="Z_A1F478E3_F435_447F_B2CC_6E9C174DA928_.wvu.FilterData" localSheetId="0" hidden="1">'委託料支出一覧（一般会計）'!$A$4:$F$169</definedName>
    <definedName name="Z_A83B4C61_8A42_4D29_9A60_BEB54EE3BDAB_.wvu.FilterData" localSheetId="0" hidden="1">'委託料支出一覧（一般会計）'!$A$4:$F$169</definedName>
    <definedName name="Z_A83B4C61_8A42_4D29_9A60_BEB54EE3BDAB_.wvu.PrintArea" localSheetId="0" hidden="1">'委託料支出一覧（一般会計）'!$A$1:$F$169</definedName>
    <definedName name="Z_A83B4C61_8A42_4D29_9A60_BEB54EE3BDAB_.wvu.PrintTitles" localSheetId="0" hidden="1">'委託料支出一覧（一般会計）'!$4:$4</definedName>
    <definedName name="Z_A9D9F9A2_8D17_49DD_8D26_46C6111266AC_.wvu.FilterData" localSheetId="0" hidden="1">'委託料支出一覧（一般会計）'!#REF!</definedName>
    <definedName name="Z_A9D9F9A2_8D17_49DD_8D26_46C6111266AC_.wvu.PrintArea" localSheetId="0" hidden="1">'委託料支出一覧（一般会計）'!#REF!</definedName>
    <definedName name="Z_A9D9F9A2_8D17_49DD_8D26_46C6111266AC_.wvu.PrintTitles" localSheetId="0" hidden="1">'委託料支出一覧（一般会計）'!#REF!</definedName>
    <definedName name="Z_A9ED7AA7_DAC5_4E20_B6ED_21A1B384A916_.wvu.FilterData" localSheetId="0" hidden="1">'委託料支出一覧（一般会計）'!$A$4:$F$169</definedName>
    <definedName name="Z_AAB712E3_C5D9_4902_A117_C12BE7FDD63D_.wvu.FilterData" localSheetId="0" hidden="1">'委託料支出一覧（一般会計）'!$A$4:$F$169</definedName>
    <definedName name="Z_AC924E32_4F5F_41AD_8889_A0469107E927_.wvu.FilterData" localSheetId="0" hidden="1">'委託料支出一覧（一般会計）'!$A$4:$F$169</definedName>
    <definedName name="Z_AD51D3A2_A23B_4D02_92C2_113F69CB176E_.wvu.FilterData" localSheetId="0" hidden="1">'委託料支出一覧（一般会計）'!$A$4:$F$169</definedName>
    <definedName name="Z_AFEB9B81_C902_4151_A96F_74FCF405D0C7_.wvu.FilterData" localSheetId="0" hidden="1">'委託料支出一覧（一般会計）'!$A$4:$F$169</definedName>
    <definedName name="Z_B47A04AA_FBBF_4ADA_AD65_5912F0410B3F_.wvu.FilterData" localSheetId="0" hidden="1">'委託料支出一覧（一般会計）'!$A$4:$F$169</definedName>
    <definedName name="Z_B503762D_2683_4889_91D1_277AA3465232_.wvu.FilterData" localSheetId="0" hidden="1">'委託料支出一覧（一般会計）'!$A$4:$F$169</definedName>
    <definedName name="Z_B63AB35D_2734_41D8_AD39_37CEDCB6A450_.wvu.FilterData" localSheetId="0" hidden="1">'委託料支出一覧（一般会計）'!$A$4:$F$169</definedName>
    <definedName name="Z_B7512C5E_5957_4CDE_AF43_69FE4C04DE4B_.wvu.FilterData" localSheetId="0" hidden="1">'委託料支出一覧（一般会計）'!$A$4:$F$169</definedName>
    <definedName name="Z_B7512C5E_5957_4CDE_AF43_69FE4C04DE4B_.wvu.PrintArea" localSheetId="0" hidden="1">'委託料支出一覧（一般会計）'!$A$1:$F$169</definedName>
    <definedName name="Z_B7512C5E_5957_4CDE_AF43_69FE4C04DE4B_.wvu.PrintTitles" localSheetId="0" hidden="1">'委託料支出一覧（一般会計）'!$4:$4</definedName>
    <definedName name="Z_B7AD6FA8_2E6F_467A_8B52_8DFFF6709E3D_.wvu.FilterData" localSheetId="0" hidden="1">'委託料支出一覧（一般会計）'!$A$4:$F$169</definedName>
    <definedName name="Z_B80971C5_7E0C_49C7_80D5_9BBD6D173EEB_.wvu.FilterData" localSheetId="0" hidden="1">'委託料支出一覧（一般会計）'!$A$4:$F$169</definedName>
    <definedName name="Z_B80971C5_7E0C_49C7_80D5_9BBD6D173EEB_.wvu.PrintArea" localSheetId="0" hidden="1">'委託料支出一覧（一般会計）'!$A$1:$F$169</definedName>
    <definedName name="Z_B80971C5_7E0C_49C7_80D5_9BBD6D173EEB_.wvu.PrintTitles" localSheetId="0" hidden="1">'委託料支出一覧（一般会計）'!$4:$4</definedName>
    <definedName name="Z_B840A286_FFCA_40A6_95BA_A4DE2CB336D2_.wvu.FilterData" localSheetId="0" hidden="1">'委託料支出一覧（一般会計）'!$A$4:$F$169</definedName>
    <definedName name="Z_B8C86F7B_41C1_488F_9456_72016DBEF174_.wvu.FilterData" localSheetId="0" hidden="1">'委託料支出一覧（一般会計）'!$A$4:$F$169</definedName>
    <definedName name="Z_C4E29B43_824C_4688_8110_836DEB9AB50D_.wvu.FilterData" localSheetId="0" hidden="1">'委託料支出一覧（一般会計）'!$A$4:$F$169</definedName>
    <definedName name="Z_C589D0A1_73FC_4812_885C_A2B66447006B_.wvu.FilterData" localSheetId="0" hidden="1">'委託料支出一覧（一般会計）'!$A$4:$F$169</definedName>
    <definedName name="Z_C589D0A1_73FC_4812_885C_A2B66447006B_.wvu.PrintArea" localSheetId="0" hidden="1">'委託料支出一覧（一般会計）'!$A$1:$F$169</definedName>
    <definedName name="Z_C589D0A1_73FC_4812_885C_A2B66447006B_.wvu.PrintTitles" localSheetId="0" hidden="1">'委託料支出一覧（一般会計）'!$4:$4</definedName>
    <definedName name="Z_C7F8E7CC_4A2C_41FF_8569_5F53AC782643_.wvu.FilterData" localSheetId="0" hidden="1">'委託料支出一覧（一般会計）'!$A$1:$F$169</definedName>
    <definedName name="Z_C7F8E7CC_4A2C_41FF_8569_5F53AC782643_.wvu.PrintArea" localSheetId="0" hidden="1">'委託料支出一覧（一般会計）'!$A$1:$F$4</definedName>
    <definedName name="Z_C7F8E7CC_4A2C_41FF_8569_5F53AC782643_.wvu.PrintTitles" localSheetId="0" hidden="1">'委託料支出一覧（一般会計）'!$4:$4</definedName>
    <definedName name="Z_C8D9D2A9_03B8_4B50_B2C5_583B69B9E2D1_.wvu.FilterData" localSheetId="0" hidden="1">'委託料支出一覧（一般会計）'!$A$4:$F$169</definedName>
    <definedName name="Z_C8D9D2A9_03B8_4B50_B2C5_583B69B9E2D1_.wvu.PrintArea" localSheetId="0" hidden="1">'委託料支出一覧（一般会計）'!$A$1:$F$169</definedName>
    <definedName name="Z_C8D9D2A9_03B8_4B50_B2C5_583B69B9E2D1_.wvu.PrintTitles" localSheetId="0" hidden="1">'委託料支出一覧（一般会計）'!$4:$4</definedName>
    <definedName name="Z_CA06432B_2E2B_4D66_ADB9_5BD4D2910E24_.wvu.FilterData" localSheetId="0" hidden="1">'委託料支出一覧（一般会計）'!$A$4:$F$169</definedName>
    <definedName name="Z_CC1D9902_3864_460A_ABFA_C7483E29000C_.wvu.FilterData" localSheetId="0" hidden="1">'委託料支出一覧（一般会計）'!$A$4:$F$169</definedName>
    <definedName name="Z_CE11686E_76FD_46AE_AE20_58B11C27BBEB_.wvu.FilterData" localSheetId="0" hidden="1">'委託料支出一覧（一般会計）'!$A$4:$F$169</definedName>
    <definedName name="Z_D7FA1AA0_8E2E_4FB7_B53D_398A08064C34_.wvu.FilterData" localSheetId="0" hidden="1">'委託料支出一覧（一般会計）'!$A$4:$F$169</definedName>
    <definedName name="Z_E224131C_929E_4511_9B55_908B141309EC_.wvu.FilterData" localSheetId="0" hidden="1">'委託料支出一覧（一般会計）'!$A$4:$F$169</definedName>
    <definedName name="Z_E6B538EC_DDB6_4621_851B_30EF958B4889_.wvu.FilterData" localSheetId="0" hidden="1">'委託料支出一覧（一般会計）'!$A$4:$F$169</definedName>
    <definedName name="Z_EA3AB1C6_A47B_47EF_B52B_196CE9431C8E_.wvu.FilterData" localSheetId="0" hidden="1">'委託料支出一覧（一般会計）'!$A$4:$F$169</definedName>
    <definedName name="Z_EA3AB1C6_A47B_47EF_B52B_196CE9431C8E_.wvu.PrintArea" localSheetId="0" hidden="1">'委託料支出一覧（一般会計）'!$A$1:$F$169</definedName>
    <definedName name="Z_EA3AB1C6_A47B_47EF_B52B_196CE9431C8E_.wvu.PrintTitles" localSheetId="0" hidden="1">'委託料支出一覧（一般会計）'!$4:$4</definedName>
    <definedName name="Z_F0A27403_2F2C_40D5_BAA4_1D46F6DD15EA_.wvu.FilterData" localSheetId="0" hidden="1">'委託料支出一覧（一般会計）'!$A$4:$F$169</definedName>
    <definedName name="Z_F316B564_77C9_4F99_B292_6388B49E92A3_.wvu.FilterData" localSheetId="0" hidden="1">'委託料支出一覧（一般会計）'!$A$4:$F$169</definedName>
    <definedName name="Z_F316B564_77C9_4F99_B292_6388B49E92A3_.wvu.PrintArea" localSheetId="0" hidden="1">'委託料支出一覧（一般会計）'!$A$1:$F$169</definedName>
    <definedName name="Z_F316B564_77C9_4F99_B292_6388B49E92A3_.wvu.PrintTitles" localSheetId="0" hidden="1">'委託料支出一覧（一般会計）'!$4:$4</definedName>
    <definedName name="Z_F542AE84_516F_4307_9234_2ABB95251EB3_.wvu.FilterData" localSheetId="0" hidden="1">'委託料支出一覧（一般会計）'!$A$4:$F$169</definedName>
    <definedName name="Z_F542AE84_516F_4307_9234_2ABB95251EB3_.wvu.PrintArea" localSheetId="0" hidden="1">'委託料支出一覧（一般会計）'!$A$1:$F$169</definedName>
    <definedName name="Z_F542AE84_516F_4307_9234_2ABB95251EB3_.wvu.PrintTitles" localSheetId="0" hidden="1">'委託料支出一覧（一般会計）'!$4:$4</definedName>
    <definedName name="Z_F9D5DC69_95A6_492F_BDFA_A86E1A732B18_.wvu.FilterData" localSheetId="0" hidden="1">'委託料支出一覧（一般会計）'!$A$4:$F$169</definedName>
    <definedName name="Z_FBE09FA5_238F_4F70_A3CA_8368A90182C9_.wvu.FilterData" localSheetId="0" hidden="1">'委託料支出一覧（一般会計）'!$A$4:$F$169</definedName>
    <definedName name="Z_FC3119B4_86F6_4319_BA10_90B20A8DC217_.wvu.FilterData" localSheetId="0" hidden="1">'委託料支出一覧（一般会計）'!$A$4:$F$169</definedName>
    <definedName name="Z_FCB39946_212B_44BC_A514_8AE1A1DE07F6_.wvu.FilterData" localSheetId="0" hidden="1">'委託料支出一覧（一般会計）'!$A$4:$F$169</definedName>
    <definedName name="Z_FE42E0E1_E5DC_4DA7_AF41_E80BEF31D5E6_.wvu.FilterData" localSheetId="0" hidden="1">'委託料支出一覧（一般会計）'!$A$4:$F$169</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customWorkbookViews>
    <customWorkbookView name="福井　貴巳 - 個人用ビュー" guid="{F542AE84-516F-4307-9234-2ABB95251EB3}" mergeInterval="0" personalView="1" maximized="1" xWindow="-8" yWindow="-8" windowWidth="1382" windowHeight="744" tabRatio="714" activeSheetId="3"/>
    <customWorkbookView name="奥原 - 個人用ビュー" guid="{32381FAA-BA4A-4570-91D3-ACAAF2C906F5}" mergeInterval="0" personalView="1" maximized="1" xWindow="-8" yWindow="-8" windowWidth="1382" windowHeight="744" tabRatio="714" activeSheetId="3"/>
    <customWorkbookView name="柴田(和) - 個人用ビュー" guid="{0D11B593-BF5C-4A1F-B6CC-15B06713DB7C}" mergeInterval="0" personalView="1" xWindow="683" windowWidth="683" windowHeight="728" tabRatio="714" activeSheetId="3"/>
    <customWorkbookView name="永吉 - 個人用ビュー" guid="{C589D0A1-73FC-4812-885C-A2B66447006B}" mergeInterval="0" personalView="1" xWindow="7" windowWidth="946" windowHeight="728" activeSheetId="3"/>
    <customWorkbookView name="白浦 - 個人用ビュー" guid="{7FFD96AD-2803-41EB-BB44-D862B19F16DA}" mergeInterval="0" personalView="1" maximized="1" xWindow="-8" yWindow="-8" windowWidth="1382" windowHeight="744" activeSheetId="3"/>
    <customWorkbookView name="しばしん - 個人用ビュー" guid="{C7F8E7CC-4A2C-41FF-8569-5F53AC782643}" mergeInterval="0" personalView="1" maximized="1" xWindow="-8" yWindow="-8" windowWidth="1382" windowHeight="744" tabRatio="714" activeSheetId="2" showComments="commIndAndComment"/>
    <customWorkbookView name="松村 - 個人用ビュー" guid="{EA3AB1C6-A47B-47EF-B52B-196CE9431C8E}" mergeInterval="0" personalView="1" maximized="1" windowWidth="1362" windowHeight="512" activeSheetId="3"/>
    <customWorkbookView name="松村茂 - 個人用ビュー" guid="{5F89344D-63B9-45F4-8189-8DFEC0494EF7}" mergeInterval="0" personalView="1" maximized="1" xWindow="1" yWindow="1" windowWidth="1362" windowHeight="518" activeSheetId="3"/>
    <customWorkbookView name="村上 - 個人用ビュー" guid="{9165B42C-ECE5-4EA0-9CF2-43E3A1B47697}" mergeInterval="0" personalView="1" maximized="1" windowWidth="1362" windowHeight="538" activeSheetId="3"/>
    <customWorkbookView name="今井 - 個人用ビュー" guid="{A83B4C61-8A42-4D29-9A60-BEB54EE3BDAB}" mergeInterval="0" personalView="1" maximized="1" windowWidth="1362" windowHeight="538" activeSheetId="3"/>
    <customWorkbookView name="吉住　朋子 - 個人用ビュー" guid="{F316B564-77C9-4F99-B292-6388B49E92A3}" mergeInterval="0" personalView="1" maximized="1" windowWidth="1362" windowHeight="512" tabRatio="764" activeSheetId="4"/>
    <customWorkbookView name="山村　彰吾 - 個人用ビュー" guid="{1D0FDB66-8801-49C3-8374-C4E93C64AB03}" mergeInterval="0" personalView="1" maximized="1" windowWidth="1362" windowHeight="538" tabRatio="714" activeSheetId="3"/>
    <customWorkbookView name="谷　直哉 - 個人用ビュー" guid="{C8D9D2A9-03B8-4B50-B2C5-583B69B9E2D1}" mergeInterval="0" personalView="1" maximized="1" windowWidth="993" windowHeight="522" tabRatio="714" activeSheetId="3"/>
    <customWorkbookView name="小川祐貴 - 個人用ビュー" guid="{30E582BD-0124-4E79-A5C5-4184F332D5B7}" mergeInterval="0" personalView="1" maximized="1" xWindow="-8" yWindow="-8" windowWidth="1382" windowHeight="744" activeSheetId="3" showComments="commIndAndComment"/>
    <customWorkbookView name="髙橋　淳 - 個人用ビュー" guid="{34357F12-6A4D-4592-A54E-37FD336D493C}" mergeInterval="0" personalView="1" maximized="1" xWindow="-8" yWindow="-8" windowWidth="1382" windowHeight="744" tabRatio="714" activeSheetId="3" showComments="commIndAndComment"/>
    <customWorkbookView name="かわちゃん - 個人用ビュー" guid="{217CB751-B423-459C-997D-C52E1EA6A411}" mergeInterval="0" personalView="1" maximized="1" xWindow="-8" yWindow="-8" windowWidth="1382" windowHeight="744" activeSheetId="3" showComments="commIndAndComment"/>
    <customWorkbookView name="kuwaoka - 個人用ビュー" guid="{B80971C5-7E0C-49C7-80D5-9BBD6D173EEB}" mergeInterval="0" personalView="1" maximized="1" xWindow="-8" yWindow="-8" windowWidth="1382" windowHeight="744" tabRatio="714" activeSheetId="3"/>
    <customWorkbookView name="  - 個人用ビュー" guid="{B7512C5E-5957-4CDE-AF43-69FE4C04DE4B}" mergeInterval="0" personalView="1" maximized="1" xWindow="-8" yWindow="-8" windowWidth="1382" windowHeight="744" activeSheetId="3"/>
    <customWorkbookView name="大阪市 - 個人用ビュー" guid="{5D3B634A-A297-4DD4-A993-79EF9A889DC2}" mergeInterval="0" personalView="1" maximized="1" xWindow="-8" yWindow="-8" windowWidth="1382" windowHeight="744" activeSheetId="3"/>
    <customWorkbookView name="髙橋　彩華 - 個人用ビュー" guid="{53FF3034-A4A8-49E4-91C5-762ECDBAF1D2}" mergeInterval="0" personalView="1" maximized="1" xWindow="-8" yWindow="-8" windowWidth="1382" windowHeight="744" tabRatio="714" activeSheetId="3"/>
    <customWorkbookView name="仙波和宏 - 個人用ビュー" guid="{9FCD3CC5-48E7-47B2-8F0D-515FEB8B4D11}" mergeInterval="0" personalView="1" maximized="1" xWindow="-8" yWindow="-8" windowWidth="1382" windowHeight="744" tabRatio="714" activeSheetId="3"/>
    <customWorkbookView name="福田有希 - 個人用ビュー" guid="{1D3EC2B6-48AB-4B80-BD1F-5265AB9073F3}" mergeInterval="0" personalView="1" maximized="1" xWindow="-8" yWindow="-8" windowWidth="1382" windowHeight="744" tabRatio="714"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0" i="3" l="1"/>
  <c r="D178" i="3"/>
  <c r="D176" i="3" l="1"/>
  <c r="D173" i="3"/>
  <c r="D170" i="3"/>
  <c r="D155" i="3"/>
  <c r="D103" i="3"/>
  <c r="D77" i="3"/>
  <c r="D51" i="3"/>
  <c r="D124" i="3"/>
  <c r="D129" i="3" s="1"/>
  <c r="D13" i="3" l="1"/>
  <c r="D10" i="3"/>
  <c r="D9" i="3"/>
  <c r="D8" i="3"/>
  <c r="D7" i="3"/>
  <c r="D6" i="3"/>
  <c r="D5" i="3"/>
  <c r="D25" i="3" s="1"/>
  <c r="D171" i="3" s="1"/>
  <c r="D179" i="3" l="1"/>
  <c r="D177" i="3"/>
  <c r="D175" i="3"/>
  <c r="D174" i="3"/>
  <c r="D181" i="3" s="1"/>
</calcChain>
</file>

<file path=xl/sharedStrings.xml><?xml version="1.0" encoding="utf-8"?>
<sst xmlns="http://schemas.openxmlformats.org/spreadsheetml/2006/main" count="620" uniqueCount="217">
  <si>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</si>
  <si>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</si>
  <si>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</si>
  <si>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</si>
  <si>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</si>
  <si>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</si>
  <si>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</si>
  <si>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</si>
  <si>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</si>
  <si>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</si>
  <si>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</si>
  <si>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</si>
  <si>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</si>
  <si>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</si>
  <si>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</si>
  <si>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</si>
  <si>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t>
    <rPh sb="0" eb="2">
      <t>コウボ</t>
    </rPh>
    <phoneticPr fontId="6"/>
  </si>
  <si>
    <t>非公募</t>
    <rPh sb="0" eb="1">
      <t>ヒ</t>
    </rPh>
    <rPh sb="1" eb="3">
      <t>コウボ</t>
    </rPh>
    <phoneticPr fontId="2"/>
  </si>
  <si>
    <t>特随</t>
    <rPh sb="0" eb="1">
      <t>トク</t>
    </rPh>
    <rPh sb="1" eb="2">
      <t>ズイ</t>
    </rPh>
    <phoneticPr fontId="2"/>
  </si>
  <si>
    <t>合計</t>
    <phoneticPr fontId="7"/>
  </si>
  <si>
    <t>令和５年度　委託料支出一覧</t>
    <rPh sb="0" eb="2">
      <t>レイワ</t>
    </rPh>
    <rPh sb="3" eb="5">
      <t>ネンド</t>
    </rPh>
    <rPh sb="6" eb="9">
      <t>イタクリョウ</t>
    </rPh>
    <rPh sb="9" eb="11">
      <t>シシュツ</t>
    </rPh>
    <rPh sb="11" eb="13">
      <t>イチラン</t>
    </rPh>
    <phoneticPr fontId="7"/>
  </si>
  <si>
    <t>公募による指定管理者選定</t>
    <phoneticPr fontId="7"/>
  </si>
  <si>
    <t>特名による指定管理者選定</t>
    <phoneticPr fontId="7"/>
  </si>
  <si>
    <t>随意契約(比較見積)</t>
    <rPh sb="5" eb="9">
      <t>ヒカクミツモリ</t>
    </rPh>
    <phoneticPr fontId="7"/>
  </si>
  <si>
    <t>特名随意契約</t>
    <rPh sb="0" eb="1">
      <t>トク</t>
    </rPh>
    <rPh sb="1" eb="2">
      <t>メイ</t>
    </rPh>
    <phoneticPr fontId="7"/>
  </si>
  <si>
    <t>（特名随意契約の割合）</t>
    <phoneticPr fontId="7"/>
  </si>
  <si>
    <t>一般会計</t>
    <rPh sb="0" eb="2">
      <t>イッパン</t>
    </rPh>
    <rPh sb="2" eb="4">
      <t>カイケイ</t>
    </rPh>
    <phoneticPr fontId="7"/>
  </si>
  <si>
    <t>東淀川区役所</t>
    <rPh sb="0" eb="6">
      <t>ヒガシヨドガワクヤクショ</t>
    </rPh>
    <phoneticPr fontId="7"/>
  </si>
  <si>
    <t>大阪市東淀川区役所保険年金窓口業務等委託</t>
  </si>
  <si>
    <t>東淀川区役所</t>
    <rPh sb="0" eb="6">
      <t>ヒガシヨドガワクヤクショ</t>
    </rPh>
    <phoneticPr fontId="37"/>
  </si>
  <si>
    <t>令和５年度　【区分A】北エリア　電気工作物保守点検業務</t>
    <rPh sb="0" eb="2">
      <t>レイワ</t>
    </rPh>
    <rPh sb="3" eb="5">
      <t>ネンド</t>
    </rPh>
    <rPh sb="7" eb="9">
      <t>クブン</t>
    </rPh>
    <rPh sb="11" eb="12">
      <t>キタ</t>
    </rPh>
    <rPh sb="16" eb="18">
      <t>デンキ</t>
    </rPh>
    <rPh sb="18" eb="20">
      <t>コウサク</t>
    </rPh>
    <rPh sb="20" eb="21">
      <t>ブツ</t>
    </rPh>
    <rPh sb="21" eb="25">
      <t>ホシュテンケン</t>
    </rPh>
    <rPh sb="25" eb="27">
      <t>ギョウム</t>
    </rPh>
    <phoneticPr fontId="7"/>
  </si>
  <si>
    <t>〇</t>
    <phoneticPr fontId="7"/>
  </si>
  <si>
    <t>令和５年度　【区分A】北エリア　通信設備保守点検業務</t>
    <rPh sb="0" eb="2">
      <t>レイワ</t>
    </rPh>
    <rPh sb="3" eb="5">
      <t>ネンド</t>
    </rPh>
    <rPh sb="7" eb="9">
      <t>クブン</t>
    </rPh>
    <rPh sb="11" eb="12">
      <t>キタ</t>
    </rPh>
    <rPh sb="16" eb="20">
      <t>ツウシンセツビ</t>
    </rPh>
    <rPh sb="20" eb="24">
      <t>ホシュテンケン</t>
    </rPh>
    <rPh sb="24" eb="26">
      <t>ギョウム</t>
    </rPh>
    <phoneticPr fontId="7"/>
  </si>
  <si>
    <t>特随</t>
  </si>
  <si>
    <t>令和５年度　【区分A】北エリア　空調設備保守点検業務</t>
    <rPh sb="0" eb="2">
      <t>レイワ</t>
    </rPh>
    <rPh sb="3" eb="5">
      <t>ネンド</t>
    </rPh>
    <rPh sb="7" eb="9">
      <t>クブン</t>
    </rPh>
    <rPh sb="11" eb="12">
      <t>キタ</t>
    </rPh>
    <rPh sb="16" eb="18">
      <t>クウチョウ</t>
    </rPh>
    <rPh sb="18" eb="20">
      <t>セツビ</t>
    </rPh>
    <rPh sb="20" eb="24">
      <t>ホシュテンケン</t>
    </rPh>
    <rPh sb="24" eb="26">
      <t>ギョウム</t>
    </rPh>
    <phoneticPr fontId="7"/>
  </si>
  <si>
    <t>令和５年度　【区分A】北エリア　給水・衛生ポンプ等点検業務</t>
    <rPh sb="0" eb="2">
      <t>レイワ</t>
    </rPh>
    <rPh sb="3" eb="5">
      <t>ネンド</t>
    </rPh>
    <rPh sb="7" eb="9">
      <t>クブン</t>
    </rPh>
    <rPh sb="11" eb="12">
      <t>キタ</t>
    </rPh>
    <rPh sb="16" eb="18">
      <t>キュウスイ</t>
    </rPh>
    <rPh sb="19" eb="21">
      <t>エイセイ</t>
    </rPh>
    <rPh sb="24" eb="25">
      <t>トウ</t>
    </rPh>
    <rPh sb="25" eb="27">
      <t>テンケン</t>
    </rPh>
    <rPh sb="27" eb="29">
      <t>ギョウム</t>
    </rPh>
    <phoneticPr fontId="7"/>
  </si>
  <si>
    <t>令和５年度　【区分A】北エリア　消防用設備等点検業務</t>
    <rPh sb="0" eb="2">
      <t>レイワ</t>
    </rPh>
    <rPh sb="3" eb="5">
      <t>ネンド</t>
    </rPh>
    <rPh sb="7" eb="9">
      <t>クブン</t>
    </rPh>
    <rPh sb="11" eb="12">
      <t>キタ</t>
    </rPh>
    <rPh sb="16" eb="18">
      <t>ショウボウ</t>
    </rPh>
    <rPh sb="18" eb="19">
      <t>ヨウ</t>
    </rPh>
    <rPh sb="19" eb="21">
      <t>セツビ</t>
    </rPh>
    <rPh sb="21" eb="22">
      <t>トウ</t>
    </rPh>
    <rPh sb="22" eb="24">
      <t>テンケン</t>
    </rPh>
    <rPh sb="24" eb="26">
      <t>ギョウム</t>
    </rPh>
    <phoneticPr fontId="7"/>
  </si>
  <si>
    <t>令和５年度　【区分A】北エリア　昇降機設備保守点検業務</t>
    <rPh sb="0" eb="2">
      <t>レイワ</t>
    </rPh>
    <rPh sb="3" eb="4">
      <t>ネン</t>
    </rPh>
    <rPh sb="4" eb="5">
      <t>ド</t>
    </rPh>
    <rPh sb="7" eb="9">
      <t>クブン</t>
    </rPh>
    <rPh sb="11" eb="12">
      <t>キタ</t>
    </rPh>
    <rPh sb="16" eb="19">
      <t>ショウコウキ</t>
    </rPh>
    <rPh sb="19" eb="23">
      <t>セツビホシュ</t>
    </rPh>
    <rPh sb="23" eb="25">
      <t>テンケン</t>
    </rPh>
    <rPh sb="25" eb="27">
      <t>ギョウム</t>
    </rPh>
    <phoneticPr fontId="7"/>
  </si>
  <si>
    <t>令和５年度　【区分A】北エリア　空気環境測定業務</t>
    <rPh sb="0" eb="2">
      <t>レイワ</t>
    </rPh>
    <rPh sb="3" eb="5">
      <t>ネンド</t>
    </rPh>
    <rPh sb="7" eb="9">
      <t>クブン</t>
    </rPh>
    <rPh sb="11" eb="12">
      <t>キタ</t>
    </rPh>
    <rPh sb="16" eb="20">
      <t>クウキカンキョウ</t>
    </rPh>
    <rPh sb="20" eb="22">
      <t>ソクテイ</t>
    </rPh>
    <rPh sb="22" eb="24">
      <t>ギョウム</t>
    </rPh>
    <phoneticPr fontId="7"/>
  </si>
  <si>
    <t>令和５年度　【区分A】北エリア　中央監視制御装置保守点検業務</t>
    <rPh sb="0" eb="2">
      <t>レイワ</t>
    </rPh>
    <rPh sb="3" eb="5">
      <t>ネンド</t>
    </rPh>
    <rPh sb="7" eb="9">
      <t>クブン</t>
    </rPh>
    <rPh sb="11" eb="12">
      <t>キタ</t>
    </rPh>
    <rPh sb="16" eb="20">
      <t>チュウオウカンシ</t>
    </rPh>
    <rPh sb="20" eb="24">
      <t>セイギョソウチ</t>
    </rPh>
    <rPh sb="24" eb="28">
      <t>ホシュテンケン</t>
    </rPh>
    <rPh sb="28" eb="30">
      <t>ギョウム</t>
    </rPh>
    <phoneticPr fontId="7"/>
  </si>
  <si>
    <t>令和５年度　【区分A】北エリア　特定建築物等定期点検業務（建築設備・防火設備）</t>
    <rPh sb="0" eb="2">
      <t>レイワ</t>
    </rPh>
    <rPh sb="3" eb="5">
      <t>ネンド</t>
    </rPh>
    <rPh sb="7" eb="9">
      <t>クブン</t>
    </rPh>
    <rPh sb="11" eb="12">
      <t>キタ</t>
    </rPh>
    <rPh sb="16" eb="21">
      <t>トクテイケンチクブツ</t>
    </rPh>
    <rPh sb="21" eb="22">
      <t>トウ</t>
    </rPh>
    <rPh sb="22" eb="24">
      <t>テイキ</t>
    </rPh>
    <rPh sb="24" eb="26">
      <t>テンケン</t>
    </rPh>
    <rPh sb="26" eb="28">
      <t>ギョウム</t>
    </rPh>
    <rPh sb="29" eb="31">
      <t>ケンチク</t>
    </rPh>
    <rPh sb="31" eb="33">
      <t>セツビ</t>
    </rPh>
    <rPh sb="34" eb="36">
      <t>ボウカ</t>
    </rPh>
    <rPh sb="36" eb="38">
      <t>セツビ</t>
    </rPh>
    <phoneticPr fontId="7"/>
  </si>
  <si>
    <t>東淀川区役所外空調設備他保守点検業務（北エリア）【包括管理】</t>
    <rPh sb="0" eb="3">
      <t>ヒガシヨドガワ</t>
    </rPh>
    <rPh sb="3" eb="6">
      <t>クヤクショ</t>
    </rPh>
    <rPh sb="6" eb="7">
      <t>ホカ</t>
    </rPh>
    <rPh sb="7" eb="9">
      <t>クウチョウ</t>
    </rPh>
    <rPh sb="9" eb="11">
      <t>セツビ</t>
    </rPh>
    <rPh sb="11" eb="12">
      <t>ホカ</t>
    </rPh>
    <rPh sb="12" eb="14">
      <t>ホシュ</t>
    </rPh>
    <rPh sb="14" eb="16">
      <t>テンケン</t>
    </rPh>
    <rPh sb="16" eb="18">
      <t>ギョウム</t>
    </rPh>
    <rPh sb="19" eb="20">
      <t>キタ</t>
    </rPh>
    <rPh sb="25" eb="29">
      <t>ホウカツカンリ</t>
    </rPh>
    <phoneticPr fontId="7"/>
  </si>
  <si>
    <t>東淀川区役所出張所空調設備他保守点検業務（北エリア）【包括管理】</t>
    <rPh sb="0" eb="1">
      <t>ヒガシ</t>
    </rPh>
    <rPh sb="1" eb="2">
      <t>ヨド</t>
    </rPh>
    <rPh sb="3" eb="6">
      <t>クヤクショ</t>
    </rPh>
    <rPh sb="6" eb="8">
      <t>シュッチョウ</t>
    </rPh>
    <rPh sb="8" eb="9">
      <t>ジョ</t>
    </rPh>
    <rPh sb="9" eb="11">
      <t>クウチョウ</t>
    </rPh>
    <rPh sb="11" eb="13">
      <t>セツビ</t>
    </rPh>
    <rPh sb="13" eb="14">
      <t>ホカ</t>
    </rPh>
    <rPh sb="14" eb="16">
      <t>ホシュ</t>
    </rPh>
    <rPh sb="16" eb="18">
      <t>テンケン</t>
    </rPh>
    <rPh sb="18" eb="20">
      <t>ギョウム</t>
    </rPh>
    <rPh sb="21" eb="22">
      <t>キタ</t>
    </rPh>
    <rPh sb="27" eb="29">
      <t>ホウカツ</t>
    </rPh>
    <rPh sb="29" eb="31">
      <t>カンリ</t>
    </rPh>
    <phoneticPr fontId="7"/>
  </si>
  <si>
    <t>もと西淡路小学校消防用設備等他点検業務（北エリア）【包括管理】</t>
    <rPh sb="2" eb="3">
      <t>ニシ</t>
    </rPh>
    <rPh sb="3" eb="5">
      <t>アワジ</t>
    </rPh>
    <rPh sb="5" eb="8">
      <t>ショウガッコウ</t>
    </rPh>
    <rPh sb="8" eb="11">
      <t>ショウボウヨウ</t>
    </rPh>
    <rPh sb="11" eb="13">
      <t>セツビ</t>
    </rPh>
    <rPh sb="13" eb="14">
      <t>トウ</t>
    </rPh>
    <rPh sb="14" eb="15">
      <t>ホカ</t>
    </rPh>
    <rPh sb="15" eb="17">
      <t>テンケン</t>
    </rPh>
    <rPh sb="17" eb="19">
      <t>ギョウム</t>
    </rPh>
    <rPh sb="20" eb="21">
      <t>キタ</t>
    </rPh>
    <rPh sb="26" eb="28">
      <t>ホウカツ</t>
    </rPh>
    <rPh sb="28" eb="30">
      <t>カンリ</t>
    </rPh>
    <phoneticPr fontId="7"/>
  </si>
  <si>
    <t>区役所附設会館等予約システム　サービス提供業務委託</t>
    <rPh sb="0" eb="3">
      <t>クヤクショ</t>
    </rPh>
    <rPh sb="3" eb="7">
      <t>フセツカイカン</t>
    </rPh>
    <rPh sb="7" eb="8">
      <t>トウ</t>
    </rPh>
    <rPh sb="8" eb="10">
      <t>ヨヤク</t>
    </rPh>
    <rPh sb="19" eb="21">
      <t>テイキョウ</t>
    </rPh>
    <rPh sb="21" eb="25">
      <t>ギョウムイタク</t>
    </rPh>
    <phoneticPr fontId="7"/>
  </si>
  <si>
    <t>東淀川区屋内プール他２施設空調（ACP-２）改修工事に係る設計業務（北エリア）【設計】</t>
    <phoneticPr fontId="7"/>
  </si>
  <si>
    <t>東淀川区役所空調室外機修繕業務（北エリア）【修繕等包括管理】</t>
    <phoneticPr fontId="7"/>
  </si>
  <si>
    <t>東淀川区役所発電機返油用ポンプ更新業務（北エリア）</t>
    <phoneticPr fontId="7"/>
  </si>
  <si>
    <t>東淀川区役所出張所非常用照明設備更新業務（北エリア）</t>
    <phoneticPr fontId="7"/>
  </si>
  <si>
    <t>令和５年度　東淀川区役所及び同出張所産業廃棄物処分業務委託に係る経費の支出について</t>
  </si>
  <si>
    <t>東淀川区役所便座用除菌吐出装置維持管理業務委託</t>
    <phoneticPr fontId="7"/>
  </si>
  <si>
    <t>令和５年度　東淀川区役所及び同出張所自動扉保守点検業務</t>
    <phoneticPr fontId="7"/>
  </si>
  <si>
    <t>令和５年度　東淀川区役所及び同出張所害虫駆除業務</t>
    <phoneticPr fontId="7"/>
  </si>
  <si>
    <t>令和５年度　東淀川区役所及び同出張所一般廃棄物収集・運搬及び処分業務委託</t>
    <phoneticPr fontId="7"/>
  </si>
  <si>
    <t>令和５年度　東淀川区役所及び同出張所産業廃棄物収集・運搬業務委託</t>
    <phoneticPr fontId="7"/>
  </si>
  <si>
    <t>令和５年度学校を活用した地域連携事業（生涯学習ルーム事業）</t>
    <phoneticPr fontId="7"/>
  </si>
  <si>
    <t>いたかの地域活動協議会</t>
    <phoneticPr fontId="7"/>
  </si>
  <si>
    <t>東井高野小学校生涯学習ルーム運営委員会</t>
    <phoneticPr fontId="7"/>
  </si>
  <si>
    <t>大隅東小学校生涯学習ルーム運営委員会</t>
    <phoneticPr fontId="7"/>
  </si>
  <si>
    <t>大隅西小学校生涯学習ルーム運営委員会</t>
    <phoneticPr fontId="7"/>
  </si>
  <si>
    <t>小松小学校生涯学習ルーム運営委員会</t>
    <phoneticPr fontId="7"/>
  </si>
  <si>
    <t>大桐小学校生涯学習ルーム運営委員会</t>
    <phoneticPr fontId="7"/>
  </si>
  <si>
    <t>大道南小学校生涯学習ルーム運営委員会</t>
    <phoneticPr fontId="7"/>
  </si>
  <si>
    <t>豊里小学校生涯学習ルーム運営委員会</t>
    <phoneticPr fontId="7"/>
  </si>
  <si>
    <t>豊里南小学校生涯学習ルーム運営委員会</t>
    <phoneticPr fontId="7"/>
  </si>
  <si>
    <t>豊新小学校生涯学習ルーム運営委員会</t>
    <phoneticPr fontId="7"/>
  </si>
  <si>
    <t>新庄小学校生涯学習ルーム運営委員会</t>
    <phoneticPr fontId="7"/>
  </si>
  <si>
    <t>下新庄小学校生涯学習ルーム運営委員会</t>
    <phoneticPr fontId="7"/>
  </si>
  <si>
    <t>菅原小学校生涯学習ルーム運営委員会</t>
    <phoneticPr fontId="7"/>
  </si>
  <si>
    <t>東淡路小学校生涯学習ルーム運営委員会</t>
    <phoneticPr fontId="7"/>
  </si>
  <si>
    <t>西淡路小学校生涯学習ルーム運営委員会</t>
    <phoneticPr fontId="7"/>
  </si>
  <si>
    <t>啓発地域活動協議会</t>
    <phoneticPr fontId="7"/>
  </si>
  <si>
    <t>令和５年度学校を活用した地域連携事業（小学校区教育協議会－はぐくみネット－）</t>
    <phoneticPr fontId="7"/>
  </si>
  <si>
    <t>東井高野小学校区教育協議会－はぐくみネット－</t>
    <phoneticPr fontId="7"/>
  </si>
  <si>
    <t>大隅東小学校区教育協議会－はぐくみネット－</t>
    <phoneticPr fontId="7"/>
  </si>
  <si>
    <t>大隅西小学校区教育協議会－はぐくみネット－</t>
    <phoneticPr fontId="7"/>
  </si>
  <si>
    <t>小松小学校区教育協議会－はぐくみネット－</t>
    <phoneticPr fontId="7"/>
  </si>
  <si>
    <t>大桐小学校区教育協議会－はぐくみネット－</t>
    <phoneticPr fontId="7"/>
  </si>
  <si>
    <t>大道南小学校区教育協議会－はぐくみネット－</t>
    <phoneticPr fontId="7"/>
  </si>
  <si>
    <t>豊里小学校区教育協議会－はぐくみネット－</t>
    <phoneticPr fontId="7"/>
  </si>
  <si>
    <t>豊里南小学校区教育協議会－はぐくみネット－</t>
    <phoneticPr fontId="7"/>
  </si>
  <si>
    <t>豊新小学校区教育協議会－はぐくみネット－</t>
    <phoneticPr fontId="7"/>
  </si>
  <si>
    <t>新庄小学校区教育協議会－はぐくみネット－</t>
    <phoneticPr fontId="7"/>
  </si>
  <si>
    <t>下新庄小学校区教育協議会－はぐくみネット－</t>
    <phoneticPr fontId="7"/>
  </si>
  <si>
    <t>菅原小学校区教育協議会－はぐくみネット－</t>
    <phoneticPr fontId="7"/>
  </si>
  <si>
    <t>東淡路小・柴島中学校区教育協議会－はぐくみネット－</t>
    <phoneticPr fontId="7"/>
  </si>
  <si>
    <t>淡路地域教育協議会</t>
    <phoneticPr fontId="7"/>
  </si>
  <si>
    <t>啓発小学校区教育協議会－はぐくみネット－</t>
    <phoneticPr fontId="7"/>
  </si>
  <si>
    <t>（株）ザイマックス関西</t>
    <rPh sb="1" eb="2">
      <t>カブ</t>
    </rPh>
    <rPh sb="9" eb="11">
      <t>カンサイ</t>
    </rPh>
    <phoneticPr fontId="7"/>
  </si>
  <si>
    <t>日本カルミック（株）</t>
    <rPh sb="8" eb="9">
      <t>カブ</t>
    </rPh>
    <phoneticPr fontId="7"/>
  </si>
  <si>
    <t>（株）エイビック</t>
    <rPh sb="1" eb="2">
      <t>カブ</t>
    </rPh>
    <phoneticPr fontId="7"/>
  </si>
  <si>
    <t>（株）博明社</t>
    <rPh sb="1" eb="2">
      <t>カブ</t>
    </rPh>
    <phoneticPr fontId="7"/>
  </si>
  <si>
    <t>（株）川崎環境</t>
    <rPh sb="1" eb="2">
      <t>カブ</t>
    </rPh>
    <phoneticPr fontId="7"/>
  </si>
  <si>
    <t>（株）川崎環境開発興業</t>
    <rPh sb="1" eb="2">
      <t>カブ</t>
    </rPh>
    <phoneticPr fontId="7"/>
  </si>
  <si>
    <t>東淀川区役所２階電話増設</t>
    <phoneticPr fontId="7"/>
  </si>
  <si>
    <t>令和５年度 学校を活用した地域連携事業（学校体育施設開放事業）</t>
    <phoneticPr fontId="7"/>
  </si>
  <si>
    <t>（株）アストエンジ</t>
    <rPh sb="1" eb="2">
      <t>カブ</t>
    </rPh>
    <phoneticPr fontId="7"/>
  </si>
  <si>
    <t>東井高野小学校体育施設開放事業運営委員会</t>
    <phoneticPr fontId="7"/>
  </si>
  <si>
    <t>大隅東ファミリースポーツクラブ</t>
    <phoneticPr fontId="7"/>
  </si>
  <si>
    <t>大隅西小学校体育施設開放事業運営委員会</t>
    <phoneticPr fontId="7"/>
  </si>
  <si>
    <t>大桐小学校体育施設開放事業運営委員会</t>
    <phoneticPr fontId="7"/>
  </si>
  <si>
    <t>大道南小学校体育施設開放事業運営委員会</t>
    <phoneticPr fontId="7"/>
  </si>
  <si>
    <t>大阪市立豊里小学校体育施設開放事業運営委員会</t>
    <phoneticPr fontId="7"/>
  </si>
  <si>
    <t>大阪市立豊里南小学校体育施設開放事業運営委員会</t>
    <phoneticPr fontId="7"/>
  </si>
  <si>
    <t>大阪市立豊新小学校　学校体育施設開放事業運営委員会</t>
    <phoneticPr fontId="7"/>
  </si>
  <si>
    <t>大阪市立小松小学校体育施設開放事業運営委員会</t>
    <phoneticPr fontId="7"/>
  </si>
  <si>
    <t>大阪市立新庄小学校体育施設開放事業運営委員会</t>
    <phoneticPr fontId="7"/>
  </si>
  <si>
    <t>大阪市立下新庄小学校体育施設開放事業運営委員会</t>
    <phoneticPr fontId="7"/>
  </si>
  <si>
    <t>菅原小学校体育施設開放事業運営委員会</t>
    <phoneticPr fontId="7"/>
  </si>
  <si>
    <t>大阪市立東淡路小学校体育施設開放事業運営委員会</t>
    <phoneticPr fontId="7"/>
  </si>
  <si>
    <t>大阪市立西淡路小学校体育施設開放事業運営委員会</t>
    <phoneticPr fontId="7"/>
  </si>
  <si>
    <t>大阪市立啓発小学校体育施設開放事業運営委員会</t>
    <phoneticPr fontId="7"/>
  </si>
  <si>
    <t>井高野中学校体育施設開放事業運営委員会</t>
    <phoneticPr fontId="7"/>
  </si>
  <si>
    <t>大阪市立瑞光中学校体育施設開放事業運営委員会</t>
    <phoneticPr fontId="7"/>
  </si>
  <si>
    <t>市立大桐中学校体育施設開放事業運営委員会</t>
    <phoneticPr fontId="7"/>
  </si>
  <si>
    <t>大阪市立東淀中学校体育施設開放事業運営委員会</t>
    <phoneticPr fontId="7"/>
  </si>
  <si>
    <t>大阪市立新東淀中学校体育施設開放事業運営委員会</t>
    <phoneticPr fontId="7"/>
  </si>
  <si>
    <t>大阪市立柴島中学校体育施設開放事業運営委員会</t>
    <phoneticPr fontId="7"/>
  </si>
  <si>
    <t>大阪市立淡路中学校体育施設開放事業運営委員会</t>
    <phoneticPr fontId="7"/>
  </si>
  <si>
    <t>令和５年度　東淀川区西部地域バリアフリーまちづくり活動支援等業務委託料の支出について</t>
  </si>
  <si>
    <t>大阪市東淀川区役所・東淀川区役所出張所住民情報業務等委託にかかる契約の締結について</t>
  </si>
  <si>
    <t>令和４年度　大阪市東淀川区役所庁舎及び東淀川区出張所清掃業務　長期継続に係る経費の支出について</t>
  </si>
  <si>
    <t>令和５年度　専門的家庭訪問支援事業の延長事業に係る業務委託契約及び委託料の支出について</t>
  </si>
  <si>
    <t>（株）セイビ</t>
    <rPh sb="1" eb="2">
      <t>カブ</t>
    </rPh>
    <phoneticPr fontId="7"/>
  </si>
  <si>
    <t>ハウセック（株）</t>
    <rPh sb="6" eb="7">
      <t>カブ</t>
    </rPh>
    <phoneticPr fontId="7"/>
  </si>
  <si>
    <t>（株）パソナ</t>
    <rPh sb="1" eb="2">
      <t>カブ</t>
    </rPh>
    <phoneticPr fontId="7"/>
  </si>
  <si>
    <t>（株）ハヤシハウジング</t>
    <rPh sb="1" eb="2">
      <t>カブ</t>
    </rPh>
    <phoneticPr fontId="7"/>
  </si>
  <si>
    <t>大阪市立東淀川区民ホールにおける使用料のコンビニエンスストア収納代行業務委託</t>
    <phoneticPr fontId="7"/>
  </si>
  <si>
    <t>（株）ＤＧフィナンシャルテクノロジー</t>
    <rPh sb="1" eb="2">
      <t>カブ</t>
    </rPh>
    <phoneticPr fontId="7"/>
  </si>
  <si>
    <t>地域安全防犯対策事業　令和５年度東淀川区における夜間の青色防犯パトロール業務委託（４月分）</t>
    <phoneticPr fontId="7"/>
  </si>
  <si>
    <t>令和５年度　東淀川区における適正化指導員による放置自転車対策等業務委託</t>
    <phoneticPr fontId="7"/>
  </si>
  <si>
    <t>令和５年度　東淀川区広報紙「広報ひがしよどがわ」企画編集業務委託</t>
    <phoneticPr fontId="7"/>
  </si>
  <si>
    <t>令和５年度　新聞未購読世帯への東淀川区広報紙「広報ひがしよどがわ」配付業務委託（概算契約）</t>
    <phoneticPr fontId="7"/>
  </si>
  <si>
    <t>令和５年度　ひがよどなごみ勉強会事業業務委託</t>
    <rPh sb="3" eb="5">
      <t>ネンド</t>
    </rPh>
    <phoneticPr fontId="7"/>
  </si>
  <si>
    <t>（特非）青少年自立支援施設淡路プラッツ</t>
    <rPh sb="1" eb="2">
      <t>トク</t>
    </rPh>
    <rPh sb="2" eb="3">
      <t>ヒ</t>
    </rPh>
    <rPh sb="4" eb="7">
      <t>セイショウネン</t>
    </rPh>
    <phoneticPr fontId="7"/>
  </si>
  <si>
    <t>（一財）大阪市コミュニティ協会</t>
    <rPh sb="1" eb="3">
      <t>イチザイ</t>
    </rPh>
    <phoneticPr fontId="7"/>
  </si>
  <si>
    <t>令和５年度　大阪市立東淀川区民会館管理業務代行</t>
    <phoneticPr fontId="7"/>
  </si>
  <si>
    <t>令和５年度　保健福祉課総合相談窓口業務委託</t>
  </si>
  <si>
    <t>令和５年度地域福祉コーディネーター業務委託</t>
    <phoneticPr fontId="7"/>
  </si>
  <si>
    <t>令和５年度　東淀川区における夜間の青色防犯パトロール業務委託（令和５年５月から令和６年３月まで）</t>
    <phoneticPr fontId="7"/>
  </si>
  <si>
    <t>令和５年度　新大阪駅及び駅周辺企業等の帰宅困難者対策事業</t>
    <phoneticPr fontId="7"/>
  </si>
  <si>
    <t>（株）都市空間研究所</t>
    <rPh sb="1" eb="2">
      <t>カブ</t>
    </rPh>
    <phoneticPr fontId="7"/>
  </si>
  <si>
    <t>東淀川区民ホール舞台機構（吊り物機器）点検</t>
    <phoneticPr fontId="7"/>
  </si>
  <si>
    <t>（株）アルファテクノ</t>
    <rPh sb="1" eb="2">
      <t>カブ</t>
    </rPh>
    <phoneticPr fontId="7"/>
  </si>
  <si>
    <t>（株）アイピー総研</t>
    <rPh sb="1" eb="2">
      <t>カブ</t>
    </rPh>
    <phoneticPr fontId="7"/>
  </si>
  <si>
    <t>令和５年度東淀川区における防犯カメラ保守管理業務委託</t>
  </si>
  <si>
    <t>令和５年度　淡路駅周辺自転車対策業務委託</t>
    <phoneticPr fontId="7"/>
  </si>
  <si>
    <t>（有）ケース</t>
    <rPh sb="1" eb="2">
      <t>ユウ</t>
    </rPh>
    <phoneticPr fontId="7"/>
  </si>
  <si>
    <t>（株）三興警備サービス</t>
    <rPh sb="1" eb="2">
      <t>カブ</t>
    </rPh>
    <phoneticPr fontId="7"/>
  </si>
  <si>
    <t>第49回東淀川区民まつり警備業務委託</t>
  </si>
  <si>
    <t>令和5年度「高校等進学説明会」開催に係る会場設営</t>
  </si>
  <si>
    <t>（株）サワムラレンタル</t>
    <rPh sb="1" eb="2">
      <t>カブ</t>
    </rPh>
    <phoneticPr fontId="7"/>
  </si>
  <si>
    <t>（株）玉尾ショップ</t>
    <rPh sb="1" eb="2">
      <t>カブ</t>
    </rPh>
    <phoneticPr fontId="7"/>
  </si>
  <si>
    <t>東淀川区役所出張所空調修繕</t>
  </si>
  <si>
    <t>第４９回東淀川区民まつり会場設営撤去業務委託</t>
  </si>
  <si>
    <t>ダイキチレントオール（株）</t>
    <rPh sb="11" eb="12">
      <t>カブ</t>
    </rPh>
    <phoneticPr fontId="7"/>
  </si>
  <si>
    <t>東淀川区役所産業廃棄物（混合廃棄物）収集運搬及び処分業務委託（概算契約</t>
  </si>
  <si>
    <t>令和５年度　東淀川区二十歳のつどいの警備業務委託</t>
    <phoneticPr fontId="7"/>
  </si>
  <si>
    <t>中央警備保障（株）</t>
    <rPh sb="7" eb="8">
      <t>カブ</t>
    </rPh>
    <phoneticPr fontId="7"/>
  </si>
  <si>
    <t>（株）ミラテック</t>
    <rPh sb="1" eb="2">
      <t>カブ</t>
    </rPh>
    <phoneticPr fontId="7"/>
  </si>
  <si>
    <t>令和5年度　ひがしよどがわ子育て情報MAPの印刷及び編集業務委託</t>
    <rPh sb="30" eb="32">
      <t>イタク</t>
    </rPh>
    <phoneticPr fontId="7"/>
  </si>
  <si>
    <t>（株）乃村工藝社</t>
    <rPh sb="1" eb="2">
      <t>カブ</t>
    </rPh>
    <phoneticPr fontId="7"/>
  </si>
  <si>
    <t>国産木材を活用した大阪市東淀川区役所庁舎整備業務委託</t>
  </si>
  <si>
    <t>「2023生涯学習フェスティバルinひがしよどがわ」のパネル設置に係る業務委託</t>
  </si>
  <si>
    <t>東淀川区役所飲料水水質検査及び簡易専用水道検査業務委託</t>
  </si>
  <si>
    <t>近畿ビルサービス（株）</t>
    <rPh sb="9" eb="10">
      <t>カブ</t>
    </rPh>
    <phoneticPr fontId="7"/>
  </si>
  <si>
    <t>東淀川区役所受水槽清掃業務委託</t>
    <phoneticPr fontId="7"/>
  </si>
  <si>
    <t>東淀川区マスコットキャラクター着ぐるみクリーニング及びファスナー取替え</t>
  </si>
  <si>
    <t>近畿官公需被服協同組合</t>
  </si>
  <si>
    <t>日本ファイリング（株）大阪支店</t>
    <rPh sb="9" eb="10">
      <t>カブ</t>
    </rPh>
    <phoneticPr fontId="7"/>
  </si>
  <si>
    <t>（株）大作</t>
    <rPh sb="1" eb="2">
      <t>カブ</t>
    </rPh>
    <phoneticPr fontId="7"/>
  </si>
  <si>
    <t>（株）スターベンディング</t>
    <rPh sb="1" eb="2">
      <t>カブ</t>
    </rPh>
    <phoneticPr fontId="7"/>
  </si>
  <si>
    <t>（株）京伸</t>
    <rPh sb="1" eb="2">
      <t>カブ</t>
    </rPh>
    <phoneticPr fontId="7"/>
  </si>
  <si>
    <t>東淀川区役所２階廊下のスチールラック移設業務に係る業務委託</t>
    <phoneticPr fontId="7"/>
  </si>
  <si>
    <t>住民基本台帳ネットワークシステムＣＳ統合端末の移設・設定業務委託</t>
    <phoneticPr fontId="7"/>
  </si>
  <si>
    <t>東淀川区役所２階ハンドル式移動書庫及び周辺書庫撤去業務</t>
    <phoneticPr fontId="7"/>
  </si>
  <si>
    <t>国産木材を活用した大阪市東淀川区役所庁舎整備業務委託（追加整備業務）</t>
    <phoneticPr fontId="7"/>
  </si>
  <si>
    <t>東淀川区役所１階自動販売機移動業務委託</t>
    <phoneticPr fontId="7"/>
  </si>
  <si>
    <t>大阪市東淀川区役所庁舎及び東淀川区出張所清掃業務</t>
    <phoneticPr fontId="7"/>
  </si>
  <si>
    <t>東淀川区役所西側外階段照明不点灯調査業務</t>
    <phoneticPr fontId="7"/>
  </si>
  <si>
    <t>東淀川区役所２階FAX移設及び電話増設工事</t>
    <phoneticPr fontId="7"/>
  </si>
  <si>
    <t>西淀川区役所外２施設ＥＳＣＯ 事業（東淀川区役所）</t>
    <phoneticPr fontId="7"/>
  </si>
  <si>
    <t>公募</t>
  </si>
  <si>
    <t>（株）五星関西支社</t>
    <rPh sb="1" eb="2">
      <t>カブ</t>
    </rPh>
    <phoneticPr fontId="7"/>
  </si>
  <si>
    <t>テルウェル西日本（株）関西支店</t>
    <rPh sb="9" eb="10">
      <t>カブ</t>
    </rPh>
    <phoneticPr fontId="7"/>
  </si>
  <si>
    <t>ＮＥＣフィールディング（株）西日本営業本部</t>
    <rPh sb="12" eb="13">
      <t>カブ</t>
    </rPh>
    <phoneticPr fontId="7"/>
  </si>
  <si>
    <t>東テク（株）大阪支店</t>
    <rPh sb="4" eb="5">
      <t>カブ</t>
    </rPh>
    <phoneticPr fontId="7"/>
  </si>
  <si>
    <t>富士ソフトサービスビューロ（株）</t>
    <rPh sb="14" eb="15">
      <t>カブ</t>
    </rPh>
    <phoneticPr fontId="37"/>
  </si>
  <si>
    <t>ＴＯＳＥＩ(株)</t>
    <rPh sb="6" eb="7">
      <t>カブ</t>
    </rPh>
    <phoneticPr fontId="7"/>
  </si>
  <si>
    <t>○</t>
    <phoneticPr fontId="7"/>
  </si>
  <si>
    <t>令和５年度　区民アンケート調査業務委託</t>
    <rPh sb="0" eb="2">
      <t>レイワ</t>
    </rPh>
    <rPh sb="3" eb="5">
      <t>ネンド</t>
    </rPh>
    <rPh sb="6" eb="8">
      <t>クミン</t>
    </rPh>
    <rPh sb="13" eb="15">
      <t>チョウサ</t>
    </rPh>
    <rPh sb="15" eb="17">
      <t>ギョウム</t>
    </rPh>
    <rPh sb="17" eb="19">
      <t>イタク</t>
    </rPh>
    <phoneticPr fontId="7"/>
  </si>
  <si>
    <t>読売中央販売(株)</t>
    <rPh sb="7" eb="8">
      <t>カブ</t>
    </rPh>
    <phoneticPr fontId="7"/>
  </si>
  <si>
    <t>(株)Ｋサポート</t>
    <rPh sb="1" eb="2">
      <t>カブ</t>
    </rPh>
    <phoneticPr fontId="7"/>
  </si>
  <si>
    <t>(有)リブート</t>
    <rPh sb="1" eb="2">
      <t>ユウ</t>
    </rPh>
    <phoneticPr fontId="7"/>
  </si>
  <si>
    <t>(株)インターブレーン</t>
    <rPh sb="1" eb="2">
      <t>カブ</t>
    </rPh>
    <phoneticPr fontId="7"/>
  </si>
  <si>
    <t>令和５年度 東淀川区区民アンケート調査業務委託</t>
    <rPh sb="21" eb="23">
      <t>イタク</t>
    </rPh>
    <phoneticPr fontId="7"/>
  </si>
  <si>
    <t>(株)フューチャー・コミュニケーションズ</t>
    <rPh sb="1" eb="2">
      <t>カブ</t>
    </rPh>
    <phoneticPr fontId="7"/>
  </si>
  <si>
    <t>大阪市東淀川区役所窓口案内業務従事者派遣（長期継続契約）</t>
    <phoneticPr fontId="7"/>
  </si>
  <si>
    <t>令和５年度　東淀川区広報紙「広報ひがしよどがわ」点字版製作業務委託（概算契約）</t>
    <phoneticPr fontId="7"/>
  </si>
  <si>
    <t>（一社）大阪府助産師会</t>
    <rPh sb="1" eb="2">
      <t>イチ</t>
    </rPh>
    <rPh sb="2" eb="3">
      <t>シャ</t>
    </rPh>
    <phoneticPr fontId="7"/>
  </si>
  <si>
    <t>令和５年度小中学校へのゲストティーチャー派遣事業(いのちと性の教育)業務委託</t>
    <phoneticPr fontId="7"/>
  </si>
  <si>
    <t>ＮＰО法人　女性と子育て支援グループ・ｐｏｋｋａｐｏｋａ</t>
    <rPh sb="3" eb="5">
      <t>ホウジン</t>
    </rPh>
    <rPh sb="6" eb="8">
      <t>ジョセイ</t>
    </rPh>
    <rPh sb="9" eb="11">
      <t>コソダ</t>
    </rPh>
    <rPh sb="12" eb="14">
      <t>シエン</t>
    </rPh>
    <phoneticPr fontId="8"/>
  </si>
  <si>
    <t>（社福）大阪市東淀川区社会福祉協議会</t>
    <rPh sb="1" eb="3">
      <t>シャフク</t>
    </rPh>
    <rPh sb="4" eb="5">
      <t>ダイ</t>
    </rPh>
    <phoneticPr fontId="7"/>
  </si>
  <si>
    <t>（株）ケイ・エス分析センター</t>
    <phoneticPr fontId="7"/>
  </si>
  <si>
    <t>小計</t>
    <rPh sb="0" eb="2">
      <t>ショウケイ</t>
    </rPh>
    <phoneticPr fontId="1"/>
  </si>
  <si>
    <t>株式会社オプテージ</t>
    <phoneticPr fontId="7"/>
  </si>
  <si>
    <t>大阪市立東淀川体育館外３ヶ所電気機械設備等点検整備保守業務委託（長期継続）</t>
    <phoneticPr fontId="7"/>
  </si>
  <si>
    <t>令和５年度大阪市立東淀川体育館外２ヶ所消防用設備等点検業務委託</t>
    <phoneticPr fontId="7"/>
  </si>
  <si>
    <t>令和５年度大阪市立東淀川屋内プール昇降機設備点検整備保守業務委託</t>
    <phoneticPr fontId="7"/>
  </si>
  <si>
    <t>イオンディライト（株）</t>
    <phoneticPr fontId="7"/>
  </si>
  <si>
    <t>大都美装（株）</t>
    <rPh sb="0" eb="1">
      <t>ダイ</t>
    </rPh>
    <rPh sb="1" eb="2">
      <t>ト</t>
    </rPh>
    <rPh sb="2" eb="4">
      <t>ビソウ</t>
    </rPh>
    <rPh sb="4" eb="7">
      <t>カブ</t>
    </rPh>
    <phoneticPr fontId="1"/>
  </si>
  <si>
    <t>東芝エレベータ（株）関西支社</t>
    <rPh sb="0" eb="2">
      <t>トウシバ</t>
    </rPh>
    <rPh sb="7" eb="10">
      <t>カブ</t>
    </rPh>
    <rPh sb="10" eb="12">
      <t>カンサイ</t>
    </rPh>
    <rPh sb="12" eb="14">
      <t>シシャ</t>
    </rPh>
    <phoneticPr fontId="1"/>
  </si>
  <si>
    <t>（株）ＵＲリンケージ西日本支社</t>
    <rPh sb="1" eb="2">
      <t>カブ</t>
    </rPh>
    <rPh sb="10" eb="15">
      <t>ニシニホンシシャ</t>
    </rPh>
    <phoneticPr fontId="7"/>
  </si>
  <si>
    <t>もと西淡路小学校　貯水槽清掃業務委託</t>
    <rPh sb="2" eb="3">
      <t>ニシ</t>
    </rPh>
    <rPh sb="3" eb="5">
      <t>アワジ</t>
    </rPh>
    <rPh sb="5" eb="8">
      <t>ショウガッコウ</t>
    </rPh>
    <rPh sb="9" eb="12">
      <t>チョスイソウ</t>
    </rPh>
    <rPh sb="12" eb="14">
      <t>セイソウ</t>
    </rPh>
    <rPh sb="14" eb="16">
      <t>ギョウム</t>
    </rPh>
    <rPh sb="16" eb="18">
      <t>イタク</t>
    </rPh>
    <phoneticPr fontId="7"/>
  </si>
  <si>
    <t>もと西淡路小学校　簡易専用水道検査業務委託</t>
    <rPh sb="2" eb="3">
      <t>ニシ</t>
    </rPh>
    <rPh sb="3" eb="5">
      <t>アワジ</t>
    </rPh>
    <rPh sb="5" eb="8">
      <t>ショウガッコウ</t>
    </rPh>
    <rPh sb="9" eb="17">
      <t>カンイセンヨウスイドウケンサ</t>
    </rPh>
    <rPh sb="17" eb="19">
      <t>ギョウム</t>
    </rPh>
    <rPh sb="19" eb="21">
      <t>イタク</t>
    </rPh>
    <phoneticPr fontId="7"/>
  </si>
  <si>
    <t>エスク（株）</t>
    <rPh sb="3" eb="6">
      <t>カブ</t>
    </rPh>
    <phoneticPr fontId="7"/>
  </si>
  <si>
    <t>ハヤシハウジング（株）</t>
    <rPh sb="8" eb="11">
      <t>カブ</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</si>
</sst>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8">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6"/>
      <name val="FC平成明朝体"/>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s>
  <cellStyleXfs count="88">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10" applyNumberFormat="0" applyAlignment="0" applyProtection="0">
      <alignment horizontal="left" vertical="center"/>
    </xf>
    <xf numFmtId="0" fontId="14" fillId="0" borderId="8">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1">
      <alignment horizontal="center"/>
    </xf>
    <xf numFmtId="177" fontId="18" fillId="4" borderId="11">
      <alignment horizontal="right"/>
    </xf>
    <xf numFmtId="14" fontId="18" fillId="4" borderId="0" applyBorder="0">
      <alignment horizontal="center"/>
    </xf>
    <xf numFmtId="49" fontId="18" fillId="0" borderId="11"/>
    <xf numFmtId="14" fontId="18" fillId="0" borderId="6"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2" applyNumberFormat="0" applyAlignment="0" applyProtection="0">
      <alignment vertical="center"/>
    </xf>
    <xf numFmtId="0" fontId="22" fillId="24" borderId="0" applyNumberFormat="0" applyBorder="0" applyAlignment="0" applyProtection="0">
      <alignment vertical="center"/>
    </xf>
    <xf numFmtId="0" fontId="8" fillId="25" borderId="13" applyNumberFormat="0" applyFont="0" applyAlignment="0" applyProtection="0">
      <alignment vertical="center"/>
    </xf>
    <xf numFmtId="0" fontId="28" fillId="0" borderId="14" applyNumberFormat="0" applyFill="0" applyAlignment="0" applyProtection="0">
      <alignment vertical="center"/>
    </xf>
    <xf numFmtId="0" fontId="20" fillId="6" borderId="0" applyNumberFormat="0" applyBorder="0" applyAlignment="0" applyProtection="0">
      <alignment vertical="center"/>
    </xf>
    <xf numFmtId="0" fontId="29" fillId="26" borderId="15" applyNumberFormat="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23"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26" borderId="20" applyNumberFormat="0" applyAlignment="0" applyProtection="0">
      <alignment vertical="center"/>
    </xf>
    <xf numFmtId="0" fontId="21" fillId="0" borderId="0" applyNumberFormat="0" applyFill="0" applyBorder="0" applyAlignment="0" applyProtection="0">
      <alignment vertical="center"/>
    </xf>
    <xf numFmtId="0" fontId="33" fillId="10" borderId="15" applyNumberFormat="0" applyAlignment="0" applyProtection="0">
      <alignment vertical="center"/>
    </xf>
    <xf numFmtId="0" fontId="34" fillId="7" borderId="0" applyNumberFormat="0" applyBorder="0" applyAlignment="0" applyProtection="0">
      <alignment vertical="center"/>
    </xf>
  </cellStyleXfs>
  <cellXfs count="64">
    <xf numFmtId="0" fontId="0" fillId="0" borderId="0" xfId="0"/>
    <xf numFmtId="0" fontId="9" fillId="0" borderId="3" xfId="3" applyFont="1" applyBorder="1" applyAlignment="1">
      <alignment horizontal="center" vertical="center" wrapText="1"/>
    </xf>
    <xf numFmtId="0" fontId="9" fillId="0" borderId="3" xfId="3" applyFont="1" applyBorder="1" applyAlignment="1">
      <alignment horizontal="distributed" vertical="center" wrapText="1" justifyLastLine="1"/>
    </xf>
    <xf numFmtId="0" fontId="9" fillId="0" borderId="3" xfId="3" applyFont="1" applyBorder="1" applyAlignment="1">
      <alignment vertical="center" wrapText="1"/>
    </xf>
    <xf numFmtId="0" fontId="9" fillId="0" borderId="0" xfId="5" applyFont="1" applyAlignment="1">
      <alignment vertical="center"/>
    </xf>
    <xf numFmtId="178" fontId="9" fillId="0" borderId="3" xfId="3" applyNumberFormat="1" applyFont="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Alignment="1">
      <alignment vertical="center"/>
    </xf>
    <xf numFmtId="0" fontId="9" fillId="0" borderId="3" xfId="0" applyFont="1" applyBorder="1" applyAlignment="1">
      <alignment horizontal="center" vertical="center" wrapText="1"/>
    </xf>
    <xf numFmtId="0" fontId="9" fillId="0" borderId="3" xfId="0" applyFont="1" applyBorder="1" applyAlignment="1">
      <alignment horizontal="distributed" vertical="center" wrapText="1" justifyLastLine="1"/>
    </xf>
    <xf numFmtId="176" fontId="9" fillId="0" borderId="3" xfId="1" applyNumberFormat="1"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1" xfId="3" applyFont="1" applyBorder="1" applyAlignment="1">
      <alignment horizontal="center" vertical="center" wrapText="1"/>
    </xf>
    <xf numFmtId="176" fontId="9" fillId="0" borderId="1" xfId="1" applyNumberFormat="1" applyFont="1" applyFill="1" applyBorder="1" applyAlignment="1">
      <alignment horizontal="right" vertical="center" wrapText="1"/>
    </xf>
    <xf numFmtId="0" fontId="35" fillId="0" borderId="21" xfId="0" applyFont="1" applyBorder="1" applyAlignment="1">
      <alignment horizontal="distributed" vertical="center" wrapText="1" justifyLastLine="1"/>
    </xf>
    <xf numFmtId="0" fontId="35" fillId="0" borderId="21" xfId="0" applyFont="1" applyBorder="1" applyAlignment="1">
      <alignment horizontal="left" vertical="center" wrapText="1"/>
    </xf>
    <xf numFmtId="0" fontId="35" fillId="0" borderId="21" xfId="0" applyFont="1" applyBorder="1" applyAlignment="1">
      <alignment horizontal="left" wrapText="1"/>
    </xf>
    <xf numFmtId="0" fontId="35" fillId="0" borderId="0" xfId="0" applyFont="1" applyAlignment="1">
      <alignment horizontal="center" vertical="center" wrapText="1"/>
    </xf>
    <xf numFmtId="186" fontId="35" fillId="0" borderId="0" xfId="0" applyNumberFormat="1" applyFont="1" applyAlignment="1">
      <alignment horizontal="center" vertical="center" wrapText="1"/>
    </xf>
    <xf numFmtId="0" fontId="35" fillId="0" borderId="0" xfId="0" applyFont="1" applyAlignment="1">
      <alignment horizontal="distributed" vertical="center" wrapText="1" justifyLastLine="1"/>
    </xf>
    <xf numFmtId="0" fontId="35" fillId="0" borderId="0" xfId="0" applyFont="1" applyAlignment="1">
      <alignment horizontal="left" vertical="center" wrapText="1"/>
    </xf>
    <xf numFmtId="0" fontId="35" fillId="0" borderId="3" xfId="0" applyFont="1" applyBorder="1" applyAlignment="1">
      <alignment horizontal="left" vertical="center" shrinkToFit="1"/>
    </xf>
    <xf numFmtId="178" fontId="9" fillId="0" borderId="3" xfId="0" applyNumberFormat="1" applyFont="1" applyBorder="1" applyAlignment="1">
      <alignment horizontal="center" vertical="center" wrapText="1" shrinkToFit="1"/>
    </xf>
    <xf numFmtId="186" fontId="36" fillId="0" borderId="0" xfId="0" applyNumberFormat="1" applyFont="1" applyAlignment="1">
      <alignment horizontal="center" vertical="center" wrapText="1"/>
    </xf>
    <xf numFmtId="0" fontId="9" fillId="0" borderId="22" xfId="0" applyFont="1" applyBorder="1" applyAlignment="1">
      <alignment horizontal="center" vertical="center" wrapText="1"/>
    </xf>
    <xf numFmtId="0" fontId="35" fillId="0" borderId="22" xfId="0" applyFont="1" applyBorder="1" applyAlignment="1">
      <alignment horizontal="center" vertical="center" wrapText="1"/>
    </xf>
    <xf numFmtId="38" fontId="9" fillId="0" borderId="3" xfId="1" applyFont="1" applyBorder="1" applyAlignment="1">
      <alignment horizontal="right" vertical="center" wrapText="1"/>
    </xf>
    <xf numFmtId="38" fontId="35" fillId="0" borderId="21" xfId="1" applyFont="1" applyBorder="1" applyAlignment="1">
      <alignment vertical="center" wrapText="1"/>
    </xf>
    <xf numFmtId="38" fontId="35" fillId="0" borderId="3" xfId="1" applyFont="1" applyBorder="1" applyAlignment="1">
      <alignment vertical="center" shrinkToFit="1"/>
    </xf>
    <xf numFmtId="38" fontId="35" fillId="0" borderId="0" xfId="1" applyFont="1" applyAlignment="1">
      <alignment vertical="center" wrapText="1"/>
    </xf>
    <xf numFmtId="38" fontId="9" fillId="0" borderId="3" xfId="1" applyFont="1" applyFill="1" applyBorder="1" applyAlignment="1">
      <alignment horizontal="right" vertical="center" wrapText="1"/>
    </xf>
    <xf numFmtId="0" fontId="9" fillId="0" borderId="0" xfId="3" applyFont="1" applyFill="1" applyAlignment="1">
      <alignment horizontal="distributed" vertical="center" wrapText="1" justifyLastLine="1"/>
    </xf>
    <xf numFmtId="0" fontId="9" fillId="0" borderId="0" xfId="3" applyFont="1" applyFill="1" applyAlignment="1">
      <alignment vertical="center" wrapText="1"/>
    </xf>
    <xf numFmtId="176" fontId="9" fillId="0" borderId="0" xfId="3" applyNumberFormat="1" applyFont="1" applyFill="1" applyAlignment="1">
      <alignment vertical="center" wrapText="1"/>
    </xf>
    <xf numFmtId="38" fontId="9" fillId="0" borderId="0" xfId="1" applyFont="1" applyFill="1" applyAlignment="1">
      <alignment vertical="center" wrapText="1"/>
    </xf>
    <xf numFmtId="0" fontId="9" fillId="0" borderId="7" xfId="3" applyFont="1" applyFill="1" applyBorder="1" applyAlignment="1">
      <alignment horizontal="distributed" vertical="center" wrapText="1" justifyLastLine="1"/>
    </xf>
    <xf numFmtId="0" fontId="9" fillId="0" borderId="7" xfId="3" applyFont="1" applyFill="1" applyBorder="1" applyAlignment="1">
      <alignment vertical="center" wrapText="1"/>
    </xf>
    <xf numFmtId="176" fontId="9" fillId="0" borderId="7" xfId="3" applyNumberFormat="1" applyFont="1" applyFill="1" applyBorder="1" applyAlignment="1">
      <alignment vertical="center" wrapText="1"/>
    </xf>
    <xf numFmtId="38" fontId="9" fillId="0" borderId="7" xfId="1" applyFont="1" applyFill="1" applyBorder="1" applyAlignment="1">
      <alignment vertical="center" wrapText="1"/>
    </xf>
    <xf numFmtId="176" fontId="9" fillId="0" borderId="7" xfId="3" applyNumberFormat="1" applyFont="1" applyFill="1" applyBorder="1" applyAlignment="1">
      <alignment horizontal="center" vertical="center"/>
    </xf>
    <xf numFmtId="176" fontId="9" fillId="0" borderId="7" xfId="3" applyNumberFormat="1" applyFont="1" applyFill="1" applyBorder="1" applyAlignment="1">
      <alignment horizontal="right" vertical="center"/>
    </xf>
    <xf numFmtId="0" fontId="9" fillId="0" borderId="3" xfId="0" applyFont="1" applyFill="1" applyBorder="1" applyAlignment="1">
      <alignment horizontal="distributed" vertical="center" wrapText="1" justifyLastLine="1"/>
    </xf>
    <xf numFmtId="0" fontId="9" fillId="0" borderId="3" xfId="0" applyFont="1" applyFill="1" applyBorder="1" applyAlignment="1">
      <alignment horizontal="center" vertical="center" wrapText="1"/>
    </xf>
    <xf numFmtId="38" fontId="9" fillId="0" borderId="3" xfId="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178" fontId="9" fillId="0" borderId="3" xfId="0" applyNumberFormat="1" applyFont="1" applyFill="1" applyBorder="1" applyAlignment="1">
      <alignment horizontal="right" vertical="center" wrapText="1"/>
    </xf>
    <xf numFmtId="0" fontId="9" fillId="0" borderId="21" xfId="0" applyFont="1" applyBorder="1" applyAlignment="1">
      <alignment horizontal="center" vertical="center" wrapText="1"/>
    </xf>
    <xf numFmtId="0" fontId="8" fillId="0" borderId="21" xfId="0" applyFont="1" applyBorder="1" applyAlignment="1">
      <alignment horizontal="center" vertical="center"/>
    </xf>
    <xf numFmtId="178" fontId="9" fillId="0" borderId="21" xfId="3" applyNumberFormat="1" applyFont="1" applyBorder="1" applyAlignment="1">
      <alignment horizontal="right" vertical="center" wrapText="1"/>
    </xf>
    <xf numFmtId="0" fontId="9" fillId="0" borderId="0" xfId="3" applyFont="1" applyAlignment="1">
      <alignment horizontal="center" vertical="center" wrapText="1"/>
    </xf>
    <xf numFmtId="0" fontId="8" fillId="0" borderId="0" xfId="0" applyFont="1" applyAlignment="1">
      <alignment vertical="center" wrapText="1"/>
    </xf>
    <xf numFmtId="0" fontId="9" fillId="0" borderId="24" xfId="3" applyFont="1" applyBorder="1" applyAlignment="1">
      <alignment horizontal="center" vertical="center" wrapText="1"/>
    </xf>
    <xf numFmtId="0" fontId="8" fillId="0" borderId="23" xfId="0" applyFont="1" applyBorder="1" applyAlignment="1">
      <alignment vertical="center" wrapText="1"/>
    </xf>
    <xf numFmtId="176" fontId="9" fillId="0" borderId="2" xfId="3" applyNumberFormat="1" applyFont="1" applyFill="1" applyBorder="1" applyAlignment="1">
      <alignment horizontal="distributed" vertical="center" wrapText="1"/>
    </xf>
    <xf numFmtId="176" fontId="9" fillId="0" borderId="5" xfId="3" applyNumberFormat="1" applyFont="1" applyFill="1" applyBorder="1" applyAlignment="1">
      <alignment horizontal="distributed" vertical="center" wrapText="1"/>
    </xf>
    <xf numFmtId="0" fontId="10" fillId="0" borderId="0" xfId="3" applyFont="1" applyFill="1" applyAlignment="1">
      <alignment horizontal="center" vertical="center"/>
    </xf>
    <xf numFmtId="178" fontId="10" fillId="0" borderId="0" xfId="3" applyNumberFormat="1" applyFont="1" applyFill="1" applyAlignment="1">
      <alignment horizontal="center" vertical="center"/>
    </xf>
    <xf numFmtId="0" fontId="9" fillId="0" borderId="2" xfId="0" applyFont="1" applyBorder="1" applyAlignment="1">
      <alignment horizontal="center" vertical="center" wrapText="1"/>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9" fillId="0" borderId="4" xfId="3" applyFont="1" applyBorder="1" applyAlignment="1">
      <alignment horizontal="center" vertical="center" wrapText="1"/>
    </xf>
    <xf numFmtId="0" fontId="8" fillId="0" borderId="9" xfId="0" applyFont="1" applyBorder="1" applyAlignment="1">
      <alignment vertical="center" wrapText="1"/>
    </xf>
    <xf numFmtId="187" fontId="35" fillId="0" borderId="3" xfId="0" applyNumberFormat="1" applyFont="1" applyBorder="1" applyAlignment="1">
      <alignment vertical="center" shrinkToFit="1"/>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3"/>
  <sheetViews>
    <sheetView tabSelected="1" view="pageBreakPreview" zoomScale="85" zoomScaleNormal="100" zoomScaleSheetLayoutView="85" workbookViewId="0"/>
  </sheetViews>
  <sheetFormatPr defaultColWidth="9" defaultRowHeight="13.2"/>
  <cols>
    <col min="1" max="1" width="16" style="2" customWidth="1"/>
    <col min="2" max="3" width="43.6640625" style="3" customWidth="1"/>
    <col min="4" max="4" width="16" style="26" customWidth="1"/>
    <col min="5" max="5" width="7" style="1" customWidth="1"/>
    <col min="6" max="6" width="8.88671875" style="6" customWidth="1"/>
    <col min="7" max="16384" width="9" style="7"/>
  </cols>
  <sheetData>
    <row r="1" spans="1:6" ht="22.5" customHeight="1">
      <c r="A1" s="31"/>
      <c r="B1" s="32"/>
      <c r="C1" s="33"/>
      <c r="D1" s="34"/>
      <c r="E1" s="54" t="s">
        <v>26</v>
      </c>
      <c r="F1" s="55"/>
    </row>
    <row r="2" spans="1:6" ht="17.25" customHeight="1">
      <c r="A2" s="56" t="s">
        <v>20</v>
      </c>
      <c r="B2" s="56"/>
      <c r="C2" s="56"/>
      <c r="D2" s="57"/>
      <c r="E2" s="56"/>
      <c r="F2" s="56"/>
    </row>
    <row r="3" spans="1:6">
      <c r="A3" s="35"/>
      <c r="B3" s="36"/>
      <c r="C3" s="37"/>
      <c r="D3" s="38"/>
      <c r="E3" s="39"/>
      <c r="F3" s="40" t="s">
        <v>8</v>
      </c>
    </row>
    <row r="4" spans="1:6" ht="40.5" customHeight="1">
      <c r="A4" s="41" t="s">
        <v>0</v>
      </c>
      <c r="B4" s="42" t="s">
        <v>1</v>
      </c>
      <c r="C4" s="42" t="s">
        <v>2</v>
      </c>
      <c r="D4" s="43" t="s">
        <v>3</v>
      </c>
      <c r="E4" s="42" t="s">
        <v>4</v>
      </c>
      <c r="F4" s="44" t="s">
        <v>5</v>
      </c>
    </row>
    <row r="5" spans="1:6" s="4" customFormat="1" ht="45.75" customHeight="1">
      <c r="A5" s="41" t="s">
        <v>27</v>
      </c>
      <c r="B5" s="45" t="s">
        <v>30</v>
      </c>
      <c r="C5" s="45" t="s">
        <v>88</v>
      </c>
      <c r="D5" s="30">
        <f>306130+1135750</f>
        <v>1441880</v>
      </c>
      <c r="E5" s="42" t="s">
        <v>18</v>
      </c>
      <c r="F5" s="10" t="s">
        <v>31</v>
      </c>
    </row>
    <row r="6" spans="1:6" s="4" customFormat="1" ht="45.75" customHeight="1">
      <c r="A6" s="41" t="s">
        <v>27</v>
      </c>
      <c r="B6" s="45" t="s">
        <v>32</v>
      </c>
      <c r="C6" s="45" t="s">
        <v>88</v>
      </c>
      <c r="D6" s="30">
        <f>676390+1034990</f>
        <v>1711380</v>
      </c>
      <c r="E6" s="42" t="s">
        <v>33</v>
      </c>
      <c r="F6" s="10" t="s">
        <v>31</v>
      </c>
    </row>
    <row r="7" spans="1:6" s="4" customFormat="1" ht="45.75" customHeight="1">
      <c r="A7" s="41" t="s">
        <v>27</v>
      </c>
      <c r="B7" s="45" t="s">
        <v>34</v>
      </c>
      <c r="C7" s="45" t="s">
        <v>88</v>
      </c>
      <c r="D7" s="30">
        <f>516230+3641000</f>
        <v>4157230</v>
      </c>
      <c r="E7" s="42" t="s">
        <v>33</v>
      </c>
      <c r="F7" s="10" t="s">
        <v>31</v>
      </c>
    </row>
    <row r="8" spans="1:6" s="4" customFormat="1" ht="45.75" customHeight="1">
      <c r="A8" s="41" t="s">
        <v>27</v>
      </c>
      <c r="B8" s="45" t="s">
        <v>35</v>
      </c>
      <c r="C8" s="45" t="s">
        <v>88</v>
      </c>
      <c r="D8" s="30">
        <f>64570+154990</f>
        <v>219560</v>
      </c>
      <c r="E8" s="42" t="s">
        <v>33</v>
      </c>
      <c r="F8" s="10" t="s">
        <v>31</v>
      </c>
    </row>
    <row r="9" spans="1:6" s="4" customFormat="1" ht="45.75" customHeight="1">
      <c r="A9" s="41" t="s">
        <v>27</v>
      </c>
      <c r="B9" s="45" t="s">
        <v>36</v>
      </c>
      <c r="C9" s="45" t="s">
        <v>88</v>
      </c>
      <c r="D9" s="30">
        <f>126720+203390+584100</f>
        <v>914210</v>
      </c>
      <c r="E9" s="42" t="s">
        <v>33</v>
      </c>
      <c r="F9" s="10" t="s">
        <v>31</v>
      </c>
    </row>
    <row r="10" spans="1:6" s="4" customFormat="1" ht="45.75" customHeight="1">
      <c r="A10" s="41" t="s">
        <v>27</v>
      </c>
      <c r="B10" s="45" t="s">
        <v>37</v>
      </c>
      <c r="C10" s="45" t="s">
        <v>88</v>
      </c>
      <c r="D10" s="30">
        <f>931700+1709730</f>
        <v>2641430</v>
      </c>
      <c r="E10" s="42" t="s">
        <v>33</v>
      </c>
      <c r="F10" s="10" t="s">
        <v>31</v>
      </c>
    </row>
    <row r="11" spans="1:6" s="4" customFormat="1" ht="45.75" customHeight="1">
      <c r="A11" s="41" t="s">
        <v>27</v>
      </c>
      <c r="B11" s="45" t="s">
        <v>38</v>
      </c>
      <c r="C11" s="45" t="s">
        <v>88</v>
      </c>
      <c r="D11" s="30">
        <v>23650</v>
      </c>
      <c r="E11" s="42" t="s">
        <v>33</v>
      </c>
      <c r="F11" s="10" t="s">
        <v>31</v>
      </c>
    </row>
    <row r="12" spans="1:6" s="4" customFormat="1" ht="45.75" customHeight="1">
      <c r="A12" s="41" t="s">
        <v>27</v>
      </c>
      <c r="B12" s="45" t="s">
        <v>39</v>
      </c>
      <c r="C12" s="45" t="s">
        <v>88</v>
      </c>
      <c r="D12" s="30">
        <v>1115180</v>
      </c>
      <c r="E12" s="42" t="s">
        <v>33</v>
      </c>
      <c r="F12" s="10" t="s">
        <v>31</v>
      </c>
    </row>
    <row r="13" spans="1:6" s="4" customFormat="1" ht="45.75" customHeight="1">
      <c r="A13" s="41" t="s">
        <v>27</v>
      </c>
      <c r="B13" s="45" t="s">
        <v>40</v>
      </c>
      <c r="C13" s="45" t="s">
        <v>88</v>
      </c>
      <c r="D13" s="30">
        <f>142890+173030</f>
        <v>315920</v>
      </c>
      <c r="E13" s="42" t="s">
        <v>33</v>
      </c>
      <c r="F13" s="10" t="s">
        <v>31</v>
      </c>
    </row>
    <row r="14" spans="1:6" s="4" customFormat="1" ht="45.75" customHeight="1">
      <c r="A14" s="41" t="s">
        <v>27</v>
      </c>
      <c r="B14" s="45" t="s">
        <v>41</v>
      </c>
      <c r="C14" s="45" t="s">
        <v>88</v>
      </c>
      <c r="D14" s="30">
        <v>1080420</v>
      </c>
      <c r="E14" s="42" t="s">
        <v>33</v>
      </c>
      <c r="F14" s="10"/>
    </row>
    <row r="15" spans="1:6" s="4" customFormat="1" ht="45.75" customHeight="1">
      <c r="A15" s="41" t="s">
        <v>27</v>
      </c>
      <c r="B15" s="45" t="s">
        <v>42</v>
      </c>
      <c r="C15" s="45" t="s">
        <v>88</v>
      </c>
      <c r="D15" s="30">
        <v>657580</v>
      </c>
      <c r="E15" s="42" t="s">
        <v>33</v>
      </c>
      <c r="F15" s="10"/>
    </row>
    <row r="16" spans="1:6" s="4" customFormat="1" ht="45.75" customHeight="1">
      <c r="A16" s="41" t="s">
        <v>27</v>
      </c>
      <c r="B16" s="45" t="s">
        <v>43</v>
      </c>
      <c r="C16" s="45" t="s">
        <v>88</v>
      </c>
      <c r="D16" s="30">
        <v>129030</v>
      </c>
      <c r="E16" s="42" t="s">
        <v>33</v>
      </c>
      <c r="F16" s="10"/>
    </row>
    <row r="17" spans="1:6" s="4" customFormat="1" ht="45.75" customHeight="1">
      <c r="A17" s="41" t="s">
        <v>27</v>
      </c>
      <c r="B17" s="45" t="s">
        <v>44</v>
      </c>
      <c r="C17" s="45" t="s">
        <v>205</v>
      </c>
      <c r="D17" s="30">
        <v>484152</v>
      </c>
      <c r="E17" s="42" t="s">
        <v>6</v>
      </c>
      <c r="F17" s="10"/>
    </row>
    <row r="18" spans="1:6" s="4" customFormat="1" ht="45.75" customHeight="1">
      <c r="A18" s="41" t="s">
        <v>27</v>
      </c>
      <c r="B18" s="45" t="s">
        <v>213</v>
      </c>
      <c r="C18" s="45" t="s">
        <v>216</v>
      </c>
      <c r="D18" s="30">
        <v>23925</v>
      </c>
      <c r="E18" s="42" t="s">
        <v>6</v>
      </c>
      <c r="F18" s="10"/>
    </row>
    <row r="19" spans="1:6" s="4" customFormat="1" ht="45.75" customHeight="1">
      <c r="A19" s="41" t="s">
        <v>27</v>
      </c>
      <c r="B19" s="45" t="s">
        <v>214</v>
      </c>
      <c r="C19" s="45" t="s">
        <v>215</v>
      </c>
      <c r="D19" s="30">
        <v>8575</v>
      </c>
      <c r="E19" s="42" t="s">
        <v>6</v>
      </c>
      <c r="F19" s="10"/>
    </row>
    <row r="20" spans="1:6" s="4" customFormat="1" ht="45.75" customHeight="1">
      <c r="A20" s="41" t="s">
        <v>27</v>
      </c>
      <c r="B20" s="45" t="s">
        <v>45</v>
      </c>
      <c r="C20" s="45" t="s">
        <v>212</v>
      </c>
      <c r="D20" s="30">
        <v>326590</v>
      </c>
      <c r="E20" s="42" t="s">
        <v>33</v>
      </c>
      <c r="F20" s="10" t="s">
        <v>31</v>
      </c>
    </row>
    <row r="21" spans="1:6" s="4" customFormat="1" ht="45.75" customHeight="1">
      <c r="A21" s="41" t="s">
        <v>27</v>
      </c>
      <c r="B21" s="11" t="s">
        <v>190</v>
      </c>
      <c r="C21" s="45" t="s">
        <v>188</v>
      </c>
      <c r="D21" s="30">
        <v>431641</v>
      </c>
      <c r="E21" s="42" t="s">
        <v>6</v>
      </c>
      <c r="F21" s="10"/>
    </row>
    <row r="22" spans="1:6" s="4" customFormat="1" ht="45.75" customHeight="1">
      <c r="A22" s="41" t="s">
        <v>27</v>
      </c>
      <c r="B22" s="45" t="s">
        <v>46</v>
      </c>
      <c r="C22" s="45" t="s">
        <v>88</v>
      </c>
      <c r="D22" s="30">
        <v>1205600</v>
      </c>
      <c r="E22" s="42" t="s">
        <v>6</v>
      </c>
      <c r="F22" s="10" t="s">
        <v>31</v>
      </c>
    </row>
    <row r="23" spans="1:6" s="4" customFormat="1" ht="45.75" customHeight="1">
      <c r="A23" s="41" t="s">
        <v>27</v>
      </c>
      <c r="B23" s="45" t="s">
        <v>47</v>
      </c>
      <c r="C23" s="45" t="s">
        <v>88</v>
      </c>
      <c r="D23" s="30">
        <v>1695100</v>
      </c>
      <c r="E23" s="42" t="s">
        <v>6</v>
      </c>
      <c r="F23" s="10" t="s">
        <v>31</v>
      </c>
    </row>
    <row r="24" spans="1:6" s="4" customFormat="1" ht="45.75" customHeight="1">
      <c r="A24" s="41" t="s">
        <v>27</v>
      </c>
      <c r="B24" s="45" t="s">
        <v>48</v>
      </c>
      <c r="C24" s="45" t="s">
        <v>88</v>
      </c>
      <c r="D24" s="30">
        <v>1723700</v>
      </c>
      <c r="E24" s="42" t="s">
        <v>6</v>
      </c>
      <c r="F24" s="10" t="s">
        <v>31</v>
      </c>
    </row>
    <row r="25" spans="1:6" ht="45" customHeight="1">
      <c r="A25" s="58" t="s">
        <v>204</v>
      </c>
      <c r="B25" s="59"/>
      <c r="C25" s="60"/>
      <c r="D25" s="5">
        <f>SUM(D5:D24)</f>
        <v>20306753</v>
      </c>
      <c r="E25" s="61"/>
      <c r="F25" s="62"/>
    </row>
    <row r="26" spans="1:6" ht="45.75" customHeight="1">
      <c r="A26" s="47"/>
      <c r="B26" s="48"/>
      <c r="C26" s="48"/>
      <c r="D26" s="49"/>
      <c r="E26" s="50"/>
      <c r="F26" s="51"/>
    </row>
    <row r="27" spans="1:6" ht="22.5" customHeight="1">
      <c r="A27" s="31"/>
      <c r="B27" s="32"/>
      <c r="C27" s="33"/>
      <c r="D27" s="34"/>
      <c r="E27" s="54" t="s">
        <v>26</v>
      </c>
      <c r="F27" s="55"/>
    </row>
    <row r="28" spans="1:6" ht="17.25" customHeight="1">
      <c r="A28" s="56" t="s">
        <v>20</v>
      </c>
      <c r="B28" s="56"/>
      <c r="C28" s="56"/>
      <c r="D28" s="57"/>
      <c r="E28" s="56"/>
      <c r="F28" s="56"/>
    </row>
    <row r="29" spans="1:6">
      <c r="A29" s="35"/>
      <c r="B29" s="36"/>
      <c r="C29" s="37"/>
      <c r="D29" s="38"/>
      <c r="E29" s="39"/>
      <c r="F29" s="40" t="s">
        <v>8</v>
      </c>
    </row>
    <row r="30" spans="1:6" ht="40.5" customHeight="1">
      <c r="A30" s="41" t="s">
        <v>0</v>
      </c>
      <c r="B30" s="42" t="s">
        <v>1</v>
      </c>
      <c r="C30" s="42" t="s">
        <v>2</v>
      </c>
      <c r="D30" s="43" t="s">
        <v>3</v>
      </c>
      <c r="E30" s="42" t="s">
        <v>4</v>
      </c>
      <c r="F30" s="44" t="s">
        <v>5</v>
      </c>
    </row>
    <row r="31" spans="1:6" s="4" customFormat="1" ht="45.75" customHeight="1">
      <c r="A31" s="41" t="s">
        <v>27</v>
      </c>
      <c r="B31" s="45" t="s">
        <v>206</v>
      </c>
      <c r="C31" s="45" t="s">
        <v>209</v>
      </c>
      <c r="D31" s="30">
        <v>733440</v>
      </c>
      <c r="E31" s="42" t="s">
        <v>6</v>
      </c>
      <c r="F31" s="10" t="s">
        <v>31</v>
      </c>
    </row>
    <row r="32" spans="1:6" s="4" customFormat="1" ht="45.75" customHeight="1">
      <c r="A32" s="41" t="s">
        <v>27</v>
      </c>
      <c r="B32" s="45" t="s">
        <v>207</v>
      </c>
      <c r="C32" s="45" t="s">
        <v>210</v>
      </c>
      <c r="D32" s="30">
        <v>402325</v>
      </c>
      <c r="E32" s="42" t="s">
        <v>6</v>
      </c>
      <c r="F32" s="10"/>
    </row>
    <row r="33" spans="1:6" s="4" customFormat="1" ht="45.75" customHeight="1">
      <c r="A33" s="41" t="s">
        <v>27</v>
      </c>
      <c r="B33" s="45" t="s">
        <v>208</v>
      </c>
      <c r="C33" s="45" t="s">
        <v>211</v>
      </c>
      <c r="D33" s="30">
        <v>495000</v>
      </c>
      <c r="E33" s="42" t="s">
        <v>33</v>
      </c>
      <c r="F33" s="10"/>
    </row>
    <row r="34" spans="1:6" s="4" customFormat="1" ht="45.75" customHeight="1">
      <c r="A34" s="41" t="s">
        <v>27</v>
      </c>
      <c r="B34" s="45" t="s">
        <v>50</v>
      </c>
      <c r="C34" s="45" t="s">
        <v>89</v>
      </c>
      <c r="D34" s="30">
        <v>208560</v>
      </c>
      <c r="E34" s="42" t="s">
        <v>7</v>
      </c>
      <c r="F34" s="10"/>
    </row>
    <row r="35" spans="1:6" s="4" customFormat="1" ht="45.75" customHeight="1">
      <c r="A35" s="41" t="s">
        <v>27</v>
      </c>
      <c r="B35" s="45" t="s">
        <v>51</v>
      </c>
      <c r="C35" s="45" t="s">
        <v>90</v>
      </c>
      <c r="D35" s="30">
        <v>259600</v>
      </c>
      <c r="E35" s="42" t="s">
        <v>7</v>
      </c>
      <c r="F35" s="10"/>
    </row>
    <row r="36" spans="1:6" s="4" customFormat="1" ht="45.75" customHeight="1">
      <c r="A36" s="41" t="s">
        <v>27</v>
      </c>
      <c r="B36" s="45" t="s">
        <v>52</v>
      </c>
      <c r="C36" s="45" t="s">
        <v>91</v>
      </c>
      <c r="D36" s="30">
        <v>99000</v>
      </c>
      <c r="E36" s="42" t="s">
        <v>7</v>
      </c>
      <c r="F36" s="10"/>
    </row>
    <row r="37" spans="1:6" s="4" customFormat="1" ht="45.75" customHeight="1">
      <c r="A37" s="41" t="s">
        <v>27</v>
      </c>
      <c r="B37" s="45" t="s">
        <v>53</v>
      </c>
      <c r="C37" s="45" t="s">
        <v>92</v>
      </c>
      <c r="D37" s="30">
        <v>158400</v>
      </c>
      <c r="E37" s="42" t="s">
        <v>7</v>
      </c>
      <c r="F37" s="10"/>
    </row>
    <row r="38" spans="1:6" s="4" customFormat="1" ht="45.75" customHeight="1">
      <c r="A38" s="41" t="s">
        <v>27</v>
      </c>
      <c r="B38" s="45" t="s">
        <v>54</v>
      </c>
      <c r="C38" s="45" t="s">
        <v>92</v>
      </c>
      <c r="D38" s="30">
        <v>45441</v>
      </c>
      <c r="E38" s="42" t="s">
        <v>7</v>
      </c>
      <c r="F38" s="10"/>
    </row>
    <row r="39" spans="1:6" s="4" customFormat="1" ht="45.75" customHeight="1">
      <c r="A39" s="41" t="s">
        <v>27</v>
      </c>
      <c r="B39" s="45" t="s">
        <v>49</v>
      </c>
      <c r="C39" s="45" t="s">
        <v>93</v>
      </c>
      <c r="D39" s="30">
        <v>901098</v>
      </c>
      <c r="E39" s="42" t="s">
        <v>7</v>
      </c>
      <c r="F39" s="10"/>
    </row>
    <row r="40" spans="1:6" s="4" customFormat="1" ht="45.75" customHeight="1">
      <c r="A40" s="41" t="s">
        <v>27</v>
      </c>
      <c r="B40" s="45" t="s">
        <v>55</v>
      </c>
      <c r="C40" s="45" t="s">
        <v>56</v>
      </c>
      <c r="D40" s="30">
        <v>110000</v>
      </c>
      <c r="E40" s="42" t="s">
        <v>33</v>
      </c>
      <c r="F40" s="10"/>
    </row>
    <row r="41" spans="1:6" s="4" customFormat="1" ht="45.75" customHeight="1">
      <c r="A41" s="41" t="s">
        <v>27</v>
      </c>
      <c r="B41" s="45" t="s">
        <v>55</v>
      </c>
      <c r="C41" s="45" t="s">
        <v>57</v>
      </c>
      <c r="D41" s="30">
        <v>110000</v>
      </c>
      <c r="E41" s="42" t="s">
        <v>33</v>
      </c>
      <c r="F41" s="10"/>
    </row>
    <row r="42" spans="1:6" s="4" customFormat="1" ht="45.75" customHeight="1">
      <c r="A42" s="41" t="s">
        <v>27</v>
      </c>
      <c r="B42" s="45" t="s">
        <v>55</v>
      </c>
      <c r="C42" s="45" t="s">
        <v>58</v>
      </c>
      <c r="D42" s="30">
        <v>8347</v>
      </c>
      <c r="E42" s="42" t="s">
        <v>33</v>
      </c>
      <c r="F42" s="10"/>
    </row>
    <row r="43" spans="1:6" s="4" customFormat="1" ht="45.75" customHeight="1">
      <c r="A43" s="41" t="s">
        <v>27</v>
      </c>
      <c r="B43" s="45" t="s">
        <v>55</v>
      </c>
      <c r="C43" s="45" t="s">
        <v>59</v>
      </c>
      <c r="D43" s="30">
        <v>110000</v>
      </c>
      <c r="E43" s="42" t="s">
        <v>33</v>
      </c>
      <c r="F43" s="10"/>
    </row>
    <row r="44" spans="1:6" s="4" customFormat="1" ht="45.75" customHeight="1">
      <c r="A44" s="41" t="s">
        <v>27</v>
      </c>
      <c r="B44" s="45" t="s">
        <v>55</v>
      </c>
      <c r="C44" s="45" t="s">
        <v>60</v>
      </c>
      <c r="D44" s="30">
        <v>105648</v>
      </c>
      <c r="E44" s="42" t="s">
        <v>33</v>
      </c>
      <c r="F44" s="10"/>
    </row>
    <row r="45" spans="1:6" s="4" customFormat="1" ht="45.75" customHeight="1">
      <c r="A45" s="41" t="s">
        <v>27</v>
      </c>
      <c r="B45" s="45" t="s">
        <v>55</v>
      </c>
      <c r="C45" s="45" t="s">
        <v>61</v>
      </c>
      <c r="D45" s="30">
        <v>54570</v>
      </c>
      <c r="E45" s="42" t="s">
        <v>33</v>
      </c>
      <c r="F45" s="10"/>
    </row>
    <row r="46" spans="1:6" s="4" customFormat="1" ht="45.75" customHeight="1">
      <c r="A46" s="41" t="s">
        <v>27</v>
      </c>
      <c r="B46" s="45" t="s">
        <v>55</v>
      </c>
      <c r="C46" s="45" t="s">
        <v>62</v>
      </c>
      <c r="D46" s="30">
        <v>0</v>
      </c>
      <c r="E46" s="42" t="s">
        <v>33</v>
      </c>
      <c r="F46" s="10"/>
    </row>
    <row r="47" spans="1:6" s="4" customFormat="1" ht="45.75" customHeight="1">
      <c r="A47" s="41" t="s">
        <v>27</v>
      </c>
      <c r="B47" s="45" t="s">
        <v>55</v>
      </c>
      <c r="C47" s="45" t="s">
        <v>63</v>
      </c>
      <c r="D47" s="30">
        <v>110000</v>
      </c>
      <c r="E47" s="42" t="s">
        <v>33</v>
      </c>
      <c r="F47" s="10"/>
    </row>
    <row r="48" spans="1:6" s="4" customFormat="1" ht="45.75" customHeight="1">
      <c r="A48" s="41" t="s">
        <v>27</v>
      </c>
      <c r="B48" s="45" t="s">
        <v>55</v>
      </c>
      <c r="C48" s="45" t="s">
        <v>64</v>
      </c>
      <c r="D48" s="30">
        <v>110000</v>
      </c>
      <c r="E48" s="42" t="s">
        <v>33</v>
      </c>
      <c r="F48" s="10"/>
    </row>
    <row r="49" spans="1:6" s="4" customFormat="1" ht="45.75" customHeight="1">
      <c r="A49" s="41" t="s">
        <v>27</v>
      </c>
      <c r="B49" s="45" t="s">
        <v>55</v>
      </c>
      <c r="C49" s="45" t="s">
        <v>65</v>
      </c>
      <c r="D49" s="30">
        <v>110000</v>
      </c>
      <c r="E49" s="42" t="s">
        <v>33</v>
      </c>
      <c r="F49" s="10"/>
    </row>
    <row r="50" spans="1:6" s="4" customFormat="1" ht="45.75" customHeight="1">
      <c r="A50" s="41" t="s">
        <v>27</v>
      </c>
      <c r="B50" s="45" t="s">
        <v>55</v>
      </c>
      <c r="C50" s="45" t="s">
        <v>66</v>
      </c>
      <c r="D50" s="30">
        <v>79254</v>
      </c>
      <c r="E50" s="42" t="s">
        <v>33</v>
      </c>
      <c r="F50" s="10"/>
    </row>
    <row r="51" spans="1:6" ht="45" customHeight="1">
      <c r="A51" s="58" t="s">
        <v>204</v>
      </c>
      <c r="B51" s="59"/>
      <c r="C51" s="60"/>
      <c r="D51" s="5">
        <f>SUM(D31:D50)</f>
        <v>4210683</v>
      </c>
      <c r="E51" s="61"/>
      <c r="F51" s="62"/>
    </row>
    <row r="52" spans="1:6" ht="45.75" customHeight="1">
      <c r="A52" s="47"/>
      <c r="B52" s="48"/>
      <c r="C52" s="48"/>
      <c r="D52" s="49"/>
      <c r="E52" s="50"/>
      <c r="F52" s="51"/>
    </row>
    <row r="53" spans="1:6" ht="22.5" customHeight="1">
      <c r="A53" s="31"/>
      <c r="B53" s="32"/>
      <c r="C53" s="33"/>
      <c r="D53" s="34"/>
      <c r="E53" s="54" t="s">
        <v>26</v>
      </c>
      <c r="F53" s="55"/>
    </row>
    <row r="54" spans="1:6" ht="17.25" customHeight="1">
      <c r="A54" s="56" t="s">
        <v>20</v>
      </c>
      <c r="B54" s="56"/>
      <c r="C54" s="56"/>
      <c r="D54" s="57"/>
      <c r="E54" s="56"/>
      <c r="F54" s="56"/>
    </row>
    <row r="55" spans="1:6">
      <c r="A55" s="35"/>
      <c r="B55" s="36"/>
      <c r="C55" s="37"/>
      <c r="D55" s="38"/>
      <c r="E55" s="39"/>
      <c r="F55" s="40" t="s">
        <v>8</v>
      </c>
    </row>
    <row r="56" spans="1:6" ht="40.5" customHeight="1">
      <c r="A56" s="41" t="s">
        <v>0</v>
      </c>
      <c r="B56" s="42" t="s">
        <v>1</v>
      </c>
      <c r="C56" s="42" t="s">
        <v>2</v>
      </c>
      <c r="D56" s="43" t="s">
        <v>3</v>
      </c>
      <c r="E56" s="42" t="s">
        <v>4</v>
      </c>
      <c r="F56" s="44" t="s">
        <v>5</v>
      </c>
    </row>
    <row r="57" spans="1:6" s="4" customFormat="1" ht="45.75" customHeight="1">
      <c r="A57" s="41" t="s">
        <v>27</v>
      </c>
      <c r="B57" s="45" t="s">
        <v>55</v>
      </c>
      <c r="C57" s="45" t="s">
        <v>67</v>
      </c>
      <c r="D57" s="30">
        <v>80766</v>
      </c>
      <c r="E57" s="42" t="s">
        <v>33</v>
      </c>
      <c r="F57" s="10"/>
    </row>
    <row r="58" spans="1:6" s="4" customFormat="1" ht="45.75" customHeight="1">
      <c r="A58" s="41" t="s">
        <v>27</v>
      </c>
      <c r="B58" s="45" t="s">
        <v>55</v>
      </c>
      <c r="C58" s="45" t="s">
        <v>68</v>
      </c>
      <c r="D58" s="30">
        <v>73270</v>
      </c>
      <c r="E58" s="42" t="s">
        <v>33</v>
      </c>
      <c r="F58" s="10"/>
    </row>
    <row r="59" spans="1:6" s="4" customFormat="1" ht="45.75" customHeight="1">
      <c r="A59" s="41" t="s">
        <v>27</v>
      </c>
      <c r="B59" s="45" t="s">
        <v>55</v>
      </c>
      <c r="C59" s="45" t="s">
        <v>69</v>
      </c>
      <c r="D59" s="30">
        <v>110000</v>
      </c>
      <c r="E59" s="42" t="s">
        <v>33</v>
      </c>
      <c r="F59" s="10"/>
    </row>
    <row r="60" spans="1:6" s="4" customFormat="1" ht="45.75" customHeight="1">
      <c r="A60" s="41" t="s">
        <v>27</v>
      </c>
      <c r="B60" s="45" t="s">
        <v>55</v>
      </c>
      <c r="C60" s="45" t="s">
        <v>70</v>
      </c>
      <c r="D60" s="30">
        <v>158084</v>
      </c>
      <c r="E60" s="42" t="s">
        <v>33</v>
      </c>
      <c r="F60" s="10"/>
    </row>
    <row r="61" spans="1:6" s="4" customFormat="1" ht="45.75" customHeight="1">
      <c r="A61" s="41" t="s">
        <v>27</v>
      </c>
      <c r="B61" s="45" t="s">
        <v>55</v>
      </c>
      <c r="C61" s="45" t="s">
        <v>71</v>
      </c>
      <c r="D61" s="30">
        <v>105434</v>
      </c>
      <c r="E61" s="42" t="s">
        <v>33</v>
      </c>
      <c r="F61" s="10"/>
    </row>
    <row r="62" spans="1:6" s="4" customFormat="1" ht="45.75" customHeight="1">
      <c r="A62" s="41" t="s">
        <v>27</v>
      </c>
      <c r="B62" s="45" t="s">
        <v>72</v>
      </c>
      <c r="C62" s="45" t="s">
        <v>56</v>
      </c>
      <c r="D62" s="30">
        <v>170000</v>
      </c>
      <c r="E62" s="42" t="s">
        <v>33</v>
      </c>
      <c r="F62" s="10"/>
    </row>
    <row r="63" spans="1:6" s="4" customFormat="1" ht="45.75" customHeight="1">
      <c r="A63" s="41" t="s">
        <v>27</v>
      </c>
      <c r="B63" s="45" t="s">
        <v>72</v>
      </c>
      <c r="C63" s="45" t="s">
        <v>73</v>
      </c>
      <c r="D63" s="30">
        <v>69343</v>
      </c>
      <c r="E63" s="42" t="s">
        <v>33</v>
      </c>
      <c r="F63" s="10"/>
    </row>
    <row r="64" spans="1:6" s="4" customFormat="1" ht="45.75" customHeight="1">
      <c r="A64" s="41" t="s">
        <v>27</v>
      </c>
      <c r="B64" s="45" t="s">
        <v>72</v>
      </c>
      <c r="C64" s="45" t="s">
        <v>74</v>
      </c>
      <c r="D64" s="30">
        <v>118378</v>
      </c>
      <c r="E64" s="42" t="s">
        <v>33</v>
      </c>
      <c r="F64" s="10"/>
    </row>
    <row r="65" spans="1:6" s="4" customFormat="1" ht="45.75" customHeight="1">
      <c r="A65" s="41" t="s">
        <v>27</v>
      </c>
      <c r="B65" s="45" t="s">
        <v>72</v>
      </c>
      <c r="C65" s="45" t="s">
        <v>75</v>
      </c>
      <c r="D65" s="30">
        <v>170000</v>
      </c>
      <c r="E65" s="42" t="s">
        <v>33</v>
      </c>
      <c r="F65" s="10"/>
    </row>
    <row r="66" spans="1:6" s="4" customFormat="1" ht="45.75" customHeight="1">
      <c r="A66" s="41" t="s">
        <v>27</v>
      </c>
      <c r="B66" s="45" t="s">
        <v>72</v>
      </c>
      <c r="C66" s="45" t="s">
        <v>76</v>
      </c>
      <c r="D66" s="30">
        <v>71100</v>
      </c>
      <c r="E66" s="42" t="s">
        <v>33</v>
      </c>
      <c r="F66" s="10"/>
    </row>
    <row r="67" spans="1:6" s="4" customFormat="1" ht="45.75" customHeight="1">
      <c r="A67" s="41" t="s">
        <v>27</v>
      </c>
      <c r="B67" s="45" t="s">
        <v>72</v>
      </c>
      <c r="C67" s="45" t="s">
        <v>77</v>
      </c>
      <c r="D67" s="30">
        <v>72145</v>
      </c>
      <c r="E67" s="42" t="s">
        <v>33</v>
      </c>
      <c r="F67" s="10"/>
    </row>
    <row r="68" spans="1:6" s="4" customFormat="1" ht="45.75" customHeight="1">
      <c r="A68" s="41" t="s">
        <v>27</v>
      </c>
      <c r="B68" s="45" t="s">
        <v>72</v>
      </c>
      <c r="C68" s="45" t="s">
        <v>78</v>
      </c>
      <c r="D68" s="30">
        <v>170000</v>
      </c>
      <c r="E68" s="42" t="s">
        <v>33</v>
      </c>
      <c r="F68" s="10"/>
    </row>
    <row r="69" spans="1:6" s="4" customFormat="1" ht="45.75" customHeight="1">
      <c r="A69" s="41" t="s">
        <v>27</v>
      </c>
      <c r="B69" s="45" t="s">
        <v>72</v>
      </c>
      <c r="C69" s="45" t="s">
        <v>79</v>
      </c>
      <c r="D69" s="30">
        <v>170000</v>
      </c>
      <c r="E69" s="42" t="s">
        <v>33</v>
      </c>
      <c r="F69" s="10"/>
    </row>
    <row r="70" spans="1:6" s="4" customFormat="1" ht="45.75" customHeight="1">
      <c r="A70" s="41" t="s">
        <v>27</v>
      </c>
      <c r="B70" s="45" t="s">
        <v>72</v>
      </c>
      <c r="C70" s="45" t="s">
        <v>80</v>
      </c>
      <c r="D70" s="30">
        <v>170000</v>
      </c>
      <c r="E70" s="42" t="s">
        <v>33</v>
      </c>
      <c r="F70" s="10"/>
    </row>
    <row r="71" spans="1:6" s="4" customFormat="1" ht="45.75" customHeight="1">
      <c r="A71" s="41" t="s">
        <v>27</v>
      </c>
      <c r="B71" s="45" t="s">
        <v>72</v>
      </c>
      <c r="C71" s="45" t="s">
        <v>81</v>
      </c>
      <c r="D71" s="30">
        <v>111910</v>
      </c>
      <c r="E71" s="42" t="s">
        <v>33</v>
      </c>
      <c r="F71" s="10"/>
    </row>
    <row r="72" spans="1:6" s="4" customFormat="1" ht="45.75" customHeight="1">
      <c r="A72" s="41" t="s">
        <v>27</v>
      </c>
      <c r="B72" s="45" t="s">
        <v>72</v>
      </c>
      <c r="C72" s="45" t="s">
        <v>82</v>
      </c>
      <c r="D72" s="30">
        <v>169535</v>
      </c>
      <c r="E72" s="42" t="s">
        <v>33</v>
      </c>
      <c r="F72" s="10"/>
    </row>
    <row r="73" spans="1:6" s="4" customFormat="1" ht="45.75" customHeight="1">
      <c r="A73" s="41" t="s">
        <v>27</v>
      </c>
      <c r="B73" s="45" t="s">
        <v>72</v>
      </c>
      <c r="C73" s="45" t="s">
        <v>83</v>
      </c>
      <c r="D73" s="30">
        <v>108062</v>
      </c>
      <c r="E73" s="42" t="s">
        <v>33</v>
      </c>
      <c r="F73" s="10"/>
    </row>
    <row r="74" spans="1:6" s="4" customFormat="1" ht="45.75" customHeight="1">
      <c r="A74" s="41" t="s">
        <v>27</v>
      </c>
      <c r="B74" s="45" t="s">
        <v>72</v>
      </c>
      <c r="C74" s="45" t="s">
        <v>84</v>
      </c>
      <c r="D74" s="30">
        <v>112687</v>
      </c>
      <c r="E74" s="42" t="s">
        <v>33</v>
      </c>
      <c r="F74" s="10"/>
    </row>
    <row r="75" spans="1:6" s="4" customFormat="1" ht="45.75" customHeight="1">
      <c r="A75" s="41" t="s">
        <v>27</v>
      </c>
      <c r="B75" s="45" t="s">
        <v>72</v>
      </c>
      <c r="C75" s="45" t="s">
        <v>85</v>
      </c>
      <c r="D75" s="30">
        <v>170000</v>
      </c>
      <c r="E75" s="42" t="s">
        <v>33</v>
      </c>
      <c r="F75" s="10"/>
    </row>
    <row r="76" spans="1:6" s="4" customFormat="1" ht="45.75" customHeight="1">
      <c r="A76" s="41" t="s">
        <v>27</v>
      </c>
      <c r="B76" s="45" t="s">
        <v>72</v>
      </c>
      <c r="C76" s="45" t="s">
        <v>86</v>
      </c>
      <c r="D76" s="30">
        <v>169950</v>
      </c>
      <c r="E76" s="42" t="s">
        <v>33</v>
      </c>
      <c r="F76" s="10"/>
    </row>
    <row r="77" spans="1:6" ht="45" customHeight="1">
      <c r="A77" s="58" t="s">
        <v>204</v>
      </c>
      <c r="B77" s="59"/>
      <c r="C77" s="60"/>
      <c r="D77" s="5">
        <f>SUM(D57:D76)</f>
        <v>2550664</v>
      </c>
      <c r="E77" s="61"/>
      <c r="F77" s="62"/>
    </row>
    <row r="78" spans="1:6" ht="45.75" customHeight="1">
      <c r="A78" s="47"/>
      <c r="B78" s="48"/>
      <c r="C78" s="48"/>
      <c r="D78" s="49"/>
      <c r="E78" s="50"/>
      <c r="F78" s="51"/>
    </row>
    <row r="79" spans="1:6" ht="22.5" customHeight="1">
      <c r="A79" s="31"/>
      <c r="B79" s="32"/>
      <c r="C79" s="33"/>
      <c r="D79" s="34"/>
      <c r="E79" s="54" t="s">
        <v>26</v>
      </c>
      <c r="F79" s="55"/>
    </row>
    <row r="80" spans="1:6" ht="17.25" customHeight="1">
      <c r="A80" s="56" t="s">
        <v>20</v>
      </c>
      <c r="B80" s="56"/>
      <c r="C80" s="56"/>
      <c r="D80" s="57"/>
      <c r="E80" s="56"/>
      <c r="F80" s="56"/>
    </row>
    <row r="81" spans="1:6">
      <c r="A81" s="35"/>
      <c r="B81" s="36"/>
      <c r="C81" s="37"/>
      <c r="D81" s="38"/>
      <c r="E81" s="39"/>
      <c r="F81" s="40" t="s">
        <v>8</v>
      </c>
    </row>
    <row r="82" spans="1:6" ht="40.5" customHeight="1">
      <c r="A82" s="41" t="s">
        <v>0</v>
      </c>
      <c r="B82" s="42" t="s">
        <v>1</v>
      </c>
      <c r="C82" s="42" t="s">
        <v>2</v>
      </c>
      <c r="D82" s="43" t="s">
        <v>3</v>
      </c>
      <c r="E82" s="42" t="s">
        <v>4</v>
      </c>
      <c r="F82" s="44" t="s">
        <v>5</v>
      </c>
    </row>
    <row r="83" spans="1:6" s="4" customFormat="1" ht="45.75" customHeight="1">
      <c r="A83" s="41" t="s">
        <v>27</v>
      </c>
      <c r="B83" s="45" t="s">
        <v>72</v>
      </c>
      <c r="C83" s="45" t="s">
        <v>87</v>
      </c>
      <c r="D83" s="30">
        <v>170000</v>
      </c>
      <c r="E83" s="42" t="s">
        <v>33</v>
      </c>
      <c r="F83" s="10"/>
    </row>
    <row r="84" spans="1:6" s="4" customFormat="1" ht="45.75" customHeight="1">
      <c r="A84" s="41" t="s">
        <v>27</v>
      </c>
      <c r="B84" s="45" t="s">
        <v>94</v>
      </c>
      <c r="C84" s="45" t="s">
        <v>96</v>
      </c>
      <c r="D84" s="30">
        <v>27500</v>
      </c>
      <c r="E84" s="42" t="s">
        <v>33</v>
      </c>
      <c r="F84" s="10"/>
    </row>
    <row r="85" spans="1:6" s="4" customFormat="1" ht="45.75" customHeight="1">
      <c r="A85" s="41" t="s">
        <v>27</v>
      </c>
      <c r="B85" s="45" t="s">
        <v>95</v>
      </c>
      <c r="C85" s="45" t="s">
        <v>97</v>
      </c>
      <c r="D85" s="30">
        <v>47834</v>
      </c>
      <c r="E85" s="42" t="s">
        <v>33</v>
      </c>
      <c r="F85" s="10"/>
    </row>
    <row r="86" spans="1:6" s="4" customFormat="1" ht="45.75" customHeight="1">
      <c r="A86" s="41" t="s">
        <v>27</v>
      </c>
      <c r="B86" s="45" t="s">
        <v>95</v>
      </c>
      <c r="C86" s="45" t="s">
        <v>56</v>
      </c>
      <c r="D86" s="30">
        <v>162000</v>
      </c>
      <c r="E86" s="42" t="s">
        <v>33</v>
      </c>
      <c r="F86" s="10"/>
    </row>
    <row r="87" spans="1:6" s="4" customFormat="1" ht="45.75" customHeight="1">
      <c r="A87" s="41" t="s">
        <v>27</v>
      </c>
      <c r="B87" s="45" t="s">
        <v>95</v>
      </c>
      <c r="C87" s="45" t="s">
        <v>98</v>
      </c>
      <c r="D87" s="30">
        <v>162000</v>
      </c>
      <c r="E87" s="42" t="s">
        <v>33</v>
      </c>
      <c r="F87" s="10"/>
    </row>
    <row r="88" spans="1:6" s="4" customFormat="1" ht="45.75" customHeight="1">
      <c r="A88" s="41" t="s">
        <v>27</v>
      </c>
      <c r="B88" s="45" t="s">
        <v>95</v>
      </c>
      <c r="C88" s="45" t="s">
        <v>99</v>
      </c>
      <c r="D88" s="30">
        <v>158477</v>
      </c>
      <c r="E88" s="42" t="s">
        <v>33</v>
      </c>
      <c r="F88" s="10"/>
    </row>
    <row r="89" spans="1:6" s="4" customFormat="1" ht="45.75" customHeight="1">
      <c r="A89" s="41" t="s">
        <v>27</v>
      </c>
      <c r="B89" s="45" t="s">
        <v>95</v>
      </c>
      <c r="C89" s="45" t="s">
        <v>100</v>
      </c>
      <c r="D89" s="30">
        <v>162000</v>
      </c>
      <c r="E89" s="42" t="s">
        <v>33</v>
      </c>
      <c r="F89" s="10"/>
    </row>
    <row r="90" spans="1:6" s="4" customFormat="1" ht="45.75" customHeight="1">
      <c r="A90" s="41" t="s">
        <v>27</v>
      </c>
      <c r="B90" s="45" t="s">
        <v>95</v>
      </c>
      <c r="C90" s="45" t="s">
        <v>101</v>
      </c>
      <c r="D90" s="30">
        <v>161740</v>
      </c>
      <c r="E90" s="42" t="s">
        <v>33</v>
      </c>
      <c r="F90" s="10"/>
    </row>
    <row r="91" spans="1:6" s="4" customFormat="1" ht="45.75" customHeight="1">
      <c r="A91" s="41" t="s">
        <v>27</v>
      </c>
      <c r="B91" s="45" t="s">
        <v>95</v>
      </c>
      <c r="C91" s="45" t="s">
        <v>102</v>
      </c>
      <c r="D91" s="30">
        <v>162000</v>
      </c>
      <c r="E91" s="42" t="s">
        <v>33</v>
      </c>
      <c r="F91" s="10"/>
    </row>
    <row r="92" spans="1:6" s="4" customFormat="1" ht="45.75" customHeight="1">
      <c r="A92" s="41" t="s">
        <v>27</v>
      </c>
      <c r="B92" s="45" t="s">
        <v>95</v>
      </c>
      <c r="C92" s="45" t="s">
        <v>103</v>
      </c>
      <c r="D92" s="30">
        <v>135211</v>
      </c>
      <c r="E92" s="42" t="s">
        <v>33</v>
      </c>
      <c r="F92" s="10"/>
    </row>
    <row r="93" spans="1:6" s="4" customFormat="1" ht="45.75" customHeight="1">
      <c r="A93" s="41" t="s">
        <v>27</v>
      </c>
      <c r="B93" s="45" t="s">
        <v>95</v>
      </c>
      <c r="C93" s="45" t="s">
        <v>104</v>
      </c>
      <c r="D93" s="30">
        <v>162000</v>
      </c>
      <c r="E93" s="42" t="s">
        <v>33</v>
      </c>
      <c r="F93" s="10"/>
    </row>
    <row r="94" spans="1:6" s="4" customFormat="1" ht="45.75" customHeight="1">
      <c r="A94" s="41" t="s">
        <v>27</v>
      </c>
      <c r="B94" s="45" t="s">
        <v>95</v>
      </c>
      <c r="C94" s="45" t="s">
        <v>105</v>
      </c>
      <c r="D94" s="30">
        <v>112727</v>
      </c>
      <c r="E94" s="42" t="s">
        <v>33</v>
      </c>
      <c r="F94" s="10"/>
    </row>
    <row r="95" spans="1:6" s="4" customFormat="1" ht="45.75" customHeight="1">
      <c r="A95" s="41" t="s">
        <v>27</v>
      </c>
      <c r="B95" s="45" t="s">
        <v>95</v>
      </c>
      <c r="C95" s="45" t="s">
        <v>106</v>
      </c>
      <c r="D95" s="30">
        <v>162000</v>
      </c>
      <c r="E95" s="42" t="s">
        <v>33</v>
      </c>
      <c r="F95" s="10"/>
    </row>
    <row r="96" spans="1:6" s="4" customFormat="1" ht="45.75" customHeight="1">
      <c r="A96" s="41" t="s">
        <v>27</v>
      </c>
      <c r="B96" s="45" t="s">
        <v>95</v>
      </c>
      <c r="C96" s="45" t="s">
        <v>107</v>
      </c>
      <c r="D96" s="30">
        <v>143594</v>
      </c>
      <c r="E96" s="42" t="s">
        <v>33</v>
      </c>
      <c r="F96" s="10"/>
    </row>
    <row r="97" spans="1:6" s="4" customFormat="1" ht="45.75" customHeight="1">
      <c r="A97" s="41" t="s">
        <v>27</v>
      </c>
      <c r="B97" s="45" t="s">
        <v>95</v>
      </c>
      <c r="C97" s="45" t="s">
        <v>108</v>
      </c>
      <c r="D97" s="30">
        <v>161841</v>
      </c>
      <c r="E97" s="42" t="s">
        <v>33</v>
      </c>
      <c r="F97" s="10"/>
    </row>
    <row r="98" spans="1:6" s="4" customFormat="1" ht="45.75" customHeight="1">
      <c r="A98" s="41" t="s">
        <v>27</v>
      </c>
      <c r="B98" s="45" t="s">
        <v>95</v>
      </c>
      <c r="C98" s="45" t="s">
        <v>109</v>
      </c>
      <c r="D98" s="30">
        <v>162000</v>
      </c>
      <c r="E98" s="42" t="s">
        <v>33</v>
      </c>
      <c r="F98" s="10"/>
    </row>
    <row r="99" spans="1:6" s="4" customFormat="1" ht="45.75" customHeight="1">
      <c r="A99" s="41" t="s">
        <v>27</v>
      </c>
      <c r="B99" s="45" t="s">
        <v>95</v>
      </c>
      <c r="C99" s="45" t="s">
        <v>110</v>
      </c>
      <c r="D99" s="30">
        <v>322015</v>
      </c>
      <c r="E99" s="42" t="s">
        <v>33</v>
      </c>
      <c r="F99" s="10"/>
    </row>
    <row r="100" spans="1:6" s="4" customFormat="1" ht="45.75" customHeight="1">
      <c r="A100" s="41" t="s">
        <v>27</v>
      </c>
      <c r="B100" s="45" t="s">
        <v>95</v>
      </c>
      <c r="C100" s="45" t="s">
        <v>111</v>
      </c>
      <c r="D100" s="30">
        <v>55632</v>
      </c>
      <c r="E100" s="42" t="s">
        <v>33</v>
      </c>
      <c r="F100" s="10"/>
    </row>
    <row r="101" spans="1:6" s="4" customFormat="1" ht="45.75" customHeight="1">
      <c r="A101" s="41" t="s">
        <v>27</v>
      </c>
      <c r="B101" s="45" t="s">
        <v>95</v>
      </c>
      <c r="C101" s="45" t="s">
        <v>112</v>
      </c>
      <c r="D101" s="30">
        <v>162000</v>
      </c>
      <c r="E101" s="42" t="s">
        <v>33</v>
      </c>
      <c r="F101" s="10"/>
    </row>
    <row r="102" spans="1:6" s="4" customFormat="1" ht="45.75" customHeight="1">
      <c r="A102" s="41" t="s">
        <v>27</v>
      </c>
      <c r="B102" s="45" t="s">
        <v>95</v>
      </c>
      <c r="C102" s="45" t="s">
        <v>113</v>
      </c>
      <c r="D102" s="30">
        <v>162000</v>
      </c>
      <c r="E102" s="42" t="s">
        <v>33</v>
      </c>
      <c r="F102" s="10"/>
    </row>
    <row r="103" spans="1:6" ht="45" customHeight="1">
      <c r="A103" s="58" t="s">
        <v>204</v>
      </c>
      <c r="B103" s="59"/>
      <c r="C103" s="60"/>
      <c r="D103" s="5">
        <f>SUM(D83:D102)</f>
        <v>2954571</v>
      </c>
      <c r="E103" s="61"/>
      <c r="F103" s="62"/>
    </row>
    <row r="104" spans="1:6" ht="45.75" customHeight="1">
      <c r="A104" s="47"/>
      <c r="B104" s="48"/>
      <c r="C104" s="48"/>
      <c r="D104" s="49"/>
      <c r="E104" s="50"/>
      <c r="F104" s="51"/>
    </row>
    <row r="105" spans="1:6" ht="22.5" customHeight="1">
      <c r="A105" s="31"/>
      <c r="B105" s="32"/>
      <c r="C105" s="33"/>
      <c r="D105" s="34"/>
      <c r="E105" s="54" t="s">
        <v>26</v>
      </c>
      <c r="F105" s="55"/>
    </row>
    <row r="106" spans="1:6" ht="17.25" customHeight="1">
      <c r="A106" s="56" t="s">
        <v>20</v>
      </c>
      <c r="B106" s="56"/>
      <c r="C106" s="56"/>
      <c r="D106" s="57"/>
      <c r="E106" s="56"/>
      <c r="F106" s="56"/>
    </row>
    <row r="107" spans="1:6">
      <c r="A107" s="35"/>
      <c r="B107" s="36"/>
      <c r="C107" s="37"/>
      <c r="D107" s="38"/>
      <c r="E107" s="39"/>
      <c r="F107" s="40" t="s">
        <v>8</v>
      </c>
    </row>
    <row r="108" spans="1:6" ht="40.5" customHeight="1">
      <c r="A108" s="41" t="s">
        <v>0</v>
      </c>
      <c r="B108" s="42" t="s">
        <v>1</v>
      </c>
      <c r="C108" s="42" t="s">
        <v>2</v>
      </c>
      <c r="D108" s="43" t="s">
        <v>3</v>
      </c>
      <c r="E108" s="42" t="s">
        <v>4</v>
      </c>
      <c r="F108" s="44" t="s">
        <v>5</v>
      </c>
    </row>
    <row r="109" spans="1:6" s="4" customFormat="1" ht="45.75" customHeight="1">
      <c r="A109" s="41" t="s">
        <v>27</v>
      </c>
      <c r="B109" s="45" t="s">
        <v>95</v>
      </c>
      <c r="C109" s="45" t="s">
        <v>114</v>
      </c>
      <c r="D109" s="30">
        <v>162000</v>
      </c>
      <c r="E109" s="42" t="s">
        <v>33</v>
      </c>
      <c r="F109" s="10"/>
    </row>
    <row r="110" spans="1:6" s="4" customFormat="1" ht="45.75" customHeight="1">
      <c r="A110" s="41" t="s">
        <v>27</v>
      </c>
      <c r="B110" s="45" t="s">
        <v>95</v>
      </c>
      <c r="C110" s="45" t="s">
        <v>115</v>
      </c>
      <c r="D110" s="30">
        <v>133052</v>
      </c>
      <c r="E110" s="42" t="s">
        <v>33</v>
      </c>
      <c r="F110" s="10"/>
    </row>
    <row r="111" spans="1:6" s="4" customFormat="1" ht="45.75" customHeight="1">
      <c r="A111" s="41" t="s">
        <v>27</v>
      </c>
      <c r="B111" s="45" t="s">
        <v>95</v>
      </c>
      <c r="C111" s="45" t="s">
        <v>116</v>
      </c>
      <c r="D111" s="30">
        <v>87280</v>
      </c>
      <c r="E111" s="42" t="s">
        <v>33</v>
      </c>
      <c r="F111" s="10"/>
    </row>
    <row r="112" spans="1:6" s="4" customFormat="1" ht="45.75" customHeight="1">
      <c r="A112" s="41" t="s">
        <v>27</v>
      </c>
      <c r="B112" s="45" t="s">
        <v>95</v>
      </c>
      <c r="C112" s="45" t="s">
        <v>117</v>
      </c>
      <c r="D112" s="30">
        <v>162000</v>
      </c>
      <c r="E112" s="42" t="s">
        <v>33</v>
      </c>
      <c r="F112" s="10"/>
    </row>
    <row r="113" spans="1:6" s="4" customFormat="1" ht="45.75" customHeight="1">
      <c r="A113" s="41" t="s">
        <v>27</v>
      </c>
      <c r="B113" s="45" t="s">
        <v>95</v>
      </c>
      <c r="C113" s="45" t="s">
        <v>118</v>
      </c>
      <c r="D113" s="30">
        <v>162000</v>
      </c>
      <c r="E113" s="42" t="s">
        <v>33</v>
      </c>
      <c r="F113" s="10"/>
    </row>
    <row r="114" spans="1:6" s="4" customFormat="1" ht="45.75" customHeight="1">
      <c r="A114" s="41" t="s">
        <v>27</v>
      </c>
      <c r="B114" s="45" t="s">
        <v>119</v>
      </c>
      <c r="C114" s="45" t="s">
        <v>183</v>
      </c>
      <c r="D114" s="30">
        <v>2656500</v>
      </c>
      <c r="E114" s="42" t="s">
        <v>6</v>
      </c>
      <c r="F114" s="10"/>
    </row>
    <row r="115" spans="1:6" s="4" customFormat="1" ht="45.75" customHeight="1">
      <c r="A115" s="41" t="s">
        <v>27</v>
      </c>
      <c r="B115" s="11" t="s">
        <v>132</v>
      </c>
      <c r="C115" s="11" t="s">
        <v>191</v>
      </c>
      <c r="D115" s="30">
        <v>2740985</v>
      </c>
      <c r="E115" s="8" t="s">
        <v>6</v>
      </c>
      <c r="F115" s="10"/>
    </row>
    <row r="116" spans="1:6" s="4" customFormat="1" ht="45.75" customHeight="1">
      <c r="A116" s="41" t="s">
        <v>27</v>
      </c>
      <c r="B116" s="11" t="s">
        <v>197</v>
      </c>
      <c r="C116" s="11" t="s">
        <v>192</v>
      </c>
      <c r="D116" s="30">
        <v>5209142</v>
      </c>
      <c r="E116" s="8" t="s">
        <v>6</v>
      </c>
      <c r="F116" s="10"/>
    </row>
    <row r="117" spans="1:6" s="4" customFormat="1" ht="45.75" customHeight="1">
      <c r="A117" s="41" t="s">
        <v>27</v>
      </c>
      <c r="B117" s="11" t="s">
        <v>198</v>
      </c>
      <c r="C117" s="11" t="s">
        <v>193</v>
      </c>
      <c r="D117" s="30">
        <v>1338315</v>
      </c>
      <c r="E117" s="8" t="s">
        <v>6</v>
      </c>
      <c r="F117" s="10"/>
    </row>
    <row r="118" spans="1:6" s="4" customFormat="1" ht="45.75" customHeight="1">
      <c r="A118" s="9" t="s">
        <v>27</v>
      </c>
      <c r="B118" s="11" t="s">
        <v>129</v>
      </c>
      <c r="C118" s="11" t="s">
        <v>123</v>
      </c>
      <c r="D118" s="30">
        <v>203280</v>
      </c>
      <c r="E118" s="8" t="s">
        <v>33</v>
      </c>
      <c r="F118" s="10"/>
    </row>
    <row r="119" spans="1:6" s="4" customFormat="1" ht="45.75" customHeight="1">
      <c r="A119" s="9" t="s">
        <v>27</v>
      </c>
      <c r="B119" s="11" t="s">
        <v>130</v>
      </c>
      <c r="C119" s="11" t="s">
        <v>124</v>
      </c>
      <c r="D119" s="30">
        <v>2902680</v>
      </c>
      <c r="E119" s="8" t="s">
        <v>6</v>
      </c>
      <c r="F119" s="10"/>
    </row>
    <row r="120" spans="1:6" s="4" customFormat="1" ht="45.75" customHeight="1">
      <c r="A120" s="41" t="s">
        <v>27</v>
      </c>
      <c r="B120" s="11" t="s">
        <v>131</v>
      </c>
      <c r="C120" s="11" t="s">
        <v>194</v>
      </c>
      <c r="D120" s="30">
        <v>4138200</v>
      </c>
      <c r="E120" s="8" t="s">
        <v>33</v>
      </c>
      <c r="F120" s="10" t="s">
        <v>189</v>
      </c>
    </row>
    <row r="121" spans="1:6" s="4" customFormat="1" ht="45.75" customHeight="1">
      <c r="A121" s="41" t="s">
        <v>27</v>
      </c>
      <c r="B121" s="45" t="s">
        <v>120</v>
      </c>
      <c r="C121" s="45" t="s">
        <v>125</v>
      </c>
      <c r="D121" s="30">
        <v>123361784</v>
      </c>
      <c r="E121" s="42" t="s">
        <v>33</v>
      </c>
      <c r="F121" s="10"/>
    </row>
    <row r="122" spans="1:6" s="4" customFormat="1" ht="45.75" customHeight="1">
      <c r="A122" s="41" t="s">
        <v>27</v>
      </c>
      <c r="B122" s="45" t="s">
        <v>121</v>
      </c>
      <c r="C122" s="45" t="s">
        <v>126</v>
      </c>
      <c r="D122" s="30">
        <v>6477020</v>
      </c>
      <c r="E122" s="42" t="s">
        <v>6</v>
      </c>
      <c r="F122" s="10"/>
    </row>
    <row r="123" spans="1:6" s="4" customFormat="1" ht="45.75" customHeight="1">
      <c r="A123" s="41" t="s">
        <v>27</v>
      </c>
      <c r="B123" s="45" t="s">
        <v>122</v>
      </c>
      <c r="C123" s="45" t="s">
        <v>199</v>
      </c>
      <c r="D123" s="30">
        <v>871857</v>
      </c>
      <c r="E123" s="42" t="s">
        <v>33</v>
      </c>
      <c r="F123" s="10"/>
    </row>
    <row r="124" spans="1:6" s="4" customFormat="1" ht="45.75" customHeight="1">
      <c r="A124" s="41" t="s">
        <v>27</v>
      </c>
      <c r="B124" s="45" t="s">
        <v>127</v>
      </c>
      <c r="C124" s="45" t="s">
        <v>128</v>
      </c>
      <c r="D124" s="30">
        <f>1100*12</f>
        <v>13200</v>
      </c>
      <c r="E124" s="42" t="s">
        <v>33</v>
      </c>
      <c r="F124" s="10"/>
    </row>
    <row r="125" spans="1:6" s="4" customFormat="1" ht="45.75" customHeight="1">
      <c r="A125" s="41" t="s">
        <v>27</v>
      </c>
      <c r="B125" s="45" t="s">
        <v>133</v>
      </c>
      <c r="C125" s="45" t="s">
        <v>134</v>
      </c>
      <c r="D125" s="30">
        <v>7165963</v>
      </c>
      <c r="E125" s="42" t="s">
        <v>33</v>
      </c>
      <c r="F125" s="10"/>
    </row>
    <row r="126" spans="1:6" s="4" customFormat="1" ht="45.75" customHeight="1">
      <c r="A126" s="41" t="s">
        <v>27</v>
      </c>
      <c r="B126" s="45" t="s">
        <v>136</v>
      </c>
      <c r="C126" s="45" t="s">
        <v>135</v>
      </c>
      <c r="D126" s="30">
        <v>18739000</v>
      </c>
      <c r="E126" s="42" t="s">
        <v>182</v>
      </c>
      <c r="F126" s="10" t="s">
        <v>31</v>
      </c>
    </row>
    <row r="127" spans="1:6" s="4" customFormat="1" ht="45.75" customHeight="1">
      <c r="A127" s="41" t="s">
        <v>27</v>
      </c>
      <c r="B127" s="45" t="s">
        <v>137</v>
      </c>
      <c r="C127" s="45" t="s">
        <v>184</v>
      </c>
      <c r="D127" s="30">
        <v>7975000</v>
      </c>
      <c r="E127" s="42" t="s">
        <v>33</v>
      </c>
      <c r="F127" s="10"/>
    </row>
    <row r="128" spans="1:6" s="4" customFormat="1" ht="45.75" customHeight="1">
      <c r="A128" s="9" t="s">
        <v>27</v>
      </c>
      <c r="B128" s="11" t="s">
        <v>138</v>
      </c>
      <c r="C128" s="11" t="s">
        <v>202</v>
      </c>
      <c r="D128" s="26">
        <v>9979935</v>
      </c>
      <c r="E128" s="8" t="s">
        <v>33</v>
      </c>
      <c r="F128" s="10"/>
    </row>
    <row r="129" spans="1:6" ht="45" customHeight="1">
      <c r="A129" s="58" t="s">
        <v>204</v>
      </c>
      <c r="B129" s="59"/>
      <c r="C129" s="60"/>
      <c r="D129" s="5">
        <f>SUM(D109:D128)</f>
        <v>194479193</v>
      </c>
      <c r="E129" s="61"/>
      <c r="F129" s="62"/>
    </row>
    <row r="130" spans="1:6" ht="45.75" customHeight="1">
      <c r="A130" s="47"/>
      <c r="B130" s="48"/>
      <c r="C130" s="48"/>
      <c r="D130" s="49"/>
      <c r="E130" s="50"/>
      <c r="F130" s="51"/>
    </row>
    <row r="131" spans="1:6" ht="22.5" customHeight="1">
      <c r="A131" s="31"/>
      <c r="B131" s="32"/>
      <c r="C131" s="33"/>
      <c r="D131" s="34"/>
      <c r="E131" s="54" t="s">
        <v>26</v>
      </c>
      <c r="F131" s="55"/>
    </row>
    <row r="132" spans="1:6" ht="17.25" customHeight="1">
      <c r="A132" s="56" t="s">
        <v>20</v>
      </c>
      <c r="B132" s="56"/>
      <c r="C132" s="56"/>
      <c r="D132" s="57"/>
      <c r="E132" s="56"/>
      <c r="F132" s="56"/>
    </row>
    <row r="133" spans="1:6">
      <c r="A133" s="35"/>
      <c r="B133" s="36"/>
      <c r="C133" s="37"/>
      <c r="D133" s="38"/>
      <c r="E133" s="39"/>
      <c r="F133" s="40" t="s">
        <v>8</v>
      </c>
    </row>
    <row r="134" spans="1:6" ht="40.5" customHeight="1">
      <c r="A134" s="41" t="s">
        <v>0</v>
      </c>
      <c r="B134" s="42" t="s">
        <v>1</v>
      </c>
      <c r="C134" s="42" t="s">
        <v>2</v>
      </c>
      <c r="D134" s="43" t="s">
        <v>3</v>
      </c>
      <c r="E134" s="42" t="s">
        <v>4</v>
      </c>
      <c r="F134" s="44" t="s">
        <v>5</v>
      </c>
    </row>
    <row r="135" spans="1:6" s="4" customFormat="1" ht="45.75" customHeight="1">
      <c r="A135" s="9" t="s">
        <v>27</v>
      </c>
      <c r="B135" s="11" t="s">
        <v>139</v>
      </c>
      <c r="C135" s="11" t="s">
        <v>123</v>
      </c>
      <c r="D135" s="26">
        <v>2504700</v>
      </c>
      <c r="E135" s="8" t="s">
        <v>6</v>
      </c>
      <c r="F135" s="10"/>
    </row>
    <row r="136" spans="1:6" s="4" customFormat="1" ht="45.75" customHeight="1">
      <c r="A136" s="9" t="s">
        <v>27</v>
      </c>
      <c r="B136" s="11" t="s">
        <v>140</v>
      </c>
      <c r="C136" s="11" t="s">
        <v>141</v>
      </c>
      <c r="D136" s="26">
        <v>759000</v>
      </c>
      <c r="E136" s="8" t="s">
        <v>33</v>
      </c>
      <c r="F136" s="10"/>
    </row>
    <row r="137" spans="1:6" s="4" customFormat="1" ht="45.75" customHeight="1">
      <c r="A137" s="9" t="s">
        <v>27</v>
      </c>
      <c r="B137" s="11" t="s">
        <v>142</v>
      </c>
      <c r="C137" s="11" t="s">
        <v>143</v>
      </c>
      <c r="D137" s="26">
        <v>93500</v>
      </c>
      <c r="E137" s="8" t="s">
        <v>7</v>
      </c>
      <c r="F137" s="10"/>
    </row>
    <row r="138" spans="1:6" s="4" customFormat="1" ht="45.75" customHeight="1">
      <c r="A138" s="9" t="s">
        <v>27</v>
      </c>
      <c r="B138" s="11" t="s">
        <v>145</v>
      </c>
      <c r="C138" s="11" t="s">
        <v>144</v>
      </c>
      <c r="D138" s="26">
        <v>1042800</v>
      </c>
      <c r="E138" s="8" t="s">
        <v>6</v>
      </c>
      <c r="F138" s="10"/>
    </row>
    <row r="139" spans="1:6" s="4" customFormat="1" ht="45.75" customHeight="1">
      <c r="A139" s="9" t="s">
        <v>27</v>
      </c>
      <c r="B139" s="11" t="s">
        <v>146</v>
      </c>
      <c r="C139" s="11" t="s">
        <v>147</v>
      </c>
      <c r="D139" s="26">
        <v>2134000</v>
      </c>
      <c r="E139" s="8" t="s">
        <v>33</v>
      </c>
      <c r="F139" s="10"/>
    </row>
    <row r="140" spans="1:6" s="4" customFormat="1" ht="45.75" customHeight="1">
      <c r="A140" s="41" t="s">
        <v>27</v>
      </c>
      <c r="B140" s="45" t="s">
        <v>149</v>
      </c>
      <c r="C140" s="45" t="s">
        <v>148</v>
      </c>
      <c r="D140" s="30">
        <v>737000</v>
      </c>
      <c r="E140" s="42" t="s">
        <v>7</v>
      </c>
      <c r="F140" s="10"/>
    </row>
    <row r="141" spans="1:6" s="4" customFormat="1" ht="45.75" customHeight="1">
      <c r="A141" s="9" t="s">
        <v>27</v>
      </c>
      <c r="B141" s="11" t="s">
        <v>150</v>
      </c>
      <c r="C141" s="11" t="s">
        <v>151</v>
      </c>
      <c r="D141" s="26">
        <v>349800</v>
      </c>
      <c r="E141" s="8" t="s">
        <v>7</v>
      </c>
      <c r="F141" s="10"/>
    </row>
    <row r="142" spans="1:6" s="4" customFormat="1" ht="45.75" customHeight="1">
      <c r="A142" s="9" t="s">
        <v>27</v>
      </c>
      <c r="B142" s="11" t="s">
        <v>153</v>
      </c>
      <c r="C142" s="11" t="s">
        <v>152</v>
      </c>
      <c r="D142" s="26">
        <v>55000</v>
      </c>
      <c r="E142" s="8" t="s">
        <v>7</v>
      </c>
      <c r="F142" s="10"/>
    </row>
    <row r="143" spans="1:6" s="4" customFormat="1" ht="45.75" customHeight="1">
      <c r="A143" s="41" t="s">
        <v>27</v>
      </c>
      <c r="B143" s="45" t="s">
        <v>154</v>
      </c>
      <c r="C143" s="45" t="s">
        <v>155</v>
      </c>
      <c r="D143" s="30">
        <v>629200</v>
      </c>
      <c r="E143" s="42" t="s">
        <v>7</v>
      </c>
      <c r="F143" s="10"/>
    </row>
    <row r="144" spans="1:6" s="4" customFormat="1" ht="45.75" customHeight="1">
      <c r="A144" s="9" t="s">
        <v>27</v>
      </c>
      <c r="B144" s="11" t="s">
        <v>156</v>
      </c>
      <c r="C144" s="11" t="s">
        <v>93</v>
      </c>
      <c r="D144" s="26">
        <v>178750</v>
      </c>
      <c r="E144" s="8" t="s">
        <v>7</v>
      </c>
      <c r="F144" s="10"/>
    </row>
    <row r="145" spans="1:6" s="4" customFormat="1" ht="45.75" customHeight="1">
      <c r="A145" s="9" t="s">
        <v>27</v>
      </c>
      <c r="B145" s="11" t="s">
        <v>157</v>
      </c>
      <c r="C145" s="11" t="s">
        <v>158</v>
      </c>
      <c r="D145" s="26">
        <v>528000</v>
      </c>
      <c r="E145" s="8" t="s">
        <v>7</v>
      </c>
      <c r="F145" s="10"/>
    </row>
    <row r="146" spans="1:6" s="4" customFormat="1" ht="45.75" customHeight="1">
      <c r="A146" s="9" t="s">
        <v>27</v>
      </c>
      <c r="B146" s="11" t="s">
        <v>160</v>
      </c>
      <c r="C146" s="11" t="s">
        <v>159</v>
      </c>
      <c r="D146" s="26">
        <v>70400</v>
      </c>
      <c r="E146" s="8" t="s">
        <v>7</v>
      </c>
      <c r="F146" s="10"/>
    </row>
    <row r="147" spans="1:6" s="4" customFormat="1" ht="45.75" customHeight="1">
      <c r="A147" s="9" t="s">
        <v>27</v>
      </c>
      <c r="B147" s="11" t="s">
        <v>162</v>
      </c>
      <c r="C147" s="11" t="s">
        <v>161</v>
      </c>
      <c r="D147" s="26">
        <v>46453000</v>
      </c>
      <c r="E147" s="8" t="s">
        <v>33</v>
      </c>
      <c r="F147" s="10"/>
    </row>
    <row r="148" spans="1:6" s="4" customFormat="1" ht="45.75" customHeight="1">
      <c r="A148" s="9" t="s">
        <v>27</v>
      </c>
      <c r="B148" s="11" t="s">
        <v>163</v>
      </c>
      <c r="C148" s="11" t="s">
        <v>151</v>
      </c>
      <c r="D148" s="26">
        <v>128700</v>
      </c>
      <c r="E148" s="8" t="s">
        <v>7</v>
      </c>
      <c r="F148" s="10"/>
    </row>
    <row r="149" spans="1:6" s="4" customFormat="1" ht="45.75" customHeight="1">
      <c r="A149" s="9" t="s">
        <v>27</v>
      </c>
      <c r="B149" s="11" t="s">
        <v>164</v>
      </c>
      <c r="C149" s="11" t="s">
        <v>203</v>
      </c>
      <c r="D149" s="26">
        <v>47300</v>
      </c>
      <c r="E149" s="8" t="s">
        <v>7</v>
      </c>
      <c r="F149" s="10"/>
    </row>
    <row r="150" spans="1:6" s="4" customFormat="1" ht="45.75" customHeight="1">
      <c r="A150" s="9" t="s">
        <v>27</v>
      </c>
      <c r="B150" s="11" t="s">
        <v>166</v>
      </c>
      <c r="C150" s="11" t="s">
        <v>165</v>
      </c>
      <c r="D150" s="26">
        <v>165000</v>
      </c>
      <c r="E150" s="8" t="s">
        <v>7</v>
      </c>
      <c r="F150" s="10"/>
    </row>
    <row r="151" spans="1:6" s="4" customFormat="1" ht="45.75" customHeight="1">
      <c r="A151" s="9" t="s">
        <v>27</v>
      </c>
      <c r="B151" s="11" t="s">
        <v>167</v>
      </c>
      <c r="C151" s="11" t="s">
        <v>168</v>
      </c>
      <c r="D151" s="26">
        <v>57200</v>
      </c>
      <c r="E151" s="8" t="s">
        <v>7</v>
      </c>
      <c r="F151" s="10"/>
    </row>
    <row r="152" spans="1:6" s="4" customFormat="1" ht="45.75" customHeight="1">
      <c r="A152" s="9" t="s">
        <v>27</v>
      </c>
      <c r="B152" s="11" t="s">
        <v>195</v>
      </c>
      <c r="C152" s="11" t="s">
        <v>196</v>
      </c>
      <c r="D152" s="26">
        <v>486750</v>
      </c>
      <c r="E152" s="8" t="s">
        <v>7</v>
      </c>
      <c r="F152" s="10"/>
    </row>
    <row r="153" spans="1:6" s="4" customFormat="1" ht="45.75" customHeight="1">
      <c r="A153" s="9" t="s">
        <v>27</v>
      </c>
      <c r="B153" s="11" t="s">
        <v>173</v>
      </c>
      <c r="C153" s="11" t="s">
        <v>169</v>
      </c>
      <c r="D153" s="26">
        <v>187000</v>
      </c>
      <c r="E153" s="8" t="s">
        <v>7</v>
      </c>
      <c r="F153" s="10"/>
    </row>
    <row r="154" spans="1:6" s="4" customFormat="1" ht="45.75" customHeight="1">
      <c r="A154" s="9" t="s">
        <v>27</v>
      </c>
      <c r="B154" s="11" t="s">
        <v>174</v>
      </c>
      <c r="C154" s="11" t="s">
        <v>185</v>
      </c>
      <c r="D154" s="26">
        <v>187000</v>
      </c>
      <c r="E154" s="8" t="s">
        <v>33</v>
      </c>
      <c r="F154" s="10"/>
    </row>
    <row r="155" spans="1:6" ht="45" customHeight="1">
      <c r="A155" s="58" t="s">
        <v>204</v>
      </c>
      <c r="B155" s="59"/>
      <c r="C155" s="60"/>
      <c r="D155" s="5">
        <f>SUM(D135:D154)</f>
        <v>56794100</v>
      </c>
      <c r="E155" s="61"/>
      <c r="F155" s="62"/>
    </row>
    <row r="156" spans="1:6" ht="45.75" customHeight="1">
      <c r="A156" s="47"/>
      <c r="B156" s="48"/>
      <c r="C156" s="48"/>
      <c r="D156" s="49"/>
      <c r="E156" s="50"/>
      <c r="F156" s="51"/>
    </row>
    <row r="157" spans="1:6" ht="22.5" customHeight="1">
      <c r="A157" s="31"/>
      <c r="B157" s="32"/>
      <c r="C157" s="33"/>
      <c r="D157" s="34"/>
      <c r="E157" s="54" t="s">
        <v>26</v>
      </c>
      <c r="F157" s="55"/>
    </row>
    <row r="158" spans="1:6" ht="17.25" customHeight="1">
      <c r="A158" s="56" t="s">
        <v>20</v>
      </c>
      <c r="B158" s="56"/>
      <c r="C158" s="56"/>
      <c r="D158" s="57"/>
      <c r="E158" s="56"/>
      <c r="F158" s="56"/>
    </row>
    <row r="159" spans="1:6">
      <c r="A159" s="35"/>
      <c r="B159" s="36"/>
      <c r="C159" s="37"/>
      <c r="D159" s="38"/>
      <c r="E159" s="39"/>
      <c r="F159" s="40" t="s">
        <v>8</v>
      </c>
    </row>
    <row r="160" spans="1:6" ht="40.5" customHeight="1">
      <c r="A160" s="41" t="s">
        <v>0</v>
      </c>
      <c r="B160" s="42" t="s">
        <v>1</v>
      </c>
      <c r="C160" s="42" t="s">
        <v>2</v>
      </c>
      <c r="D160" s="43" t="s">
        <v>3</v>
      </c>
      <c r="E160" s="42" t="s">
        <v>4</v>
      </c>
      <c r="F160" s="44" t="s">
        <v>5</v>
      </c>
    </row>
    <row r="161" spans="1:6" s="4" customFormat="1" ht="45.75" customHeight="1">
      <c r="A161" s="9" t="s">
        <v>27</v>
      </c>
      <c r="B161" s="11" t="s">
        <v>175</v>
      </c>
      <c r="C161" s="11" t="s">
        <v>170</v>
      </c>
      <c r="D161" s="26">
        <v>169000</v>
      </c>
      <c r="E161" s="8" t="s">
        <v>7</v>
      </c>
      <c r="F161" s="10"/>
    </row>
    <row r="162" spans="1:6" s="4" customFormat="1" ht="45.75" customHeight="1">
      <c r="A162" s="9" t="s">
        <v>27</v>
      </c>
      <c r="B162" s="11" t="s">
        <v>176</v>
      </c>
      <c r="C162" s="11" t="s">
        <v>161</v>
      </c>
      <c r="D162" s="26">
        <v>9097000</v>
      </c>
      <c r="E162" s="8" t="s">
        <v>33</v>
      </c>
      <c r="F162" s="10"/>
    </row>
    <row r="163" spans="1:6" s="4" customFormat="1" ht="45.75" customHeight="1">
      <c r="A163" s="9" t="s">
        <v>27</v>
      </c>
      <c r="B163" s="11" t="s">
        <v>177</v>
      </c>
      <c r="C163" s="11" t="s">
        <v>171</v>
      </c>
      <c r="D163" s="26">
        <v>36960</v>
      </c>
      <c r="E163" s="8" t="s">
        <v>33</v>
      </c>
      <c r="F163" s="10"/>
    </row>
    <row r="164" spans="1:6" s="4" customFormat="1" ht="45.75" customHeight="1">
      <c r="A164" s="9" t="s">
        <v>27</v>
      </c>
      <c r="B164" s="11" t="s">
        <v>178</v>
      </c>
      <c r="C164" s="11" t="s">
        <v>172</v>
      </c>
      <c r="D164" s="26">
        <v>585134</v>
      </c>
      <c r="E164" s="8" t="s">
        <v>6</v>
      </c>
      <c r="F164" s="10"/>
    </row>
    <row r="165" spans="1:6" s="4" customFormat="1" ht="45.75" customHeight="1">
      <c r="A165" s="9" t="s">
        <v>27</v>
      </c>
      <c r="B165" s="11" t="s">
        <v>179</v>
      </c>
      <c r="C165" s="11" t="s">
        <v>186</v>
      </c>
      <c r="D165" s="26">
        <v>137500</v>
      </c>
      <c r="E165" s="8" t="s">
        <v>33</v>
      </c>
      <c r="F165" s="10"/>
    </row>
    <row r="166" spans="1:6" s="4" customFormat="1" ht="45.75" customHeight="1">
      <c r="A166" s="9" t="s">
        <v>27</v>
      </c>
      <c r="B166" s="11" t="s">
        <v>180</v>
      </c>
      <c r="C166" s="11" t="s">
        <v>96</v>
      </c>
      <c r="D166" s="26">
        <v>82500</v>
      </c>
      <c r="E166" s="8" t="s">
        <v>33</v>
      </c>
      <c r="F166" s="10"/>
    </row>
    <row r="167" spans="1:6" s="4" customFormat="1" ht="45.75" customHeight="1">
      <c r="A167" s="9" t="s">
        <v>27</v>
      </c>
      <c r="B167" s="11" t="s">
        <v>181</v>
      </c>
      <c r="C167" s="11" t="s">
        <v>186</v>
      </c>
      <c r="D167" s="26">
        <v>4080534</v>
      </c>
      <c r="E167" s="8" t="s">
        <v>33</v>
      </c>
      <c r="F167" s="10"/>
    </row>
    <row r="168" spans="1:6" s="4" customFormat="1" ht="45.75" customHeight="1">
      <c r="A168" s="9" t="s">
        <v>27</v>
      </c>
      <c r="B168" s="45" t="s">
        <v>200</v>
      </c>
      <c r="C168" s="45" t="s">
        <v>201</v>
      </c>
      <c r="D168" s="46">
        <v>1440000</v>
      </c>
      <c r="E168" s="42" t="s">
        <v>33</v>
      </c>
      <c r="F168" s="10"/>
    </row>
    <row r="169" spans="1:6" s="4" customFormat="1" ht="45.75" customHeight="1">
      <c r="A169" s="41" t="s">
        <v>29</v>
      </c>
      <c r="B169" s="45" t="s">
        <v>28</v>
      </c>
      <c r="C169" s="45" t="s">
        <v>187</v>
      </c>
      <c r="D169" s="30">
        <v>12995624</v>
      </c>
      <c r="E169" s="42" t="s">
        <v>33</v>
      </c>
      <c r="F169" s="10"/>
    </row>
    <row r="170" spans="1:6" s="4" customFormat="1" ht="45.75" customHeight="1">
      <c r="A170" s="58" t="s">
        <v>204</v>
      </c>
      <c r="B170" s="59"/>
      <c r="C170" s="60"/>
      <c r="D170" s="5">
        <f>SUM(D161:D169)</f>
        <v>28624252</v>
      </c>
      <c r="E170" s="61"/>
      <c r="F170" s="62"/>
    </row>
    <row r="171" spans="1:6" ht="45.75" customHeight="1">
      <c r="A171" s="58" t="s">
        <v>9</v>
      </c>
      <c r="B171" s="59"/>
      <c r="C171" s="60"/>
      <c r="D171" s="26">
        <f>SUM(D25,D51,D77,D103,D129,D155,D170)</f>
        <v>309920216</v>
      </c>
      <c r="E171" s="52"/>
      <c r="F171" s="53"/>
    </row>
    <row r="172" spans="1:6" ht="45" customHeight="1">
      <c r="A172" s="14"/>
      <c r="B172" s="15"/>
      <c r="C172" s="16" t="s">
        <v>10</v>
      </c>
      <c r="D172" s="27"/>
      <c r="E172" s="17"/>
      <c r="F172" s="18"/>
    </row>
    <row r="173" spans="1:6" ht="45" customHeight="1">
      <c r="A173" s="19"/>
      <c r="B173" s="20"/>
      <c r="C173" s="21" t="s">
        <v>11</v>
      </c>
      <c r="D173" s="28">
        <f>SUMIF(E$5:E$169,E173,D$5:D$169)</f>
        <v>32165734</v>
      </c>
      <c r="E173" s="8" t="s">
        <v>6</v>
      </c>
      <c r="F173" s="18"/>
    </row>
    <row r="174" spans="1:6" ht="45" customHeight="1">
      <c r="A174" s="19"/>
      <c r="B174" s="20"/>
      <c r="C174" s="21" t="s">
        <v>12</v>
      </c>
      <c r="D174" s="28">
        <f t="shared" ref="D174:D179" si="0">SUMIF(E$5:E$169,E174,D$5:D$169)</f>
        <v>0</v>
      </c>
      <c r="E174" s="22" t="s">
        <v>13</v>
      </c>
      <c r="F174" s="18"/>
    </row>
    <row r="175" spans="1:6" ht="45" customHeight="1">
      <c r="A175" s="19"/>
      <c r="B175" s="20"/>
      <c r="C175" s="21" t="s">
        <v>14</v>
      </c>
      <c r="D175" s="28">
        <f t="shared" si="0"/>
        <v>0</v>
      </c>
      <c r="E175" s="8" t="s">
        <v>15</v>
      </c>
      <c r="F175" s="18"/>
    </row>
    <row r="176" spans="1:6" ht="45" customHeight="1">
      <c r="A176" s="19"/>
      <c r="B176" s="20"/>
      <c r="C176" s="21" t="s">
        <v>21</v>
      </c>
      <c r="D176" s="28">
        <f>SUMIF(E$5:E$169,E176,D$5:D$169)</f>
        <v>18739000</v>
      </c>
      <c r="E176" s="8" t="s">
        <v>16</v>
      </c>
      <c r="F176" s="18"/>
    </row>
    <row r="177" spans="1:6" ht="45" customHeight="1">
      <c r="A177" s="19"/>
      <c r="B177" s="20"/>
      <c r="C177" s="21" t="s">
        <v>22</v>
      </c>
      <c r="D177" s="28">
        <f t="shared" si="0"/>
        <v>0</v>
      </c>
      <c r="E177" s="8" t="s">
        <v>17</v>
      </c>
      <c r="F177" s="18"/>
    </row>
    <row r="178" spans="1:6" ht="45" customHeight="1">
      <c r="A178" s="19"/>
      <c r="B178" s="20"/>
      <c r="C178" s="21" t="s">
        <v>23</v>
      </c>
      <c r="D178" s="28">
        <f>SUMIF(E$5:E$169,E178,D$5:D$169)</f>
        <v>5554699</v>
      </c>
      <c r="E178" s="8" t="s">
        <v>7</v>
      </c>
      <c r="F178" s="23"/>
    </row>
    <row r="179" spans="1:6" ht="45" customHeight="1">
      <c r="A179" s="19"/>
      <c r="B179" s="20"/>
      <c r="C179" s="21" t="s">
        <v>24</v>
      </c>
      <c r="D179" s="28">
        <f t="shared" si="0"/>
        <v>253460783</v>
      </c>
      <c r="E179" s="8" t="s">
        <v>18</v>
      </c>
      <c r="F179" s="18"/>
    </row>
    <row r="180" spans="1:6" ht="45" customHeight="1">
      <c r="A180" s="19"/>
      <c r="B180" s="20"/>
      <c r="C180" s="21" t="s">
        <v>25</v>
      </c>
      <c r="D180" s="63">
        <f>IFERROR(D179/D181,"")</f>
        <v>0.8178259110402788</v>
      </c>
      <c r="E180" s="24"/>
      <c r="F180" s="18"/>
    </row>
    <row r="181" spans="1:6" ht="45" customHeight="1">
      <c r="A181" s="19"/>
      <c r="B181" s="20"/>
      <c r="C181" s="21" t="s">
        <v>19</v>
      </c>
      <c r="D181" s="28">
        <f>SUM(D173:D179)</f>
        <v>309920216</v>
      </c>
      <c r="E181" s="25"/>
      <c r="F181" s="18"/>
    </row>
    <row r="182" spans="1:6" ht="45" customHeight="1">
      <c r="A182" s="19"/>
      <c r="B182" s="20"/>
      <c r="C182" s="20"/>
      <c r="D182" s="29"/>
      <c r="E182" s="17"/>
      <c r="F182" s="18"/>
    </row>
    <row r="183" spans="1:6">
      <c r="E183" s="12"/>
      <c r="F183" s="13"/>
    </row>
  </sheetData>
  <autoFilter ref="A4:F181" xr:uid="{00000000-0001-0000-0000-000000000000}"/>
  <customSheetViews>
    <customSheetView guid="{F542AE84-516F-4307-9234-2ABB95251EB3}" scale="85" showPageBreaks="1" printArea="1" showAutoFilter="1" view="pageBreakPreview" topLeftCell="A11997">
      <selection activeCell="C12012" sqref="C12012"/>
      <pageMargins left="0.39370078740157483" right="0.39370078740157483" top="0.39370078740157483" bottom="0.59055118110236227" header="0.51181102362204722" footer="0.27559055118110237"/>
      <printOptions horizontalCentered="1"/>
      <pageSetup paperSize="9" scale="75" fitToHeight="0" orientation="portrait" useFirstPageNumber="1" r:id="rId1"/>
      <headerFooter scaleWithDoc="0" alignWithMargins="0">
        <oddFooter>&amp;C&amp;"ＭＳ 明朝,標準"&amp;10－&amp;P－</oddFooter>
      </headerFooter>
      <autoFilter ref="A229:U13721" xr:uid="{49A6226B-8CED-4842-9A27-ACF1A86D4FCD}">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32381FAA-BA4A-4570-91D3-ACAAF2C906F5}" scale="85" showPageBreaks="1" printArea="1" filter="1" showAutoFilter="1" view="pageBreakPreview" topLeftCell="A229">
      <selection activeCell="C1417" sqref="C141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
      <headerFooter scaleWithDoc="0" alignWithMargins="0">
        <oddFooter>&amp;C&amp;"ＭＳ 明朝,標準"&amp;10－&amp;P－</oddFooter>
      </headerFooter>
      <autoFilter ref="A229:V13721" xr:uid="{013C179F-BF51-4ECC-A27D-EDA6D3BA6AE8}">
        <filterColumn colId="0">
          <filters>
            <filter val="都市計画局"/>
          </filters>
        </filterColumn>
        <filterColumn colId="13" showButton="0"/>
        <filterColumn colId="14" showButton="0"/>
        <filterColumn colId="15" showButton="0"/>
        <filterColumn colId="17" showButton="0"/>
        <filterColumn colId="18" showButton="0"/>
        <filterColumn colId="19" showButton="0"/>
      </autoFilter>
    </customSheetView>
    <customSheetView guid="{0D11B593-BF5C-4A1F-B6CC-15B06713DB7C}" scale="85" showPageBreaks="1" printArea="1" showAutoFilter="1" view="pageBreakPreview" topLeftCell="A986">
      <selection activeCell="D945" sqref="C945:D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3"/>
      <headerFooter scaleWithDoc="0" alignWithMargins="0">
        <oddFooter>&amp;C&amp;"ＭＳ 明朝,標準"&amp;10－&amp;P－</oddFooter>
      </headerFooter>
      <autoFilter ref="A229:U13722" xr:uid="{B5769FEC-37E2-448E-A690-4958C8BBE5D6}">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589D0A1-73FC-4812-885C-A2B66447006B}" scale="85" showPageBreaks="1" printArea="1" showAutoFilter="1" view="pageBreakPreview" topLeftCell="A211">
      <selection activeCell="C12045" sqref="C1204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4"/>
      <headerFooter alignWithMargins="0">
        <oddFooter>&amp;C（&amp;P）</oddFooter>
      </headerFooter>
      <autoFilter ref="A229:U13722" xr:uid="{58BB859D-5720-43E8-9262-9A25C831C0A2}">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7FFD96AD-2803-41EB-BB44-D862B19F16DA}" scale="85" showPageBreaks="1" printArea="1" showAutoFilter="1" view="pageBreakPreview" topLeftCell="A196">
      <selection activeCell="C53306" sqref="C53306"/>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5"/>
      <headerFooter alignWithMargins="0">
        <oddFooter>&amp;C（&amp;P）</oddFooter>
      </headerFooter>
      <autoFilter ref="A229:U13722" xr:uid="{248644C0-A8B7-4EAB-98CA-8D5B94B5CBE8}">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7F8E7CC-4A2C-41FF-8569-5F53AC782643}" scale="85" showPageBreaks="1" printArea="1" filter="1" showAutoFilter="1" view="pageBreakPreview" topLeftCell="A224">
      <selection activeCell="G2422" sqref="G2422"/>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useFirstPageNumber="1" r:id="rId6"/>
      <headerFooter scaleWithDoc="0" alignWithMargins="0">
        <oddFooter>&amp;C&amp;"ＭＳ 明朝,標準"&amp;10－&amp;P－</oddFooter>
      </headerFooter>
      <autoFilter ref="A224:J13789" xr:uid="{7993247F-1AC7-49B2-B617-1F6F7BF404E5}">
        <filterColumn colId="0">
          <filters>
            <filter val="福祉局"/>
          </filters>
        </filterColumn>
        <filterColumn colId="5" showButton="0">
          <filters>
            <filter val="_x000a_比随_x000a_"/>
            <filter val="比随"/>
          </filters>
        </filterColumn>
      </autoFilter>
    </customSheetView>
    <customSheetView guid="{EA3AB1C6-A47B-47EF-B52B-196CE9431C8E}" scale="85" showPageBreaks="1" printArea="1" showAutoFilter="1" view="pageBreakPreview" topLeftCell="A1766">
      <selection activeCell="D1773" sqref="D17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7"/>
      <headerFooter alignWithMargins="0">
        <oddFooter>&amp;C（&amp;P）</oddFooter>
      </headerFooter>
      <autoFilter ref="A276:U12521" xr:uid="{8FBDB17F-91B3-4612-8048-BC226EF0EFCF}">
        <filterColumn colId="13" showButton="0"/>
        <filterColumn colId="14" showButton="0"/>
        <filterColumn colId="15" showButton="0"/>
        <filterColumn colId="17" showButton="0"/>
        <filterColumn colId="18" showButton="0"/>
        <filterColumn colId="19" showButton="0"/>
      </autoFilter>
    </customSheetView>
    <customSheetView guid="{5F89344D-63B9-45F4-8189-8DFEC0494EF7}" showPageBreaks="1" printArea="1" showAutoFilter="1" view="pageBreakPreview" topLeftCell="A11756">
      <selection activeCell="C11760" sqref="C11760"/>
      <rowBreaks count="3" manualBreakCount="3">
        <brk id="168" max="6" man="1"/>
        <brk id="265" max="16383" man="1"/>
        <brk id="292"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8"/>
      <headerFooter alignWithMargins="0"/>
      <autoFilter ref="A270:U11738" xr:uid="{852963AA-507B-4F51-90DF-06F955777C44}">
        <filterColumn colId="13" showButton="0"/>
        <filterColumn colId="14" showButton="0"/>
        <filterColumn colId="15" showButton="0"/>
        <filterColumn colId="17" showButton="0"/>
        <filterColumn colId="18" showButton="0"/>
        <filterColumn colId="19" showButton="0"/>
      </autoFilter>
    </customSheetView>
    <customSheetView guid="{9165B42C-ECE5-4EA0-9CF2-43E3A1B47697}" scale="85" showPageBreaks="1" printArea="1" showAutoFilter="1" view="pageBreakPreview" topLeftCell="A9612">
      <selection activeCell="G9615" sqref="G961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9"/>
      <headerFooter alignWithMargins="0">
        <oddFooter>&amp;C（&amp;P）</oddFooter>
      </headerFooter>
      <autoFilter ref="A276:U12524" xr:uid="{C047BC54-5AE9-438A-804E-4F41F3CFE62A}">
        <filterColumn colId="13" showButton="0"/>
        <filterColumn colId="14" showButton="0"/>
        <filterColumn colId="15" showButton="0"/>
        <filterColumn colId="17" showButton="0"/>
        <filterColumn colId="18" showButton="0"/>
        <filterColumn colId="19" showButton="0"/>
      </autoFilter>
    </customSheetView>
    <customSheetView guid="{A83B4C61-8A42-4D29-9A60-BEB54EE3BDAB}" scale="85" showPageBreaks="1" printArea="1" showAutoFilter="1" view="pageBreakPreview" topLeftCell="A265">
      <selection activeCell="D273" sqref="D2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0"/>
      <headerFooter alignWithMargins="0">
        <oddFooter>&amp;C（&amp;P）</oddFooter>
      </headerFooter>
      <autoFilter ref="A276:U12524" xr:uid="{2833C9D0-9D0B-4C83-9CEF-3F08F5C6DABC}">
        <filterColumn colId="13" showButton="0"/>
        <filterColumn colId="14" showButton="0"/>
        <filterColumn colId="15" showButton="0"/>
        <filterColumn colId="17" showButton="0"/>
        <filterColumn colId="18" showButton="0"/>
        <filterColumn colId="19" showButton="0"/>
      </autoFilter>
    </customSheetView>
    <customSheetView guid="{F316B564-77C9-4F99-B292-6388B49E92A3}" showPageBreaks="1" printArea="1" showAutoFilter="1" view="pageBreakPreview" topLeftCell="A277">
      <selection activeCell="D280" sqref="D280"/>
      <rowBreaks count="2" manualBreakCount="2">
        <brk id="166" max="6" man="1"/>
        <brk id="273" max="16383" man="1"/>
      </rowBreaks>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cellComments="asDisplayed" useFirstPageNumber="1" r:id="rId11"/>
      <headerFooter scaleWithDoc="0" alignWithMargins="0">
        <oddFooter>&amp;C&amp;10－&amp;P－</oddFooter>
      </headerFooter>
      <autoFilter ref="A278:U13768" xr:uid="{971F5E14-E43C-4FC9-B87A-3FE4E6449CFE}">
        <filterColumn colId="13" showButton="0"/>
        <filterColumn colId="14" showButton="0"/>
        <filterColumn colId="15" showButton="0"/>
        <filterColumn colId="17" showButton="0"/>
        <filterColumn colId="18" showButton="0"/>
        <filterColumn colId="19" showButton="0"/>
      </autoFilter>
    </customSheetView>
    <customSheetView guid="{1D0FDB66-8801-49C3-8374-C4E93C64AB03}" scale="85" showPageBreaks="1" printArea="1" showAutoFilter="1" view="pageBreakPreview" topLeftCell="A2985">
      <selection activeCell="C2981" sqref="C2981"/>
      <pageMargins left="0.39370078740157483" right="0.39370078740157483" top="0.39370078740157483" bottom="0.59055118110236227" header="0.51181102362204722" footer="0.27559055118110237"/>
      <printOptions horizontalCentered="1"/>
      <pageSetup paperSize="9" scale="75" fitToHeight="0" orientation="portrait" useFirstPageNumber="1" r:id="rId12"/>
      <headerFooter scaleWithDoc="0" alignWithMargins="0">
        <oddFooter>&amp;C&amp;"ＭＳ 明朝,標準"&amp;10－&amp;P－</oddFooter>
      </headerFooter>
      <autoFilter ref="A227:U13463" xr:uid="{9839B20C-63DC-46E1-A3DC-727159D29801}">
        <filterColumn colId="13" showButton="0"/>
        <filterColumn colId="14" showButton="0"/>
        <filterColumn colId="15" showButton="0"/>
        <filterColumn colId="17" showButton="0"/>
        <filterColumn colId="18" showButton="0"/>
        <filterColumn colId="19" showButton="0"/>
      </autoFilter>
    </customSheetView>
    <customSheetView guid="{C8D9D2A9-03B8-4B50-B2C5-583B69B9E2D1}" scale="85" showPageBreaks="1" printArea="1" showAutoFilter="1" view="pageBreakPreview" topLeftCell="A6951">
      <selection activeCell="C6945" sqref="C6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13"/>
      <headerFooter scaleWithDoc="0" alignWithMargins="0">
        <oddFooter>&amp;C&amp;"ＭＳ 明朝,標準"&amp;10－&amp;P－</oddFooter>
      </headerFooter>
      <autoFilter ref="A227:U13463" xr:uid="{0BF78526-DACE-4D5C-A3DF-6D1FA2301C36}">
        <filterColumn colId="13" showButton="0"/>
        <filterColumn colId="14" showButton="0"/>
        <filterColumn colId="15" showButton="0"/>
        <filterColumn colId="17" showButton="0"/>
        <filterColumn colId="18" showButton="0"/>
        <filterColumn colId="19" showButton="0"/>
      </autoFilter>
    </customSheetView>
    <customSheetView guid="{30E582BD-0124-4E79-A5C5-4184F332D5B7}" scale="85" showPageBreaks="1" printArea="1" showAutoFilter="1" view="pageBreakPreview" topLeftCell="A223">
      <selection activeCell="C11929" sqref="C11929"/>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4"/>
      <headerFooter alignWithMargins="0">
        <oddFooter>&amp;C（&amp;P）</oddFooter>
      </headerFooter>
      <autoFilter ref="A229:U13722" xr:uid="{A27C800E-35C9-4A1E-9479-60CD2F703C39}">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4357F12-6A4D-4592-A54E-37FD336D493C}" scale="85" showPageBreaks="1" printArea="1" showAutoFilter="1" view="pageBreakPreview" topLeftCell="A13258">
      <selection activeCell="C13199" sqref="C13199"/>
      <pageMargins left="0.39370078740157483" right="0.39370078740157483" top="0.39370078740157483" bottom="0.59055118110236227" header="0.51181102362204722" footer="0.27559055118110237"/>
      <printOptions horizontalCentered="1"/>
      <pageSetup paperSize="9" scale="75" fitToHeight="0" orientation="portrait" useFirstPageNumber="1" r:id="rId15"/>
      <headerFooter scaleWithDoc="0" alignWithMargins="0">
        <oddFooter>&amp;C&amp;"ＭＳ 明朝,標準"&amp;10－&amp;P－</oddFooter>
      </headerFooter>
      <autoFilter ref="A229:U13722" xr:uid="{23476865-E4D1-40A0-AD69-5B5B80C6F947}">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217CB751-B423-459C-997D-C52E1EA6A411}" scale="85" showPageBreaks="1" printArea="1" showAutoFilter="1" view="pageBreakPreview" topLeftCell="A211">
      <selection activeCell="I11748" sqref="I11748"/>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6"/>
      <headerFooter alignWithMargins="0">
        <oddFooter>&amp;C（&amp;P）</oddFooter>
      </headerFooter>
      <autoFilter ref="A229:U13722" xr:uid="{CF792A6D-B055-4B75-A699-E8B2095D470A}">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B80971C5-7E0C-49C7-80D5-9BBD6D173EEB}" scale="85" showPageBreaks="1" printArea="1" showAutoFilter="1" view="pageBreakPreview" topLeftCell="A12458">
      <selection activeCell="B12463" sqref="B12463"/>
      <pageMargins left="0.39370078740157483" right="0.39370078740157483" top="0.39370078740157483" bottom="0.59055118110236227" header="0.51181102362204722" footer="0.27559055118110237"/>
      <printOptions horizontalCentered="1"/>
      <pageSetup paperSize="9" scale="75" fitToHeight="0" orientation="portrait" useFirstPageNumber="1" r:id="rId17"/>
      <headerFooter scaleWithDoc="0" alignWithMargins="0">
        <oddFooter>&amp;C&amp;"ＭＳ 明朝,標準"&amp;10－&amp;P－</oddFooter>
      </headerFooter>
      <autoFilter ref="A229:V13721" xr:uid="{C5CDB732-761C-4E19-B025-8E06CA0C2815}">
        <filterColumn colId="13" showButton="0"/>
        <filterColumn colId="14" showButton="0"/>
        <filterColumn colId="15" showButton="0"/>
        <filterColumn colId="17" showButton="0"/>
        <filterColumn colId="18" showButton="0"/>
        <filterColumn colId="19" showButton="0"/>
      </autoFilter>
    </customSheetView>
    <customSheetView guid="{B7512C5E-5957-4CDE-AF43-69FE4C04DE4B}" scale="85" showPageBreaks="1" printArea="1" filter="1" showAutoFilter="1" view="pageBreakPreview" topLeftCell="A11609">
      <selection activeCell="C11612" sqref="C11612"/>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8"/>
      <headerFooter alignWithMargins="0">
        <oddFooter>&amp;C（&amp;P）</oddFooter>
      </headerFooter>
      <autoFilter ref="A229:U13721" xr:uid="{9B23D88B-121D-4861-A3A2-475597D50B76}">
        <filterColumn colId="0">
          <filters>
            <filter val="教育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D3B634A-A297-4DD4-A993-79EF9A889DC2}" scale="85" showPageBreaks="1" printArea="1" showAutoFilter="1" view="pageBreakPreview" topLeftCell="A220">
      <selection activeCell="A230" sqref="A230"/>
      <rowBreaks count="3" manualBreakCount="3">
        <brk id="170" max="6" man="1"/>
        <brk id="251" max="6" man="1"/>
        <brk id="275"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4" fitToHeight="0" orientation="portrait" r:id="rId19"/>
      <headerFooter alignWithMargins="0">
        <oddFooter>&amp;C－&amp;P－</oddFooter>
      </headerFooter>
      <autoFilter ref="A229:U13721" xr:uid="{A932061C-05E9-4AA1-A445-424E7DF56CFF}">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3FF3034-A4A8-49E4-91C5-762ECDBAF1D2}" scale="85" showPageBreaks="1" printArea="1" filter="1" showAutoFilter="1" view="pageBreakPreview" topLeftCell="A5857">
      <selection activeCell="D5860" sqref="D5860"/>
      <pageMargins left="0.39370078740157483" right="0.39370078740157483" top="0.39370078740157483" bottom="0.59055118110236227" header="0.51181102362204722" footer="0.27559055118110237"/>
      <printOptions horizontalCentered="1"/>
      <pageSetup paperSize="9" scale="75" fitToHeight="0" orientation="portrait" useFirstPageNumber="1" r:id="rId20"/>
      <headerFooter scaleWithDoc="0" alignWithMargins="0">
        <oddFooter>&amp;C&amp;"ＭＳ 明朝,標準"&amp;10－&amp;P－</oddFooter>
      </headerFooter>
      <autoFilter ref="A229:V13721" xr:uid="{CF1778C1-31FD-4971-B287-D98DDE3E0509}">
        <filterColumn colId="0">
          <filters>
            <filter val="都市整備局"/>
          </filters>
        </filterColumn>
        <filterColumn colId="13" showButton="0"/>
        <filterColumn colId="14" showButton="0"/>
        <filterColumn colId="15" showButton="0"/>
        <filterColumn colId="17" showButton="0"/>
        <filterColumn colId="18" showButton="0"/>
        <filterColumn colId="19" showButton="0"/>
      </autoFilter>
    </customSheetView>
    <customSheetView guid="{9FCD3CC5-48E7-47B2-8F0D-515FEB8B4D11}" scale="130" showPageBreaks="1" printArea="1" filter="1" showAutoFilter="1" view="pageBreakPreview" topLeftCell="A6357">
      <selection activeCell="C6359" sqref="C6359"/>
      <pageMargins left="0.39370078740157483" right="0.39370078740157483" top="0.39370078740157483" bottom="0.59055118110236227" header="0.51181102362204722" footer="0.27559055118110237"/>
      <printOptions horizontalCentered="1"/>
      <pageSetup paperSize="9" scale="75" fitToHeight="0" orientation="portrait" useFirstPageNumber="1" r:id="rId21"/>
      <headerFooter scaleWithDoc="0" alignWithMargins="0">
        <oddFooter>&amp;C&amp;"ＭＳ 明朝,標準"&amp;10－&amp;P－</oddFooter>
      </headerFooter>
      <autoFilter ref="A229:U13721" xr:uid="{C4E7C238-2140-4AC6-9D76-1420FCA319BA}">
        <filterColumn colId="0">
          <filters>
            <filter val="港湾局"/>
            <filter val="建設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1D3EC2B6-48AB-4B80-BD1F-5265AB9073F3}" scale="85" showPageBreaks="1" printArea="1" filter="1" showAutoFilter="1" view="pageBreakPreview" topLeftCell="A11617">
      <selection activeCell="C11677" sqref="C1167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2"/>
      <headerFooter scaleWithDoc="0" alignWithMargins="0">
        <oddFooter>&amp;C&amp;"ＭＳ 明朝,標準"&amp;10－&amp;P－</oddFooter>
      </headerFooter>
      <autoFilter ref="A229:U13721" xr:uid="{B53CF58D-A823-423F-A6C4-01974315C5E1}">
        <filterColumn colId="0">
          <filters>
            <filter val="行政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s>
  <mergeCells count="30">
    <mergeCell ref="A158:F158"/>
    <mergeCell ref="A170:C170"/>
    <mergeCell ref="E170:F170"/>
    <mergeCell ref="E131:F131"/>
    <mergeCell ref="A132:F132"/>
    <mergeCell ref="A155:C155"/>
    <mergeCell ref="E155:F155"/>
    <mergeCell ref="E157:F157"/>
    <mergeCell ref="A103:C103"/>
    <mergeCell ref="E103:F103"/>
    <mergeCell ref="E105:F105"/>
    <mergeCell ref="A106:F106"/>
    <mergeCell ref="A129:C129"/>
    <mergeCell ref="E129:F129"/>
    <mergeCell ref="E171:F171"/>
    <mergeCell ref="E1:F1"/>
    <mergeCell ref="A2:F2"/>
    <mergeCell ref="A171:C171"/>
    <mergeCell ref="A25:C25"/>
    <mergeCell ref="E25:F25"/>
    <mergeCell ref="E27:F27"/>
    <mergeCell ref="A28:F28"/>
    <mergeCell ref="A51:C51"/>
    <mergeCell ref="E51:F51"/>
    <mergeCell ref="E53:F53"/>
    <mergeCell ref="A54:F54"/>
    <mergeCell ref="A77:C77"/>
    <mergeCell ref="E77:F77"/>
    <mergeCell ref="E79:F79"/>
    <mergeCell ref="A80:F80"/>
  </mergeCells>
  <phoneticPr fontId="7"/>
  <dataValidations count="2">
    <dataValidation type="list" allowBlank="1" showInputMessage="1" showErrorMessage="1" sqref="E6:E29 E31:E55 E57:E81 E83:E107 E109:E133 E161:E169 E135:E159" xr:uid="{00000000-0002-0000-0000-000000000000}">
      <formula1>"公募,非公募,一般,公募指名,指名,比随,特随"</formula1>
    </dataValidation>
    <dataValidation type="list" allowBlank="1" showInputMessage="1" showErrorMessage="1" sqref="E5" xr:uid="{00000000-0002-0000-0000-000001000000}">
      <formula1>$E$173:$E$179</formula1>
    </dataValidation>
  </dataValidations>
  <printOptions horizontalCentered="1"/>
  <pageMargins left="0.39370078740157483" right="0.39370078740157483" top="0.39370078740157483" bottom="0.59055118110236227" header="0.51181102362204722" footer="0.27559055118110237"/>
  <pageSetup paperSize="9" scale="71" fitToHeight="0" orientation="portrait" useFirstPageNumber="1" r:id="rId23"/>
  <headerFooter scaleWithDoc="0" alignWithMargins="0">
    <oddFooter>&amp;C&amp;"ＭＳ 明朝,標準"&amp;10－&amp;P－</oddFooter>
  </headerFooter>
  <rowBreaks count="6" manualBreakCount="6">
    <brk id="26" max="5" man="1"/>
    <brk id="52" max="5" man="1"/>
    <brk id="78" max="5" man="1"/>
    <brk id="104" max="5" man="1"/>
    <brk id="130" max="5" man="1"/>
    <brk id="15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委託料支出一覧（一般会計）</vt:lpstr>
      <vt:lpstr>'委託料支出一覧（一般会計）'!Print_Area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 naomi</dc:creator>
  <cp:lastModifiedBy>栁澤　亮太</cp:lastModifiedBy>
  <cp:lastPrinted>2024-10-28T04:02:45Z</cp:lastPrinted>
  <dcterms:created xsi:type="dcterms:W3CDTF">2014-08-18T05:16:11Z</dcterms:created>
  <dcterms:modified xsi:type="dcterms:W3CDTF">2024-10-28T04:03:03Z</dcterms:modified>
</cp:coreProperties>
</file>