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202300"/>
  <xr:revisionPtr revIDLastSave="0" documentId="13_ncr:1_{023ED009-5285-47C8-8E2A-9C767A4C104D}" xr6:coauthVersionLast="47" xr6:coauthVersionMax="47" xr10:uidLastSave="{00000000-0000-0000-0000-000000000000}"/>
  <bookViews>
    <workbookView xWindow="-108" yWindow="-108" windowWidth="23256" windowHeight="12456" activeTab="1" xr2:uid="{53B2D2C7-A435-4201-8E86-3BF45B57B783}"/>
  </bookViews>
  <sheets>
    <sheet name="Sheet2" sheetId="2" r:id="rId1"/>
    <sheet name="Sheet1" sheetId="1" r:id="rId2"/>
  </sheets>
  <definedNames>
    <definedName name="_xlnm.Print_Area" localSheetId="1">Sheet1!$E$1:$Y$38</definedName>
    <definedName name="英大文字">Sheet1!$W$2:$W$27</definedName>
    <definedName name="数字">Sheet1!$W$28:$W$37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 i="1" l="1"/>
  <c r="F26" i="1"/>
  <c r="G14" i="1"/>
  <c r="G5" i="1"/>
  <c r="C22" i="1" a="1"/>
  <c r="C22" i="1" s="1"/>
  <c r="G7" i="1"/>
  <c r="C29" i="1"/>
  <c r="Q1" i="1"/>
  <c r="F27" i="1"/>
  <c r="C25" i="1"/>
  <c r="L28" i="1"/>
  <c r="L27" i="1" s="1"/>
  <c r="G24" i="1"/>
  <c r="G23" i="1" s="1"/>
  <c r="H24" i="1"/>
  <c r="H23" i="1" s="1"/>
  <c r="I24" i="1"/>
  <c r="I23" i="1" s="1"/>
  <c r="J24" i="1"/>
  <c r="J23" i="1" s="1"/>
  <c r="G21" i="1"/>
  <c r="G20" i="1" s="1"/>
  <c r="H21" i="1"/>
  <c r="H20" i="1" s="1"/>
  <c r="I21" i="1"/>
  <c r="I20" i="1" s="1"/>
  <c r="J21" i="1"/>
  <c r="J20" i="1" s="1"/>
  <c r="K21" i="1"/>
  <c r="K20" i="1" s="1"/>
  <c r="L21" i="1"/>
  <c r="L20" i="1" s="1"/>
  <c r="M21" i="1"/>
  <c r="M20" i="1" s="1"/>
  <c r="N21" i="1"/>
  <c r="N20" i="1" s="1"/>
  <c r="O21" i="1"/>
  <c r="O20" i="1" s="1"/>
  <c r="P21" i="1"/>
  <c r="P20" i="1" s="1"/>
  <c r="Q21" i="1"/>
  <c r="Q20" i="1" s="1"/>
  <c r="R21" i="1"/>
  <c r="R20" i="1" s="1"/>
  <c r="S21" i="1"/>
  <c r="S20" i="1" s="1"/>
  <c r="T21" i="1"/>
  <c r="T20" i="1" s="1"/>
  <c r="U21" i="1"/>
  <c r="U20" i="1" s="1"/>
  <c r="V21" i="1"/>
  <c r="V20" i="1" s="1"/>
  <c r="O28" i="1" l="1"/>
  <c r="O27" i="1" s="1"/>
  <c r="N28" i="1"/>
  <c r="N27" i="1" s="1"/>
  <c r="M28" i="1"/>
  <c r="M27"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<sst xmlns="http://schemas.openxmlformats.org/spreadsheetml/2006/main" count="148" uniqueCount="119">
  <si>
    <t>東淀川区長　宛</t>
  </si>
  <si>
    <t>申請者</t>
  </si>
  <si>
    <t>住所</t>
  </si>
  <si>
    <t>氏名</t>
  </si>
  <si>
    <t>電話番号</t>
  </si>
  <si>
    <t>※委任の内容に疑義がある場合は、委任者に電話で確認することがあります。</t>
  </si>
  <si>
    <t>代理人</t>
  </si>
  <si>
    <t>２　暗証番号（申請者本人が記入し、必ず封筒に入れて封をしてください）</t>
  </si>
  <si>
    <t>①署名用電子証明書暗証番号</t>
  </si>
  <si>
    <t>※すべての文字にフリガナを振ってください。例：O（オー）、０（ゼロ）、I（アイ）、１（イチ） など</t>
  </si>
  <si>
    <t>フリガナ</t>
  </si>
  <si>
    <t>②利用者証明用電子証明書</t>
  </si>
  <si>
    <t>③住民基本台帳用暗証番号</t>
  </si>
  <si>
    <t>【必要書類】</t>
  </si>
  <si>
    <t>・この用紙（封筒に封入・封緘したもの）</t>
  </si>
  <si>
    <t>・申請者本人のマイナンバーカード</t>
  </si>
  <si>
    <t>・代理人の顔写真付き本人確認書類（マイナンバーカードや運転免許証など）</t>
  </si>
  <si>
    <t>※本人確認書類は必ず有効期限内の原本をお持ちください。</t>
  </si>
  <si>
    <t>【注意事項】</t>
  </si>
  <si>
    <t>・内容に不備がある場合には受付できません。</t>
  </si>
  <si>
    <t>・この委任状は住民異動届を提出した当日のみ有効です。</t>
  </si>
  <si>
    <t>・この委任状は、代理人が暗証番号を知ることができないように、必ず封筒に封入・封緘してください</t>
  </si>
  <si>
    <t>　私は、今回の住民異動に併せて、マイナンバーカードの券面 記載事項変更及び電子証明書の発行に関する手</t>
    <phoneticPr fontId="1"/>
  </si>
  <si>
    <t>英数字
6～16桁</t>
    <phoneticPr fontId="1"/>
  </si>
  <si>
    <t>➡</t>
    <phoneticPr fontId="1"/>
  </si>
  <si>
    <t xml:space="preserve">住所 </t>
    <phoneticPr fontId="1"/>
  </si>
  <si>
    <t>氏名</t>
    <phoneticPr fontId="1"/>
  </si>
  <si>
    <t>数字4桁</t>
    <phoneticPr fontId="1"/>
  </si>
  <si>
    <t>A</t>
  </si>
  <si>
    <t>1</t>
  </si>
  <si>
    <t>C</t>
  </si>
  <si>
    <t>D</t>
  </si>
  <si>
    <t>E</t>
  </si>
  <si>
    <t>F</t>
  </si>
  <si>
    <t>G</t>
  </si>
  <si>
    <t>H</t>
  </si>
  <si>
    <t>I</t>
  </si>
  <si>
    <t>K</t>
  </si>
  <si>
    <t>L</t>
  </si>
  <si>
    <t>M</t>
  </si>
  <si>
    <t>N</t>
  </si>
  <si>
    <t>O</t>
  </si>
  <si>
    <t>P</t>
  </si>
  <si>
    <t>Q</t>
  </si>
  <si>
    <t>R</t>
  </si>
  <si>
    <t>S</t>
  </si>
  <si>
    <t>T</t>
  </si>
  <si>
    <t>U</t>
  </si>
  <si>
    <t>V</t>
  </si>
  <si>
    <t>W</t>
  </si>
  <si>
    <t>X</t>
  </si>
  <si>
    <t>Y</t>
  </si>
  <si>
    <t>Z</t>
  </si>
  <si>
    <t>2</t>
  </si>
  <si>
    <t>3</t>
  </si>
  <si>
    <t>4</t>
  </si>
  <si>
    <t>5</t>
  </si>
  <si>
    <t>6</t>
  </si>
  <si>
    <t>7</t>
  </si>
  <si>
    <t>8</t>
  </si>
  <si>
    <t>9</t>
  </si>
  <si>
    <t>ｾﾞﾛ</t>
  </si>
  <si>
    <t>ｲﾁ</t>
  </si>
  <si>
    <t>ﾆ</t>
  </si>
  <si>
    <t>ｻﾝ</t>
  </si>
  <si>
    <t>ﾖﾝ</t>
  </si>
  <si>
    <t>ｺﾞ</t>
  </si>
  <si>
    <t>ﾛｸ</t>
  </si>
  <si>
    <t>ﾅﾅ</t>
  </si>
  <si>
    <t>ﾊﾁ</t>
  </si>
  <si>
    <t>ｸ</t>
  </si>
  <si>
    <t>ｴｰ</t>
  </si>
  <si>
    <t>ｼｰ</t>
  </si>
  <si>
    <t>ﾃﾞｨｰ</t>
  </si>
  <si>
    <t>ｲｰ</t>
  </si>
  <si>
    <t>ｴﾌ</t>
  </si>
  <si>
    <t>ｼﾞｰ</t>
  </si>
  <si>
    <t>ｴｲﾁ</t>
  </si>
  <si>
    <t>ｱｲ</t>
  </si>
  <si>
    <t>ｹｰ</t>
  </si>
  <si>
    <t>ｴﾙ</t>
  </si>
  <si>
    <t>ｴﾑ</t>
  </si>
  <si>
    <t>ｴﾇ</t>
  </si>
  <si>
    <t>ｵｰ</t>
  </si>
  <si>
    <t>ﾋﾟｰ</t>
  </si>
  <si>
    <t>ｷｭｰ</t>
  </si>
  <si>
    <t>ｱｰﾙ</t>
  </si>
  <si>
    <t>ｴｽ</t>
  </si>
  <si>
    <t>ﾃｨｰ</t>
  </si>
  <si>
    <t>ﾕｰ</t>
  </si>
  <si>
    <t>ﾌﾞｲ</t>
  </si>
  <si>
    <t>ﾀﾞﾌﾞﾘｭ</t>
  </si>
  <si>
    <t>ｴｯｸｽ</t>
  </si>
  <si>
    <t>ﾜｲ</t>
  </si>
  <si>
    <t>ｾﾞｯﾄ</t>
  </si>
  <si>
    <t>0</t>
  </si>
  <si>
    <t/>
  </si>
  <si>
    <r>
      <t>※アルファベット</t>
    </r>
    <r>
      <rPr>
        <b/>
        <u/>
        <sz val="10"/>
        <color theme="1"/>
        <rFont val="ＭＳ 明朝"/>
        <family val="1"/>
        <charset val="128"/>
      </rPr>
      <t>大文字</t>
    </r>
    <r>
      <rPr>
        <sz val="10"/>
        <color theme="1"/>
        <rFont val="ＭＳ 明朝"/>
        <family val="1"/>
        <charset val="128"/>
      </rPr>
      <t>と</t>
    </r>
    <r>
      <rPr>
        <b/>
        <u/>
        <sz val="10"/>
        <color theme="1"/>
        <rFont val="ＭＳ 明朝"/>
        <family val="1"/>
        <charset val="128"/>
      </rPr>
      <t>数字</t>
    </r>
    <r>
      <rPr>
        <sz val="10"/>
        <color theme="1"/>
        <rFont val="ＭＳ 明朝"/>
        <family val="1"/>
        <charset val="128"/>
      </rPr>
      <t>の混合で6文字以上16文字以下 　例）OSK0123など</t>
    </r>
    <phoneticPr fontId="1"/>
  </si>
  <si>
    <t>委 任 状</t>
    <rPh sb="0" eb="1">
      <t>イ</t>
    </rPh>
    <rPh sb="2" eb="3">
      <t>ニン</t>
    </rPh>
    <rPh sb="4" eb="5">
      <t>ジョウ</t>
    </rPh>
    <phoneticPr fontId="1"/>
  </si>
  <si>
    <t>フリガナ一覧</t>
    <rPh sb="4" eb="6">
      <t>イチラン</t>
    </rPh>
    <phoneticPr fontId="1"/>
  </si>
  <si>
    <t>住所</t>
    <rPh sb="0" eb="2">
      <t>ジュウショ</t>
    </rPh>
    <phoneticPr fontId="1"/>
  </si>
  <si>
    <t>氏名</t>
    <rPh sb="0" eb="2">
      <t>シメイ</t>
    </rPh>
    <phoneticPr fontId="1"/>
  </si>
  <si>
    <t>電話番号</t>
    <rPh sb="0" eb="4">
      <t>デンワバンゴウ</t>
    </rPh>
    <phoneticPr fontId="1"/>
  </si>
  <si>
    <t xml:space="preserve"> </t>
    <phoneticPr fontId="1"/>
  </si>
  <si>
    <t>続きを、下記に示す同一世帯員または法定代理人を私の代理人として指定し、その権限を委任します</t>
    <phoneticPr fontId="1"/>
  </si>
  <si>
    <t>申請日</t>
    <rPh sb="0" eb="3">
      <t>シンセイビ</t>
    </rPh>
    <phoneticPr fontId="1"/>
  </si>
  <si>
    <t>①署名用電子証明書暗証番号</t>
    <phoneticPr fontId="1"/>
  </si>
  <si>
    <t>②利用者証明用電子証明書</t>
    <phoneticPr fontId="1"/>
  </si>
  <si>
    <t>③住民基本台帳用暗証番号</t>
    <phoneticPr fontId="1"/>
  </si>
  <si>
    <t>※印刷後　自筆で署名願います。</t>
    <rPh sb="1" eb="3">
      <t>インサツ</t>
    </rPh>
    <rPh sb="3" eb="4">
      <t>ゴ</t>
    </rPh>
    <rPh sb="5" eb="7">
      <t>ジヒツ</t>
    </rPh>
    <rPh sb="8" eb="11">
      <t>ショメイネガ</t>
    </rPh>
    <phoneticPr fontId="1"/>
  </si>
  <si>
    <t>B</t>
    <phoneticPr fontId="1"/>
  </si>
  <si>
    <t>ﾋﾞｰ</t>
    <phoneticPr fontId="1"/>
  </si>
  <si>
    <t>J</t>
    <phoneticPr fontId="1"/>
  </si>
  <si>
    <t>ｼﾞｪｲ</t>
    <phoneticPr fontId="1"/>
  </si>
  <si>
    <t>（自署または記名押印）</t>
  </si>
  <si>
    <t>住所</t>
    <rPh sb="0" eb="2">
      <t>ジュウショ</t>
    </rPh>
    <phoneticPr fontId="1"/>
  </si>
  <si>
    <t>申請者</t>
    <rPh sb="0" eb="3">
      <t>シンセイシャ</t>
    </rPh>
    <phoneticPr fontId="1"/>
  </si>
  <si>
    <t>暗証番号</t>
    <rPh sb="0" eb="4">
      <t>アンショウバンゴウ</t>
    </rPh>
    <phoneticPr fontId="1"/>
  </si>
  <si>
    <t>代理人 ※本人と同一世帯の方・又は法定代理人に限ります。</t>
    <rPh sb="0" eb="3">
      <t>ダイリニン</t>
    </rPh>
    <rPh sb="15" eb="16">
      <t>マタ</t>
    </rPh>
    <rPh sb="17" eb="22">
      <t>ホウテイダイリニン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</si>
</sst>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gge&quot;年&quot;m&quot;月&quot;d&quot;日&quot;;@" x16r2:formatCode16="[$-ja-JP-x-gannen]ggge&quot;年&quot;m&quot;月&quot;d&quot;日&quot;;@"/>
    <numFmt numFmtId="177" formatCode="[&lt;=99999999]####\-####;[&lt;=9999999999]00\‐####\-####;000\-0000\-0000"/>
  </numFmts>
  <fonts count="11" x14ac:knownFonts="1">
    <font>
      <sz val="11"/>
      <color theme="1"/>
      <name val="ＭＳ 明朝"/>
      <family val="1"/>
      <charset val="128"/>
    </font>
    <font>
      <sz val="6"/>
      <name val="游ゴシック"/>
      <family val="2"/>
      <charset val="128"/>
      <scheme val="minor"/>
    </font>
    <font>
      <b/>
      <sz val="11"/>
      <color theme="1"/>
      <name val="ＭＳ ゴシック"/>
      <family val="3"/>
      <charset val="128"/>
    </font>
    <font>
      <b/>
      <sz val="11"/>
      <color theme="1"/>
      <name val="ＭＳ 明朝"/>
      <family val="1"/>
      <charset val="128"/>
    </font>
    <font>
      <b/>
      <sz val="10"/>
      <color theme="1"/>
      <name val="ＭＳ 明朝"/>
      <family val="1"/>
      <charset val="128"/>
    </font>
    <font>
      <sz val="10"/>
      <color theme="1"/>
      <name val="ＭＳ 明朝"/>
      <family val="1"/>
      <charset val="128"/>
    </font>
    <font>
      <sz val="9"/>
      <color theme="1"/>
      <name val="ＭＳ 明朝"/>
      <family val="1"/>
      <charset val="128"/>
    </font>
    <font>
      <b/>
      <sz val="12"/>
      <color theme="1"/>
      <name val="ＭＳ 明朝"/>
      <family val="1"/>
      <charset val="128"/>
    </font>
    <font>
      <sz val="6"/>
      <name val="ＭＳ 明朝"/>
      <family val="1"/>
      <charset val="128"/>
    </font>
    <font>
      <sz val="11"/>
      <color rgb="FFFF0000"/>
      <name val="ＭＳ 明朝"/>
      <family val="1"/>
      <charset val="128"/>
    </font>
    <font>
      <b/>
      <u/>
      <sz val="10"/>
      <color theme="1"/>
      <name val="ＭＳ 明朝"/>
      <family val="1"/>
      <charset val="128"/>
    </font>
  </fonts>
  <fills count="4">
    <fill>
      <patternFill patternType="none"/>
    </fill>
    <fill>
      <patternFill patternType="gray125"/>
    </fill>
    <fill>
      <patternFill patternType="solid">
        <fgColor theme="0" tint="-0.14996795556505021"/>
        <bgColor indexed="64"/>
      </patternFill>
    </fill>
    <fill>
      <patternFill patternType="solid">
        <fgColor theme="3" tint="0.749992370372631"/>
        <bgColor indexed="64"/>
      </patternFill>
    </fill>
  </fills>
  <borders count="12">
    <border>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s>
  <cellStyleXfs count="1">
    <xf numFmtId="0" fontId="0" fillId="0" borderId="0">
      <alignment vertical="center"/>
    </xf>
  </cellStyleXfs>
  <cellXfs count="60">
    <xf numFmtId="0" fontId="0" fillId="0" borderId="0" xfId="0">
      <alignment vertical="center"/>
    </xf>
    <xf numFmtId="0" fontId="3" fillId="0" borderId="0" xfId="0" applyFont="1">
      <alignment vertical="center"/>
    </xf>
    <xf numFmtId="0" fontId="0" fillId="0" borderId="0" xfId="0" applyFont="1">
      <alignment vertical="center"/>
    </xf>
    <xf numFmtId="0" fontId="0" fillId="0" borderId="0" xfId="0" applyFont="1" applyAlignment="1">
      <alignment horizontal="centerContinuous" vertical="center"/>
    </xf>
    <xf numFmtId="0" fontId="5" fillId="0" borderId="0" xfId="0" applyFont="1">
      <alignment vertical="center"/>
    </xf>
    <xf numFmtId="0" fontId="4" fillId="0" borderId="0" xfId="0" applyFont="1">
      <alignment vertical="center"/>
    </xf>
    <xf numFmtId="0" fontId="5" fillId="0" borderId="1" xfId="0" applyFont="1" applyBorder="1" applyAlignment="1">
      <alignment horizontal="left"/>
    </xf>
    <xf numFmtId="0" fontId="5" fillId="0" borderId="2" xfId="0" applyFont="1" applyBorder="1" applyAlignment="1">
      <alignment horizontal="left"/>
    </xf>
    <xf numFmtId="0" fontId="4" fillId="0" borderId="0" xfId="0" applyFont="1" applyAlignment="1">
      <alignment horizontal="left" vertical="center" indent="2"/>
    </xf>
    <xf numFmtId="0" fontId="7" fillId="0" borderId="0" xfId="0" applyFont="1">
      <alignment vertical="center"/>
    </xf>
    <xf numFmtId="0" fontId="5" fillId="0" borderId="0" xfId="0" applyFont="1" applyAlignment="1">
      <alignment horizontal="left" vertical="center" indent="1"/>
    </xf>
    <xf numFmtId="0" fontId="6" fillId="0" borderId="4" xfId="0" applyFont="1" applyBorder="1" applyAlignment="1">
      <alignment horizontal="center" vertical="center"/>
    </xf>
    <xf numFmtId="0" fontId="6" fillId="0" borderId="4" xfId="0" applyFont="1" applyBorder="1" applyAlignment="1">
      <alignment horizontal="center" vertical="center" wrapText="1"/>
    </xf>
    <xf numFmtId="0" fontId="0" fillId="0" borderId="9" xfId="0" applyFont="1" applyBorder="1" applyAlignment="1">
      <alignment horizontal="center" vertical="center"/>
    </xf>
    <xf numFmtId="0" fontId="0" fillId="0" borderId="10" xfId="0" applyFont="1" applyBorder="1" applyAlignment="1">
      <alignment horizontal="center" vertical="center"/>
    </xf>
    <xf numFmtId="0" fontId="0" fillId="0" borderId="11" xfId="0" applyFont="1" applyBorder="1" applyAlignment="1">
      <alignment horizontal="center" vertical="center"/>
    </xf>
    <xf numFmtId="0" fontId="0" fillId="0" borderId="0" xfId="0" applyFont="1" applyAlignment="1">
      <alignment vertical="center"/>
    </xf>
    <xf numFmtId="0" fontId="4" fillId="0" borderId="0" xfId="0" applyFont="1" applyAlignment="1">
      <alignment horizontal="left" indent="1"/>
    </xf>
    <xf numFmtId="0" fontId="0" fillId="0" borderId="10" xfId="0" applyNumberFormat="1" applyFont="1" applyBorder="1" applyAlignment="1">
      <alignment horizontal="center" vertical="center"/>
    </xf>
    <xf numFmtId="0" fontId="0" fillId="0" borderId="11" xfId="0" applyNumberFormat="1" applyFont="1" applyBorder="1" applyAlignment="1">
      <alignment horizontal="center" vertical="center"/>
    </xf>
    <xf numFmtId="0" fontId="0" fillId="0" borderId="5" xfId="0" applyNumberFormat="1" applyFont="1" applyBorder="1" applyAlignment="1">
      <alignment horizontal="center" vertical="center"/>
    </xf>
    <xf numFmtId="0" fontId="0" fillId="0" borderId="3" xfId="0" applyNumberFormat="1" applyFont="1" applyBorder="1" applyAlignment="1">
      <alignment horizontal="center" vertical="center"/>
    </xf>
    <xf numFmtId="0" fontId="0" fillId="0" borderId="9" xfId="0" applyNumberFormat="1" applyFont="1" applyBorder="1" applyAlignment="1">
      <alignment horizontal="center" vertical="center"/>
    </xf>
    <xf numFmtId="0" fontId="0" fillId="0" borderId="0" xfId="0" quotePrefix="1">
      <alignment vertical="center"/>
    </xf>
    <xf numFmtId="14" fontId="0" fillId="0" borderId="0" xfId="0" applyNumberFormat="1" applyFont="1" applyAlignment="1">
      <alignment horizontal="centerContinuous" vertical="center"/>
    </xf>
    <xf numFmtId="0" fontId="2" fillId="0" borderId="0" xfId="0" applyFont="1" applyAlignment="1"/>
    <xf numFmtId="0" fontId="0" fillId="2" borderId="0" xfId="0" applyFont="1" applyFill="1">
      <alignment vertical="center"/>
    </xf>
    <xf numFmtId="0" fontId="0" fillId="2" borderId="0" xfId="0" applyFont="1" applyFill="1" applyAlignment="1">
      <alignment vertical="center" wrapText="1"/>
    </xf>
    <xf numFmtId="0" fontId="0" fillId="2" borderId="0" xfId="0" applyFill="1">
      <alignment vertical="center"/>
    </xf>
    <xf numFmtId="0" fontId="9" fillId="2" borderId="0" xfId="0" applyFont="1" applyFill="1" applyAlignment="1">
      <alignment vertical="center" wrapText="1"/>
    </xf>
    <xf numFmtId="0" fontId="9" fillId="2" borderId="0" xfId="0" applyFont="1" applyFill="1" applyAlignment="1">
      <alignment horizontal="left" vertical="center" wrapText="1"/>
    </xf>
    <xf numFmtId="0" fontId="0" fillId="0" borderId="6" xfId="0" applyFont="1" applyBorder="1" applyAlignment="1">
      <alignment horizontal="center" vertical="center" shrinkToFit="1"/>
    </xf>
    <xf numFmtId="0" fontId="0" fillId="0" borderId="7" xfId="0" applyFont="1" applyBorder="1" applyAlignment="1">
      <alignment horizontal="center" vertical="center" shrinkToFit="1"/>
    </xf>
    <xf numFmtId="0" fontId="0" fillId="0" borderId="8" xfId="0" applyFont="1" applyBorder="1" applyAlignment="1">
      <alignment horizontal="center" vertical="center" shrinkToFit="1"/>
    </xf>
    <xf numFmtId="0" fontId="0" fillId="0" borderId="5" xfId="0" applyFont="1" applyBorder="1" applyAlignment="1">
      <alignment horizontal="center" vertical="center" shrinkToFit="1"/>
    </xf>
    <xf numFmtId="0" fontId="0" fillId="0" borderId="3" xfId="0" applyFont="1" applyBorder="1" applyAlignment="1">
      <alignment horizontal="center" vertical="center" shrinkToFit="1"/>
    </xf>
    <xf numFmtId="0" fontId="3" fillId="3" borderId="3" xfId="0" applyFont="1" applyFill="1" applyBorder="1">
      <alignment vertical="center"/>
    </xf>
    <xf numFmtId="0" fontId="5" fillId="0" borderId="3" xfId="0" applyFont="1" applyFill="1" applyBorder="1" applyAlignment="1">
      <alignment horizontal="left" vertical="center" wrapText="1"/>
    </xf>
    <xf numFmtId="176" fontId="5" fillId="0" borderId="3" xfId="0" applyNumberFormat="1" applyFont="1" applyFill="1" applyBorder="1" applyAlignment="1">
      <alignment horizontal="left" vertical="center" wrapText="1"/>
    </xf>
    <xf numFmtId="0" fontId="3" fillId="3" borderId="3" xfId="0" applyFont="1" applyFill="1" applyBorder="1" applyAlignment="1">
      <alignment vertical="center" wrapText="1"/>
    </xf>
    <xf numFmtId="0" fontId="0" fillId="0" borderId="3" xfId="0" quotePrefix="1" applyFont="1" applyFill="1" applyBorder="1" applyAlignment="1">
      <alignment horizontal="center" vertical="center" wrapText="1"/>
    </xf>
    <xf numFmtId="49" fontId="0" fillId="0" borderId="3" xfId="0" quotePrefix="1" applyNumberFormat="1" applyFont="1" applyFill="1" applyBorder="1" applyAlignment="1">
      <alignment horizontal="center" vertical="center" wrapText="1"/>
    </xf>
    <xf numFmtId="49" fontId="0" fillId="2" borderId="3" xfId="0" quotePrefix="1" applyNumberFormat="1" applyFont="1" applyFill="1" applyBorder="1" applyAlignment="1">
      <alignment horizontal="center" vertical="center" wrapText="1"/>
    </xf>
    <xf numFmtId="49" fontId="0" fillId="2" borderId="3" xfId="0" quotePrefix="1" applyNumberFormat="1" applyFont="1" applyFill="1" applyBorder="1" applyAlignment="1">
      <alignment horizontal="left" vertical="center" wrapText="1"/>
    </xf>
    <xf numFmtId="49" fontId="0" fillId="0" borderId="3" xfId="0" quotePrefix="1" applyNumberFormat="1" applyFont="1" applyFill="1" applyBorder="1" applyAlignment="1">
      <alignment horizontal="left" vertical="center" wrapText="1"/>
    </xf>
    <xf numFmtId="0" fontId="0" fillId="0" borderId="2" xfId="0" applyFont="1" applyBorder="1" applyAlignment="1">
      <alignment wrapText="1"/>
    </xf>
    <xf numFmtId="0" fontId="6" fillId="0" borderId="1" xfId="0" applyFont="1" applyBorder="1">
      <alignment vertical="center"/>
    </xf>
    <xf numFmtId="0" fontId="3" fillId="2" borderId="0" xfId="0" applyFont="1" applyFill="1">
      <alignment vertical="center"/>
    </xf>
    <xf numFmtId="0" fontId="5" fillId="0" borderId="0" xfId="0" applyFont="1" applyAlignment="1">
      <alignment horizontal="left" vertical="top" indent="1"/>
    </xf>
    <xf numFmtId="0" fontId="0" fillId="0" borderId="0" xfId="0" applyFont="1" applyAlignment="1">
      <alignment horizontal="right" vertical="center"/>
    </xf>
    <xf numFmtId="0" fontId="0" fillId="0" borderId="0" xfId="0" applyAlignment="1">
      <alignment horizontal="right" vertical="center"/>
    </xf>
    <xf numFmtId="0" fontId="0" fillId="0" borderId="2" xfId="0" applyFont="1" applyBorder="1" applyAlignment="1">
      <alignment wrapText="1"/>
    </xf>
    <xf numFmtId="0" fontId="0" fillId="0" borderId="2" xfId="0" applyBorder="1" applyAlignment="1">
      <alignment wrapText="1"/>
    </xf>
    <xf numFmtId="0" fontId="5" fillId="0" borderId="1" xfId="0" applyFont="1" applyBorder="1" applyAlignment="1">
      <alignment wrapText="1"/>
    </xf>
    <xf numFmtId="0" fontId="0" fillId="0" borderId="1" xfId="0" applyBorder="1" applyAlignment="1">
      <alignment vertical="center" wrapText="1"/>
    </xf>
    <xf numFmtId="0" fontId="6" fillId="0" borderId="4" xfId="0" applyFont="1" applyBorder="1" applyAlignment="1">
      <alignment horizontal="center" vertical="center"/>
    </xf>
    <xf numFmtId="0" fontId="6" fillId="0" borderId="2" xfId="0" applyFont="1" applyBorder="1" applyAlignment="1">
      <alignment horizontal="center" vertical="center"/>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177" fontId="0" fillId="0" borderId="1" xfId="0" applyNumberFormat="1" applyFont="1" applyBorder="1" applyAlignment="1">
      <alignment wrapText="1"/>
    </xf>
  </cellXfs>
  <cellStyles count="1">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99BFA-07C3-42E3-B217-280F45358A2B}">
  <sheetPr codeName="Sheet2"/>
  <dimension ref="A1"/>
  <sheetViews>
    <sheetView workbookViewId="0"/>
  </sheetViews>
  <sheetFormatPr defaultRowHeight="13.2" x14ac:dyDescent="0.2"/>
  <sheetData/>
  <phoneticPr fontId="8"/>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FF251-54BB-445F-8F9B-2DA00F10D108}">
  <sheetPr codeName="Sheet1"/>
  <dimension ref="A1:Y38"/>
  <sheetViews>
    <sheetView tabSelected="1" topLeftCell="A3" zoomScale="85" zoomScaleNormal="85" zoomScaleSheetLayoutView="85" workbookViewId="0">
      <selection activeCell="C21" sqref="C21"/>
    </sheetView>
  </sheetViews>
  <sheetFormatPr defaultColWidth="69" defaultRowHeight="13.2" x14ac:dyDescent="0.2"/>
  <cols>
    <col min="1" max="1" width="3.44140625" style="26" customWidth="1"/>
    <col min="2" max="2" width="18.88671875" style="26" customWidth="1"/>
    <col min="3" max="3" width="81.6640625" style="27" customWidth="1"/>
    <col min="4" max="4" width="3" style="28" bestFit="1" customWidth="1"/>
    <col min="5" max="5" width="5.5546875" style="1" customWidth="1"/>
    <col min="6" max="6" width="8.5546875" style="2" customWidth="1"/>
    <col min="7" max="22" width="5" style="2" customWidth="1"/>
    <col min="23" max="23" width="3.77734375" style="2" hidden="1" customWidth="1"/>
    <col min="24" max="24" width="9.33203125" style="2" hidden="1" customWidth="1"/>
    <col min="25" max="25" width="50.44140625" style="28" customWidth="1"/>
    <col min="26" max="16384" width="69" style="2"/>
  </cols>
  <sheetData>
    <row r="1" spans="1:24" ht="11.4" customHeight="1" x14ac:dyDescent="0.2">
      <c r="Q1" s="49" t="str">
        <f>TEXT(C4,"ggg e 年 m 月 d 日;;　　年　　月　　日")</f>
        <v xml:space="preserve">  年  月  日</v>
      </c>
      <c r="R1" s="50"/>
      <c r="S1" s="50"/>
      <c r="T1" s="50"/>
      <c r="U1" s="50"/>
      <c r="V1" s="50"/>
      <c r="W1" s="2" t="s">
        <v>99</v>
      </c>
    </row>
    <row r="2" spans="1:24" ht="18.600000000000001" customHeight="1" x14ac:dyDescent="0.2">
      <c r="E2" s="24" t="s">
        <v>98</v>
      </c>
      <c r="F2" s="3"/>
      <c r="G2" s="3"/>
      <c r="H2" s="3"/>
      <c r="I2" s="3"/>
      <c r="J2" s="3"/>
      <c r="K2" s="3"/>
      <c r="L2" s="3"/>
      <c r="M2" s="3"/>
      <c r="N2" s="3"/>
      <c r="O2" s="3"/>
      <c r="P2" s="3"/>
      <c r="Q2" s="3"/>
      <c r="R2" s="3"/>
      <c r="S2" s="3"/>
      <c r="T2" s="3"/>
      <c r="U2" s="3"/>
      <c r="V2" s="3"/>
      <c r="W2" t="s">
        <v>28</v>
      </c>
      <c r="X2" t="s">
        <v>71</v>
      </c>
    </row>
    <row r="3" spans="1:24" ht="14.4" x14ac:dyDescent="0.2">
      <c r="A3" s="47" t="s">
        <v>116</v>
      </c>
      <c r="E3" s="9" t="s">
        <v>0</v>
      </c>
      <c r="W3" t="s">
        <v>110</v>
      </c>
      <c r="X3" t="s">
        <v>111</v>
      </c>
    </row>
    <row r="4" spans="1:24" ht="37.799999999999997" customHeight="1" x14ac:dyDescent="0.15">
      <c r="A4" s="47"/>
      <c r="B4" s="36" t="s">
        <v>105</v>
      </c>
      <c r="C4" s="38"/>
      <c r="E4" s="17" t="s">
        <v>1</v>
      </c>
      <c r="F4" s="4"/>
      <c r="W4" t="s">
        <v>30</v>
      </c>
      <c r="X4" t="s">
        <v>72</v>
      </c>
    </row>
    <row r="5" spans="1:24" ht="28.2" customHeight="1" x14ac:dyDescent="0.15">
      <c r="A5" s="47"/>
      <c r="B5" s="36" t="s">
        <v>100</v>
      </c>
      <c r="C5" s="37"/>
      <c r="D5" s="28" t="s">
        <v>103</v>
      </c>
      <c r="E5" s="5"/>
      <c r="F5" s="6" t="s">
        <v>2</v>
      </c>
      <c r="G5" s="53" t="str">
        <f>TEXT(C5,"0;;")</f>
        <v/>
      </c>
      <c r="H5" s="54"/>
      <c r="I5" s="54"/>
      <c r="J5" s="54"/>
      <c r="K5" s="54"/>
      <c r="L5" s="54"/>
      <c r="M5" s="54"/>
      <c r="N5" s="54"/>
      <c r="O5" s="54"/>
      <c r="P5" s="54"/>
      <c r="Q5" s="54"/>
      <c r="R5" s="54"/>
      <c r="S5" s="54"/>
      <c r="T5" s="54"/>
      <c r="U5" s="54"/>
      <c r="V5" s="54"/>
      <c r="W5" t="s">
        <v>31</v>
      </c>
      <c r="X5" t="s">
        <v>73</v>
      </c>
    </row>
    <row r="6" spans="1:24" ht="28.2" customHeight="1" x14ac:dyDescent="0.2">
      <c r="A6" s="47"/>
      <c r="B6" s="36" t="s">
        <v>101</v>
      </c>
      <c r="C6" s="43" t="s">
        <v>109</v>
      </c>
      <c r="D6" s="28" t="s">
        <v>103</v>
      </c>
      <c r="E6" s="5"/>
      <c r="F6" s="7" t="s">
        <v>3</v>
      </c>
      <c r="G6" s="51"/>
      <c r="H6" s="52"/>
      <c r="I6" s="52"/>
      <c r="J6" s="52"/>
      <c r="K6" s="52"/>
      <c r="L6" s="52"/>
      <c r="M6" s="52"/>
      <c r="N6" s="52"/>
      <c r="O6" s="52"/>
      <c r="P6" s="52"/>
      <c r="Q6" s="52"/>
      <c r="R6" s="46" t="s">
        <v>114</v>
      </c>
      <c r="S6" s="45"/>
      <c r="T6" s="45"/>
      <c r="U6" s="45"/>
      <c r="V6" s="45"/>
      <c r="W6" t="s">
        <v>32</v>
      </c>
      <c r="X6" t="s">
        <v>74</v>
      </c>
    </row>
    <row r="7" spans="1:24" ht="24.6" customHeight="1" x14ac:dyDescent="0.2">
      <c r="A7" s="47"/>
      <c r="B7" s="36" t="s">
        <v>102</v>
      </c>
      <c r="C7" s="44"/>
      <c r="D7" s="28" t="s">
        <v>103</v>
      </c>
      <c r="E7" s="5"/>
      <c r="F7" s="7" t="s">
        <v>4</v>
      </c>
      <c r="G7" s="59" t="str">
        <f>IF(C7="","",IF(ISERROR(VALUE(C7)),C7,TEXT(C7,IF(LEN(C7)=8,"0000-0000",IF(LEN(VALUE(C7))=10,"000-0000-0000",IF(OR(LEFT(VALUE(C7),1)="3",LEFT(VALUE(C7),1)="6"),"00-0000-0000","000-000-0000"))))))</f>
        <v/>
      </c>
      <c r="H7" s="59"/>
      <c r="I7" s="59"/>
      <c r="J7" s="59"/>
      <c r="K7" s="59"/>
      <c r="L7" s="59"/>
      <c r="M7" s="59"/>
      <c r="N7" s="59"/>
      <c r="O7" s="59"/>
      <c r="P7" s="59"/>
      <c r="Q7" s="59"/>
      <c r="R7" s="59"/>
      <c r="S7" s="59"/>
      <c r="T7" s="59"/>
      <c r="U7" s="59"/>
      <c r="V7" s="59"/>
      <c r="W7" t="s">
        <v>33</v>
      </c>
      <c r="X7" t="s">
        <v>75</v>
      </c>
    </row>
    <row r="8" spans="1:24" ht="15" customHeight="1" x14ac:dyDescent="0.2">
      <c r="A8" s="47"/>
      <c r="D8" s="28" t="s">
        <v>103</v>
      </c>
      <c r="F8" s="16" t="s">
        <v>5</v>
      </c>
      <c r="W8" t="s">
        <v>34</v>
      </c>
      <c r="X8" t="s">
        <v>76</v>
      </c>
    </row>
    <row r="9" spans="1:24" ht="11.4" customHeight="1" x14ac:dyDescent="0.2">
      <c r="A9" s="47"/>
      <c r="D9" s="28" t="s">
        <v>103</v>
      </c>
      <c r="W9" t="s">
        <v>35</v>
      </c>
      <c r="X9" t="s">
        <v>77</v>
      </c>
    </row>
    <row r="10" spans="1:24" ht="15.6" customHeight="1" x14ac:dyDescent="0.2">
      <c r="A10" s="47"/>
      <c r="D10" s="28" t="s">
        <v>103</v>
      </c>
      <c r="E10" s="10" t="s">
        <v>22</v>
      </c>
      <c r="W10" t="s">
        <v>36</v>
      </c>
      <c r="X10" t="s">
        <v>78</v>
      </c>
    </row>
    <row r="11" spans="1:24" ht="20.399999999999999" customHeight="1" x14ac:dyDescent="0.2">
      <c r="A11" s="47"/>
      <c r="D11" s="28" t="s">
        <v>103</v>
      </c>
      <c r="E11" s="48" t="s">
        <v>104</v>
      </c>
      <c r="W11" t="s">
        <v>112</v>
      </c>
      <c r="X11" t="s">
        <v>113</v>
      </c>
    </row>
    <row r="12" spans="1:24" ht="26.4" customHeight="1" x14ac:dyDescent="0.2">
      <c r="A12" s="47" t="s">
        <v>118</v>
      </c>
      <c r="D12" s="28" t="s">
        <v>103</v>
      </c>
      <c r="E12" s="8" t="s">
        <v>6</v>
      </c>
      <c r="F12" s="4"/>
      <c r="W12" t="s">
        <v>37</v>
      </c>
      <c r="X12" t="s">
        <v>79</v>
      </c>
    </row>
    <row r="13" spans="1:24" ht="21.6" customHeight="1" x14ac:dyDescent="0.15">
      <c r="A13" s="47"/>
      <c r="B13" s="36" t="s">
        <v>115</v>
      </c>
      <c r="C13" s="43" t="s">
        <v>96</v>
      </c>
      <c r="D13" s="28" t="s">
        <v>103</v>
      </c>
      <c r="E13" s="5"/>
      <c r="F13" s="6" t="s">
        <v>25</v>
      </c>
      <c r="G13" s="53" t="str">
        <f>IF(C13="","本人と同じ",C13)</f>
        <v>本人と同じ</v>
      </c>
      <c r="H13" s="54"/>
      <c r="I13" s="54"/>
      <c r="J13" s="54"/>
      <c r="K13" s="54"/>
      <c r="L13" s="54"/>
      <c r="M13" s="54"/>
      <c r="N13" s="54"/>
      <c r="O13" s="54"/>
      <c r="P13" s="54"/>
      <c r="Q13" s="54"/>
      <c r="R13" s="54"/>
      <c r="S13" s="54"/>
      <c r="T13" s="54"/>
      <c r="U13" s="54"/>
      <c r="V13" s="54"/>
      <c r="W13" t="s">
        <v>38</v>
      </c>
      <c r="X13" t="s">
        <v>80</v>
      </c>
    </row>
    <row r="14" spans="1:24" ht="27" customHeight="1" x14ac:dyDescent="0.15">
      <c r="A14" s="47"/>
      <c r="B14" s="36" t="s">
        <v>101</v>
      </c>
      <c r="C14" s="44"/>
      <c r="D14" s="28" t="s">
        <v>103</v>
      </c>
      <c r="E14" s="5"/>
      <c r="F14" s="7" t="s">
        <v>26</v>
      </c>
      <c r="G14" s="53" t="str">
        <f>TEXT(C14,"0;;")</f>
        <v/>
      </c>
      <c r="H14" s="54"/>
      <c r="I14" s="54"/>
      <c r="J14" s="54"/>
      <c r="K14" s="54"/>
      <c r="L14" s="54"/>
      <c r="M14" s="54"/>
      <c r="N14" s="54"/>
      <c r="O14" s="54"/>
      <c r="P14" s="54"/>
      <c r="Q14" s="54"/>
      <c r="R14" s="54"/>
      <c r="S14" s="54"/>
      <c r="T14" s="54"/>
      <c r="U14" s="54"/>
      <c r="V14" s="54"/>
      <c r="W14" t="s">
        <v>39</v>
      </c>
      <c r="X14" t="s">
        <v>81</v>
      </c>
    </row>
    <row r="15" spans="1:24" ht="14.4" customHeight="1" x14ac:dyDescent="0.2">
      <c r="A15" s="47"/>
      <c r="D15" s="28" t="s">
        <v>103</v>
      </c>
      <c r="W15" t="s">
        <v>40</v>
      </c>
      <c r="X15" t="s">
        <v>82</v>
      </c>
    </row>
    <row r="16" spans="1:24" ht="16.2" customHeight="1" x14ac:dyDescent="0.2">
      <c r="A16" s="47"/>
      <c r="D16" s="28" t="s">
        <v>103</v>
      </c>
      <c r="E16" s="9" t="s">
        <v>7</v>
      </c>
      <c r="W16" t="s">
        <v>41</v>
      </c>
      <c r="X16" t="s">
        <v>83</v>
      </c>
    </row>
    <row r="17" spans="1:24" ht="13.2" customHeight="1" x14ac:dyDescent="0.2">
      <c r="A17" s="47"/>
      <c r="D17" s="28" t="s">
        <v>103</v>
      </c>
      <c r="E17" s="1" t="s">
        <v>8</v>
      </c>
      <c r="W17" t="s">
        <v>42</v>
      </c>
      <c r="X17" t="s">
        <v>84</v>
      </c>
    </row>
    <row r="18" spans="1:24" ht="20.399999999999999" customHeight="1" x14ac:dyDescent="0.2">
      <c r="A18" s="47"/>
      <c r="D18" s="28" t="s">
        <v>103</v>
      </c>
      <c r="E18" s="10" t="s">
        <v>97</v>
      </c>
      <c r="W18" t="s">
        <v>43</v>
      </c>
      <c r="X18" t="s">
        <v>85</v>
      </c>
    </row>
    <row r="19" spans="1:24" ht="13.8" thickBot="1" x14ac:dyDescent="0.25">
      <c r="A19" s="47"/>
      <c r="D19" s="28" t="s">
        <v>103</v>
      </c>
      <c r="E19" s="10" t="s">
        <v>9</v>
      </c>
      <c r="W19" t="s">
        <v>44</v>
      </c>
      <c r="X19" t="s">
        <v>86</v>
      </c>
    </row>
    <row r="20" spans="1:24" ht="18" customHeight="1" x14ac:dyDescent="0.2">
      <c r="A20" s="47" t="s">
        <v>117</v>
      </c>
      <c r="D20" s="28" t="s">
        <v>103</v>
      </c>
      <c r="F20" s="11" t="s">
        <v>10</v>
      </c>
      <c r="G20" s="31" t="str">
        <f>VLOOKUP(ASC(G21),Sheet1!$W$2:$X$38,2,0)</f>
        <v/>
      </c>
      <c r="H20" s="32" t="str">
        <f>VLOOKUP(ASC(H21),Sheet1!$W$2:$X$38,2,0)</f>
        <v/>
      </c>
      <c r="I20" s="32" t="str">
        <f>VLOOKUP(ASC(I21),Sheet1!$W$2:$X$38,2,0)</f>
        <v/>
      </c>
      <c r="J20" s="32" t="str">
        <f>VLOOKUP(ASC(J21),Sheet1!$W$2:$X$38,2,0)</f>
        <v/>
      </c>
      <c r="K20" s="32" t="str">
        <f>VLOOKUP(ASC(K21),Sheet1!$W$2:$X$38,2,0)</f>
        <v/>
      </c>
      <c r="L20" s="33" t="str">
        <f>VLOOKUP(ASC(L21),Sheet1!$W$2:$X$38,2,0)</f>
        <v/>
      </c>
      <c r="M20" s="34" t="str">
        <f>VLOOKUP(ASC(M21),Sheet1!$W$2:$X$38,2,0)</f>
        <v/>
      </c>
      <c r="N20" s="35" t="str">
        <f>VLOOKUP(ASC(N21),Sheet1!$W$2:$X$38,2,0)</f>
        <v/>
      </c>
      <c r="O20" s="35" t="str">
        <f>VLOOKUP(ASC(O21),Sheet1!$W$2:$X$38,2,0)</f>
        <v/>
      </c>
      <c r="P20" s="35" t="str">
        <f>VLOOKUP(ASC(P21),Sheet1!$W$2:$X$38,2,0)</f>
        <v/>
      </c>
      <c r="Q20" s="35" t="str">
        <f>VLOOKUP(ASC(Q21),Sheet1!$W$2:$X$38,2,0)</f>
        <v/>
      </c>
      <c r="R20" s="35" t="str">
        <f>VLOOKUP(ASC(R21),Sheet1!$W$2:$X$38,2,0)</f>
        <v/>
      </c>
      <c r="S20" s="35" t="str">
        <f>VLOOKUP(ASC(S21),Sheet1!$W$2:$X$38,2,0)</f>
        <v/>
      </c>
      <c r="T20" s="35" t="str">
        <f>VLOOKUP(ASC(T21),Sheet1!$W$2:$X$38,2,0)</f>
        <v/>
      </c>
      <c r="U20" s="35" t="str">
        <f>VLOOKUP(ASC(U21),Sheet1!$W$2:$X$38,2,0)</f>
        <v/>
      </c>
      <c r="V20" s="35" t="str">
        <f>VLOOKUP(ASC(V21),Sheet1!$W$2:$X$38,2,0)</f>
        <v/>
      </c>
      <c r="W20" t="s">
        <v>45</v>
      </c>
      <c r="X20" t="s">
        <v>87</v>
      </c>
    </row>
    <row r="21" spans="1:24" ht="27.6" customHeight="1" thickBot="1" x14ac:dyDescent="0.25">
      <c r="B21" s="39" t="s">
        <v>106</v>
      </c>
      <c r="C21" s="40"/>
      <c r="D21" s="28" t="s">
        <v>103</v>
      </c>
      <c r="F21" s="12" t="s">
        <v>23</v>
      </c>
      <c r="G21" s="22" t="str">
        <f t="shared" ref="G21:V21" si="0">UPPER(MID($C21,COLUMN()-COLUMN($F21),1))</f>
        <v/>
      </c>
      <c r="H21" s="18" t="str">
        <f t="shared" si="0"/>
        <v/>
      </c>
      <c r="I21" s="18" t="str">
        <f t="shared" si="0"/>
        <v/>
      </c>
      <c r="J21" s="18" t="str">
        <f t="shared" si="0"/>
        <v/>
      </c>
      <c r="K21" s="18" t="str">
        <f t="shared" si="0"/>
        <v/>
      </c>
      <c r="L21" s="19" t="str">
        <f t="shared" si="0"/>
        <v/>
      </c>
      <c r="M21" s="20" t="str">
        <f t="shared" si="0"/>
        <v/>
      </c>
      <c r="N21" s="21" t="str">
        <f t="shared" si="0"/>
        <v/>
      </c>
      <c r="O21" s="21" t="str">
        <f t="shared" si="0"/>
        <v/>
      </c>
      <c r="P21" s="21" t="str">
        <f t="shared" si="0"/>
        <v/>
      </c>
      <c r="Q21" s="21" t="str">
        <f t="shared" si="0"/>
        <v/>
      </c>
      <c r="R21" s="21" t="str">
        <f t="shared" si="0"/>
        <v/>
      </c>
      <c r="S21" s="21" t="str">
        <f t="shared" si="0"/>
        <v/>
      </c>
      <c r="T21" s="21" t="str">
        <f t="shared" si="0"/>
        <v/>
      </c>
      <c r="U21" s="21" t="str">
        <f t="shared" si="0"/>
        <v/>
      </c>
      <c r="V21" s="21" t="str">
        <f t="shared" si="0"/>
        <v/>
      </c>
      <c r="W21" t="s">
        <v>46</v>
      </c>
      <c r="X21" t="s">
        <v>88</v>
      </c>
    </row>
    <row r="22" spans="1:24" ht="28.2" customHeight="1" thickBot="1" x14ac:dyDescent="0.25">
      <c r="C22" s="29" t="str" cm="1">
        <f t="array" ref="C22">IF(AND(LEN(C21)&gt;=6,LEN(C21)&lt;=16,COUNT(INDEX(SEARCH(数字,C21),)),COUNT(INDEX(SEARCH(英大文字,C21),))),"","　↑ 英数混合　　 ６～１６文字入力")</f>
        <v>　↑ 英数混合　　 ６～１６文字入力</v>
      </c>
      <c r="D22" s="28" t="s">
        <v>103</v>
      </c>
      <c r="E22" s="25" t="s">
        <v>11</v>
      </c>
      <c r="W22" t="s">
        <v>47</v>
      </c>
      <c r="X22" t="s">
        <v>89</v>
      </c>
    </row>
    <row r="23" spans="1:24" ht="18" customHeight="1" x14ac:dyDescent="0.2">
      <c r="C23" s="26"/>
      <c r="D23" s="28" t="s">
        <v>103</v>
      </c>
      <c r="F23" s="11" t="s">
        <v>10</v>
      </c>
      <c r="G23" s="31" t="str">
        <f>VLOOKUP(ASC(G24),Sheet1!$W$2:$X$38,2,0)</f>
        <v/>
      </c>
      <c r="H23" s="32" t="str">
        <f>VLOOKUP(ASC(H24),Sheet1!$W$2:$X$38,2,0)</f>
        <v/>
      </c>
      <c r="I23" s="32" t="str">
        <f>VLOOKUP(ASC(I24),Sheet1!$W$2:$X$38,2,0)</f>
        <v/>
      </c>
      <c r="J23" s="33" t="str">
        <f>VLOOKUP(ASC(J24),Sheet1!$W$2:$X$38,2,0)</f>
        <v/>
      </c>
      <c r="W23" t="s">
        <v>48</v>
      </c>
      <c r="X23" t="s">
        <v>90</v>
      </c>
    </row>
    <row r="24" spans="1:24" ht="27.6" customHeight="1" thickBot="1" x14ac:dyDescent="0.25">
      <c r="B24" s="39" t="s">
        <v>107</v>
      </c>
      <c r="C24" s="41"/>
      <c r="D24" s="28" t="s">
        <v>103</v>
      </c>
      <c r="F24" s="12" t="s">
        <v>27</v>
      </c>
      <c r="G24" s="22" t="str">
        <f>UPPER(MID($C24,COLUMN()-COLUMN($F24),1))</f>
        <v/>
      </c>
      <c r="H24" s="14" t="str">
        <f>UPPER(MID($C24,COLUMN()-COLUMN($F24),1))</f>
        <v/>
      </c>
      <c r="I24" s="14" t="str">
        <f>UPPER(MID($C24,COLUMN()-COLUMN($F24),1))</f>
        <v/>
      </c>
      <c r="J24" s="15" t="str">
        <f>UPPER(MID($C24,COLUMN()-COLUMN($F24),1))</f>
        <v/>
      </c>
      <c r="L24"/>
      <c r="W24" t="s">
        <v>49</v>
      </c>
      <c r="X24" t="s">
        <v>91</v>
      </c>
    </row>
    <row r="25" spans="1:24" ht="25.8" customHeight="1" x14ac:dyDescent="0.2">
      <c r="C25" s="30" t="str">
        <f>IF(AND(ISERROR(VALUE(C24))=FALSE,LEN(C24)=4),"","　↑ 数字４桁入力")</f>
        <v>　↑ 数字４桁入力</v>
      </c>
      <c r="D25" s="28" t="s">
        <v>103</v>
      </c>
      <c r="E25" s="25" t="s">
        <v>12</v>
      </c>
      <c r="W25" t="s">
        <v>50</v>
      </c>
      <c r="X25" t="s">
        <v>92</v>
      </c>
    </row>
    <row r="26" spans="1:24" ht="25.8" customHeight="1" thickBot="1" x14ac:dyDescent="0.25">
      <c r="C26" s="30"/>
      <c r="E26" s="25"/>
      <c r="F26" s="16" t="str">
        <f>IF(AND(C24&lt;&gt;"",C28=""),"■","□")&amp;" ②と同じ （統合パスワードとして利用）"</f>
        <v>□ ②と同じ （統合パスワードとして利用）</v>
      </c>
      <c r="W26" t="s">
        <v>51</v>
      </c>
      <c r="X26" t="s">
        <v>93</v>
      </c>
    </row>
    <row r="27" spans="1:24" ht="18" customHeight="1" x14ac:dyDescent="0.2">
      <c r="C27" s="26"/>
      <c r="D27" s="28" t="s">
        <v>103</v>
      </c>
      <c r="F27" s="2" t="str">
        <f>IF(C28="","□","■")&amp;" ②と異なる "</f>
        <v xml:space="preserve">□ ②と異なる </v>
      </c>
      <c r="I27" s="2" t="s">
        <v>24</v>
      </c>
      <c r="J27" s="55" t="s">
        <v>10</v>
      </c>
      <c r="K27" s="56"/>
      <c r="L27" s="31" t="str">
        <f>VLOOKUP(ASC(L28),Sheet1!$W$2:$X$38,2,0)</f>
        <v/>
      </c>
      <c r="M27" s="32" t="str">
        <f>VLOOKUP(ASC(M28),Sheet1!$W$2:$X$38,2,0)</f>
        <v/>
      </c>
      <c r="N27" s="32" t="str">
        <f>VLOOKUP(ASC(N28),Sheet1!$W$2:$X$38,2,0)</f>
        <v/>
      </c>
      <c r="O27" s="33" t="str">
        <f>VLOOKUP(ASC(O28),Sheet1!$W$2:$X$38,2,0)</f>
        <v/>
      </c>
      <c r="W27" t="s">
        <v>52</v>
      </c>
      <c r="X27" t="s">
        <v>94</v>
      </c>
    </row>
    <row r="28" spans="1:24" ht="27.6" customHeight="1" thickBot="1" x14ac:dyDescent="0.25">
      <c r="B28" s="39" t="s">
        <v>108</v>
      </c>
      <c r="C28" s="42"/>
      <c r="D28" s="28" t="s">
        <v>103</v>
      </c>
      <c r="J28" s="57" t="s">
        <v>27</v>
      </c>
      <c r="K28" s="58"/>
      <c r="L28" s="13" t="str">
        <f>UPPER(MID($C28,COLUMN()-COLUMN($K28),1))</f>
        <v/>
      </c>
      <c r="M28" s="14" t="str">
        <f>UPPER(MID($C28,COLUMN()-COLUMN($K28),1))</f>
        <v/>
      </c>
      <c r="N28" s="14" t="str">
        <f>UPPER(MID($C28,COLUMN()-COLUMN($K28),1))</f>
        <v/>
      </c>
      <c r="O28" s="15" t="str">
        <f>UPPER(MID($C28,COLUMN()-COLUMN($K28),1))</f>
        <v/>
      </c>
      <c r="P28"/>
      <c r="W28" t="s">
        <v>95</v>
      </c>
      <c r="X28" t="s">
        <v>61</v>
      </c>
    </row>
    <row r="29" spans="1:24" ht="21.6" customHeight="1" x14ac:dyDescent="0.2">
      <c r="C29" s="30" t="str">
        <f>IF(AND(ISERROR(VALUE(C28))=FALSE,LEN(C28)=4),"","　※②と異なる番号にしたい場合のみ 数字４桁入力")</f>
        <v>　※②と異なる番号にしたい場合のみ 数字４桁入力</v>
      </c>
      <c r="D29" s="28" t="s">
        <v>103</v>
      </c>
      <c r="W29" t="s">
        <v>29</v>
      </c>
      <c r="X29" t="s">
        <v>62</v>
      </c>
    </row>
    <row r="30" spans="1:24" ht="18" customHeight="1" x14ac:dyDescent="0.2">
      <c r="E30" s="4" t="s">
        <v>13</v>
      </c>
      <c r="F30" s="4"/>
      <c r="W30" t="s">
        <v>53</v>
      </c>
      <c r="X30" t="s">
        <v>63</v>
      </c>
    </row>
    <row r="31" spans="1:24" ht="19.2" customHeight="1" x14ac:dyDescent="0.2">
      <c r="E31" s="10" t="s">
        <v>14</v>
      </c>
      <c r="F31" s="4"/>
      <c r="W31" t="s">
        <v>54</v>
      </c>
      <c r="X31" t="s">
        <v>64</v>
      </c>
    </row>
    <row r="32" spans="1:24" ht="19.2" customHeight="1" x14ac:dyDescent="0.2">
      <c r="E32" s="10" t="s">
        <v>15</v>
      </c>
      <c r="F32" s="4"/>
      <c r="W32" t="s">
        <v>55</v>
      </c>
      <c r="X32" t="s">
        <v>65</v>
      </c>
    </row>
    <row r="33" spans="5:24" ht="19.2" customHeight="1" x14ac:dyDescent="0.2">
      <c r="E33" s="10" t="s">
        <v>16</v>
      </c>
      <c r="F33" s="4"/>
      <c r="W33" t="s">
        <v>56</v>
      </c>
      <c r="X33" t="s">
        <v>66</v>
      </c>
    </row>
    <row r="34" spans="5:24" ht="19.2" customHeight="1" x14ac:dyDescent="0.2">
      <c r="E34" s="10" t="s">
        <v>17</v>
      </c>
      <c r="F34" s="4"/>
      <c r="W34" t="s">
        <v>57</v>
      </c>
      <c r="X34" t="s">
        <v>67</v>
      </c>
    </row>
    <row r="35" spans="5:24" ht="18" customHeight="1" x14ac:dyDescent="0.2">
      <c r="E35" s="4" t="s">
        <v>18</v>
      </c>
      <c r="F35" s="4"/>
      <c r="W35" t="s">
        <v>58</v>
      </c>
      <c r="X35" t="s">
        <v>68</v>
      </c>
    </row>
    <row r="36" spans="5:24" ht="18" customHeight="1" x14ac:dyDescent="0.2">
      <c r="E36" s="10" t="s">
        <v>19</v>
      </c>
      <c r="F36" s="4"/>
      <c r="W36" t="s">
        <v>59</v>
      </c>
      <c r="X36" t="s">
        <v>69</v>
      </c>
    </row>
    <row r="37" spans="5:24" ht="18" customHeight="1" x14ac:dyDescent="0.2">
      <c r="E37" s="10" t="s">
        <v>20</v>
      </c>
      <c r="F37" s="4"/>
      <c r="W37" t="s">
        <v>60</v>
      </c>
      <c r="X37" t="s">
        <v>70</v>
      </c>
    </row>
    <row r="38" spans="5:24" ht="18" customHeight="1" x14ac:dyDescent="0.2">
      <c r="E38" s="10" t="s">
        <v>21</v>
      </c>
      <c r="F38" s="4"/>
      <c r="W38" s="23" t="s">
        <v>96</v>
      </c>
      <c r="X38" s="23" t="s">
        <v>96</v>
      </c>
    </row>
  </sheetData>
  <mergeCells count="8">
    <mergeCell ref="Q1:V1"/>
    <mergeCell ref="G6:Q6"/>
    <mergeCell ref="G14:V14"/>
    <mergeCell ref="J27:K27"/>
    <mergeCell ref="J28:K28"/>
    <mergeCell ref="G5:V5"/>
    <mergeCell ref="G7:V7"/>
    <mergeCell ref="G13:V13"/>
  </mergeCells>
  <phoneticPr fontId="1"/>
  <dataValidations count="2">
    <dataValidation type="custom" imeMode="disabled" operator="equal" allowBlank="1" showInputMessage="1" showErrorMessage="1" error="数字4桁を入力してください" promptTitle="暗証番号入力" prompt="数字4桁を入力してください" sqref="C28:D28 C24:D24" xr:uid="{8E1219FC-8D1C-4515-9253-BB6CC69959C7}">
      <formula1>C25=""</formula1>
    </dataValidation>
    <dataValidation type="custom" imeMode="disabled" allowBlank="1" showInputMessage="1" showErrorMessage="1" error="アルファベット大文字と数字の混合で6文字以上16文字以下 　例）OSK0123など" promptTitle="署名用暗証番号入力" prompt="アルファベットと数字の混合で6文字以上16文字以下 　例）OSK0123など_x000a_※小文字で入力しても大文字になります。" sqref="C21:D21" xr:uid="{4B1B6C3F-65FC-4D1F-8D4B-75B4B23D5FB0}">
      <formula1>C22=""</formula1>
    </dataValidation>
  </dataValidations>
  <pageMargins left="0.7" right="0.7" top="0.75" bottom="0.75" header="0.3" footer="0.3"/>
  <pageSetup paperSize="9"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Sheet2</vt:lpstr>
      <vt:lpstr>Sheet1</vt:lpstr>
      <vt:lpstr>Sheet1!Print_Area</vt:lpstr>
      <vt:lpstr>英大文字</vt:lpstr>
      <vt:lpstr>数字</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2026-08-04T01:56:06Z</dcterms:created>
  <dcterms:modified xsi:type="dcterms:W3CDTF">2026-08-04T01:56:32Z</dcterms:modified>
</cp:coreProperties>
</file>