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3C8B5D81-B341-4848-96CA-8251F52B2FAA}" xr6:coauthVersionLast="47" xr6:coauthVersionMax="47" xr10:uidLastSave="{00000000-0000-0000-0000-000000000000}"/>
  <bookViews>
    <workbookView xWindow="-108" yWindow="-108" windowWidth="23256" windowHeight="12720" xr2:uid="{55248BB0-1A58-415F-BE8B-D4890EA797FE}"/>
  </bookViews>
  <sheets>
    <sheet name="貸借対照表" sheetId="1" r:id="rId1"/>
    <sheet name="行政コスト計算書" sheetId="2" r:id="rId2"/>
    <sheet name="純資産変動計算書" sheetId="3" r:id="rId3"/>
    <sheet name="注記 " sheetId="4" r:id="rId4"/>
    <sheet name="有形固定資産等明細表" sheetId="5" r:id="rId5"/>
  </sheets>
  <externalReferences>
    <externalReference r:id="rId6"/>
    <externalReference r:id="rId7"/>
    <externalReference r:id="rId8"/>
    <externalReference r:id="rId9"/>
    <externalReference r:id="rId10"/>
    <externalReference r:id="rId11"/>
    <externalReference r:id="rId12"/>
  </externalReferences>
  <definedNames>
    <definedName name="CTI番号" localSheetId="4">#REF!</definedName>
    <definedName name="CTI番号">#REF!</definedName>
    <definedName name="DB型２">[1]リスト!$A$2:$A$4</definedName>
    <definedName name="FAX番号" localSheetId="4">#REF!</definedName>
    <definedName name="FAX番号">#REF!</definedName>
    <definedName name="FDDW0012new">[2]リスト!$A$2:$A$4</definedName>
    <definedName name="fffff">[3]リスト!$A$2:$A$4</definedName>
    <definedName name="_xlnm.Print_Area" localSheetId="1">行政コスト計算書!$A$1:$M$64</definedName>
    <definedName name="_xlnm.Print_Area" localSheetId="2">純資産変動計算書!$A$1:$N$60</definedName>
    <definedName name="_xlnm.Print_Area" localSheetId="0">貸借対照表!$A$1:$T$70</definedName>
    <definedName name="_xlnm.Print_Area" localSheetId="3">'注記 '!$A$1:$E$86</definedName>
    <definedName name="_xlnm.Print_Area" localSheetId="4">有形固定資産等明細表!$A$1:$P$67</definedName>
    <definedName name="UI変更有無" localSheetId="4">#REF!</definedName>
    <definedName name="UI変更有無">#REF!</definedName>
    <definedName name="エスカレーション担当者" localSheetId="4">#REF!</definedName>
    <definedName name="エスカレーション担当者">#REF!</definedName>
    <definedName name="エスカレーション日時" localSheetId="4">#REF!</definedName>
    <definedName name="エスカレーション日時">#REF!</definedName>
    <definedName name="オンライン障害" localSheetId="4">#REF!</definedName>
    <definedName name="オンライン障害">#REF!</definedName>
    <definedName name="カテゴリ１" localSheetId="4">#REF!</definedName>
    <definedName name="カテゴリ１">#REF!</definedName>
    <definedName name="カテゴリ２" localSheetId="4">#REF!</definedName>
    <definedName name="カテゴリ２">#REF!</definedName>
    <definedName name="カテゴリ３" localSheetId="4">#REF!</definedName>
    <definedName name="カテゴリ３">#REF!</definedName>
    <definedName name="グループ" localSheetId="4">#REF!</definedName>
    <definedName name="グループ">#REF!</definedName>
    <definedName name="ご連絡先" localSheetId="4">#REF!</definedName>
    <definedName name="ご連絡先">#REF!</definedName>
    <definedName name="チェックフラグ" localSheetId="4">#REF!</definedName>
    <definedName name="チェックフラグ">#REF!</definedName>
    <definedName name="データパッチ" localSheetId="4">#REF!</definedName>
    <definedName name="データパッチ">#REF!</definedName>
    <definedName name="プログラム修正" localSheetId="4">#REF!</definedName>
    <definedName name="プログラム修正">#REF!</definedName>
    <definedName name="リリース日" localSheetId="4">#REF!</definedName>
    <definedName name="リリース日">#REF!</definedName>
    <definedName name="運用SE受領日時" localSheetId="4">#REF!</definedName>
    <definedName name="運用SE受領日時">#REF!</definedName>
    <definedName name="運用SE担当者" localSheetId="4">#REF!</definedName>
    <definedName name="運用SE担当者">#REF!</definedName>
    <definedName name="影響範囲" localSheetId="4">#REF!</definedName>
    <definedName name="影響範囲">#REF!</definedName>
    <definedName name="画面ID" localSheetId="4">#REF!</definedName>
    <definedName name="画面ID">#REF!</definedName>
    <definedName name="画面名" localSheetId="4">#REF!</definedName>
    <definedName name="画面名">#REF!</definedName>
    <definedName name="回復確認日時" localSheetId="4">#REF!</definedName>
    <definedName name="回復確認日時">#REF!</definedName>
    <definedName name="確認担当者" localSheetId="4">#REF!</definedName>
    <definedName name="確認担当者">#REF!</definedName>
    <definedName name="勘定科目テーブル">[4]勘定科目!$A$7:$X$577</definedName>
    <definedName name="管理番号" localSheetId="4">#REF!</definedName>
    <definedName name="管理番号">#REF!</definedName>
    <definedName name="件名" localSheetId="4">#REF!</definedName>
    <definedName name="件名">#REF!</definedName>
    <definedName name="原因分類" localSheetId="4">#REF!</definedName>
    <definedName name="原因分類">#REF!</definedName>
    <definedName name="公開不可" localSheetId="4">#REF!</definedName>
    <definedName name="公開不可">#REF!</definedName>
    <definedName name="作業日時開始" localSheetId="4">#REF!</definedName>
    <definedName name="作業日時開始">#REF!</definedName>
    <definedName name="作業日時終了" localSheetId="4">#REF!</definedName>
    <definedName name="作業日時終了">#REF!</definedName>
    <definedName name="受付区分" localSheetId="4">#REF!</definedName>
    <definedName name="受付区分">#REF!</definedName>
    <definedName name="受付時間" localSheetId="4">#REF!</definedName>
    <definedName name="受付時間">#REF!</definedName>
    <definedName name="受付日" localSheetId="4">#REF!</definedName>
    <definedName name="受付日">#REF!</definedName>
    <definedName name="受付日時" localSheetId="4">#REF!</definedName>
    <definedName name="受付日時">#REF!</definedName>
    <definedName name="収入未済" localSheetId="4">#REF!</definedName>
    <definedName name="収入未済">#REF!</definedName>
    <definedName name="所属" localSheetId="4">#REF!</definedName>
    <definedName name="所属">#REF!</definedName>
    <definedName name="詳細コード" localSheetId="4">#REF!</definedName>
    <definedName name="詳細コード">#REF!</definedName>
    <definedName name="障害発生日時" localSheetId="4">#REF!</definedName>
    <definedName name="障害発生日時">#REF!</definedName>
    <definedName name="状態" localSheetId="4">#REF!</definedName>
    <definedName name="状態">#REF!</definedName>
    <definedName name="職員番号" localSheetId="4">#REF!</definedName>
    <definedName name="職員番号">#REF!</definedName>
    <definedName name="職員名" localSheetId="4">#REF!</definedName>
    <definedName name="職員名">#REF!</definedName>
    <definedName name="切り分け完了日時" localSheetId="4">#REF!</definedName>
    <definedName name="切り分け完了日時">#REF!</definedName>
    <definedName name="切り分け担当者" localSheetId="4">#REF!</definedName>
    <definedName name="切り分け担当者">#REF!</definedName>
    <definedName name="対応サブシステムコード" localSheetId="4">#REF!</definedName>
    <definedName name="対応サブシステムコード">#REF!</definedName>
    <definedName name="対応サブシステム名" localSheetId="4">#REF!</definedName>
    <definedName name="対応サブシステム名">#REF!</definedName>
    <definedName name="対応システムコード" localSheetId="4">#REF!</definedName>
    <definedName name="対応システムコード">#REF!</definedName>
    <definedName name="対応システム名" localSheetId="4">#REF!</definedName>
    <definedName name="対応システム名">#REF!</definedName>
    <definedName name="対応策" localSheetId="4">#REF!</definedName>
    <definedName name="対応策">#REF!</definedName>
    <definedName name="対応策立案日時" localSheetId="4">#REF!</definedName>
    <definedName name="対応策立案日時">#REF!</definedName>
    <definedName name="対応変更結果" localSheetId="4">#REF!</definedName>
    <definedName name="対応変更結果">#REF!</definedName>
    <definedName name="担当Ope" localSheetId="4">#REF!</definedName>
    <definedName name="担当Ope">#REF!</definedName>
    <definedName name="担当者" localSheetId="4">#REF!</definedName>
    <definedName name="担当者">#REF!</definedName>
    <definedName name="調査結果内容" localSheetId="4">#REF!</definedName>
    <definedName name="調査結果内容">#REF!</definedName>
    <definedName name="調査内容" localSheetId="4">#REF!</definedName>
    <definedName name="調査内容">#REF!</definedName>
    <definedName name="適用日" localSheetId="4">#REF!</definedName>
    <definedName name="適用日">#REF!</definedName>
    <definedName name="電話番号" localSheetId="4">#REF!</definedName>
    <definedName name="電話番号">#REF!</definedName>
    <definedName name="内線" localSheetId="4">#REF!</definedName>
    <definedName name="内線">#REF!</definedName>
    <definedName name="納期設定" localSheetId="4">#REF!</definedName>
    <definedName name="納期設定">#REF!</definedName>
    <definedName name="表示金額単位" localSheetId="4">'[5]設定シート(概要版)'!$A$22:$A$27</definedName>
    <definedName name="表示金額単位">'[6]設定シート(概要版)'!$A$22:$A$27</definedName>
    <definedName name="表示金額単位先頭" localSheetId="4">'[5]設定シート(概要版)'!$A$22</definedName>
    <definedName name="表示金額単位先頭">'[6]設定シート(概要版)'!$A$22</definedName>
    <definedName name="表示金額単位表" localSheetId="4">'[5]設定シート(概要版)'!$A$22:$C$27</definedName>
    <definedName name="表示金額単位表">'[6]設定シート(概要版)'!$A$22:$C$27</definedName>
    <definedName name="部署" localSheetId="4">#REF!</definedName>
    <definedName name="部署">#REF!</definedName>
    <definedName name="変更環境" localSheetId="4">#REF!</definedName>
    <definedName name="変更環境">#REF!</definedName>
    <definedName name="変更情報変更点" localSheetId="4">#REF!</definedName>
    <definedName name="変更情報変更点">#REF!</definedName>
    <definedName name="変更内容" localSheetId="4">#REF!</definedName>
    <definedName name="変更内容">#REF!</definedName>
    <definedName name="凡例">[7]リスト!$B$2:$B$8</definedName>
    <definedName name="問合せ区分" localSheetId="4">#REF!</definedName>
    <definedName name="問合せ区分">#REF!</definedName>
    <definedName name="有り無し">[7]リスト!$A$2:$A$3</definedName>
    <definedName name="立案担当者" localSheetId="4">#REF!</definedName>
    <definedName name="立案担当者">#REF!</definedName>
    <definedName name="連絡事項" localSheetId="4">#REF!</definedName>
    <definedName name="連絡事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2" i="5" l="1"/>
  <c r="O62" i="5" s="1"/>
  <c r="L60" i="5"/>
  <c r="O60" i="5" s="1"/>
  <c r="L58" i="5"/>
  <c r="O58" i="5" s="1"/>
  <c r="L56" i="5"/>
  <c r="O56" i="5" s="1"/>
  <c r="L54" i="5"/>
  <c r="O54" i="5" s="1"/>
  <c r="L52" i="5"/>
  <c r="O52" i="5" s="1"/>
  <c r="L50" i="5"/>
  <c r="O50" i="5" s="1"/>
  <c r="L48" i="5"/>
  <c r="O48" i="5" s="1"/>
  <c r="N47" i="5"/>
  <c r="M47" i="5"/>
  <c r="N46" i="5"/>
  <c r="M46" i="5"/>
  <c r="K46" i="5"/>
  <c r="J46" i="5"/>
  <c r="I46" i="5"/>
  <c r="L46" i="5" s="1"/>
  <c r="O46" i="5" s="1"/>
  <c r="L44" i="5"/>
  <c r="O44" i="5" s="1"/>
  <c r="L42" i="5"/>
  <c r="O42" i="5" s="1"/>
  <c r="L40" i="5"/>
  <c r="O40" i="5" s="1"/>
  <c r="L38" i="5"/>
  <c r="O38" i="5" s="1"/>
  <c r="N37" i="5"/>
  <c r="M37" i="5"/>
  <c r="N36" i="5"/>
  <c r="M36" i="5"/>
  <c r="K36" i="5"/>
  <c r="J36" i="5"/>
  <c r="I36" i="5"/>
  <c r="L36" i="5" s="1"/>
  <c r="O36" i="5" s="1"/>
  <c r="N35" i="5"/>
  <c r="M35" i="5"/>
  <c r="N34" i="5"/>
  <c r="M34" i="5"/>
  <c r="K34" i="5"/>
  <c r="J34" i="5"/>
  <c r="I34" i="5"/>
  <c r="L34" i="5" s="1"/>
  <c r="O34" i="5" s="1"/>
  <c r="L32" i="5"/>
  <c r="O32" i="5" s="1"/>
  <c r="L30" i="5"/>
  <c r="O30" i="5" s="1"/>
  <c r="L28" i="5"/>
  <c r="O28" i="5" s="1"/>
  <c r="N27" i="5"/>
  <c r="M27" i="5"/>
  <c r="N26" i="5"/>
  <c r="M26" i="5"/>
  <c r="K26" i="5"/>
  <c r="J26" i="5"/>
  <c r="I26" i="5"/>
  <c r="L26" i="5" s="1"/>
  <c r="O26" i="5" s="1"/>
  <c r="L24" i="5"/>
  <c r="O24" i="5" s="1"/>
  <c r="L22" i="5"/>
  <c r="O22" i="5" s="1"/>
  <c r="L20" i="5"/>
  <c r="O20" i="5" s="1"/>
  <c r="L18" i="5"/>
  <c r="O18" i="5" s="1"/>
  <c r="L16" i="5"/>
  <c r="O16" i="5" s="1"/>
  <c r="L14" i="5"/>
  <c r="O14" i="5" s="1"/>
  <c r="L12" i="5"/>
  <c r="O12" i="5" s="1"/>
  <c r="L10" i="5"/>
  <c r="O10" i="5" s="1"/>
  <c r="N9" i="5"/>
  <c r="M9" i="5"/>
  <c r="N8" i="5"/>
  <c r="M8" i="5"/>
  <c r="K8" i="5"/>
  <c r="J8" i="5"/>
  <c r="I8" i="5"/>
  <c r="L8" i="5" s="1"/>
  <c r="O8" i="5" s="1"/>
  <c r="N7" i="5"/>
  <c r="N65" i="5" s="1"/>
  <c r="M7" i="5"/>
  <c r="M65" i="5" s="1"/>
  <c r="N6" i="5"/>
  <c r="N64" i="5" s="1"/>
  <c r="M6" i="5"/>
  <c r="M64" i="5" s="1"/>
  <c r="K6" i="5"/>
  <c r="K64" i="5" s="1"/>
  <c r="J6" i="5"/>
  <c r="J64" i="5" s="1"/>
  <c r="I6" i="5"/>
  <c r="I64" i="5" l="1"/>
  <c r="L64" i="5" s="1"/>
  <c r="O64" i="5" s="1"/>
  <c r="L6" i="5"/>
  <c r="O6" i="5" s="1"/>
  <c r="L15" i="3" l="1"/>
  <c r="L14" i="3"/>
  <c r="L13" i="3"/>
  <c r="K13" i="3"/>
  <c r="K16" i="3" s="1"/>
  <c r="J13" i="3"/>
  <c r="J16" i="3" s="1"/>
  <c r="L16" i="3" s="1"/>
  <c r="L12" i="3"/>
  <c r="J52" i="2"/>
  <c r="J47" i="2"/>
  <c r="J59" i="2" s="1"/>
  <c r="J41" i="2"/>
  <c r="J27" i="2"/>
  <c r="J20" i="2"/>
  <c r="J10" i="2"/>
  <c r="J46" i="2" s="1"/>
  <c r="J60" i="2" s="1"/>
  <c r="I59" i="1"/>
  <c r="I54" i="1"/>
  <c r="I46" i="1"/>
  <c r="I41" i="1"/>
  <c r="I40" i="1"/>
  <c r="R36" i="1"/>
  <c r="R67" i="1" s="1"/>
  <c r="I36" i="1"/>
  <c r="I27" i="1"/>
  <c r="I26" i="1"/>
  <c r="I25" i="1"/>
  <c r="R24" i="1"/>
  <c r="R22" i="1"/>
  <c r="I17" i="1"/>
  <c r="R13" i="1"/>
  <c r="I12" i="1"/>
  <c r="R11" i="1"/>
  <c r="R33" i="1" s="1"/>
  <c r="R68" i="1" s="1"/>
  <c r="I11" i="1"/>
  <c r="I68" i="1" s="1"/>
</calcChain>
</file>

<file path=xl/sharedStrings.xml><?xml version="1.0" encoding="utf-8"?>
<sst xmlns="http://schemas.openxmlformats.org/spreadsheetml/2006/main" count="340" uniqueCount="261">
  <si>
    <t>貸 借 対 照 表</t>
    <phoneticPr fontId="8"/>
  </si>
  <si>
    <t>（令和6年3月31日）</t>
    <rPh sb="1" eb="2">
      <t>レイ</t>
    </rPh>
    <rPh sb="2" eb="3">
      <t>ワ</t>
    </rPh>
    <phoneticPr fontId="8"/>
  </si>
  <si>
    <t/>
  </si>
  <si>
    <t>（単位：円）</t>
    <phoneticPr fontId="8"/>
  </si>
  <si>
    <t>資産の部</t>
  </si>
  <si>
    <t>負債の部</t>
  </si>
  <si>
    <t>流動資産</t>
  </si>
  <si>
    <t>流動負債</t>
  </si>
  <si>
    <t>現金預金</t>
  </si>
  <si>
    <t>地方債等</t>
    <rPh sb="3" eb="4">
      <t>トウ</t>
    </rPh>
    <phoneticPr fontId="8"/>
  </si>
  <si>
    <t>歳計現金</t>
  </si>
  <si>
    <t>短期借入金</t>
  </si>
  <si>
    <t>歳入歳出外現金</t>
  </si>
  <si>
    <t>他会計借入金</t>
  </si>
  <si>
    <t>未収金</t>
  </si>
  <si>
    <t>その他短期借入金</t>
  </si>
  <si>
    <t>貸倒引当金</t>
  </si>
  <si>
    <t>賞与引当金</t>
  </si>
  <si>
    <t>基金</t>
  </si>
  <si>
    <t>その他引当金</t>
    <phoneticPr fontId="8"/>
  </si>
  <si>
    <t>財政調整基金</t>
  </si>
  <si>
    <t>未払金</t>
  </si>
  <si>
    <t>公債償還基金</t>
  </si>
  <si>
    <t>還付未済金</t>
  </si>
  <si>
    <t>リース債務</t>
  </si>
  <si>
    <t>短期貸付金</t>
  </si>
  <si>
    <t>その他流動負債</t>
  </si>
  <si>
    <t>固定負債</t>
    <rPh sb="0" eb="2">
      <t>コテイ</t>
    </rPh>
    <phoneticPr fontId="8"/>
  </si>
  <si>
    <t>その他流動資産</t>
  </si>
  <si>
    <t>長期借入金</t>
  </si>
  <si>
    <t>固定資産</t>
  </si>
  <si>
    <t>事業用資産</t>
  </si>
  <si>
    <t>その他長期借入金</t>
  </si>
  <si>
    <t>有形事業用固定資産</t>
  </si>
  <si>
    <t>退職手当引当金</t>
  </si>
  <si>
    <t>土地</t>
  </si>
  <si>
    <t>損失補償等引当金</t>
  </si>
  <si>
    <t>建物</t>
  </si>
  <si>
    <t>工作物</t>
  </si>
  <si>
    <t>長期未払金</t>
  </si>
  <si>
    <t>立木竹</t>
  </si>
  <si>
    <t>船舶</t>
  </si>
  <si>
    <t>その他固定負債</t>
  </si>
  <si>
    <t>浮標等</t>
  </si>
  <si>
    <t>負債の部合計</t>
  </si>
  <si>
    <t>航空機</t>
  </si>
  <si>
    <t>純資産の部</t>
  </si>
  <si>
    <t>その他有形事業用固定資産</t>
    <rPh sb="2" eb="3">
      <t>タ</t>
    </rPh>
    <rPh sb="3" eb="5">
      <t>ユウケイ</t>
    </rPh>
    <rPh sb="5" eb="8">
      <t>ジギョウヨウ</t>
    </rPh>
    <rPh sb="8" eb="10">
      <t>コテイ</t>
    </rPh>
    <rPh sb="10" eb="12">
      <t>シサン</t>
    </rPh>
    <phoneticPr fontId="8"/>
  </si>
  <si>
    <t>累積余剰</t>
  </si>
  <si>
    <t>無形事業用固定資産</t>
  </si>
  <si>
    <t>評価・換算差額等</t>
  </si>
  <si>
    <t>地上権等</t>
  </si>
  <si>
    <t>その他有価証券評価差額金</t>
  </si>
  <si>
    <t>特許権等</t>
  </si>
  <si>
    <t>その他評価・換算差額等</t>
    <phoneticPr fontId="8"/>
  </si>
  <si>
    <t>その他無形事業用固定資産</t>
    <rPh sb="2" eb="3">
      <t>タ</t>
    </rPh>
    <rPh sb="3" eb="5">
      <t>ムケイ</t>
    </rPh>
    <rPh sb="5" eb="8">
      <t>ジギョウヨウ</t>
    </rPh>
    <rPh sb="8" eb="10">
      <t>コテイ</t>
    </rPh>
    <rPh sb="10" eb="12">
      <t>シサン</t>
    </rPh>
    <phoneticPr fontId="8"/>
  </si>
  <si>
    <t>インフラ資産</t>
  </si>
  <si>
    <t>有形インフラ固定資産</t>
  </si>
  <si>
    <t>その他有形インフラ固定資産</t>
    <rPh sb="2" eb="3">
      <t>タ</t>
    </rPh>
    <rPh sb="3" eb="5">
      <t>ユウケイ</t>
    </rPh>
    <rPh sb="9" eb="11">
      <t>コテイ</t>
    </rPh>
    <rPh sb="11" eb="13">
      <t>シサン</t>
    </rPh>
    <phoneticPr fontId="8"/>
  </si>
  <si>
    <t>無形インフラ固定資産</t>
  </si>
  <si>
    <t>その他無形インフラ固定資産</t>
    <rPh sb="2" eb="3">
      <t>タ</t>
    </rPh>
    <rPh sb="3" eb="5">
      <t>ムケイ</t>
    </rPh>
    <rPh sb="9" eb="11">
      <t>コテイ</t>
    </rPh>
    <rPh sb="11" eb="13">
      <t>シサン</t>
    </rPh>
    <phoneticPr fontId="8"/>
  </si>
  <si>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</si>
  <si>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</si>
  <si>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</si>
  <si>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</si>
  <si>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</si>
  <si>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</si>
  <si>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</si>
  <si>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</si>
  <si>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</si>
  <si>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</si>
  <si>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</si>
  <si>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</si>
  <si>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その他固定資産</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</si>
  <si>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</si>
  <si>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</si>
  <si>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</si>
  <si>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8"/>
  </si>
  <si>
    <t>（自令和5年4月1日　至令和6年3月31日）</t>
    <rPh sb="12" eb="13">
      <t>レイ</t>
    </rPh>
    <rPh sb="13" eb="14">
      <t>ワ</t>
    </rPh>
    <phoneticPr fontId="8"/>
  </si>
  <si>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</si>
  <si>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</si>
  <si>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</si>
  <si>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</si>
  <si>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</si>
  <si>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</si>
  <si>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</si>
  <si>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</si>
  <si>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</si>
  <si>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</si>
  <si>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</si>
  <si>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rPh sb="0" eb="2">
      <t>イッパン</t>
    </rPh>
    <phoneticPr fontId="8"/>
  </si>
  <si>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</si>
  <si>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</si>
  <si>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</si>
  <si>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</si>
  <si>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</si>
  <si>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</si>
  <si>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</si>
  <si>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</si>
  <si>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</si>
  <si>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</si>
  <si>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</si>
  <si>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</si>
  <si>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</si>
  <si>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</si>
  <si>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</si>
  <si>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</si>
  <si>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</si>
  <si>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</si>
  <si>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</si>
  <si>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</si>
  <si>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</si>
  <si>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</si>
  <si>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</si>
  <si>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</si>
  <si>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</si>
  <si>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</si>
  <si>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</si>
  <si>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</si>
  <si>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</si>
  <si>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</si>
  <si>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</si>
  <si>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</si>
  <si>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</si>
  <si>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</si>
  <si>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</si>
  <si>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</si>
  <si>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当年度収支差額</t>
  </si>
  <si>
    <t>純 資 産 変 動 計 算 書</t>
    <phoneticPr fontId="8"/>
  </si>
  <si>
    <t>区分</t>
  </si>
  <si>
    <t>累積余剰</t>
    <phoneticPr fontId="8"/>
  </si>
  <si>
    <t>評価・換算差額等</t>
    <phoneticPr fontId="8"/>
  </si>
  <si>
    <t>合計</t>
    <phoneticPr fontId="8"/>
  </si>
  <si>
    <t>前年度末残高</t>
    <rPh sb="0" eb="3">
      <t>ゼンネンド</t>
    </rPh>
    <phoneticPr fontId="8"/>
  </si>
  <si>
    <t>当年度変動額</t>
    <rPh sb="0" eb="1">
      <t>トウ</t>
    </rPh>
    <rPh sb="1" eb="3">
      <t>ネンド</t>
    </rPh>
    <rPh sb="3" eb="5">
      <t>ヘンドウ</t>
    </rPh>
    <phoneticPr fontId="8"/>
  </si>
  <si>
    <t>当年度収支差額</t>
    <rPh sb="0" eb="3">
      <t>トウネンド</t>
    </rPh>
    <rPh sb="3" eb="5">
      <t>シュウシ</t>
    </rPh>
    <rPh sb="5" eb="7">
      <t>サガク</t>
    </rPh>
    <phoneticPr fontId="8"/>
  </si>
  <si>
    <t>その他変動額</t>
    <rPh sb="2" eb="3">
      <t>タ</t>
    </rPh>
    <rPh sb="3" eb="5">
      <t>ヘンドウ</t>
    </rPh>
    <rPh sb="5" eb="6">
      <t>ガク</t>
    </rPh>
    <phoneticPr fontId="8"/>
  </si>
  <si>
    <t>当年度末残高</t>
    <rPh sb="0" eb="1">
      <t>トウ</t>
    </rPh>
    <rPh sb="1" eb="3">
      <t>ネンド</t>
    </rPh>
    <phoneticPr fontId="8"/>
  </si>
  <si>
    <t>財務諸表に対する注記</t>
    <rPh sb="0" eb="2">
      <t>ザイム</t>
    </rPh>
    <rPh sb="2" eb="4">
      <t>ショヒョウ</t>
    </rPh>
    <rPh sb="5" eb="6">
      <t>タイ</t>
    </rPh>
    <rPh sb="8" eb="9">
      <t>チュウ</t>
    </rPh>
    <rPh sb="9" eb="10">
      <t>キ</t>
    </rPh>
    <phoneticPr fontId="4"/>
  </si>
  <si>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4"/>
  </si>
  <si>
    <t>　連結対象団体については、「連結財務諸表及び所属別連結財務諸表にかかる実務指針」に基づき決定しています。</t>
    <rPh sb="14" eb="16">
      <t>レンケツ</t>
    </rPh>
    <rPh sb="16" eb="18">
      <t>ザイム</t>
    </rPh>
    <rPh sb="18" eb="20">
      <t>ショヒョウ</t>
    </rPh>
    <rPh sb="20" eb="21">
      <t>オヨ</t>
    </rPh>
    <rPh sb="22" eb="24">
      <t>ショゾク</t>
    </rPh>
    <rPh sb="24" eb="25">
      <t>ベツ</t>
    </rPh>
    <rPh sb="25" eb="27">
      <t>レンケツ</t>
    </rPh>
    <rPh sb="27" eb="29">
      <t>ザイム</t>
    </rPh>
    <rPh sb="29" eb="31">
      <t>ショヒョウ</t>
    </rPh>
    <rPh sb="35" eb="37">
      <t>ジツム</t>
    </rPh>
    <rPh sb="37" eb="39">
      <t>シシン</t>
    </rPh>
    <rPh sb="41" eb="42">
      <t>モト</t>
    </rPh>
    <rPh sb="44" eb="46">
      <t>ケッテイ</t>
    </rPh>
    <phoneticPr fontId="4"/>
  </si>
  <si>
    <t>　全部連結対象団体については連結割合100%、一部事務組合及び広域連合については経費負担割合による比例連</t>
    <rPh sb="1" eb="3">
      <t>ゼンブ</t>
    </rPh>
    <rPh sb="3" eb="5">
      <t>レンケツ</t>
    </rPh>
    <rPh sb="5" eb="7">
      <t>タイショウ</t>
    </rPh>
    <rPh sb="7" eb="9">
      <t>ダンタイ</t>
    </rPh>
    <rPh sb="14" eb="16">
      <t>レンケツ</t>
    </rPh>
    <rPh sb="16" eb="18">
      <t>ワリアイ</t>
    </rPh>
    <rPh sb="23" eb="25">
      <t>イチブ</t>
    </rPh>
    <rPh sb="25" eb="27">
      <t>ジム</t>
    </rPh>
    <rPh sb="27" eb="29">
      <t>クミアイ</t>
    </rPh>
    <rPh sb="29" eb="30">
      <t>オヨ</t>
    </rPh>
    <rPh sb="31" eb="33">
      <t>コウイキ</t>
    </rPh>
    <rPh sb="33" eb="35">
      <t>レンゴウ</t>
    </rPh>
    <rPh sb="40" eb="42">
      <t>ケイヒ</t>
    </rPh>
    <rPh sb="42" eb="44">
      <t>フタン</t>
    </rPh>
    <rPh sb="44" eb="46">
      <t>ワリアイ</t>
    </rPh>
    <rPh sb="49" eb="51">
      <t>ヒレイ</t>
    </rPh>
    <rPh sb="51" eb="52">
      <t>レン</t>
    </rPh>
    <phoneticPr fontId="4"/>
  </si>
  <si>
    <t>結とし、その他の比例連結対象団体については出資等比率による比例連結としています。</t>
    <rPh sb="0" eb="1">
      <t>ユイ</t>
    </rPh>
    <rPh sb="6" eb="7">
      <t>タ</t>
    </rPh>
    <rPh sb="8" eb="10">
      <t>ヒレイ</t>
    </rPh>
    <rPh sb="10" eb="12">
      <t>レンケツ</t>
    </rPh>
    <rPh sb="12" eb="14">
      <t>タイショウ</t>
    </rPh>
    <rPh sb="23" eb="24">
      <t>ナド</t>
    </rPh>
    <rPh sb="24" eb="26">
      <t>ヒリツ</t>
    </rPh>
    <phoneticPr fontId="4"/>
  </si>
  <si>
    <t>　なお、所管所属については、令和６年３月31日時点のものです。</t>
    <rPh sb="4" eb="6">
      <t>ショカン</t>
    </rPh>
    <rPh sb="6" eb="8">
      <t>ショゾク</t>
    </rPh>
    <rPh sb="14" eb="15">
      <t>レイ</t>
    </rPh>
    <rPh sb="15" eb="16">
      <t>ワ</t>
    </rPh>
    <rPh sb="17" eb="18">
      <t>ネン</t>
    </rPh>
    <rPh sb="19" eb="20">
      <t>ガツ</t>
    </rPh>
    <rPh sb="22" eb="23">
      <t>ニチ</t>
    </rPh>
    <rPh sb="23" eb="25">
      <t>ジテン</t>
    </rPh>
    <phoneticPr fontId="4"/>
  </si>
  <si>
    <t>　</t>
    <phoneticPr fontId="4"/>
  </si>
  <si>
    <t>区分</t>
    <rPh sb="0" eb="2">
      <t>クブン</t>
    </rPh>
    <phoneticPr fontId="4"/>
  </si>
  <si>
    <t>会計・団体名</t>
    <rPh sb="0" eb="2">
      <t>カイケイ</t>
    </rPh>
    <rPh sb="3" eb="5">
      <t>ダンタイ</t>
    </rPh>
    <rPh sb="5" eb="6">
      <t>メイ</t>
    </rPh>
    <phoneticPr fontId="4"/>
  </si>
  <si>
    <t>連結割合（％）</t>
    <rPh sb="0" eb="2">
      <t>レンケツ</t>
    </rPh>
    <rPh sb="2" eb="4">
      <t>ワリアイ</t>
    </rPh>
    <phoneticPr fontId="4"/>
  </si>
  <si>
    <t>所管所属</t>
    <rPh sb="0" eb="2">
      <t>ショカン</t>
    </rPh>
    <rPh sb="2" eb="4">
      <t>ショゾク</t>
    </rPh>
    <phoneticPr fontId="4"/>
  </si>
  <si>
    <t>一般会計</t>
    <rPh sb="0" eb="2">
      <t>イッパン</t>
    </rPh>
    <rPh sb="2" eb="4">
      <t>カイケイ</t>
    </rPh>
    <phoneticPr fontId="4"/>
  </si>
  <si>
    <t>政令等特別会計</t>
    <rPh sb="0" eb="2">
      <t>セイレイ</t>
    </rPh>
    <rPh sb="2" eb="3">
      <t>トウ</t>
    </rPh>
    <rPh sb="3" eb="5">
      <t>トクベツ</t>
    </rPh>
    <rPh sb="5" eb="7">
      <t>カイケイ</t>
    </rPh>
    <phoneticPr fontId="4"/>
  </si>
  <si>
    <t>食肉市場事業会計</t>
    <rPh sb="0" eb="2">
      <t>ショクニク</t>
    </rPh>
    <rPh sb="2" eb="4">
      <t>シジョウ</t>
    </rPh>
    <rPh sb="4" eb="6">
      <t>ジギョウ</t>
    </rPh>
    <rPh sb="6" eb="8">
      <t>カイケイ</t>
    </rPh>
    <phoneticPr fontId="4"/>
  </si>
  <si>
    <t>駐車場事業会計</t>
    <rPh sb="0" eb="3">
      <t>チュウシャジョウ</t>
    </rPh>
    <rPh sb="3" eb="5">
      <t>ジギョウ</t>
    </rPh>
    <rPh sb="5" eb="7">
      <t>カイケイ</t>
    </rPh>
    <phoneticPr fontId="4"/>
  </si>
  <si>
    <t>母子父子寡婦福祉貸付資金会計</t>
    <rPh sb="0" eb="2">
      <t>ボシ</t>
    </rPh>
    <rPh sb="2" eb="4">
      <t>フシ</t>
    </rPh>
    <rPh sb="4" eb="6">
      <t>カフ</t>
    </rPh>
    <rPh sb="6" eb="8">
      <t>フクシ</t>
    </rPh>
    <rPh sb="8" eb="10">
      <t>カシツケ</t>
    </rPh>
    <rPh sb="10" eb="12">
      <t>シキン</t>
    </rPh>
    <rPh sb="12" eb="14">
      <t>カイケイ</t>
    </rPh>
    <phoneticPr fontId="4"/>
  </si>
  <si>
    <t>国民健康保険事業会計</t>
    <rPh sb="0" eb="2">
      <t>コクミン</t>
    </rPh>
    <rPh sb="2" eb="4">
      <t>ケンコウ</t>
    </rPh>
    <rPh sb="4" eb="6">
      <t>ホケン</t>
    </rPh>
    <rPh sb="6" eb="8">
      <t>ジギョウ</t>
    </rPh>
    <rPh sb="8" eb="10">
      <t>カイケイ</t>
    </rPh>
    <phoneticPr fontId="4"/>
  </si>
  <si>
    <t>心身障害者扶養共済事業会計</t>
    <rPh sb="0" eb="2">
      <t>シンシン</t>
    </rPh>
    <rPh sb="2" eb="5">
      <t>ショウガイシャ</t>
    </rPh>
    <rPh sb="5" eb="7">
      <t>フヨウ</t>
    </rPh>
    <rPh sb="7" eb="9">
      <t>キョウサイ</t>
    </rPh>
    <rPh sb="9" eb="11">
      <t>ジギョウ</t>
    </rPh>
    <rPh sb="11" eb="13">
      <t>カイケイ</t>
    </rPh>
    <phoneticPr fontId="4"/>
  </si>
  <si>
    <t>介護保険事業会計</t>
    <rPh sb="0" eb="2">
      <t>カイゴ</t>
    </rPh>
    <rPh sb="2" eb="4">
      <t>ホケン</t>
    </rPh>
    <rPh sb="4" eb="6">
      <t>ジギョウ</t>
    </rPh>
    <rPh sb="6" eb="8">
      <t>カイケイ</t>
    </rPh>
    <phoneticPr fontId="4"/>
  </si>
  <si>
    <t>後期高齢者医療事業会計</t>
    <rPh sb="0" eb="2">
      <t>コウキ</t>
    </rPh>
    <rPh sb="2" eb="5">
      <t>コウレイシャ</t>
    </rPh>
    <rPh sb="5" eb="11">
      <t>イリョウジギョウカイケイ</t>
    </rPh>
    <phoneticPr fontId="4"/>
  </si>
  <si>
    <t>公債費会計</t>
    <rPh sb="0" eb="2">
      <t>コウサイ</t>
    </rPh>
    <rPh sb="2" eb="3">
      <t>ヒ</t>
    </rPh>
    <rPh sb="3" eb="5">
      <t>カイケイ</t>
    </rPh>
    <phoneticPr fontId="4"/>
  </si>
  <si>
    <t>準公営企業会計</t>
    <rPh sb="0" eb="1">
      <t>ジュン</t>
    </rPh>
    <rPh sb="1" eb="3">
      <t>コウエイ</t>
    </rPh>
    <rPh sb="3" eb="5">
      <t>キギョウ</t>
    </rPh>
    <rPh sb="5" eb="7">
      <t>カイケイ</t>
    </rPh>
    <phoneticPr fontId="4"/>
  </si>
  <si>
    <t>中央卸売市場事業会計</t>
    <rPh sb="0" eb="2">
      <t>チュウオウ</t>
    </rPh>
    <rPh sb="2" eb="4">
      <t>オロシウリ</t>
    </rPh>
    <rPh sb="4" eb="6">
      <t>シジョウ</t>
    </rPh>
    <rPh sb="6" eb="8">
      <t>ジギョウ</t>
    </rPh>
    <rPh sb="8" eb="10">
      <t>カイケイ</t>
    </rPh>
    <phoneticPr fontId="4"/>
  </si>
  <si>
    <t>港営事業会計</t>
    <rPh sb="0" eb="1">
      <t>ミナト</t>
    </rPh>
    <rPh sb="1" eb="2">
      <t>エイ</t>
    </rPh>
    <rPh sb="2" eb="4">
      <t>ジギョウ</t>
    </rPh>
    <rPh sb="4" eb="6">
      <t>カイケイ</t>
    </rPh>
    <phoneticPr fontId="4"/>
  </si>
  <si>
    <t>下水道事業会計</t>
    <rPh sb="0" eb="3">
      <t>ゲスイドウ</t>
    </rPh>
    <rPh sb="3" eb="5">
      <t>ジギョウ</t>
    </rPh>
    <rPh sb="5" eb="7">
      <t>カイケイ</t>
    </rPh>
    <phoneticPr fontId="4"/>
  </si>
  <si>
    <t>公営企業会計</t>
    <rPh sb="0" eb="2">
      <t>コウエイ</t>
    </rPh>
    <rPh sb="2" eb="4">
      <t>キギョウ</t>
    </rPh>
    <rPh sb="4" eb="6">
      <t>カイケイ</t>
    </rPh>
    <phoneticPr fontId="4"/>
  </si>
  <si>
    <t>水道事業会計</t>
    <rPh sb="0" eb="2">
      <t>スイドウ</t>
    </rPh>
    <rPh sb="2" eb="4">
      <t>ジギョウ</t>
    </rPh>
    <rPh sb="4" eb="6">
      <t>カイケイ</t>
    </rPh>
    <phoneticPr fontId="4"/>
  </si>
  <si>
    <t>工業用水道事業会計</t>
    <rPh sb="0" eb="3">
      <t>コウギョウヨウ</t>
    </rPh>
    <rPh sb="3" eb="5">
      <t>スイドウ</t>
    </rPh>
    <rPh sb="5" eb="7">
      <t>ジギョウ</t>
    </rPh>
    <rPh sb="7" eb="9">
      <t>カイケイ</t>
    </rPh>
    <phoneticPr fontId="4"/>
  </si>
  <si>
    <t>一部事務組合</t>
    <rPh sb="0" eb="2">
      <t>イチブ</t>
    </rPh>
    <rPh sb="2" eb="4">
      <t>ジム</t>
    </rPh>
    <rPh sb="4" eb="6">
      <t>クミアイ</t>
    </rPh>
    <phoneticPr fontId="4"/>
  </si>
  <si>
    <t>大阪広域環境施設組合</t>
    <rPh sb="2" eb="4">
      <t>コウイキ</t>
    </rPh>
    <phoneticPr fontId="4"/>
  </si>
  <si>
    <t>　環境局</t>
    <rPh sb="1" eb="3">
      <t>カンキョウ</t>
    </rPh>
    <rPh sb="3" eb="4">
      <t>キョク</t>
    </rPh>
    <phoneticPr fontId="4"/>
  </si>
  <si>
    <t>淀川右岸水防事務組合</t>
  </si>
  <si>
    <t>　建設局</t>
    <rPh sb="1" eb="3">
      <t>ケンセツ</t>
    </rPh>
    <rPh sb="3" eb="4">
      <t>キョク</t>
    </rPh>
    <phoneticPr fontId="4"/>
  </si>
  <si>
    <t>淀川左岸水防事務組合</t>
  </si>
  <si>
    <t>大和川右岸水防事務組合</t>
    <phoneticPr fontId="4"/>
  </si>
  <si>
    <t>広域連合</t>
    <rPh sb="0" eb="2">
      <t>コウイキ</t>
    </rPh>
    <rPh sb="2" eb="4">
      <t>レンゴウ</t>
    </rPh>
    <phoneticPr fontId="4"/>
  </si>
  <si>
    <t>関西広域連合</t>
    <rPh sb="0" eb="2">
      <t>カンサイ</t>
    </rPh>
    <rPh sb="2" eb="4">
      <t>コウイキ</t>
    </rPh>
    <rPh sb="4" eb="6">
      <t>レンゴウ</t>
    </rPh>
    <phoneticPr fontId="4"/>
  </si>
  <si>
    <t>　政策企画室</t>
    <rPh sb="1" eb="3">
      <t>セイサク</t>
    </rPh>
    <rPh sb="3" eb="5">
      <t>キカク</t>
    </rPh>
    <rPh sb="5" eb="6">
      <t>シツ</t>
    </rPh>
    <phoneticPr fontId="4"/>
  </si>
  <si>
    <t>大阪府後期高齢者医療広域連合</t>
    <phoneticPr fontId="4"/>
  </si>
  <si>
    <t>　福祉局</t>
    <rPh sb="1" eb="3">
      <t>フクシ</t>
    </rPh>
    <rPh sb="3" eb="4">
      <t>キョク</t>
    </rPh>
    <phoneticPr fontId="4"/>
  </si>
  <si>
    <t>地方独立行政法人</t>
    <rPh sb="0" eb="2">
      <t>チホウ</t>
    </rPh>
    <rPh sb="2" eb="4">
      <t>ドクリツ</t>
    </rPh>
    <rPh sb="4" eb="6">
      <t>ギョウセイ</t>
    </rPh>
    <rPh sb="6" eb="8">
      <t>ホウジン</t>
    </rPh>
    <phoneticPr fontId="4"/>
  </si>
  <si>
    <t>（公大）大阪</t>
    <rPh sb="1" eb="2">
      <t>コウ</t>
    </rPh>
    <rPh sb="2" eb="3">
      <t>ダイ</t>
    </rPh>
    <rPh sb="4" eb="6">
      <t>オオサカ</t>
    </rPh>
    <phoneticPr fontId="4"/>
  </si>
  <si>
    <t>　副首都推進局</t>
    <rPh sb="1" eb="4">
      <t>フクシュト</t>
    </rPh>
    <rPh sb="4" eb="7">
      <t>スイシンキョク</t>
    </rPh>
    <phoneticPr fontId="4"/>
  </si>
  <si>
    <t>（地独）大阪市博物館機構</t>
    <rPh sb="1" eb="2">
      <t>チ</t>
    </rPh>
    <rPh sb="2" eb="3">
      <t>ドク</t>
    </rPh>
    <rPh sb="4" eb="6">
      <t>オオサカ</t>
    </rPh>
    <rPh sb="6" eb="7">
      <t>シ</t>
    </rPh>
    <rPh sb="7" eb="10">
      <t>ハクブツカン</t>
    </rPh>
    <rPh sb="10" eb="12">
      <t>キコウ</t>
    </rPh>
    <phoneticPr fontId="4"/>
  </si>
  <si>
    <t>　経済戦略局</t>
    <rPh sb="1" eb="3">
      <t>ケイザイ</t>
    </rPh>
    <rPh sb="3" eb="5">
      <t>センリャク</t>
    </rPh>
    <rPh sb="5" eb="6">
      <t>キョク</t>
    </rPh>
    <phoneticPr fontId="4"/>
  </si>
  <si>
    <t>（地独）大阪産業技術研究所</t>
    <rPh sb="1" eb="2">
      <t>チ</t>
    </rPh>
    <rPh sb="2" eb="3">
      <t>ドク</t>
    </rPh>
    <rPh sb="4" eb="6">
      <t>オオサカ</t>
    </rPh>
    <rPh sb="6" eb="8">
      <t>サンギョウ</t>
    </rPh>
    <rPh sb="8" eb="10">
      <t>ギジュツ</t>
    </rPh>
    <rPh sb="10" eb="13">
      <t>ケンキュウショ</t>
    </rPh>
    <phoneticPr fontId="4"/>
  </si>
  <si>
    <t>（地独）大阪市民病院機構</t>
    <rPh sb="1" eb="2">
      <t>チ</t>
    </rPh>
    <rPh sb="2" eb="3">
      <t>ドク</t>
    </rPh>
    <rPh sb="4" eb="8">
      <t>オオサカシミン</t>
    </rPh>
    <rPh sb="8" eb="10">
      <t>ビョウイン</t>
    </rPh>
    <rPh sb="10" eb="12">
      <t>キコウ</t>
    </rPh>
    <phoneticPr fontId="4"/>
  </si>
  <si>
    <t>　健康局</t>
    <rPh sb="1" eb="3">
      <t>ケンコウ</t>
    </rPh>
    <rPh sb="3" eb="4">
      <t>キョク</t>
    </rPh>
    <phoneticPr fontId="4"/>
  </si>
  <si>
    <t>（地独）大阪健康安全基盤研究所</t>
    <rPh sb="1" eb="2">
      <t>チ</t>
    </rPh>
    <rPh sb="2" eb="3">
      <t>ドク</t>
    </rPh>
    <rPh sb="4" eb="6">
      <t>オオサカ</t>
    </rPh>
    <rPh sb="6" eb="8">
      <t>ケンコウ</t>
    </rPh>
    <rPh sb="8" eb="10">
      <t>アンゼン</t>
    </rPh>
    <rPh sb="10" eb="12">
      <t>キバン</t>
    </rPh>
    <rPh sb="12" eb="15">
      <t>ケンキュウショ</t>
    </rPh>
    <phoneticPr fontId="4"/>
  </si>
  <si>
    <t>（地独）天王寺動物園</t>
    <rPh sb="1" eb="2">
      <t>チ</t>
    </rPh>
    <rPh sb="2" eb="3">
      <t>ドク</t>
    </rPh>
    <rPh sb="4" eb="7">
      <t>テンノウジ</t>
    </rPh>
    <rPh sb="7" eb="10">
      <t>ドウブツエン</t>
    </rPh>
    <phoneticPr fontId="4"/>
  </si>
  <si>
    <t>　建設局</t>
    <rPh sb="1" eb="4">
      <t>ケンセツキョク</t>
    </rPh>
    <phoneticPr fontId="4"/>
  </si>
  <si>
    <t>地方公社</t>
    <rPh sb="0" eb="2">
      <t>チホウ</t>
    </rPh>
    <rPh sb="2" eb="4">
      <t>コウシャ</t>
    </rPh>
    <phoneticPr fontId="4"/>
  </si>
  <si>
    <t>大阪市住宅供給公社</t>
    <rPh sb="0" eb="3">
      <t>オオサカシ</t>
    </rPh>
    <rPh sb="3" eb="5">
      <t>ジュウタク</t>
    </rPh>
    <rPh sb="5" eb="7">
      <t>キョウキュウ</t>
    </rPh>
    <rPh sb="7" eb="9">
      <t>コウシャ</t>
    </rPh>
    <phoneticPr fontId="4"/>
  </si>
  <si>
    <t>　都市整備局</t>
    <rPh sb="1" eb="3">
      <t>トシ</t>
    </rPh>
    <rPh sb="3" eb="5">
      <t>セイビ</t>
    </rPh>
    <rPh sb="5" eb="6">
      <t>キョク</t>
    </rPh>
    <phoneticPr fontId="4"/>
  </si>
  <si>
    <t>第三セクター等</t>
    <rPh sb="0" eb="1">
      <t>ダイ</t>
    </rPh>
    <rPh sb="1" eb="2">
      <t>サン</t>
    </rPh>
    <rPh sb="6" eb="7">
      <t>トウ</t>
    </rPh>
    <phoneticPr fontId="4"/>
  </si>
  <si>
    <t>大阪市高速電気軌道（株）</t>
    <rPh sb="0" eb="3">
      <t>オオサカシ</t>
    </rPh>
    <rPh sb="3" eb="5">
      <t>コウソク</t>
    </rPh>
    <rPh sb="5" eb="7">
      <t>デンキ</t>
    </rPh>
    <rPh sb="7" eb="9">
      <t>キドウ</t>
    </rPh>
    <rPh sb="10" eb="11">
      <t>カブ</t>
    </rPh>
    <phoneticPr fontId="4"/>
  </si>
  <si>
    <t>　都市交通局</t>
    <rPh sb="1" eb="3">
      <t>トシ</t>
    </rPh>
    <rPh sb="3" eb="5">
      <t>コウツウ</t>
    </rPh>
    <rPh sb="5" eb="6">
      <t>キョク</t>
    </rPh>
    <phoneticPr fontId="4"/>
  </si>
  <si>
    <t>大阪シティバス（株）</t>
    <rPh sb="0" eb="2">
      <t>オオサカ</t>
    </rPh>
    <rPh sb="8" eb="9">
      <t>カブ</t>
    </rPh>
    <phoneticPr fontId="4"/>
  </si>
  <si>
    <t>（株）大阪メトロサービス</t>
    <rPh sb="1" eb="2">
      <t>カブ</t>
    </rPh>
    <rPh sb="3" eb="5">
      <t>オオサカ</t>
    </rPh>
    <phoneticPr fontId="4"/>
  </si>
  <si>
    <t>大阪地下街（株）</t>
    <rPh sb="0" eb="2">
      <t>オオサカ</t>
    </rPh>
    <rPh sb="2" eb="5">
      <t>チカガイ</t>
    </rPh>
    <rPh sb="6" eb="7">
      <t>カブ</t>
    </rPh>
    <phoneticPr fontId="4"/>
  </si>
  <si>
    <t>（株）大阪メトロアドエラ</t>
    <phoneticPr fontId="4"/>
  </si>
  <si>
    <t>TUCKNAL（株）</t>
    <rPh sb="7" eb="10">
      <t>カブ</t>
    </rPh>
    <phoneticPr fontId="4"/>
  </si>
  <si>
    <t>大阪メトロビジネスアソシエイト（株）</t>
    <rPh sb="0" eb="2">
      <t>オオサカ</t>
    </rPh>
    <rPh sb="15" eb="18">
      <t>カブ</t>
    </rPh>
    <phoneticPr fontId="4"/>
  </si>
  <si>
    <t>（株）交通電業社</t>
    <rPh sb="1" eb="2">
      <t>カブ</t>
    </rPh>
    <rPh sb="3" eb="8">
      <t>コウツウデンギョウシャ</t>
    </rPh>
    <phoneticPr fontId="4"/>
  </si>
  <si>
    <t>　都市交通局</t>
    <rPh sb="1" eb="6">
      <t>トシコウツウキョク</t>
    </rPh>
    <phoneticPr fontId="4"/>
  </si>
  <si>
    <t>（株）大阪城ホール</t>
    <rPh sb="1" eb="2">
      <t>カブ</t>
    </rPh>
    <rPh sb="3" eb="6">
      <t>オオサカジョウ</t>
    </rPh>
    <phoneticPr fontId="4"/>
  </si>
  <si>
    <t>（株）大阪市開発公社</t>
    <rPh sb="1" eb="2">
      <t>カブ</t>
    </rPh>
    <rPh sb="3" eb="6">
      <t>オオサカシ</t>
    </rPh>
    <rPh sb="6" eb="8">
      <t>カイハツ</t>
    </rPh>
    <rPh sb="8" eb="10">
      <t>コウシャ</t>
    </rPh>
    <phoneticPr fontId="4"/>
  </si>
  <si>
    <t>（一財）大阪市文化財協会</t>
    <rPh sb="1" eb="2">
      <t>イチ</t>
    </rPh>
    <rPh sb="2" eb="3">
      <t>ザイ</t>
    </rPh>
    <rPh sb="4" eb="7">
      <t>オオサカシ</t>
    </rPh>
    <rPh sb="7" eb="10">
      <t>ブンカザイ</t>
    </rPh>
    <rPh sb="10" eb="12">
      <t>キョウカイ</t>
    </rPh>
    <phoneticPr fontId="4"/>
  </si>
  <si>
    <t>アジア太平洋トレードセンター（株）</t>
    <rPh sb="3" eb="6">
      <t>タイヘイヨウ</t>
    </rPh>
    <rPh sb="15" eb="16">
      <t>カブ</t>
    </rPh>
    <phoneticPr fontId="4"/>
  </si>
  <si>
    <t>（公財）大阪国際交流センター</t>
    <rPh sb="1" eb="2">
      <t>コウ</t>
    </rPh>
    <rPh sb="2" eb="3">
      <t>ザイ</t>
    </rPh>
    <rPh sb="4" eb="6">
      <t>オオサカ</t>
    </rPh>
    <rPh sb="6" eb="8">
      <t>コクサイ</t>
    </rPh>
    <rPh sb="8" eb="10">
      <t>コウリュウ</t>
    </rPh>
    <phoneticPr fontId="4"/>
  </si>
  <si>
    <t>大阪市商業振興企画（株）</t>
    <rPh sb="0" eb="3">
      <t>オオサカシ</t>
    </rPh>
    <rPh sb="3" eb="5">
      <t>ショウギョウ</t>
    </rPh>
    <rPh sb="5" eb="7">
      <t>シンコウ</t>
    </rPh>
    <rPh sb="7" eb="9">
      <t>キカク</t>
    </rPh>
    <rPh sb="10" eb="11">
      <t>カブ</t>
    </rPh>
    <phoneticPr fontId="4"/>
  </si>
  <si>
    <t>（株）大阪鶴見フラワーセンター</t>
    <rPh sb="1" eb="2">
      <t>カブ</t>
    </rPh>
    <rPh sb="3" eb="5">
      <t>オオサカ</t>
    </rPh>
    <rPh sb="5" eb="7">
      <t>ツルミ</t>
    </rPh>
    <phoneticPr fontId="4"/>
  </si>
  <si>
    <t>（公財）大阪府暴力追放推進センター</t>
    <rPh sb="1" eb="2">
      <t>コウ</t>
    </rPh>
    <rPh sb="2" eb="3">
      <t>ザイ</t>
    </rPh>
    <rPh sb="4" eb="7">
      <t>オオサカフ</t>
    </rPh>
    <rPh sb="7" eb="9">
      <t>ボウリョク</t>
    </rPh>
    <rPh sb="9" eb="11">
      <t>ツイホウ</t>
    </rPh>
    <rPh sb="11" eb="13">
      <t>スイシン</t>
    </rPh>
    <phoneticPr fontId="4"/>
  </si>
  <si>
    <t>　市民局</t>
    <rPh sb="1" eb="3">
      <t>シミン</t>
    </rPh>
    <rPh sb="3" eb="4">
      <t>キョク</t>
    </rPh>
    <phoneticPr fontId="4"/>
  </si>
  <si>
    <t>（一財）アジア・太平洋人権情報センター</t>
    <rPh sb="1" eb="2">
      <t>イチ</t>
    </rPh>
    <rPh sb="2" eb="3">
      <t>ザイ</t>
    </rPh>
    <rPh sb="8" eb="11">
      <t>タイヘイヨウ</t>
    </rPh>
    <rPh sb="11" eb="13">
      <t>ジンケン</t>
    </rPh>
    <rPh sb="13" eb="15">
      <t>ジョウホウ</t>
    </rPh>
    <phoneticPr fontId="4"/>
  </si>
  <si>
    <t>（株）湊町開発センター</t>
    <rPh sb="1" eb="2">
      <t>カブ</t>
    </rPh>
    <rPh sb="3" eb="5">
      <t>ミナトマチ</t>
    </rPh>
    <rPh sb="5" eb="7">
      <t>カイハツ</t>
    </rPh>
    <phoneticPr fontId="4"/>
  </si>
  <si>
    <t>　計画調整局</t>
    <phoneticPr fontId="4"/>
  </si>
  <si>
    <t>大阪外環状鉄道（株）</t>
    <rPh sb="0" eb="2">
      <t>オオサカ</t>
    </rPh>
    <rPh sb="2" eb="3">
      <t>ソト</t>
    </rPh>
    <rPh sb="3" eb="5">
      <t>カンジョウ</t>
    </rPh>
    <rPh sb="5" eb="7">
      <t>テツドウ</t>
    </rPh>
    <rPh sb="8" eb="9">
      <t>カブ</t>
    </rPh>
    <phoneticPr fontId="4"/>
  </si>
  <si>
    <t>西大阪高速鉄道（株）</t>
    <phoneticPr fontId="4"/>
  </si>
  <si>
    <t>中之島高速鉄道（株）</t>
    <rPh sb="0" eb="3">
      <t>ナカノシマ</t>
    </rPh>
    <rPh sb="3" eb="5">
      <t>コウソク</t>
    </rPh>
    <rPh sb="5" eb="7">
      <t>テツドウ</t>
    </rPh>
    <rPh sb="8" eb="9">
      <t>カブ</t>
    </rPh>
    <phoneticPr fontId="4"/>
  </si>
  <si>
    <t>（社福）大阪社会医療センター</t>
    <rPh sb="1" eb="3">
      <t>シャフク</t>
    </rPh>
    <rPh sb="4" eb="6">
      <t>オオサカ</t>
    </rPh>
    <rPh sb="6" eb="8">
      <t>シャカイ</t>
    </rPh>
    <rPh sb="8" eb="10">
      <t>イリョウ</t>
    </rPh>
    <phoneticPr fontId="4"/>
  </si>
  <si>
    <t>（公財）大阪市救急医療事業団</t>
    <rPh sb="1" eb="2">
      <t>コウ</t>
    </rPh>
    <rPh sb="2" eb="3">
      <t>ザイ</t>
    </rPh>
    <rPh sb="4" eb="7">
      <t>オオサカシ</t>
    </rPh>
    <rPh sb="7" eb="9">
      <t>キュウキュウ</t>
    </rPh>
    <rPh sb="9" eb="11">
      <t>イリョウ</t>
    </rPh>
    <rPh sb="11" eb="14">
      <t>ジギョウダン</t>
    </rPh>
    <phoneticPr fontId="4"/>
  </si>
  <si>
    <t>大阪市街地開発（株）</t>
    <rPh sb="0" eb="2">
      <t>オオサカ</t>
    </rPh>
    <rPh sb="2" eb="5">
      <t>シガイチ</t>
    </rPh>
    <rPh sb="5" eb="7">
      <t>カイハツ</t>
    </rPh>
    <rPh sb="8" eb="9">
      <t>カブ</t>
    </rPh>
    <phoneticPr fontId="4"/>
  </si>
  <si>
    <t>クリスタ長堀（株）</t>
    <rPh sb="4" eb="6">
      <t>ナガホリ</t>
    </rPh>
    <rPh sb="7" eb="8">
      <t>カブ</t>
    </rPh>
    <phoneticPr fontId="4"/>
  </si>
  <si>
    <t>クリアウォーターOSAKA（株）</t>
    <phoneticPr fontId="4"/>
  </si>
  <si>
    <t>大阪港埠頭（株）</t>
    <rPh sb="0" eb="3">
      <t>オオサカコウ</t>
    </rPh>
    <rPh sb="3" eb="5">
      <t>フトウ</t>
    </rPh>
    <rPh sb="6" eb="7">
      <t>カブ</t>
    </rPh>
    <phoneticPr fontId="4"/>
  </si>
  <si>
    <t>　大阪港湾局</t>
    <rPh sb="1" eb="3">
      <t>オオサカ</t>
    </rPh>
    <rPh sb="3" eb="5">
      <t>コウワン</t>
    </rPh>
    <rPh sb="5" eb="6">
      <t>キョク</t>
    </rPh>
    <phoneticPr fontId="4"/>
  </si>
  <si>
    <t>（株）大阪港トランスポートシステム</t>
    <rPh sb="1" eb="2">
      <t>カブ</t>
    </rPh>
    <rPh sb="3" eb="5">
      <t>オオサカ</t>
    </rPh>
    <rPh sb="5" eb="6">
      <t>ミナト</t>
    </rPh>
    <phoneticPr fontId="4"/>
  </si>
  <si>
    <t>阪神国際港湾（株）</t>
    <rPh sb="0" eb="2">
      <t>ハンシン</t>
    </rPh>
    <rPh sb="2" eb="4">
      <t>コクサイ</t>
    </rPh>
    <rPh sb="4" eb="6">
      <t>コウワン</t>
    </rPh>
    <rPh sb="7" eb="8">
      <t>カブ</t>
    </rPh>
    <phoneticPr fontId="4"/>
  </si>
  <si>
    <t>大阪港埠頭ターミナル（株）</t>
    <rPh sb="0" eb="3">
      <t>オオサカコウ</t>
    </rPh>
    <rPh sb="3" eb="5">
      <t>フトウ</t>
    </rPh>
    <rPh sb="11" eb="12">
      <t>カブ</t>
    </rPh>
    <phoneticPr fontId="4"/>
  </si>
  <si>
    <t>（株）大阪水道総合サービス</t>
    <rPh sb="1" eb="2">
      <t>カブ</t>
    </rPh>
    <rPh sb="3" eb="5">
      <t>オオサカ</t>
    </rPh>
    <rPh sb="5" eb="7">
      <t>スイドウ</t>
    </rPh>
    <rPh sb="7" eb="9">
      <t>ソウゴウ</t>
    </rPh>
    <phoneticPr fontId="4"/>
  </si>
  <si>
    <t>　水道局</t>
    <rPh sb="1" eb="4">
      <t>スイドウキョク</t>
    </rPh>
    <phoneticPr fontId="4"/>
  </si>
  <si>
    <t>（公財）大阪国際平和センター</t>
    <rPh sb="1" eb="2">
      <t>コウ</t>
    </rPh>
    <rPh sb="2" eb="3">
      <t>ザイ</t>
    </rPh>
    <rPh sb="4" eb="6">
      <t>オオサカ</t>
    </rPh>
    <rPh sb="6" eb="8">
      <t>コクサイ</t>
    </rPh>
    <rPh sb="8" eb="10">
      <t>ヘイワ</t>
    </rPh>
    <phoneticPr fontId="4"/>
  </si>
  <si>
    <t>　教育委員会事務局</t>
    <rPh sb="1" eb="3">
      <t>キョウイク</t>
    </rPh>
    <rPh sb="3" eb="6">
      <t>イインカイ</t>
    </rPh>
    <rPh sb="6" eb="9">
      <t>ジムキョク</t>
    </rPh>
    <phoneticPr fontId="4"/>
  </si>
  <si>
    <t>２．重要な後発事象</t>
    <rPh sb="2" eb="4">
      <t>ジュウヨウ</t>
    </rPh>
    <rPh sb="5" eb="7">
      <t>コウハツ</t>
    </rPh>
    <rPh sb="7" eb="9">
      <t>ジショウ</t>
    </rPh>
    <phoneticPr fontId="4"/>
  </si>
  <si>
    <t>　該当事項はありません。</t>
    <rPh sb="1" eb="3">
      <t>ガイトウ</t>
    </rPh>
    <rPh sb="3" eb="5">
      <t>ジコウ</t>
    </rPh>
    <phoneticPr fontId="4"/>
  </si>
  <si>
    <t>３．追加情報</t>
    <rPh sb="2" eb="4">
      <t>ツイカ</t>
    </rPh>
    <rPh sb="4" eb="6">
      <t>ジョウホウ</t>
    </rPh>
    <phoneticPr fontId="4"/>
  </si>
  <si>
    <t>【事業再編等に伴う移転損益】</t>
    <rPh sb="1" eb="6">
      <t>ジギョウサイヘントウ</t>
    </rPh>
    <rPh sb="7" eb="8">
      <t>トモナ</t>
    </rPh>
    <rPh sb="9" eb="13">
      <t>イテンソンエキ</t>
    </rPh>
    <phoneticPr fontId="24"/>
  </si>
  <si>
    <r>
      <rPr>
        <sz val="18"/>
        <color theme="1"/>
        <rFont val="ＭＳ 明朝"/>
        <family val="1"/>
        <charset val="128"/>
      </rPr>
      <t>・</t>
    </r>
    <r>
      <rPr>
        <sz val="18"/>
        <color theme="1"/>
        <rFont val="ＭＳ Ｐ明朝"/>
        <family val="1"/>
        <charset val="128"/>
      </rPr>
      <t xml:space="preserve">府営住宅の大阪市への移管に伴い、受け入れた諸資産額と諸負債額との差額24,044百万円を特別利益に計上しております。
</t>
    </r>
    <r>
      <rPr>
        <sz val="18"/>
        <color theme="1"/>
        <rFont val="ＭＳ 明朝"/>
        <family val="1"/>
        <charset val="128"/>
      </rPr>
      <t>・</t>
    </r>
    <r>
      <rPr>
        <sz val="18"/>
        <color theme="1"/>
        <rFont val="ＭＳ Ｐ明朝"/>
        <family val="1"/>
        <charset val="128"/>
      </rPr>
      <t>大阪市立の高等学校等の大阪府への移管に伴い、引き渡した諸資産額3,023百万円を特別損失に計上しております。</t>
    </r>
    <rPh sb="1" eb="3">
      <t>フエイ</t>
    </rPh>
    <rPh sb="3" eb="5">
      <t>ジュウタク</t>
    </rPh>
    <rPh sb="6" eb="9">
      <t>オオサカシ</t>
    </rPh>
    <rPh sb="11" eb="13">
      <t>イカン</t>
    </rPh>
    <rPh sb="14" eb="15">
      <t>トモナ</t>
    </rPh>
    <rPh sb="17" eb="18">
      <t>ウ</t>
    </rPh>
    <rPh sb="19" eb="20">
      <t>イ</t>
    </rPh>
    <rPh sb="22" eb="26">
      <t>ショシサンガク</t>
    </rPh>
    <rPh sb="27" eb="31">
      <t>ショフサイガク</t>
    </rPh>
    <rPh sb="33" eb="35">
      <t>サガク</t>
    </rPh>
    <rPh sb="41" eb="44">
      <t>ヒャクマンエン</t>
    </rPh>
    <rPh sb="45" eb="49">
      <t>トクベツリエキ</t>
    </rPh>
    <rPh sb="50" eb="52">
      <t>ケイジョウ</t>
    </rPh>
    <rPh sb="88" eb="92">
      <t>ショシサンガク</t>
    </rPh>
    <phoneticPr fontId="4"/>
  </si>
  <si>
    <t>【災害による損失】</t>
    <rPh sb="6" eb="8">
      <t>ソンシツ</t>
    </rPh>
    <phoneticPr fontId="24"/>
  </si>
  <si>
    <r>
      <rPr>
        <sz val="18"/>
        <color theme="1"/>
        <rFont val="ＭＳ 明朝"/>
        <family val="1"/>
        <charset val="128"/>
      </rPr>
      <t>　</t>
    </r>
    <r>
      <rPr>
        <sz val="18"/>
        <color theme="1"/>
        <rFont val="ＭＳ Ｐ明朝"/>
        <family val="1"/>
        <charset val="128"/>
      </rPr>
      <t>災害復旧に関する費用（公共施設の復旧整備費用）43百万円を災害による損失として、特別損失に計上しております。</t>
    </r>
    <phoneticPr fontId="4"/>
  </si>
  <si>
    <t>有 形 固 定 資 産 等 明 細 表</t>
    <phoneticPr fontId="8"/>
  </si>
  <si>
    <t>区分</t>
    <phoneticPr fontId="8"/>
  </si>
  <si>
    <t>前年度末残高</t>
    <rPh sb="0" eb="3">
      <t>ゼンネンド</t>
    </rPh>
    <rPh sb="3" eb="4">
      <t>マツ</t>
    </rPh>
    <rPh sb="4" eb="6">
      <t>ザンダカ</t>
    </rPh>
    <phoneticPr fontId="8"/>
  </si>
  <si>
    <t>当年度増加額</t>
    <rPh sb="0" eb="1">
      <t>トウ</t>
    </rPh>
    <rPh sb="1" eb="3">
      <t>ネンド</t>
    </rPh>
    <rPh sb="3" eb="5">
      <t>ゾウカ</t>
    </rPh>
    <rPh sb="5" eb="6">
      <t>ガク</t>
    </rPh>
    <phoneticPr fontId="8"/>
  </si>
  <si>
    <t>当年度減少額</t>
    <rPh sb="0" eb="1">
      <t>トウ</t>
    </rPh>
    <rPh sb="1" eb="3">
      <t>ネンド</t>
    </rPh>
    <rPh sb="3" eb="5">
      <t>ゲンショウ</t>
    </rPh>
    <rPh sb="5" eb="6">
      <t>ガク</t>
    </rPh>
    <phoneticPr fontId="8"/>
  </si>
  <si>
    <t>当年度末残高</t>
    <rPh sb="3" eb="4">
      <t>マツ</t>
    </rPh>
    <rPh sb="4" eb="6">
      <t>ザンダカ</t>
    </rPh>
    <phoneticPr fontId="8"/>
  </si>
  <si>
    <t>当年度末減価償却累計額</t>
    <rPh sb="3" eb="4">
      <t>マツ</t>
    </rPh>
    <rPh sb="4" eb="6">
      <t>ゲンカ</t>
    </rPh>
    <rPh sb="6" eb="8">
      <t>ショウキャク</t>
    </rPh>
    <rPh sb="8" eb="10">
      <t>ルイケイ</t>
    </rPh>
    <rPh sb="10" eb="11">
      <t>ガク</t>
    </rPh>
    <phoneticPr fontId="8"/>
  </si>
  <si>
    <t>当年度償却額</t>
    <phoneticPr fontId="8"/>
  </si>
  <si>
    <t>差引当年度末残高</t>
    <rPh sb="0" eb="2">
      <t>サシヒキ</t>
    </rPh>
    <rPh sb="5" eb="6">
      <t>マツ</t>
    </rPh>
    <rPh sb="6" eb="8">
      <t>ザンダカ</t>
    </rPh>
    <phoneticPr fontId="8"/>
  </si>
  <si>
    <t>①</t>
    <phoneticPr fontId="8"/>
  </si>
  <si>
    <t>②</t>
    <phoneticPr fontId="8"/>
  </si>
  <si>
    <t>③</t>
    <phoneticPr fontId="8"/>
  </si>
  <si>
    <t>④＝①＋②－③</t>
    <phoneticPr fontId="8"/>
  </si>
  <si>
    <t>⑤</t>
    <phoneticPr fontId="8"/>
  </si>
  <si>
    <t>⑥</t>
    <phoneticPr fontId="8"/>
  </si>
  <si>
    <t>④－⑤</t>
    <phoneticPr fontId="8"/>
  </si>
  <si>
    <t>その他有形事業用固定資産</t>
    <rPh sb="2" eb="3">
      <t>タ</t>
    </rPh>
    <rPh sb="3" eb="5">
      <t>ユウケイ</t>
    </rPh>
    <rPh sb="5" eb="8">
      <t>ジギョウヨウ</t>
    </rPh>
    <rPh sb="8" eb="10">
      <t>コテイ</t>
    </rPh>
    <rPh sb="10" eb="12">
      <t>シサン</t>
    </rPh>
    <phoneticPr fontId="24"/>
  </si>
  <si>
    <t>その他無形事業用固定資産</t>
    <rPh sb="2" eb="3">
      <t>タ</t>
    </rPh>
    <rPh sb="3" eb="5">
      <t>ムケイ</t>
    </rPh>
    <rPh sb="5" eb="8">
      <t>ジギョウヨウ</t>
    </rPh>
    <rPh sb="8" eb="10">
      <t>コテイ</t>
    </rPh>
    <rPh sb="10" eb="12">
      <t>シサン</t>
    </rPh>
    <phoneticPr fontId="24"/>
  </si>
  <si>
    <t>その他有形インフラ固定資産</t>
    <rPh sb="2" eb="3">
      <t>タ</t>
    </rPh>
    <rPh sb="3" eb="5">
      <t>ユウケイ</t>
    </rPh>
    <rPh sb="9" eb="11">
      <t>コテイ</t>
    </rPh>
    <rPh sb="11" eb="13">
      <t>シサン</t>
    </rPh>
    <phoneticPr fontId="24"/>
  </si>
  <si>
    <t>その他無形インフラ固定資産</t>
    <rPh sb="2" eb="3">
      <t>タ</t>
    </rPh>
    <rPh sb="3" eb="5">
      <t>ムケイ</t>
    </rPh>
    <rPh sb="9" eb="11">
      <t>コテイ</t>
    </rPh>
    <rPh sb="11" eb="13">
      <t>シサン</t>
    </rPh>
    <phoneticPr fontId="24"/>
  </si>
  <si>
    <t>合　　　　計</t>
    <phoneticPr fontId="8"/>
  </si>
  <si>
    <t>※当年度末減価償却累計額及び当年度償却額には減損損失を含んでおり、その金額を括弧書で記載しています。
※本明細表には、信託受益権を除く投資その他の資産を記載していないため、本明細表の⑥当年度償却額232,277,715,842円から減損損失55,221,018円を除いた232,222,494,824円と、行政コスト計算書の減価償却費232,285,385,508円との間に62,890,684円の差が生じています。</t>
    <rPh sb="130" eb="131">
      <t>エン</t>
    </rPh>
    <rPh sb="132" eb="133">
      <t>ノゾ</t>
    </rPh>
    <rPh sb="150" eb="151">
      <t>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</si>
</sst>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quot;△ &quot;#,##0"/>
    <numFmt numFmtId="179" formatCode="0.0_ "/>
    <numFmt numFmtId="180" formatCode="\(#,##0\);&quot;（▲ &quot;#,##0\)"/>
  </numFmts>
  <fonts count="2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name val="ＭＳ 明朝"/>
      <family val="1"/>
      <charset val="128"/>
    </font>
    <font>
      <sz val="6"/>
      <name val="游ゴシック"/>
      <family val="2"/>
      <charset val="128"/>
      <scheme val="minor"/>
    </font>
    <font>
      <sz val="11"/>
      <color theme="1"/>
      <name val="ＭＳ Ｐゴシック"/>
      <family val="3"/>
      <charset val="128"/>
    </font>
    <font>
      <u/>
      <sz val="16"/>
      <name val="ＭＳ ゴシック"/>
      <family val="3"/>
      <charset val="128"/>
    </font>
    <font>
      <b/>
      <sz val="24"/>
      <name val="ＭＳ 明朝"/>
      <family val="1"/>
      <charset val="128"/>
    </font>
    <font>
      <sz val="6"/>
      <name val="ＭＳ Ｐゴシック"/>
      <family val="3"/>
      <charset val="128"/>
    </font>
    <font>
      <b/>
      <sz val="22"/>
      <name val="ＭＳ 明朝"/>
      <family val="1"/>
      <charset val="128"/>
    </font>
    <font>
      <b/>
      <sz val="16"/>
      <name val="ＭＳ 明朝"/>
      <family val="1"/>
      <charset val="128"/>
    </font>
    <font>
      <b/>
      <sz val="14"/>
      <name val="ＭＳ 明朝"/>
      <family val="1"/>
      <charset val="128"/>
    </font>
    <font>
      <sz val="16"/>
      <name val="ＭＳ 明朝"/>
      <family val="1"/>
      <charset val="128"/>
    </font>
    <font>
      <sz val="11"/>
      <name val="游ゴシック"/>
      <family val="3"/>
      <charset val="128"/>
      <scheme val="minor"/>
    </font>
    <font>
      <sz val="12"/>
      <name val="ＭＳ 明朝"/>
      <family val="1"/>
      <charset val="128"/>
    </font>
    <font>
      <sz val="11"/>
      <name val="ＭＳ Ｐゴシック"/>
      <family val="3"/>
      <charset val="128"/>
    </font>
    <font>
      <sz val="24"/>
      <name val="ＭＳ 明朝"/>
      <family val="1"/>
      <charset val="128"/>
    </font>
    <font>
      <sz val="10"/>
      <name val="ＭＳ 明朝"/>
      <family val="1"/>
      <charset val="128"/>
    </font>
    <font>
      <sz val="18"/>
      <color theme="1"/>
      <name val="ＭＳ 明朝"/>
      <family val="1"/>
      <charset val="128"/>
    </font>
    <font>
      <b/>
      <sz val="28"/>
      <color theme="1"/>
      <name val="ＭＳ 明朝"/>
      <family val="1"/>
      <charset val="128"/>
    </font>
    <font>
      <sz val="11"/>
      <color theme="1"/>
      <name val="ＭＳ Ｐ明朝"/>
      <family val="1"/>
      <charset val="128"/>
    </font>
    <font>
      <b/>
      <sz val="18"/>
      <color theme="1"/>
      <name val="ＭＳ Ｐ明朝"/>
      <family val="1"/>
      <charset val="128"/>
    </font>
    <font>
      <sz val="18"/>
      <color theme="1"/>
      <name val="ＭＳ Ｐ明朝"/>
      <family val="1"/>
      <charset val="128"/>
    </font>
    <font>
      <sz val="16"/>
      <color theme="1"/>
      <name val="ＭＳ Ｐ明朝"/>
      <family val="1"/>
      <charset val="128"/>
    </font>
    <font>
      <sz val="6"/>
      <name val="游ゴシック"/>
      <family val="3"/>
      <charset val="128"/>
      <scheme val="minor"/>
    </font>
    <font>
      <b/>
      <sz val="16"/>
      <color theme="1"/>
      <name val="ＭＳ Ｐ明朝"/>
      <family val="1"/>
      <charset val="128"/>
    </font>
    <font>
      <b/>
      <sz val="11"/>
      <color theme="1"/>
      <name val="ＭＳ Ｐ明朝"/>
      <family val="1"/>
      <charset val="128"/>
    </font>
    <font>
      <sz val="16"/>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style="medium">
        <color indexed="64"/>
      </left>
      <right style="thin">
        <color indexed="64"/>
      </right>
      <top style="thin">
        <color indexed="64"/>
      </top>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bottom style="hair">
        <color indexed="64"/>
      </bottom>
      <diagonal style="thin">
        <color indexed="64"/>
      </diagonal>
    </border>
    <border diagonalUp="1">
      <left style="thin">
        <color indexed="64"/>
      </left>
      <right style="medium">
        <color indexed="64"/>
      </right>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alignment vertical="center"/>
    </xf>
    <xf numFmtId="0" fontId="2" fillId="0" borderId="0">
      <alignment vertical="center"/>
    </xf>
    <xf numFmtId="0" fontId="5" fillId="0" borderId="0">
      <alignment vertical="center"/>
    </xf>
    <xf numFmtId="0" fontId="15" fillId="0" borderId="0">
      <alignment vertical="center"/>
    </xf>
    <xf numFmtId="0" fontId="15" fillId="0" borderId="0">
      <alignment vertical="center"/>
    </xf>
    <xf numFmtId="0" fontId="5" fillId="0" borderId="0">
      <alignment vertical="center"/>
    </xf>
    <xf numFmtId="0" fontId="1" fillId="0" borderId="0">
      <alignment vertical="center"/>
    </xf>
    <xf numFmtId="0" fontId="2" fillId="0" borderId="0">
      <alignment vertical="center"/>
    </xf>
  </cellStyleXfs>
  <cellXfs count="217">
    <xf numFmtId="0" fontId="0" fillId="0" borderId="0" xfId="0">
      <alignment vertical="center"/>
    </xf>
    <xf numFmtId="0" fontId="3" fillId="0" borderId="0" xfId="1" applyFont="1">
      <alignment vertical="center"/>
    </xf>
    <xf numFmtId="0" fontId="6" fillId="0" borderId="0" xfId="2" applyFont="1" applyAlignment="1">
      <alignment horizontal="lef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0" xfId="2" applyFont="1" applyAlignment="1"/>
    <xf numFmtId="0" fontId="3" fillId="0" borderId="5" xfId="1" applyFont="1" applyBorder="1">
      <alignment vertical="center"/>
    </xf>
    <xf numFmtId="0" fontId="9" fillId="0" borderId="0" xfId="2" applyFont="1" applyAlignment="1">
      <alignment horizontal="center"/>
    </xf>
    <xf numFmtId="0" fontId="11" fillId="0" borderId="0" xfId="2" applyFont="1" applyAlignment="1">
      <alignment horizontal="center" vertical="center"/>
    </xf>
    <xf numFmtId="0" fontId="3" fillId="0" borderId="0" xfId="2" applyFont="1">
      <alignment vertical="center"/>
    </xf>
    <xf numFmtId="0" fontId="3" fillId="0" borderId="0" xfId="2" applyFont="1" applyAlignment="1">
      <alignment horizontal="left" vertical="center"/>
    </xf>
    <xf numFmtId="58" fontId="3" fillId="0" borderId="0" xfId="1" applyNumberFormat="1" applyFont="1">
      <alignment vertical="center"/>
    </xf>
    <xf numFmtId="0" fontId="12" fillId="0" borderId="0" xfId="1" applyFont="1" applyAlignment="1">
      <alignment horizontal="right" vertical="center"/>
    </xf>
    <xf numFmtId="0" fontId="3" fillId="0" borderId="0" xfId="1" applyFont="1" applyAlignment="1">
      <alignment horizontal="right" vertical="center"/>
    </xf>
    <xf numFmtId="0" fontId="3" fillId="0" borderId="7" xfId="1" applyFont="1" applyBorder="1">
      <alignment vertical="center"/>
    </xf>
    <xf numFmtId="0" fontId="12" fillId="0" borderId="1" xfId="1" applyFont="1" applyBorder="1">
      <alignment vertical="center"/>
    </xf>
    <xf numFmtId="0" fontId="12" fillId="0" borderId="2" xfId="1" applyFont="1" applyBorder="1">
      <alignment vertical="center"/>
    </xf>
    <xf numFmtId="176" fontId="12" fillId="0" borderId="2" xfId="1" applyNumberFormat="1" applyFont="1" applyBorder="1">
      <alignment vertical="center"/>
    </xf>
    <xf numFmtId="0" fontId="12" fillId="0" borderId="3" xfId="1" applyFont="1" applyBorder="1">
      <alignment vertical="center"/>
    </xf>
    <xf numFmtId="0" fontId="12" fillId="0" borderId="1" xfId="1" applyFont="1" applyBorder="1" applyAlignment="1">
      <alignment horizontal="left" vertical="center"/>
    </xf>
    <xf numFmtId="176" fontId="12" fillId="0" borderId="3" xfId="1" applyNumberFormat="1" applyFont="1" applyBorder="1">
      <alignment vertical="center"/>
    </xf>
    <xf numFmtId="0" fontId="12" fillId="0" borderId="4" xfId="1" applyFont="1" applyBorder="1">
      <alignment vertical="center"/>
    </xf>
    <xf numFmtId="0" fontId="12" fillId="0" borderId="0" xfId="1" applyFont="1">
      <alignment vertical="center"/>
    </xf>
    <xf numFmtId="176" fontId="12" fillId="0" borderId="0" xfId="1" applyNumberFormat="1" applyFont="1" applyAlignment="1">
      <alignment horizontal="right" vertical="center"/>
    </xf>
    <xf numFmtId="0" fontId="12" fillId="0" borderId="5" xfId="1" applyFont="1" applyBorder="1">
      <alignment vertical="center"/>
    </xf>
    <xf numFmtId="0" fontId="12" fillId="0" borderId="0" xfId="1" applyFont="1" applyAlignment="1">
      <alignment horizontal="left" vertical="center"/>
    </xf>
    <xf numFmtId="176" fontId="12" fillId="0" borderId="5" xfId="1" applyNumberFormat="1" applyFont="1" applyBorder="1" applyAlignment="1">
      <alignment horizontal="right" vertical="center"/>
    </xf>
    <xf numFmtId="176" fontId="12" fillId="0" borderId="0" xfId="1" applyNumberFormat="1" applyFont="1">
      <alignment vertical="center"/>
    </xf>
    <xf numFmtId="176" fontId="12" fillId="0" borderId="5" xfId="1" applyNumberFormat="1" applyFont="1" applyBorder="1">
      <alignment vertical="center"/>
    </xf>
    <xf numFmtId="0" fontId="12" fillId="0" borderId="8" xfId="1" applyFont="1" applyBorder="1">
      <alignment vertical="center"/>
    </xf>
    <xf numFmtId="0" fontId="13" fillId="0" borderId="9" xfId="1" applyFont="1" applyBorder="1">
      <alignment vertical="center"/>
    </xf>
    <xf numFmtId="0" fontId="12" fillId="0" borderId="9" xfId="1" applyFont="1" applyBorder="1">
      <alignment vertical="center"/>
    </xf>
    <xf numFmtId="176" fontId="12" fillId="0" borderId="9" xfId="1" applyNumberFormat="1" applyFont="1" applyBorder="1">
      <alignment vertical="center"/>
    </xf>
    <xf numFmtId="176" fontId="12" fillId="0" borderId="10" xfId="1" applyNumberFormat="1" applyFont="1" applyBorder="1">
      <alignment vertical="center"/>
    </xf>
    <xf numFmtId="0" fontId="14" fillId="0" borderId="0" xfId="1" applyFont="1">
      <alignment vertical="center"/>
    </xf>
    <xf numFmtId="0" fontId="12" fillId="0" borderId="11" xfId="1" applyFont="1" applyBorder="1">
      <alignment vertical="center"/>
    </xf>
    <xf numFmtId="0" fontId="13" fillId="0" borderId="6" xfId="1" applyFont="1" applyBorder="1">
      <alignment vertical="center"/>
    </xf>
    <xf numFmtId="0" fontId="12" fillId="0" borderId="6" xfId="1" applyFont="1" applyBorder="1">
      <alignment vertical="center"/>
    </xf>
    <xf numFmtId="176" fontId="12" fillId="0" borderId="6" xfId="1" applyNumberFormat="1" applyFont="1" applyBorder="1" applyAlignment="1">
      <alignment horizontal="right" vertical="center"/>
    </xf>
    <xf numFmtId="176" fontId="12" fillId="0" borderId="12" xfId="1" applyNumberFormat="1" applyFont="1" applyBorder="1">
      <alignment vertical="center"/>
    </xf>
    <xf numFmtId="176" fontId="12" fillId="0" borderId="9" xfId="1" applyNumberFormat="1" applyFont="1" applyBorder="1" applyAlignment="1">
      <alignment horizontal="right" vertical="center"/>
    </xf>
    <xf numFmtId="0" fontId="12" fillId="0" borderId="10" xfId="1" applyFont="1" applyBorder="1">
      <alignment vertical="center"/>
    </xf>
    <xf numFmtId="176" fontId="12" fillId="0" borderId="10" xfId="1" applyNumberFormat="1" applyFont="1" applyBorder="1" applyAlignment="1">
      <alignment horizontal="right" vertical="center"/>
    </xf>
    <xf numFmtId="176" fontId="3" fillId="0" borderId="0" xfId="1" applyNumberFormat="1" applyFont="1" applyAlignment="1">
      <alignment horizontal="right" vertical="center"/>
    </xf>
    <xf numFmtId="176" fontId="12" fillId="0" borderId="2" xfId="1" applyNumberFormat="1" applyFont="1" applyBorder="1" applyAlignment="1">
      <alignment horizontal="right" vertical="center"/>
    </xf>
    <xf numFmtId="0" fontId="3" fillId="0" borderId="11" xfId="1" applyFont="1" applyBorder="1">
      <alignment vertical="center"/>
    </xf>
    <xf numFmtId="0" fontId="3" fillId="0" borderId="6" xfId="1" applyFont="1" applyBorder="1">
      <alignment vertical="center"/>
    </xf>
    <xf numFmtId="176" fontId="3" fillId="0" borderId="6" xfId="1" applyNumberFormat="1" applyFont="1" applyBorder="1" applyAlignment="1">
      <alignment horizontal="right" vertical="center"/>
    </xf>
    <xf numFmtId="0" fontId="3" fillId="0" borderId="12" xfId="1" applyFont="1" applyBorder="1">
      <alignment vertical="center"/>
    </xf>
    <xf numFmtId="176" fontId="3" fillId="0" borderId="2" xfId="1" applyNumberFormat="1" applyFont="1" applyBorder="1" applyAlignment="1">
      <alignment horizontal="right" vertical="center"/>
    </xf>
    <xf numFmtId="176" fontId="3" fillId="0" borderId="0" xfId="1" applyNumberFormat="1" applyFont="1">
      <alignment vertical="center"/>
    </xf>
    <xf numFmtId="0" fontId="12" fillId="0" borderId="0" xfId="3" applyFont="1" applyAlignment="1"/>
    <xf numFmtId="0" fontId="16" fillId="0" borderId="4" xfId="1" applyFont="1" applyBorder="1">
      <alignment vertical="center"/>
    </xf>
    <xf numFmtId="0" fontId="16" fillId="0" borderId="5" xfId="1" applyFont="1" applyBorder="1">
      <alignment vertical="center"/>
    </xf>
    <xf numFmtId="58" fontId="12" fillId="0" borderId="0" xfId="1" applyNumberFormat="1" applyFont="1">
      <alignment vertical="center"/>
    </xf>
    <xf numFmtId="0" fontId="12" fillId="0" borderId="2" xfId="1" applyFont="1" applyBorder="1" applyAlignment="1">
      <alignment horizontal="left" vertical="center" indent="1"/>
    </xf>
    <xf numFmtId="177" fontId="12" fillId="0" borderId="4" xfId="1" applyNumberFormat="1" applyFont="1" applyBorder="1">
      <alignment vertical="center"/>
    </xf>
    <xf numFmtId="177" fontId="12" fillId="0" borderId="0" xfId="1" applyNumberFormat="1" applyFont="1" applyAlignment="1">
      <alignment horizontal="left" vertical="center" indent="1"/>
    </xf>
    <xf numFmtId="177" fontId="12" fillId="0" borderId="0" xfId="1" applyNumberFormat="1" applyFont="1">
      <alignment vertical="center"/>
    </xf>
    <xf numFmtId="177" fontId="12" fillId="0" borderId="5" xfId="1" applyNumberFormat="1" applyFont="1" applyBorder="1" applyAlignment="1">
      <alignment horizontal="right" vertical="center"/>
    </xf>
    <xf numFmtId="177" fontId="12" fillId="0" borderId="11" xfId="1" applyNumberFormat="1" applyFont="1" applyBorder="1">
      <alignment vertical="center"/>
    </xf>
    <xf numFmtId="177" fontId="12" fillId="0" borderId="6" xfId="1" applyNumberFormat="1" applyFont="1" applyBorder="1" applyAlignment="1">
      <alignment horizontal="left" vertical="center" indent="1"/>
    </xf>
    <xf numFmtId="177" fontId="12" fillId="0" borderId="6" xfId="1" applyNumberFormat="1" applyFont="1" applyBorder="1">
      <alignment vertical="center"/>
    </xf>
    <xf numFmtId="177" fontId="12" fillId="0" borderId="12" xfId="1" applyNumberFormat="1" applyFont="1" applyBorder="1" applyAlignment="1">
      <alignment horizontal="right" vertical="center"/>
    </xf>
    <xf numFmtId="177" fontId="12" fillId="0" borderId="5" xfId="1" applyNumberFormat="1" applyFont="1" applyBorder="1">
      <alignment vertical="center"/>
    </xf>
    <xf numFmtId="177" fontId="12" fillId="0" borderId="8" xfId="1" applyNumberFormat="1" applyFont="1" applyBorder="1">
      <alignment vertical="center"/>
    </xf>
    <xf numFmtId="177" fontId="12" fillId="0" borderId="9" xfId="1" applyNumberFormat="1" applyFont="1" applyBorder="1" applyAlignment="1">
      <alignment horizontal="left" vertical="center" indent="1"/>
    </xf>
    <xf numFmtId="177" fontId="12" fillId="0" borderId="9" xfId="1" applyNumberFormat="1" applyFont="1" applyBorder="1">
      <alignment vertical="center"/>
    </xf>
    <xf numFmtId="177" fontId="12" fillId="0" borderId="10" xfId="1" applyNumberFormat="1" applyFont="1" applyBorder="1">
      <alignment vertical="center"/>
    </xf>
    <xf numFmtId="0" fontId="13" fillId="0" borderId="0" xfId="1" applyFont="1">
      <alignment vertical="center"/>
    </xf>
    <xf numFmtId="176" fontId="12" fillId="0" borderId="6" xfId="1" applyNumberFormat="1" applyFont="1" applyBorder="1">
      <alignment vertical="center"/>
    </xf>
    <xf numFmtId="0" fontId="12" fillId="0" borderId="12" xfId="1" applyFont="1" applyBorder="1">
      <alignment vertical="center"/>
    </xf>
    <xf numFmtId="0" fontId="17" fillId="0" borderId="0" xfId="1" applyFont="1">
      <alignment vertical="center"/>
    </xf>
    <xf numFmtId="0" fontId="6" fillId="0" borderId="0" xfId="4" applyFont="1" applyAlignment="1">
      <alignment horizontal="left" vertical="center"/>
    </xf>
    <xf numFmtId="0" fontId="17" fillId="0" borderId="1" xfId="1" applyFont="1" applyBorder="1">
      <alignment vertical="center"/>
    </xf>
    <xf numFmtId="0" fontId="17" fillId="0" borderId="2" xfId="1" applyFont="1" applyBorder="1">
      <alignment vertical="center"/>
    </xf>
    <xf numFmtId="0" fontId="17" fillId="0" borderId="3" xfId="1" applyFont="1" applyBorder="1">
      <alignment vertical="center"/>
    </xf>
    <xf numFmtId="0" fontId="17" fillId="0" borderId="4" xfId="1" applyFont="1" applyBorder="1">
      <alignment vertical="center"/>
    </xf>
    <xf numFmtId="0" fontId="7" fillId="0" borderId="0" xfId="1" applyFont="1">
      <alignment vertical="center"/>
    </xf>
    <xf numFmtId="0" fontId="16" fillId="0" borderId="0" xfId="1" applyFont="1">
      <alignment vertical="center"/>
    </xf>
    <xf numFmtId="0" fontId="17" fillId="0" borderId="5" xfId="1" applyFont="1" applyBorder="1">
      <alignment vertical="center"/>
    </xf>
    <xf numFmtId="0" fontId="12" fillId="0" borderId="0" xfId="5" applyFont="1" applyAlignment="1">
      <alignment horizontal="left" vertical="center"/>
    </xf>
    <xf numFmtId="58" fontId="12" fillId="0" borderId="0" xfId="1" quotePrefix="1" applyNumberFormat="1" applyFont="1">
      <alignment vertical="center"/>
    </xf>
    <xf numFmtId="0" fontId="12" fillId="0" borderId="13" xfId="1" applyFont="1" applyBorder="1" applyAlignment="1">
      <alignment horizontal="center" vertical="center" wrapText="1"/>
    </xf>
    <xf numFmtId="176" fontId="12" fillId="0" borderId="13" xfId="1" applyNumberFormat="1" applyFont="1" applyBorder="1">
      <alignment vertical="center"/>
    </xf>
    <xf numFmtId="0" fontId="12" fillId="0" borderId="15" xfId="1" applyFont="1" applyBorder="1" applyAlignment="1">
      <alignment horizontal="center" vertical="center"/>
    </xf>
    <xf numFmtId="176" fontId="12" fillId="0" borderId="18" xfId="1" applyNumberFormat="1" applyFont="1" applyBorder="1">
      <alignment vertical="center"/>
    </xf>
    <xf numFmtId="0" fontId="12" fillId="0" borderId="11" xfId="1" applyFont="1" applyBorder="1" applyAlignment="1">
      <alignment horizontal="center" vertical="center"/>
    </xf>
    <xf numFmtId="176" fontId="12" fillId="0" borderId="19" xfId="1" applyNumberFormat="1" applyFont="1" applyBorder="1">
      <alignment vertical="center"/>
    </xf>
    <xf numFmtId="178" fontId="3" fillId="0" borderId="0" xfId="1" applyNumberFormat="1" applyFont="1">
      <alignment vertical="center"/>
    </xf>
    <xf numFmtId="0" fontId="17" fillId="0" borderId="11" xfId="1" applyFont="1" applyBorder="1">
      <alignment vertical="center"/>
    </xf>
    <xf numFmtId="0" fontId="17" fillId="0" borderId="6" xfId="1" applyFont="1" applyBorder="1">
      <alignment vertical="center"/>
    </xf>
    <xf numFmtId="0" fontId="17" fillId="0" borderId="12" xfId="1" applyFont="1" applyBorder="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179" fontId="22" fillId="2" borderId="22" xfId="0" applyNumberFormat="1" applyFont="1" applyFill="1" applyBorder="1" applyAlignment="1">
      <alignment horizontal="center" vertical="center" shrinkToFit="1"/>
    </xf>
    <xf numFmtId="179" fontId="22" fillId="2" borderId="23" xfId="0" applyNumberFormat="1" applyFont="1" applyFill="1" applyBorder="1" applyAlignment="1">
      <alignment horizontal="center" vertical="center" wrapText="1"/>
    </xf>
    <xf numFmtId="0" fontId="22" fillId="0" borderId="24" xfId="0" applyFont="1" applyBorder="1" applyAlignment="1">
      <alignment horizontal="center" vertical="center"/>
    </xf>
    <xf numFmtId="0" fontId="22" fillId="0" borderId="4" xfId="0" applyFont="1" applyBorder="1" applyAlignment="1">
      <alignment horizontal="left" vertical="center"/>
    </xf>
    <xf numFmtId="179" fontId="22" fillId="0" borderId="25" xfId="0" applyNumberFormat="1" applyFont="1" applyBorder="1">
      <alignment vertical="center"/>
    </xf>
    <xf numFmtId="179" fontId="22" fillId="0" borderId="26" xfId="0" applyNumberFormat="1" applyFont="1" applyBorder="1">
      <alignment vertical="center"/>
    </xf>
    <xf numFmtId="0" fontId="22" fillId="0" borderId="15" xfId="0" applyFont="1" applyBorder="1">
      <alignment vertical="center"/>
    </xf>
    <xf numFmtId="0" fontId="22" fillId="0" borderId="28" xfId="0" applyFont="1" applyBorder="1">
      <alignment vertical="center"/>
    </xf>
    <xf numFmtId="179" fontId="22" fillId="0" borderId="29" xfId="0" applyNumberFormat="1" applyFont="1" applyBorder="1">
      <alignment vertical="center"/>
    </xf>
    <xf numFmtId="179" fontId="22" fillId="0" borderId="30" xfId="0" applyNumberFormat="1" applyFont="1" applyBorder="1">
      <alignment vertical="center"/>
    </xf>
    <xf numFmtId="0" fontId="22" fillId="0" borderId="31" xfId="0" applyFont="1" applyBorder="1">
      <alignment vertical="center"/>
    </xf>
    <xf numFmtId="0" fontId="22" fillId="0" borderId="33" xfId="0" applyFont="1" applyBorder="1">
      <alignment vertical="center"/>
    </xf>
    <xf numFmtId="179" fontId="22" fillId="0" borderId="34" xfId="0" applyNumberFormat="1" applyFont="1" applyBorder="1">
      <alignment vertical="center"/>
    </xf>
    <xf numFmtId="179" fontId="22" fillId="0" borderId="35" xfId="0" applyNumberFormat="1" applyFont="1" applyBorder="1">
      <alignment vertical="center"/>
    </xf>
    <xf numFmtId="0" fontId="22" fillId="0" borderId="18" xfId="0" applyFont="1" applyBorder="1">
      <alignment vertical="center"/>
    </xf>
    <xf numFmtId="179" fontId="22" fillId="0" borderId="36" xfId="0" applyNumberFormat="1" applyFont="1" applyBorder="1">
      <alignment vertical="center"/>
    </xf>
    <xf numFmtId="179" fontId="22" fillId="0" borderId="37" xfId="0" applyNumberFormat="1" applyFont="1" applyBorder="1">
      <alignment vertical="center"/>
    </xf>
    <xf numFmtId="179" fontId="22" fillId="0" borderId="38" xfId="0" applyNumberFormat="1" applyFont="1" applyBorder="1">
      <alignment vertical="center"/>
    </xf>
    <xf numFmtId="179" fontId="22" fillId="0" borderId="39" xfId="0" applyNumberFormat="1" applyFont="1" applyBorder="1">
      <alignment vertical="center"/>
    </xf>
    <xf numFmtId="179" fontId="22" fillId="0" borderId="40" xfId="0" applyNumberFormat="1" applyFont="1" applyBorder="1">
      <alignment vertical="center"/>
    </xf>
    <xf numFmtId="0" fontId="22" fillId="0" borderId="41" xfId="0" applyFont="1" applyBorder="1" applyAlignment="1">
      <alignment horizontal="left" vertical="center"/>
    </xf>
    <xf numFmtId="0" fontId="22" fillId="0" borderId="42" xfId="0" applyFont="1" applyBorder="1" applyAlignment="1">
      <alignment horizontal="left" vertical="center"/>
    </xf>
    <xf numFmtId="179" fontId="22" fillId="0" borderId="43" xfId="0" applyNumberFormat="1" applyFont="1" applyBorder="1">
      <alignment vertical="center"/>
    </xf>
    <xf numFmtId="0" fontId="22" fillId="0" borderId="44" xfId="0" applyFont="1" applyBorder="1" applyAlignment="1">
      <alignment horizontal="left" vertical="center"/>
    </xf>
    <xf numFmtId="0" fontId="22" fillId="0" borderId="45" xfId="0" applyFont="1" applyBorder="1">
      <alignment vertical="center"/>
    </xf>
    <xf numFmtId="179" fontId="22" fillId="0" borderId="19" xfId="0" applyNumberFormat="1" applyFont="1" applyBorder="1">
      <alignment vertical="center"/>
    </xf>
    <xf numFmtId="0" fontId="22" fillId="0" borderId="46" xfId="0" applyFont="1" applyBorder="1" applyAlignment="1">
      <alignment horizontal="left" vertical="center"/>
    </xf>
    <xf numFmtId="179" fontId="22" fillId="0" borderId="7" xfId="0" applyNumberFormat="1" applyFont="1" applyBorder="1">
      <alignment vertical="center"/>
    </xf>
    <xf numFmtId="0" fontId="22" fillId="0" borderId="47" xfId="0" applyFont="1" applyBorder="1" applyAlignment="1">
      <alignment horizontal="left" vertical="center"/>
    </xf>
    <xf numFmtId="179" fontId="22" fillId="0" borderId="33" xfId="0" applyNumberFormat="1" applyFont="1" applyBorder="1">
      <alignment vertical="center"/>
    </xf>
    <xf numFmtId="0" fontId="22" fillId="0" borderId="48" xfId="0" applyFont="1" applyBorder="1" applyAlignment="1">
      <alignment horizontal="left" vertical="center"/>
    </xf>
    <xf numFmtId="179" fontId="22" fillId="0" borderId="18" xfId="0" applyNumberFormat="1" applyFont="1" applyBorder="1">
      <alignment vertical="center"/>
    </xf>
    <xf numFmtId="0" fontId="23" fillId="0" borderId="49" xfId="0" applyFont="1" applyBorder="1" applyAlignment="1">
      <alignment horizontal="left" vertical="center"/>
    </xf>
    <xf numFmtId="179" fontId="22" fillId="0" borderId="50" xfId="0" applyNumberFormat="1" applyFont="1" applyBorder="1">
      <alignment vertical="center"/>
    </xf>
    <xf numFmtId="0" fontId="22" fillId="0" borderId="51" xfId="0" applyFont="1" applyBorder="1">
      <alignment vertical="center"/>
    </xf>
    <xf numFmtId="0" fontId="22" fillId="0" borderId="11" xfId="0" applyFont="1" applyBorder="1">
      <alignment vertical="center"/>
    </xf>
    <xf numFmtId="0" fontId="22" fillId="0" borderId="52" xfId="0" applyFont="1" applyBorder="1" applyAlignment="1">
      <alignment horizontal="center" vertical="center"/>
    </xf>
    <xf numFmtId="0" fontId="22" fillId="0" borderId="8" xfId="0" applyFont="1" applyBorder="1">
      <alignment vertical="center"/>
    </xf>
    <xf numFmtId="179" fontId="22" fillId="0" borderId="13" xfId="0" applyNumberFormat="1" applyFont="1" applyBorder="1">
      <alignment vertical="center"/>
    </xf>
    <xf numFmtId="0" fontId="22" fillId="0" borderId="53" xfId="0" applyFont="1" applyBorder="1" applyAlignment="1">
      <alignment horizontal="left" vertical="center"/>
    </xf>
    <xf numFmtId="0" fontId="22" fillId="0" borderId="54" xfId="0" applyFont="1" applyBorder="1">
      <alignment vertical="center"/>
    </xf>
    <xf numFmtId="0" fontId="22" fillId="0" borderId="56" xfId="0" applyFont="1" applyBorder="1">
      <alignment vertical="center"/>
    </xf>
    <xf numFmtId="179" fontId="22" fillId="0" borderId="57" xfId="0" applyNumberFormat="1" applyFont="1" applyBorder="1">
      <alignment vertical="center"/>
    </xf>
    <xf numFmtId="0" fontId="22" fillId="0" borderId="58" xfId="0" applyFont="1" applyBorder="1" applyAlignment="1">
      <alignment horizontal="left" vertical="center" shrinkToFit="1"/>
    </xf>
    <xf numFmtId="0" fontId="21" fillId="0" borderId="0" xfId="6" applyFont="1">
      <alignment vertical="center"/>
    </xf>
    <xf numFmtId="0" fontId="22" fillId="0" borderId="0" xfId="6" applyFont="1" applyAlignment="1">
      <alignment vertical="top" wrapText="1"/>
    </xf>
    <xf numFmtId="0" fontId="22" fillId="0" borderId="0" xfId="6" applyFont="1">
      <alignment vertical="center"/>
    </xf>
    <xf numFmtId="0" fontId="25" fillId="0" borderId="0" xfId="6" applyFont="1" applyAlignment="1">
      <alignment horizontal="right" vertical="center"/>
    </xf>
    <xf numFmtId="0" fontId="23" fillId="0" borderId="0" xfId="6" applyFont="1">
      <alignment vertical="center"/>
    </xf>
    <xf numFmtId="0" fontId="25" fillId="0" borderId="0" xfId="6" applyFont="1">
      <alignment vertical="center"/>
    </xf>
    <xf numFmtId="0" fontId="22" fillId="0" borderId="0" xfId="6" applyFont="1" applyAlignment="1">
      <alignment horizontal="left" vertical="top" wrapText="1"/>
    </xf>
    <xf numFmtId="0" fontId="26" fillId="0" borderId="0" xfId="0" applyFont="1">
      <alignment vertical="center"/>
    </xf>
    <xf numFmtId="0" fontId="12" fillId="0" borderId="0" xfId="7" applyFont="1">
      <alignment vertical="center"/>
    </xf>
    <xf numFmtId="0" fontId="12" fillId="0" borderId="0" xfId="7" applyFont="1" applyAlignment="1">
      <alignment horizontal="right" vertical="center"/>
    </xf>
    <xf numFmtId="0" fontId="12" fillId="0" borderId="14" xfId="7" applyFont="1" applyBorder="1" applyAlignment="1">
      <alignment horizontal="center" vertical="center" wrapText="1"/>
    </xf>
    <xf numFmtId="0" fontId="12" fillId="0" borderId="14" xfId="7" applyFont="1" applyBorder="1" applyAlignment="1">
      <alignment horizontal="center" vertical="center"/>
    </xf>
    <xf numFmtId="0" fontId="12" fillId="0" borderId="14" xfId="7" applyFont="1" applyBorder="1" applyAlignment="1">
      <alignment horizontal="center" vertical="center" shrinkToFit="1"/>
    </xf>
    <xf numFmtId="0" fontId="12" fillId="0" borderId="19" xfId="7" applyFont="1" applyBorder="1" applyAlignment="1">
      <alignment horizontal="center" vertical="center"/>
    </xf>
    <xf numFmtId="0" fontId="12" fillId="0" borderId="1" xfId="7" applyFont="1" applyBorder="1">
      <alignment vertical="center"/>
    </xf>
    <xf numFmtId="0" fontId="12" fillId="0" borderId="2" xfId="7" applyFont="1" applyBorder="1">
      <alignment vertical="center"/>
    </xf>
    <xf numFmtId="0" fontId="12" fillId="0" borderId="3" xfId="7" applyFont="1" applyBorder="1">
      <alignment vertical="center"/>
    </xf>
    <xf numFmtId="176" fontId="12" fillId="0" borderId="14" xfId="7" applyNumberFormat="1" applyFont="1" applyBorder="1">
      <alignment vertical="center"/>
    </xf>
    <xf numFmtId="0" fontId="12" fillId="0" borderId="11" xfId="7" applyFont="1" applyBorder="1">
      <alignment vertical="center"/>
    </xf>
    <xf numFmtId="0" fontId="12" fillId="0" borderId="6" xfId="7" applyFont="1" applyBorder="1">
      <alignment vertical="center"/>
    </xf>
    <xf numFmtId="0" fontId="12" fillId="0" borderId="12" xfId="7" applyFont="1" applyBorder="1">
      <alignment vertical="center"/>
    </xf>
    <xf numFmtId="176" fontId="12" fillId="0" borderId="19" xfId="7" applyNumberFormat="1" applyFont="1" applyBorder="1">
      <alignment vertical="center"/>
    </xf>
    <xf numFmtId="180" fontId="12" fillId="0" borderId="19" xfId="7" quotePrefix="1" applyNumberFormat="1" applyFont="1" applyBorder="1" applyAlignment="1">
      <alignment horizontal="right" vertical="center"/>
    </xf>
    <xf numFmtId="0" fontId="12" fillId="0" borderId="0" xfId="7" applyFont="1" applyAlignment="1">
      <alignment horizontal="center" vertical="center"/>
    </xf>
    <xf numFmtId="176" fontId="12" fillId="0" borderId="0" xfId="7" applyNumberFormat="1" applyFont="1">
      <alignment vertical="center"/>
    </xf>
    <xf numFmtId="0" fontId="27" fillId="0" borderId="0" xfId="7" applyFont="1">
      <alignment vertical="center"/>
    </xf>
    <xf numFmtId="0" fontId="27" fillId="0" borderId="0" xfId="7" applyFont="1" applyAlignment="1">
      <alignment vertical="center" wrapText="1"/>
    </xf>
    <xf numFmtId="0" fontId="3" fillId="0" borderId="0" xfId="2" applyFont="1" applyAlignment="1">
      <alignment horizontal="center" vertical="center"/>
    </xf>
    <xf numFmtId="49" fontId="3" fillId="0" borderId="0" xfId="2" applyNumberFormat="1" applyFont="1" applyAlignment="1">
      <alignment horizontal="center" vertical="center"/>
    </xf>
    <xf numFmtId="0" fontId="3" fillId="0" borderId="6" xfId="1" applyFont="1" applyBorder="1" applyAlignment="1">
      <alignment horizontal="center" vertical="center"/>
    </xf>
    <xf numFmtId="0" fontId="7" fillId="0" borderId="0" xfId="2" applyFont="1" applyAlignment="1">
      <alignment horizontal="center"/>
    </xf>
    <xf numFmtId="0" fontId="10" fillId="0" borderId="0" xfId="2" applyFont="1" applyAlignment="1">
      <alignment horizontal="center" vertical="center"/>
    </xf>
    <xf numFmtId="0" fontId="7" fillId="0" borderId="0" xfId="3" applyFont="1" applyAlignment="1">
      <alignment horizontal="center"/>
    </xf>
    <xf numFmtId="0" fontId="15" fillId="0" borderId="0" xfId="2" applyFont="1" applyAlignment="1">
      <alignment horizontal="center"/>
    </xf>
    <xf numFmtId="0" fontId="10" fillId="0" borderId="0" xfId="3" applyFont="1" applyAlignment="1">
      <alignment horizontal="center"/>
    </xf>
    <xf numFmtId="0" fontId="15" fillId="0" borderId="0" xfId="2" applyFont="1" applyAlignment="1">
      <alignment horizontal="center" vertical="center"/>
    </xf>
    <xf numFmtId="0" fontId="12" fillId="0" borderId="0" xfId="1" applyFont="1" applyAlignment="1">
      <alignment horizontal="center" vertical="center"/>
    </xf>
    <xf numFmtId="0" fontId="12" fillId="0" borderId="0" xfId="5" applyFont="1" applyAlignment="1">
      <alignment horizontal="center" vertical="center"/>
    </xf>
    <xf numFmtId="49" fontId="12" fillId="0" borderId="0" xfId="5" applyNumberFormat="1" applyFont="1" applyAlignment="1">
      <alignment horizontal="center" vertical="center"/>
    </xf>
    <xf numFmtId="0" fontId="7" fillId="0" borderId="0" xfId="1" applyFont="1" applyAlignment="1">
      <alignment horizontal="center" vertical="center"/>
    </xf>
    <xf numFmtId="0" fontId="15" fillId="0" borderId="0" xfId="2" applyFont="1">
      <alignment vertical="center"/>
    </xf>
    <xf numFmtId="0" fontId="10" fillId="0" borderId="0" xfId="1" applyFont="1" applyAlignment="1">
      <alignment horizontal="center" vertical="center"/>
    </xf>
    <xf numFmtId="0" fontId="12" fillId="0" borderId="19" xfId="1" applyFont="1" applyBorder="1" applyAlignment="1">
      <alignment horizontal="left" vertical="center"/>
    </xf>
    <xf numFmtId="0" fontId="12" fillId="0" borderId="13" xfId="1" applyFont="1" applyBorder="1" applyAlignment="1">
      <alignment horizontal="center" vertical="center"/>
    </xf>
    <xf numFmtId="0" fontId="12" fillId="0" borderId="13" xfId="1" applyFont="1" applyBorder="1" applyAlignment="1">
      <alignment horizontal="left" vertical="center"/>
    </xf>
    <xf numFmtId="0" fontId="12" fillId="0" borderId="14" xfId="1" applyFont="1" applyBorder="1" applyAlignment="1">
      <alignment horizontal="left" vertical="center"/>
    </xf>
    <xf numFmtId="0" fontId="12" fillId="0" borderId="16" xfId="1" applyFont="1" applyBorder="1" applyAlignment="1">
      <alignment horizontal="right" vertical="center"/>
    </xf>
    <xf numFmtId="0" fontId="12" fillId="0" borderId="17" xfId="1" applyFont="1" applyBorder="1" applyAlignment="1">
      <alignment horizontal="right" vertical="center"/>
    </xf>
    <xf numFmtId="0" fontId="12" fillId="0" borderId="6" xfId="1" applyFont="1" applyBorder="1" applyAlignment="1">
      <alignment horizontal="right" vertical="center"/>
    </xf>
    <xf numFmtId="0" fontId="12" fillId="0" borderId="12" xfId="1" applyFont="1" applyBorder="1" applyAlignment="1">
      <alignment horizontal="right" vertical="center"/>
    </xf>
    <xf numFmtId="0" fontId="22" fillId="0" borderId="27" xfId="0" applyFont="1" applyBorder="1" applyAlignment="1">
      <alignment horizontal="center" vertical="center"/>
    </xf>
    <xf numFmtId="0" fontId="22" fillId="0" borderId="24" xfId="0" applyFont="1" applyBorder="1" applyAlignment="1">
      <alignment horizontal="center" vertical="center"/>
    </xf>
    <xf numFmtId="0" fontId="22" fillId="0" borderId="32" xfId="0" applyFont="1" applyBorder="1" applyAlignment="1">
      <alignment horizontal="center" vertical="center"/>
    </xf>
    <xf numFmtId="0" fontId="22" fillId="0" borderId="55" xfId="0" applyFont="1" applyBorder="1" applyAlignment="1">
      <alignment horizontal="center" vertical="center"/>
    </xf>
    <xf numFmtId="0" fontId="22" fillId="0" borderId="0" xfId="0" applyFont="1" applyAlignment="1">
      <alignment horizontal="left" vertical="top" wrapText="1"/>
    </xf>
    <xf numFmtId="0" fontId="22" fillId="0" borderId="0" xfId="6" applyFont="1" applyAlignment="1">
      <alignment horizontal="left" vertical="top" wrapText="1"/>
    </xf>
    <xf numFmtId="0" fontId="19" fillId="0" borderId="0" xfId="0" applyFont="1" applyAlignment="1">
      <alignment horizontal="center" vertical="center"/>
    </xf>
    <xf numFmtId="0" fontId="7" fillId="0" borderId="0" xfId="7" applyFont="1" applyAlignment="1">
      <alignment horizontal="center" vertical="center"/>
    </xf>
    <xf numFmtId="0" fontId="16" fillId="0" borderId="0" xfId="7" applyFont="1" applyAlignment="1">
      <alignment horizontal="center" vertical="center"/>
    </xf>
    <xf numFmtId="0" fontId="12" fillId="0" borderId="1" xfId="7" applyFont="1" applyBorder="1" applyAlignment="1">
      <alignment horizontal="center" vertical="center"/>
    </xf>
    <xf numFmtId="0" fontId="12" fillId="0" borderId="2" xfId="7" applyFont="1" applyBorder="1" applyAlignment="1">
      <alignment horizontal="center" vertical="center"/>
    </xf>
    <xf numFmtId="0" fontId="12" fillId="0" borderId="3" xfId="7" applyFont="1" applyBorder="1" applyAlignment="1">
      <alignment horizontal="center" vertical="center"/>
    </xf>
    <xf numFmtId="0" fontId="12" fillId="0" borderId="11" xfId="7" applyFont="1" applyBorder="1" applyAlignment="1">
      <alignment horizontal="center" vertical="center"/>
    </xf>
    <xf numFmtId="0" fontId="12" fillId="0" borderId="6" xfId="7" applyFont="1" applyBorder="1" applyAlignment="1">
      <alignment horizontal="center" vertical="center"/>
    </xf>
    <xf numFmtId="0" fontId="12" fillId="0" borderId="12" xfId="7" applyFont="1" applyBorder="1" applyAlignment="1">
      <alignment horizontal="center" vertical="center"/>
    </xf>
    <xf numFmtId="0" fontId="12" fillId="0" borderId="1" xfId="7" applyFont="1" applyBorder="1" applyAlignment="1">
      <alignment horizontal="center" vertical="top"/>
    </xf>
    <xf numFmtId="0" fontId="12" fillId="0" borderId="2" xfId="7" applyFont="1" applyBorder="1" applyAlignment="1">
      <alignment horizontal="center" vertical="top"/>
    </xf>
    <xf numFmtId="0" fontId="12" fillId="0" borderId="3" xfId="7" applyFont="1" applyBorder="1" applyAlignment="1">
      <alignment horizontal="center" vertical="top"/>
    </xf>
    <xf numFmtId="0" fontId="12" fillId="0" borderId="11" xfId="7" applyFont="1" applyBorder="1" applyAlignment="1">
      <alignment horizontal="center" vertical="top"/>
    </xf>
    <xf numFmtId="0" fontId="12" fillId="0" borderId="6" xfId="7" applyFont="1" applyBorder="1" applyAlignment="1">
      <alignment horizontal="center" vertical="top"/>
    </xf>
    <xf numFmtId="0" fontId="12" fillId="0" borderId="12" xfId="7" applyFont="1" applyBorder="1" applyAlignment="1">
      <alignment horizontal="center" vertical="top"/>
    </xf>
    <xf numFmtId="0" fontId="27" fillId="0" borderId="0" xfId="7" applyFont="1" applyAlignment="1">
      <alignment horizontal="left" vertical="center" wrapText="1"/>
    </xf>
    <xf numFmtId="0" fontId="27" fillId="0" borderId="0" xfId="7" applyFont="1" applyAlignment="1">
      <alignment horizontal="left" vertical="center"/>
    </xf>
  </cellXfs>
  <cellStyles count="8">
    <cellStyle name="標準" xfId="0" builtinId="0"/>
    <cellStyle name="標準 13 2 2" xfId="6" xr:uid="{FE9D00C9-78CA-4E59-863E-7C5F0D384EAB}"/>
    <cellStyle name="標準 2" xfId="1" xr:uid="{4F61D1B8-398D-4ABB-85BE-2115F3641B68}"/>
    <cellStyle name="標準 2 2" xfId="7" xr:uid="{31301F51-F6B3-49FB-AC51-C6131BDA869B}"/>
    <cellStyle name="標準 3" xfId="3" xr:uid="{4EBB46D9-922F-4323-ADCC-741265696DE9}"/>
    <cellStyle name="標準 4" xfId="4" xr:uid="{E356F7E6-546F-4DB2-B2F5-59C4BC1DFAD2}"/>
    <cellStyle name="標準 4 2" xfId="2" xr:uid="{0D62E27E-1E51-444A-9A8D-A0DA9107C3BA}"/>
    <cellStyle name="標準 6 2" xfId="5" xr:uid="{2060102F-D3B8-4453-9883-3FF77EFA76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4252877/Desktop/&#9733;&#35430;&#31639;&#34920;&#20316;&#25104;&#24195;&#22580;&#9733;/0004795352000&#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5526552/Desktop/&#26032;&#20844;&#20250;&#35336;&#12288;&#24115;&#31080;&#12510;&#12463;&#12525;/&#36001;&#21209;&#35576;&#34920;/IP537300&#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4138C-7D10-4153-9142-2925F042A533}">
  <sheetPr>
    <pageSetUpPr fitToPage="1"/>
  </sheetPr>
  <dimension ref="A1:T202"/>
  <sheetViews>
    <sheetView showGridLines="0" tabSelected="1" view="pageBreakPreview" zoomScale="70" zoomScaleNormal="60" zoomScaleSheetLayoutView="70" workbookViewId="0"/>
  </sheetViews>
  <sheetFormatPr defaultColWidth="8" defaultRowHeight="22.5" customHeight="1" x14ac:dyDescent="0.45"/>
  <cols>
    <col min="1" max="1" width="6.3984375" style="1" customWidth="1"/>
    <col min="2" max="7" width="3.3984375" style="1" customWidth="1"/>
    <col min="8" max="8" width="20.09765625" style="1" customWidth="1"/>
    <col min="9" max="9" width="30.69921875" style="1" customWidth="1"/>
    <col min="10" max="10" width="1" style="1" customWidth="1"/>
    <col min="11" max="16" width="3.3984375" style="1" customWidth="1"/>
    <col min="17" max="17" width="19.8984375" style="1" customWidth="1"/>
    <col min="18" max="18" width="30.69921875" style="1" customWidth="1"/>
    <col min="19" max="19" width="1" style="1" customWidth="1"/>
    <col min="20" max="20" width="6.3984375" style="1" customWidth="1"/>
    <col min="21" max="22" width="8" style="1"/>
    <col min="23" max="23" width="13.8984375" style="1" bestFit="1" customWidth="1"/>
    <col min="24" max="16384" width="8" style="1"/>
  </cols>
  <sheetData>
    <row r="1" spans="1:20" ht="22.5" customHeight="1" x14ac:dyDescent="0.45">
      <c r="B1" s="2"/>
    </row>
    <row r="2" spans="1:20" ht="22.5" customHeight="1" x14ac:dyDescent="0.45">
      <c r="B2" s="2"/>
    </row>
    <row r="3" spans="1:20" ht="22.5" customHeight="1" x14ac:dyDescent="0.45">
      <c r="B3" s="2"/>
    </row>
    <row r="4" spans="1:20" ht="22.5" customHeight="1" x14ac:dyDescent="0.45">
      <c r="A4" s="3"/>
      <c r="B4" s="4"/>
      <c r="C4" s="4"/>
      <c r="D4" s="4"/>
      <c r="E4" s="4"/>
      <c r="F4" s="4"/>
      <c r="G4" s="4"/>
      <c r="H4" s="4"/>
      <c r="I4" s="4"/>
      <c r="J4" s="4"/>
      <c r="K4" s="4"/>
      <c r="L4" s="4"/>
      <c r="M4" s="4"/>
      <c r="N4" s="4"/>
      <c r="O4" s="4"/>
      <c r="P4" s="4"/>
      <c r="Q4" s="4"/>
      <c r="R4" s="4"/>
      <c r="S4" s="4"/>
      <c r="T4" s="5"/>
    </row>
    <row r="5" spans="1:20" ht="22.5" customHeight="1" x14ac:dyDescent="0.2">
      <c r="A5" s="6"/>
      <c r="C5" s="7"/>
      <c r="D5" s="7"/>
      <c r="E5" s="7"/>
      <c r="F5" s="7"/>
      <c r="G5" s="7"/>
      <c r="H5" s="7"/>
      <c r="I5" s="7"/>
      <c r="J5" s="7"/>
      <c r="K5" s="7"/>
      <c r="L5" s="7"/>
      <c r="M5" s="7"/>
      <c r="N5" s="7"/>
      <c r="O5" s="7"/>
      <c r="P5" s="7"/>
      <c r="Q5" s="7"/>
      <c r="R5" s="7"/>
      <c r="S5" s="7"/>
      <c r="T5" s="8"/>
    </row>
    <row r="6" spans="1:20" ht="28.2" x14ac:dyDescent="0.35">
      <c r="A6" s="6"/>
      <c r="B6" s="174" t="s">
        <v>0</v>
      </c>
      <c r="C6" s="174"/>
      <c r="D6" s="174"/>
      <c r="E6" s="174"/>
      <c r="F6" s="174"/>
      <c r="G6" s="174"/>
      <c r="H6" s="174"/>
      <c r="I6" s="174"/>
      <c r="J6" s="174"/>
      <c r="K6" s="174"/>
      <c r="L6" s="174"/>
      <c r="M6" s="174"/>
      <c r="N6" s="174"/>
      <c r="O6" s="174"/>
      <c r="P6" s="174"/>
      <c r="Q6" s="174"/>
      <c r="R6" s="174"/>
      <c r="S6" s="9"/>
      <c r="T6" s="8"/>
    </row>
    <row r="7" spans="1:20" ht="22.5" customHeight="1" x14ac:dyDescent="0.45">
      <c r="A7" s="6"/>
      <c r="B7" s="175" t="s">
        <v>1</v>
      </c>
      <c r="C7" s="175"/>
      <c r="D7" s="175"/>
      <c r="E7" s="175"/>
      <c r="F7" s="175"/>
      <c r="G7" s="175"/>
      <c r="H7" s="175"/>
      <c r="I7" s="175"/>
      <c r="J7" s="175"/>
      <c r="K7" s="175"/>
      <c r="L7" s="175"/>
      <c r="M7" s="175"/>
      <c r="N7" s="175"/>
      <c r="O7" s="175"/>
      <c r="P7" s="175"/>
      <c r="Q7" s="175"/>
      <c r="R7" s="175"/>
      <c r="S7" s="10"/>
      <c r="T7" s="8"/>
    </row>
    <row r="8" spans="1:20" ht="22.5" customHeight="1" x14ac:dyDescent="0.45">
      <c r="A8" s="6"/>
      <c r="B8" s="11"/>
      <c r="C8" s="11"/>
      <c r="D8" s="11"/>
      <c r="E8" s="11"/>
      <c r="F8" s="11"/>
      <c r="G8" s="11"/>
      <c r="H8" s="11"/>
      <c r="I8" s="11"/>
      <c r="J8" s="11"/>
      <c r="K8" s="171"/>
      <c r="L8" s="171"/>
      <c r="M8" s="171"/>
      <c r="N8" s="172" t="s">
        <v>2</v>
      </c>
      <c r="O8" s="172"/>
      <c r="P8" s="172"/>
      <c r="Q8" s="12"/>
      <c r="R8" s="11"/>
      <c r="S8" s="11"/>
      <c r="T8" s="8"/>
    </row>
    <row r="9" spans="1:20" ht="19.2" x14ac:dyDescent="0.45">
      <c r="A9" s="6"/>
      <c r="B9" s="173"/>
      <c r="C9" s="173"/>
      <c r="D9" s="173"/>
      <c r="F9" s="13"/>
      <c r="R9" s="14" t="s">
        <v>3</v>
      </c>
      <c r="S9" s="15"/>
      <c r="T9" s="8"/>
    </row>
    <row r="10" spans="1:20" ht="22.5" customHeight="1" x14ac:dyDescent="0.45">
      <c r="A10" s="16"/>
      <c r="B10" s="17" t="s">
        <v>4</v>
      </c>
      <c r="C10" s="18"/>
      <c r="D10" s="18"/>
      <c r="E10" s="18"/>
      <c r="F10" s="18"/>
      <c r="G10" s="18"/>
      <c r="H10" s="18"/>
      <c r="I10" s="19"/>
      <c r="J10" s="20"/>
      <c r="K10" s="21" t="s">
        <v>5</v>
      </c>
      <c r="L10" s="18"/>
      <c r="M10" s="18"/>
      <c r="N10" s="18"/>
      <c r="O10" s="18"/>
      <c r="P10" s="18"/>
      <c r="Q10" s="18"/>
      <c r="R10" s="19"/>
      <c r="S10" s="22"/>
      <c r="T10" s="8"/>
    </row>
    <row r="11" spans="1:20" ht="22.5" customHeight="1" x14ac:dyDescent="0.45">
      <c r="A11" s="6"/>
      <c r="B11" s="23"/>
      <c r="C11" s="24" t="s">
        <v>6</v>
      </c>
      <c r="D11" s="24"/>
      <c r="E11" s="24"/>
      <c r="F11" s="24"/>
      <c r="G11" s="24"/>
      <c r="H11" s="24"/>
      <c r="I11" s="25">
        <f>SUM(I12,I15:I17,I20:I24)</f>
        <v>1215054230042</v>
      </c>
      <c r="J11" s="26"/>
      <c r="K11" s="23"/>
      <c r="L11" s="27" t="s">
        <v>7</v>
      </c>
      <c r="M11" s="24"/>
      <c r="N11" s="24"/>
      <c r="O11" s="24"/>
      <c r="P11" s="24"/>
      <c r="Q11" s="24"/>
      <c r="R11" s="25">
        <f>SUM(R12,R13,R16,R17,R18,R19,R20,R21)</f>
        <v>748653775978</v>
      </c>
      <c r="S11" s="28"/>
      <c r="T11" s="8"/>
    </row>
    <row r="12" spans="1:20" ht="22.5" customHeight="1" x14ac:dyDescent="0.45">
      <c r="A12" s="6"/>
      <c r="B12" s="23"/>
      <c r="C12" s="24"/>
      <c r="D12" s="24" t="s">
        <v>8</v>
      </c>
      <c r="E12" s="24"/>
      <c r="F12" s="24"/>
      <c r="G12" s="24"/>
      <c r="H12" s="24"/>
      <c r="I12" s="25">
        <f>SUM(I13:I14)</f>
        <v>439480257031</v>
      </c>
      <c r="J12" s="26"/>
      <c r="K12" s="23"/>
      <c r="L12" s="24"/>
      <c r="M12" s="24" t="s">
        <v>9</v>
      </c>
      <c r="N12" s="24"/>
      <c r="O12" s="24"/>
      <c r="P12" s="24"/>
      <c r="Q12" s="24"/>
      <c r="R12" s="25">
        <v>287844593060</v>
      </c>
      <c r="S12" s="28"/>
      <c r="T12" s="8"/>
    </row>
    <row r="13" spans="1:20" ht="22.5" customHeight="1" x14ac:dyDescent="0.45">
      <c r="A13" s="6"/>
      <c r="B13" s="23"/>
      <c r="C13" s="24"/>
      <c r="D13" s="24"/>
      <c r="E13" s="24" t="s">
        <v>10</v>
      </c>
      <c r="F13" s="24"/>
      <c r="G13" s="24"/>
      <c r="H13" s="24"/>
      <c r="I13" s="25">
        <v>389097176821</v>
      </c>
      <c r="J13" s="26"/>
      <c r="K13" s="23"/>
      <c r="L13" s="24"/>
      <c r="M13" s="24" t="s">
        <v>11</v>
      </c>
      <c r="N13" s="24"/>
      <c r="O13" s="24"/>
      <c r="P13" s="24"/>
      <c r="Q13" s="24"/>
      <c r="R13" s="25">
        <f>SUM(R14:R15)</f>
        <v>103111899474</v>
      </c>
      <c r="S13" s="28"/>
      <c r="T13" s="8"/>
    </row>
    <row r="14" spans="1:20" ht="22.5" customHeight="1" x14ac:dyDescent="0.45">
      <c r="A14" s="6"/>
      <c r="B14" s="23"/>
      <c r="C14" s="24"/>
      <c r="D14" s="24"/>
      <c r="E14" s="24" t="s">
        <v>12</v>
      </c>
      <c r="F14" s="24"/>
      <c r="G14" s="24"/>
      <c r="H14" s="24"/>
      <c r="I14" s="25">
        <v>50383080210</v>
      </c>
      <c r="J14" s="26"/>
      <c r="K14" s="23"/>
      <c r="L14" s="24"/>
      <c r="M14" s="24"/>
      <c r="N14" s="24" t="s">
        <v>13</v>
      </c>
      <c r="O14" s="24"/>
      <c r="P14" s="24"/>
      <c r="Q14" s="24"/>
      <c r="R14" s="25">
        <v>0</v>
      </c>
      <c r="S14" s="28"/>
      <c r="T14" s="8"/>
    </row>
    <row r="15" spans="1:20" ht="22.5" customHeight="1" x14ac:dyDescent="0.45">
      <c r="A15" s="6"/>
      <c r="B15" s="23"/>
      <c r="C15" s="24"/>
      <c r="D15" s="24" t="s">
        <v>14</v>
      </c>
      <c r="E15" s="24"/>
      <c r="F15" s="24"/>
      <c r="G15" s="24"/>
      <c r="H15" s="24"/>
      <c r="I15" s="25">
        <v>75669377082</v>
      </c>
      <c r="J15" s="26"/>
      <c r="K15" s="23"/>
      <c r="L15" s="24"/>
      <c r="M15" s="24"/>
      <c r="N15" s="24" t="s">
        <v>15</v>
      </c>
      <c r="O15" s="24"/>
      <c r="P15" s="24"/>
      <c r="Q15" s="24"/>
      <c r="R15" s="25">
        <v>103111899474</v>
      </c>
      <c r="S15" s="28"/>
      <c r="T15" s="8"/>
    </row>
    <row r="16" spans="1:20" ht="22.5" customHeight="1" x14ac:dyDescent="0.45">
      <c r="A16" s="6"/>
      <c r="B16" s="23"/>
      <c r="C16" s="24"/>
      <c r="D16" s="24" t="s">
        <v>16</v>
      </c>
      <c r="E16" s="24"/>
      <c r="F16" s="24"/>
      <c r="G16" s="24"/>
      <c r="H16" s="24"/>
      <c r="I16" s="25">
        <v>-17872445386</v>
      </c>
      <c r="J16" s="26"/>
      <c r="K16" s="23"/>
      <c r="L16" s="24"/>
      <c r="M16" s="24" t="s">
        <v>17</v>
      </c>
      <c r="N16" s="24"/>
      <c r="O16" s="24"/>
      <c r="P16" s="24"/>
      <c r="Q16" s="24"/>
      <c r="R16" s="25">
        <v>32007541712</v>
      </c>
      <c r="S16" s="28"/>
      <c r="T16" s="8"/>
    </row>
    <row r="17" spans="1:20" ht="22.5" customHeight="1" x14ac:dyDescent="0.45">
      <c r="A17" s="6"/>
      <c r="B17" s="23"/>
      <c r="C17" s="24"/>
      <c r="D17" s="24" t="s">
        <v>18</v>
      </c>
      <c r="E17" s="24"/>
      <c r="F17" s="24"/>
      <c r="G17" s="24"/>
      <c r="H17" s="24"/>
      <c r="I17" s="25">
        <f>SUM(I18:I19)</f>
        <v>393514679799</v>
      </c>
      <c r="J17" s="26"/>
      <c r="K17" s="23"/>
      <c r="L17" s="24"/>
      <c r="M17" s="24" t="s">
        <v>19</v>
      </c>
      <c r="N17" s="24"/>
      <c r="O17" s="24"/>
      <c r="P17" s="24"/>
      <c r="Q17" s="24"/>
      <c r="R17" s="25">
        <v>513255100</v>
      </c>
      <c r="S17" s="28"/>
      <c r="T17" s="8"/>
    </row>
    <row r="18" spans="1:20" ht="22.5" customHeight="1" x14ac:dyDescent="0.45">
      <c r="A18" s="6"/>
      <c r="B18" s="23"/>
      <c r="C18" s="24"/>
      <c r="D18" s="24"/>
      <c r="E18" s="24" t="s">
        <v>20</v>
      </c>
      <c r="F18" s="24"/>
      <c r="G18" s="24"/>
      <c r="H18" s="24"/>
      <c r="I18" s="25">
        <v>268810083031</v>
      </c>
      <c r="J18" s="26"/>
      <c r="K18" s="23"/>
      <c r="L18" s="24"/>
      <c r="M18" s="24" t="s">
        <v>21</v>
      </c>
      <c r="N18" s="24"/>
      <c r="O18" s="24"/>
      <c r="P18" s="24"/>
      <c r="Q18" s="24"/>
      <c r="R18" s="25">
        <v>173064181031</v>
      </c>
      <c r="S18" s="28"/>
      <c r="T18" s="8"/>
    </row>
    <row r="19" spans="1:20" ht="22.5" customHeight="1" x14ac:dyDescent="0.45">
      <c r="A19" s="6"/>
      <c r="B19" s="23"/>
      <c r="C19" s="24"/>
      <c r="D19" s="24"/>
      <c r="E19" s="24" t="s">
        <v>22</v>
      </c>
      <c r="F19" s="24"/>
      <c r="G19" s="24"/>
      <c r="H19" s="24"/>
      <c r="I19" s="25">
        <v>124704596768</v>
      </c>
      <c r="J19" s="26"/>
      <c r="K19" s="23"/>
      <c r="L19" s="24"/>
      <c r="M19" s="24" t="s">
        <v>23</v>
      </c>
      <c r="N19" s="24"/>
      <c r="O19" s="24"/>
      <c r="P19" s="24"/>
      <c r="Q19" s="24"/>
      <c r="R19" s="25">
        <v>0</v>
      </c>
      <c r="S19" s="28"/>
      <c r="T19" s="8"/>
    </row>
    <row r="20" spans="1:20" ht="22.5" customHeight="1" x14ac:dyDescent="0.45">
      <c r="A20" s="6"/>
      <c r="B20" s="23"/>
      <c r="C20" s="24"/>
      <c r="D20" s="24" t="s">
        <v>16</v>
      </c>
      <c r="E20" s="24"/>
      <c r="F20" s="24"/>
      <c r="G20" s="24"/>
      <c r="H20" s="24"/>
      <c r="I20" s="25">
        <v>0</v>
      </c>
      <c r="J20" s="26"/>
      <c r="K20" s="23"/>
      <c r="L20" s="24"/>
      <c r="M20" s="24" t="s">
        <v>24</v>
      </c>
      <c r="N20" s="24"/>
      <c r="O20" s="24"/>
      <c r="P20" s="24"/>
      <c r="Q20" s="24"/>
      <c r="R20" s="25">
        <v>3324422418</v>
      </c>
      <c r="S20" s="28"/>
      <c r="T20" s="8"/>
    </row>
    <row r="21" spans="1:20" ht="22.5" customHeight="1" x14ac:dyDescent="0.45">
      <c r="A21" s="6"/>
      <c r="B21" s="23"/>
      <c r="C21" s="24"/>
      <c r="D21" s="24" t="s">
        <v>25</v>
      </c>
      <c r="E21" s="24"/>
      <c r="F21" s="24"/>
      <c r="G21" s="24"/>
      <c r="H21" s="24"/>
      <c r="I21" s="25">
        <v>7548487879</v>
      </c>
      <c r="J21" s="26"/>
      <c r="K21" s="23"/>
      <c r="L21" s="24"/>
      <c r="M21" s="24" t="s">
        <v>26</v>
      </c>
      <c r="N21" s="24"/>
      <c r="O21" s="24"/>
      <c r="P21" s="24"/>
      <c r="Q21" s="24"/>
      <c r="R21" s="25">
        <v>148787883183</v>
      </c>
      <c r="S21" s="28"/>
      <c r="T21" s="8"/>
    </row>
    <row r="22" spans="1:20" ht="22.5" customHeight="1" x14ac:dyDescent="0.45">
      <c r="A22" s="6"/>
      <c r="B22" s="23"/>
      <c r="C22" s="24"/>
      <c r="D22" s="24" t="s">
        <v>16</v>
      </c>
      <c r="E22" s="24"/>
      <c r="F22" s="24"/>
      <c r="G22" s="24"/>
      <c r="H22" s="24"/>
      <c r="I22" s="25">
        <v>-81712888</v>
      </c>
      <c r="J22" s="26"/>
      <c r="K22" s="23"/>
      <c r="L22" s="27" t="s">
        <v>27</v>
      </c>
      <c r="M22" s="24"/>
      <c r="N22" s="24"/>
      <c r="O22" s="24"/>
      <c r="P22" s="24"/>
      <c r="Q22" s="24"/>
      <c r="R22" s="25">
        <f>SUM(R23:R24,R27:R32)</f>
        <v>3238948794360</v>
      </c>
      <c r="S22" s="28"/>
      <c r="T22" s="8"/>
    </row>
    <row r="23" spans="1:20" ht="22.5" customHeight="1" x14ac:dyDescent="0.45">
      <c r="A23" s="6"/>
      <c r="B23" s="23"/>
      <c r="C23" s="24"/>
      <c r="D23" s="24" t="s">
        <v>28</v>
      </c>
      <c r="E23" s="24"/>
      <c r="F23" s="24"/>
      <c r="G23" s="24"/>
      <c r="H23" s="24"/>
      <c r="I23" s="25">
        <v>316795586525</v>
      </c>
      <c r="J23" s="26"/>
      <c r="K23" s="23"/>
      <c r="L23" s="24"/>
      <c r="M23" s="24" t="s">
        <v>9</v>
      </c>
      <c r="N23" s="24"/>
      <c r="O23" s="24"/>
      <c r="P23" s="24"/>
      <c r="Q23" s="24"/>
      <c r="R23" s="25">
        <v>2576558009664</v>
      </c>
      <c r="S23" s="28"/>
      <c r="T23" s="8"/>
    </row>
    <row r="24" spans="1:20" ht="22.5" customHeight="1" x14ac:dyDescent="0.45">
      <c r="A24" s="6"/>
      <c r="B24" s="23"/>
      <c r="C24" s="24"/>
      <c r="D24" s="24" t="s">
        <v>16</v>
      </c>
      <c r="E24" s="24"/>
      <c r="F24" s="24"/>
      <c r="G24" s="24"/>
      <c r="H24" s="24"/>
      <c r="I24" s="25">
        <v>0</v>
      </c>
      <c r="J24" s="26"/>
      <c r="K24" s="23"/>
      <c r="L24" s="24"/>
      <c r="M24" s="24" t="s">
        <v>29</v>
      </c>
      <c r="N24" s="24"/>
      <c r="O24" s="24"/>
      <c r="P24" s="24"/>
      <c r="Q24" s="24"/>
      <c r="R24" s="25">
        <f>SUM(R25:R26)</f>
        <v>227593854933</v>
      </c>
      <c r="S24" s="28"/>
      <c r="T24" s="8"/>
    </row>
    <row r="25" spans="1:20" ht="22.5" customHeight="1" x14ac:dyDescent="0.45">
      <c r="A25" s="6"/>
      <c r="B25" s="23"/>
      <c r="C25" s="24" t="s">
        <v>30</v>
      </c>
      <c r="D25" s="24"/>
      <c r="E25" s="24"/>
      <c r="F25" s="24"/>
      <c r="G25" s="24"/>
      <c r="H25" s="24"/>
      <c r="I25" s="25">
        <f>SUM(I26,I40,I50:I54,I58:I59,I62:I67)</f>
        <v>17548307157470</v>
      </c>
      <c r="J25" s="26"/>
      <c r="K25" s="23"/>
      <c r="L25" s="24"/>
      <c r="M25" s="24"/>
      <c r="N25" s="24" t="s">
        <v>13</v>
      </c>
      <c r="O25" s="24"/>
      <c r="P25" s="24"/>
      <c r="Q25" s="24"/>
      <c r="R25" s="25">
        <v>0</v>
      </c>
      <c r="S25" s="28"/>
      <c r="T25" s="8"/>
    </row>
    <row r="26" spans="1:20" ht="22.5" customHeight="1" x14ac:dyDescent="0.45">
      <c r="A26" s="6"/>
      <c r="B26" s="23"/>
      <c r="C26" s="24"/>
      <c r="D26" s="24" t="s">
        <v>31</v>
      </c>
      <c r="E26" s="24"/>
      <c r="F26" s="24"/>
      <c r="G26" s="24"/>
      <c r="H26" s="24"/>
      <c r="I26" s="25">
        <f>SUM(I27,I36)</f>
        <v>7421222143128</v>
      </c>
      <c r="J26" s="26"/>
      <c r="K26" s="23"/>
      <c r="L26" s="24"/>
      <c r="M26" s="24"/>
      <c r="N26" s="24" t="s">
        <v>32</v>
      </c>
      <c r="O26" s="24"/>
      <c r="P26" s="24"/>
      <c r="Q26" s="24"/>
      <c r="R26" s="25">
        <v>227593854933</v>
      </c>
      <c r="S26" s="28"/>
      <c r="T26" s="8"/>
    </row>
    <row r="27" spans="1:20" ht="22.5" customHeight="1" x14ac:dyDescent="0.45">
      <c r="A27" s="6"/>
      <c r="B27" s="23"/>
      <c r="C27" s="24"/>
      <c r="D27" s="24"/>
      <c r="E27" s="24" t="s">
        <v>33</v>
      </c>
      <c r="F27" s="24"/>
      <c r="G27" s="24"/>
      <c r="H27" s="24"/>
      <c r="I27" s="25">
        <f>SUM(I28:I35)</f>
        <v>7403974055759</v>
      </c>
      <c r="J27" s="26"/>
      <c r="K27" s="23"/>
      <c r="L27" s="24"/>
      <c r="M27" s="24" t="s">
        <v>34</v>
      </c>
      <c r="N27" s="24"/>
      <c r="O27" s="24"/>
      <c r="P27" s="24"/>
      <c r="Q27" s="24"/>
      <c r="R27" s="25">
        <v>275038998442</v>
      </c>
      <c r="S27" s="28"/>
      <c r="T27" s="8"/>
    </row>
    <row r="28" spans="1:20" ht="22.5" customHeight="1" x14ac:dyDescent="0.45">
      <c r="A28" s="6"/>
      <c r="B28" s="23"/>
      <c r="C28" s="24"/>
      <c r="D28" s="24"/>
      <c r="E28" s="24"/>
      <c r="F28" s="24" t="s">
        <v>35</v>
      </c>
      <c r="G28" s="24"/>
      <c r="H28" s="24"/>
      <c r="I28" s="25">
        <v>5416951073951</v>
      </c>
      <c r="J28" s="26"/>
      <c r="K28" s="23"/>
      <c r="L28" s="24"/>
      <c r="M28" s="24" t="s">
        <v>36</v>
      </c>
      <c r="N28" s="24"/>
      <c r="O28" s="24"/>
      <c r="P28" s="24"/>
      <c r="Q28" s="24"/>
      <c r="R28" s="25">
        <v>0</v>
      </c>
      <c r="S28" s="28"/>
      <c r="T28" s="8"/>
    </row>
    <row r="29" spans="1:20" ht="22.5" customHeight="1" x14ac:dyDescent="0.45">
      <c r="A29" s="6"/>
      <c r="B29" s="23"/>
      <c r="C29" s="24"/>
      <c r="D29" s="24"/>
      <c r="E29" s="24"/>
      <c r="F29" s="24" t="s">
        <v>37</v>
      </c>
      <c r="G29" s="24"/>
      <c r="H29" s="24"/>
      <c r="I29" s="29">
        <v>1364295665618</v>
      </c>
      <c r="J29" s="26"/>
      <c r="K29" s="23"/>
      <c r="L29" s="24"/>
      <c r="M29" s="24" t="s">
        <v>19</v>
      </c>
      <c r="N29" s="24"/>
      <c r="O29" s="24"/>
      <c r="P29" s="24"/>
      <c r="Q29" s="24"/>
      <c r="R29" s="25">
        <v>1991505042</v>
      </c>
      <c r="S29" s="28"/>
      <c r="T29" s="8"/>
    </row>
    <row r="30" spans="1:20" ht="22.5" customHeight="1" x14ac:dyDescent="0.45">
      <c r="A30" s="6"/>
      <c r="B30" s="23"/>
      <c r="C30" s="24"/>
      <c r="D30" s="24"/>
      <c r="E30" s="24"/>
      <c r="F30" s="24" t="s">
        <v>38</v>
      </c>
      <c r="G30" s="24"/>
      <c r="H30" s="24"/>
      <c r="I30" s="29">
        <v>621099578979</v>
      </c>
      <c r="J30" s="26"/>
      <c r="K30" s="23"/>
      <c r="L30" s="24"/>
      <c r="M30" s="24" t="s">
        <v>39</v>
      </c>
      <c r="N30" s="24"/>
      <c r="O30" s="24"/>
      <c r="P30" s="24"/>
      <c r="Q30" s="24"/>
      <c r="R30" s="29">
        <v>51781224322</v>
      </c>
      <c r="S30" s="30"/>
      <c r="T30" s="8"/>
    </row>
    <row r="31" spans="1:20" ht="22.5" customHeight="1" x14ac:dyDescent="0.45">
      <c r="A31" s="6"/>
      <c r="B31" s="23"/>
      <c r="C31" s="24"/>
      <c r="D31" s="24"/>
      <c r="E31" s="24"/>
      <c r="F31" s="24" t="s">
        <v>40</v>
      </c>
      <c r="G31" s="24"/>
      <c r="H31" s="24"/>
      <c r="I31" s="29">
        <v>0</v>
      </c>
      <c r="J31" s="26"/>
      <c r="K31" s="23"/>
      <c r="L31" s="24"/>
      <c r="M31" s="24" t="s">
        <v>24</v>
      </c>
      <c r="N31" s="24"/>
      <c r="O31" s="24"/>
      <c r="P31" s="24"/>
      <c r="Q31" s="24"/>
      <c r="R31" s="29">
        <v>6700741942</v>
      </c>
      <c r="S31" s="30"/>
      <c r="T31" s="8"/>
    </row>
    <row r="32" spans="1:20" ht="22.5" customHeight="1" x14ac:dyDescent="0.45">
      <c r="A32" s="6"/>
      <c r="B32" s="23"/>
      <c r="C32" s="24"/>
      <c r="D32" s="24"/>
      <c r="E32" s="24"/>
      <c r="F32" s="24" t="s">
        <v>41</v>
      </c>
      <c r="G32" s="24"/>
      <c r="H32" s="24"/>
      <c r="I32" s="29">
        <v>283122065</v>
      </c>
      <c r="J32" s="26"/>
      <c r="K32" s="23"/>
      <c r="L32" s="24"/>
      <c r="M32" s="24" t="s">
        <v>42</v>
      </c>
      <c r="N32" s="24"/>
      <c r="O32" s="24"/>
      <c r="P32" s="24"/>
      <c r="Q32" s="24"/>
      <c r="R32" s="29">
        <v>99284460015</v>
      </c>
      <c r="S32" s="30"/>
      <c r="T32" s="8"/>
    </row>
    <row r="33" spans="1:20" ht="22.5" customHeight="1" x14ac:dyDescent="0.45">
      <c r="A33" s="6"/>
      <c r="B33" s="23"/>
      <c r="C33" s="24"/>
      <c r="D33" s="24"/>
      <c r="E33" s="24"/>
      <c r="F33" s="24" t="s">
        <v>43</v>
      </c>
      <c r="G33" s="24"/>
      <c r="H33" s="24"/>
      <c r="I33" s="29">
        <v>318975145</v>
      </c>
      <c r="J33" s="26"/>
      <c r="K33" s="31" t="s">
        <v>44</v>
      </c>
      <c r="L33" s="32"/>
      <c r="M33" s="33"/>
      <c r="N33" s="33"/>
      <c r="O33" s="33"/>
      <c r="P33" s="33"/>
      <c r="Q33" s="33"/>
      <c r="R33" s="34">
        <f>SUM(R11,R22)</f>
        <v>3987602570338</v>
      </c>
      <c r="S33" s="35"/>
      <c r="T33" s="8"/>
    </row>
    <row r="34" spans="1:20" ht="22.5" customHeight="1" x14ac:dyDescent="0.45">
      <c r="A34" s="6"/>
      <c r="B34" s="23"/>
      <c r="C34" s="24"/>
      <c r="D34" s="24"/>
      <c r="E34" s="24"/>
      <c r="F34" s="24" t="s">
        <v>45</v>
      </c>
      <c r="G34" s="24"/>
      <c r="H34" s="24"/>
      <c r="I34" s="29">
        <v>1025640001</v>
      </c>
      <c r="J34" s="26"/>
      <c r="K34" s="23" t="s">
        <v>46</v>
      </c>
      <c r="L34" s="24"/>
      <c r="M34" s="24"/>
      <c r="N34" s="24"/>
      <c r="O34" s="24"/>
      <c r="P34" s="24"/>
      <c r="Q34" s="24"/>
      <c r="R34" s="29"/>
      <c r="S34" s="30"/>
      <c r="T34" s="8"/>
    </row>
    <row r="35" spans="1:20" ht="22.5" customHeight="1" x14ac:dyDescent="0.45">
      <c r="A35" s="6"/>
      <c r="B35" s="23"/>
      <c r="C35" s="24"/>
      <c r="D35" s="24"/>
      <c r="E35" s="24"/>
      <c r="F35" s="36" t="s">
        <v>47</v>
      </c>
      <c r="G35" s="24"/>
      <c r="H35" s="24"/>
      <c r="I35" s="29">
        <v>0</v>
      </c>
      <c r="J35" s="26"/>
      <c r="K35" s="23"/>
      <c r="L35" s="24" t="s">
        <v>48</v>
      </c>
      <c r="M35" s="24"/>
      <c r="N35" s="24"/>
      <c r="O35" s="24"/>
      <c r="P35" s="24"/>
      <c r="Q35" s="24"/>
      <c r="R35" s="29">
        <v>14646550244438</v>
      </c>
      <c r="S35" s="30"/>
      <c r="T35" s="8"/>
    </row>
    <row r="36" spans="1:20" ht="22.5" customHeight="1" x14ac:dyDescent="0.45">
      <c r="A36" s="6"/>
      <c r="B36" s="23"/>
      <c r="C36" s="24"/>
      <c r="D36" s="24"/>
      <c r="E36" s="24" t="s">
        <v>49</v>
      </c>
      <c r="F36" s="24"/>
      <c r="G36" s="24"/>
      <c r="H36" s="24"/>
      <c r="I36" s="29">
        <f>SUM(I37:I39)</f>
        <v>17248087369</v>
      </c>
      <c r="J36" s="26"/>
      <c r="K36" s="23"/>
      <c r="L36" s="24" t="s">
        <v>50</v>
      </c>
      <c r="M36" s="24"/>
      <c r="N36" s="24"/>
      <c r="O36" s="24"/>
      <c r="P36" s="24"/>
      <c r="Q36" s="24"/>
      <c r="R36" s="29">
        <f>SUM(R37:R38)</f>
        <v>129208572736</v>
      </c>
      <c r="S36" s="30"/>
      <c r="T36" s="8"/>
    </row>
    <row r="37" spans="1:20" ht="22.5" customHeight="1" x14ac:dyDescent="0.45">
      <c r="A37" s="6"/>
      <c r="B37" s="23"/>
      <c r="C37" s="24"/>
      <c r="D37" s="24"/>
      <c r="E37" s="24"/>
      <c r="F37" s="24" t="s">
        <v>51</v>
      </c>
      <c r="G37" s="24"/>
      <c r="H37" s="24"/>
      <c r="I37" s="29">
        <v>13574784831</v>
      </c>
      <c r="J37" s="26"/>
      <c r="K37" s="23"/>
      <c r="L37" s="24"/>
      <c r="M37" s="24" t="s">
        <v>52</v>
      </c>
      <c r="N37" s="24"/>
      <c r="O37" s="24"/>
      <c r="P37" s="24"/>
      <c r="Q37" s="24"/>
      <c r="R37" s="29">
        <v>127485278082</v>
      </c>
      <c r="S37" s="30"/>
      <c r="T37" s="8"/>
    </row>
    <row r="38" spans="1:20" ht="22.5" customHeight="1" x14ac:dyDescent="0.45">
      <c r="A38" s="6"/>
      <c r="B38" s="23"/>
      <c r="C38" s="24"/>
      <c r="D38" s="24"/>
      <c r="E38" s="24"/>
      <c r="F38" s="24" t="s">
        <v>53</v>
      </c>
      <c r="G38" s="24"/>
      <c r="H38" s="24"/>
      <c r="I38" s="29">
        <v>137686187</v>
      </c>
      <c r="J38" s="26"/>
      <c r="K38" s="23"/>
      <c r="L38" s="24"/>
      <c r="M38" s="24" t="s">
        <v>54</v>
      </c>
      <c r="N38" s="24"/>
      <c r="O38" s="24"/>
      <c r="P38" s="24"/>
      <c r="Q38" s="24"/>
      <c r="R38" s="29">
        <v>1723294654</v>
      </c>
      <c r="S38" s="30"/>
      <c r="T38" s="8"/>
    </row>
    <row r="39" spans="1:20" ht="22.5" customHeight="1" x14ac:dyDescent="0.45">
      <c r="A39" s="6"/>
      <c r="B39" s="23"/>
      <c r="C39" s="24"/>
      <c r="D39" s="24"/>
      <c r="E39" s="24"/>
      <c r="F39" s="36" t="s">
        <v>55</v>
      </c>
      <c r="G39" s="24"/>
      <c r="H39" s="24"/>
      <c r="I39" s="29">
        <v>3535616351</v>
      </c>
      <c r="J39" s="26"/>
      <c r="K39" s="23"/>
      <c r="L39" s="24"/>
      <c r="M39" s="24"/>
      <c r="N39" s="24"/>
      <c r="O39" s="24"/>
      <c r="P39" s="24"/>
      <c r="Q39" s="24"/>
      <c r="R39" s="29"/>
      <c r="S39" s="30"/>
      <c r="T39" s="8"/>
    </row>
    <row r="40" spans="1:20" ht="22.5" customHeight="1" x14ac:dyDescent="0.45">
      <c r="A40" s="6"/>
      <c r="B40" s="23"/>
      <c r="C40" s="24"/>
      <c r="D40" s="24" t="s">
        <v>56</v>
      </c>
      <c r="E40" s="24"/>
      <c r="F40" s="24"/>
      <c r="G40" s="24"/>
      <c r="H40" s="24"/>
      <c r="I40" s="29">
        <f>SUM(I41,I46)</f>
        <v>8071672756310</v>
      </c>
      <c r="J40" s="26"/>
      <c r="K40" s="23"/>
      <c r="L40" s="24"/>
      <c r="M40" s="24"/>
      <c r="N40" s="24"/>
      <c r="O40" s="24"/>
      <c r="P40" s="24"/>
      <c r="Q40" s="24"/>
      <c r="R40" s="29"/>
      <c r="S40" s="30"/>
      <c r="T40" s="8"/>
    </row>
    <row r="41" spans="1:20" ht="22.5" customHeight="1" x14ac:dyDescent="0.45">
      <c r="A41" s="6"/>
      <c r="B41" s="23"/>
      <c r="C41" s="24"/>
      <c r="D41" s="24"/>
      <c r="E41" s="24" t="s">
        <v>57</v>
      </c>
      <c r="F41" s="24"/>
      <c r="G41" s="24"/>
      <c r="H41" s="24"/>
      <c r="I41" s="29">
        <f>SUM(I42:I45)</f>
        <v>8042707864732</v>
      </c>
      <c r="J41" s="26"/>
      <c r="K41" s="23"/>
      <c r="L41" s="24"/>
      <c r="M41" s="24"/>
      <c r="N41" s="24"/>
      <c r="O41" s="24"/>
      <c r="P41" s="24"/>
      <c r="Q41" s="24"/>
      <c r="R41" s="29"/>
      <c r="S41" s="30"/>
      <c r="T41" s="8"/>
    </row>
    <row r="42" spans="1:20" ht="22.5" customHeight="1" x14ac:dyDescent="0.45">
      <c r="A42" s="6"/>
      <c r="B42" s="23"/>
      <c r="C42" s="24"/>
      <c r="D42" s="24"/>
      <c r="E42" s="24"/>
      <c r="F42" s="24" t="s">
        <v>35</v>
      </c>
      <c r="G42" s="24"/>
      <c r="H42" s="24"/>
      <c r="I42" s="29">
        <v>6227909868196</v>
      </c>
      <c r="J42" s="26"/>
      <c r="K42" s="23"/>
      <c r="L42" s="24"/>
      <c r="M42" s="24"/>
      <c r="N42" s="24"/>
      <c r="O42" s="24"/>
      <c r="P42" s="24"/>
      <c r="Q42" s="24"/>
      <c r="R42" s="29"/>
      <c r="S42" s="30"/>
      <c r="T42" s="8"/>
    </row>
    <row r="43" spans="1:20" ht="22.5" customHeight="1" x14ac:dyDescent="0.45">
      <c r="A43" s="6"/>
      <c r="B43" s="23"/>
      <c r="C43" s="24"/>
      <c r="D43" s="24"/>
      <c r="E43" s="24"/>
      <c r="F43" s="24" t="s">
        <v>37</v>
      </c>
      <c r="G43" s="24"/>
      <c r="H43" s="24"/>
      <c r="I43" s="29">
        <v>71624025218</v>
      </c>
      <c r="J43" s="26"/>
      <c r="K43" s="23"/>
      <c r="L43" s="24"/>
      <c r="M43" s="24"/>
      <c r="N43" s="24"/>
      <c r="O43" s="24"/>
      <c r="P43" s="24"/>
      <c r="Q43" s="24"/>
      <c r="R43" s="29"/>
      <c r="S43" s="30"/>
      <c r="T43" s="8"/>
    </row>
    <row r="44" spans="1:20" ht="22.5" customHeight="1" x14ac:dyDescent="0.45">
      <c r="A44" s="6"/>
      <c r="B44" s="23"/>
      <c r="C44" s="24"/>
      <c r="D44" s="24"/>
      <c r="E44" s="24"/>
      <c r="F44" s="24" t="s">
        <v>38</v>
      </c>
      <c r="G44" s="24"/>
      <c r="H44" s="24"/>
      <c r="I44" s="29">
        <v>1743173971318</v>
      </c>
      <c r="J44" s="26"/>
      <c r="K44" s="23"/>
      <c r="L44" s="24"/>
      <c r="M44" s="24"/>
      <c r="N44" s="24"/>
      <c r="O44" s="24"/>
      <c r="P44" s="24"/>
      <c r="Q44" s="24"/>
      <c r="R44" s="29"/>
      <c r="S44" s="30"/>
      <c r="T44" s="8"/>
    </row>
    <row r="45" spans="1:20" ht="22.5" customHeight="1" x14ac:dyDescent="0.45">
      <c r="A45" s="6"/>
      <c r="B45" s="23"/>
      <c r="C45" s="24"/>
      <c r="D45" s="24"/>
      <c r="E45" s="24"/>
      <c r="F45" s="36" t="s">
        <v>58</v>
      </c>
      <c r="G45" s="24"/>
      <c r="H45" s="24"/>
      <c r="I45" s="29">
        <v>0</v>
      </c>
      <c r="J45" s="26"/>
      <c r="K45" s="23"/>
      <c r="L45" s="24"/>
      <c r="M45" s="24"/>
      <c r="N45" s="24"/>
      <c r="O45" s="24"/>
      <c r="P45" s="24"/>
      <c r="Q45" s="24"/>
      <c r="R45" s="29"/>
      <c r="S45" s="30"/>
      <c r="T45" s="8"/>
    </row>
    <row r="46" spans="1:20" ht="22.5" customHeight="1" x14ac:dyDescent="0.45">
      <c r="A46" s="6"/>
      <c r="B46" s="23"/>
      <c r="C46" s="24"/>
      <c r="D46" s="24"/>
      <c r="E46" s="24" t="s">
        <v>59</v>
      </c>
      <c r="F46" s="24"/>
      <c r="G46" s="24"/>
      <c r="H46" s="24"/>
      <c r="I46" s="29">
        <f>SUM(I47:I49)</f>
        <v>28964891578</v>
      </c>
      <c r="J46" s="26"/>
      <c r="K46" s="23"/>
      <c r="L46" s="24"/>
      <c r="M46" s="24"/>
      <c r="N46" s="24"/>
      <c r="O46" s="24"/>
      <c r="P46" s="24"/>
      <c r="Q46" s="24"/>
      <c r="R46" s="29"/>
      <c r="S46" s="30"/>
      <c r="T46" s="8"/>
    </row>
    <row r="47" spans="1:20" ht="22.5" customHeight="1" x14ac:dyDescent="0.45">
      <c r="A47" s="6"/>
      <c r="B47" s="23"/>
      <c r="C47" s="24"/>
      <c r="D47" s="24"/>
      <c r="E47" s="24"/>
      <c r="F47" s="24" t="s">
        <v>51</v>
      </c>
      <c r="G47" s="24"/>
      <c r="H47" s="24"/>
      <c r="I47" s="29">
        <v>1201909797</v>
      </c>
      <c r="J47" s="26"/>
      <c r="K47" s="23"/>
      <c r="L47" s="24"/>
      <c r="M47" s="24"/>
      <c r="N47" s="24"/>
      <c r="O47" s="24"/>
      <c r="P47" s="24"/>
      <c r="Q47" s="24"/>
      <c r="R47" s="29"/>
      <c r="S47" s="30"/>
      <c r="T47" s="8"/>
    </row>
    <row r="48" spans="1:20" ht="22.5" customHeight="1" x14ac:dyDescent="0.45">
      <c r="A48" s="6"/>
      <c r="B48" s="23"/>
      <c r="C48" s="24"/>
      <c r="D48" s="24"/>
      <c r="E48" s="24"/>
      <c r="F48" s="24" t="s">
        <v>53</v>
      </c>
      <c r="G48" s="24"/>
      <c r="H48" s="24"/>
      <c r="I48" s="29">
        <v>0</v>
      </c>
      <c r="J48" s="26"/>
      <c r="K48" s="23"/>
      <c r="L48" s="24"/>
      <c r="M48" s="24"/>
      <c r="N48" s="24"/>
      <c r="O48" s="24"/>
      <c r="P48" s="24"/>
      <c r="Q48" s="24"/>
      <c r="R48" s="29"/>
      <c r="S48" s="30"/>
      <c r="T48" s="8"/>
    </row>
    <row r="49" spans="1:20" ht="22.5" customHeight="1" x14ac:dyDescent="0.45">
      <c r="A49" s="6"/>
      <c r="B49" s="23"/>
      <c r="C49" s="24"/>
      <c r="D49" s="24"/>
      <c r="E49" s="24"/>
      <c r="F49" s="36" t="s">
        <v>60</v>
      </c>
      <c r="G49" s="24"/>
      <c r="H49" s="24"/>
      <c r="I49" s="29">
        <v>27762981781</v>
      </c>
      <c r="J49" s="26"/>
      <c r="K49" s="23"/>
      <c r="L49" s="24"/>
      <c r="M49" s="24"/>
      <c r="N49" s="24"/>
      <c r="O49" s="24"/>
      <c r="P49" s="24"/>
      <c r="Q49" s="24"/>
      <c r="R49" s="29"/>
      <c r="S49" s="30"/>
      <c r="T49" s="8"/>
    </row>
    <row r="50" spans="1:20" ht="22.5" customHeight="1" x14ac:dyDescent="0.45">
      <c r="A50" s="6"/>
      <c r="B50" s="23"/>
      <c r="C50" s="24"/>
      <c r="D50" s="24" t="s">
        <v>61</v>
      </c>
      <c r="E50" s="24"/>
      <c r="F50" s="24"/>
      <c r="G50" s="24"/>
      <c r="H50" s="24"/>
      <c r="I50" s="29">
        <v>403844551319</v>
      </c>
      <c r="J50" s="26"/>
      <c r="K50" s="23"/>
      <c r="L50" s="24"/>
      <c r="M50" s="24"/>
      <c r="N50" s="24"/>
      <c r="O50" s="24"/>
      <c r="P50" s="24"/>
      <c r="Q50" s="24"/>
      <c r="R50" s="29"/>
      <c r="S50" s="30"/>
      <c r="T50" s="8"/>
    </row>
    <row r="51" spans="1:20" ht="22.5" customHeight="1" x14ac:dyDescent="0.45">
      <c r="A51" s="6"/>
      <c r="B51" s="23"/>
      <c r="C51" s="24"/>
      <c r="D51" s="24" t="s">
        <v>62</v>
      </c>
      <c r="E51" s="24"/>
      <c r="F51" s="24"/>
      <c r="G51" s="24"/>
      <c r="H51" s="24"/>
      <c r="I51" s="29">
        <v>11142753132</v>
      </c>
      <c r="J51" s="26"/>
      <c r="K51" s="23"/>
      <c r="L51" s="24"/>
      <c r="M51" s="24"/>
      <c r="N51" s="24"/>
      <c r="O51" s="24"/>
      <c r="P51" s="24"/>
      <c r="Q51" s="24"/>
      <c r="R51" s="29"/>
      <c r="S51" s="30"/>
      <c r="T51" s="8"/>
    </row>
    <row r="52" spans="1:20" ht="22.5" customHeight="1" x14ac:dyDescent="0.45">
      <c r="A52" s="6"/>
      <c r="B52" s="23"/>
      <c r="C52" s="24"/>
      <c r="D52" s="24" t="s">
        <v>63</v>
      </c>
      <c r="E52" s="24"/>
      <c r="F52" s="24"/>
      <c r="G52" s="24"/>
      <c r="H52" s="24"/>
      <c r="I52" s="29">
        <v>17008299903</v>
      </c>
      <c r="J52" s="26"/>
      <c r="K52" s="23"/>
      <c r="L52" s="24"/>
      <c r="M52" s="24"/>
      <c r="N52" s="24"/>
      <c r="O52" s="24"/>
      <c r="P52" s="24"/>
      <c r="Q52" s="24"/>
      <c r="R52" s="29"/>
      <c r="S52" s="30"/>
      <c r="T52" s="8"/>
    </row>
    <row r="53" spans="1:20" ht="22.5" customHeight="1" x14ac:dyDescent="0.45">
      <c r="A53" s="6"/>
      <c r="B53" s="23"/>
      <c r="C53" s="24"/>
      <c r="D53" s="24" t="s">
        <v>64</v>
      </c>
      <c r="E53" s="24"/>
      <c r="F53" s="24"/>
      <c r="G53" s="24"/>
      <c r="H53" s="24"/>
      <c r="I53" s="29">
        <v>556377519456</v>
      </c>
      <c r="J53" s="26"/>
      <c r="K53" s="23"/>
      <c r="L53" s="24"/>
      <c r="M53" s="24"/>
      <c r="N53" s="24"/>
      <c r="O53" s="24"/>
      <c r="P53" s="24"/>
      <c r="Q53" s="24"/>
      <c r="R53" s="29"/>
      <c r="S53" s="30"/>
      <c r="T53" s="8"/>
    </row>
    <row r="54" spans="1:20" ht="22.5" customHeight="1" x14ac:dyDescent="0.45">
      <c r="A54" s="6"/>
      <c r="B54" s="23"/>
      <c r="C54" s="24"/>
      <c r="D54" s="24" t="s">
        <v>65</v>
      </c>
      <c r="E54" s="24"/>
      <c r="F54" s="24"/>
      <c r="G54" s="24"/>
      <c r="H54" s="24"/>
      <c r="I54" s="29">
        <f>SUM(I55:I57)</f>
        <v>417028064014</v>
      </c>
      <c r="J54" s="26"/>
      <c r="K54" s="23"/>
      <c r="L54" s="24"/>
      <c r="M54" s="24"/>
      <c r="N54" s="24"/>
      <c r="O54" s="24"/>
      <c r="P54" s="24"/>
      <c r="Q54" s="24"/>
      <c r="R54" s="29"/>
      <c r="S54" s="30"/>
      <c r="T54" s="8"/>
    </row>
    <row r="55" spans="1:20" ht="22.5" customHeight="1" x14ac:dyDescent="0.45">
      <c r="A55" s="6"/>
      <c r="B55" s="23"/>
      <c r="C55" s="24"/>
      <c r="D55" s="24"/>
      <c r="E55" s="24" t="s">
        <v>66</v>
      </c>
      <c r="F55" s="24"/>
      <c r="G55" s="24"/>
      <c r="H55" s="24"/>
      <c r="I55" s="29">
        <v>278135487967</v>
      </c>
      <c r="J55" s="26"/>
      <c r="K55" s="23"/>
      <c r="L55" s="24"/>
      <c r="M55" s="24"/>
      <c r="N55" s="24"/>
      <c r="O55" s="24"/>
      <c r="P55" s="24"/>
      <c r="Q55" s="24"/>
      <c r="R55" s="29"/>
      <c r="S55" s="30"/>
      <c r="T55" s="8"/>
    </row>
    <row r="56" spans="1:20" ht="22.5" customHeight="1" x14ac:dyDescent="0.45">
      <c r="A56" s="6"/>
      <c r="B56" s="23"/>
      <c r="C56" s="24"/>
      <c r="D56" s="24"/>
      <c r="E56" s="24" t="s">
        <v>67</v>
      </c>
      <c r="F56" s="24"/>
      <c r="G56" s="24"/>
      <c r="H56" s="24"/>
      <c r="I56" s="29">
        <v>138892576047</v>
      </c>
      <c r="J56" s="26"/>
      <c r="K56" s="23"/>
      <c r="L56" s="24"/>
      <c r="M56" s="24"/>
      <c r="N56" s="24"/>
      <c r="O56" s="24"/>
      <c r="P56" s="24"/>
      <c r="Q56" s="24"/>
      <c r="R56" s="29"/>
      <c r="S56" s="30"/>
      <c r="T56" s="8"/>
    </row>
    <row r="57" spans="1:20" ht="22.5" customHeight="1" x14ac:dyDescent="0.45">
      <c r="A57" s="6"/>
      <c r="B57" s="23"/>
      <c r="C57" s="24"/>
      <c r="D57" s="24"/>
      <c r="E57" s="24" t="s">
        <v>68</v>
      </c>
      <c r="F57" s="24"/>
      <c r="G57" s="24"/>
      <c r="H57" s="24"/>
      <c r="I57" s="29">
        <v>0</v>
      </c>
      <c r="J57" s="26"/>
      <c r="K57" s="23"/>
      <c r="L57" s="24"/>
      <c r="M57" s="24"/>
      <c r="N57" s="24"/>
      <c r="O57" s="24"/>
      <c r="P57" s="24"/>
      <c r="Q57" s="24"/>
      <c r="R57" s="29"/>
      <c r="S57" s="30"/>
      <c r="T57" s="8"/>
    </row>
    <row r="58" spans="1:20" ht="22.5" customHeight="1" x14ac:dyDescent="0.45">
      <c r="A58" s="6"/>
      <c r="B58" s="23"/>
      <c r="C58" s="24"/>
      <c r="D58" s="24" t="s">
        <v>69</v>
      </c>
      <c r="E58" s="24"/>
      <c r="F58" s="24"/>
      <c r="G58" s="24"/>
      <c r="H58" s="24"/>
      <c r="I58" s="29">
        <v>0</v>
      </c>
      <c r="J58" s="26"/>
      <c r="K58" s="23"/>
      <c r="L58" s="24"/>
      <c r="M58" s="24"/>
      <c r="N58" s="24"/>
      <c r="O58" s="24"/>
      <c r="P58" s="24"/>
      <c r="Q58" s="24"/>
      <c r="R58" s="29"/>
      <c r="S58" s="30"/>
      <c r="T58" s="8"/>
    </row>
    <row r="59" spans="1:20" ht="22.5" customHeight="1" x14ac:dyDescent="0.45">
      <c r="A59" s="6"/>
      <c r="B59" s="23"/>
      <c r="C59" s="24"/>
      <c r="D59" s="24" t="s">
        <v>18</v>
      </c>
      <c r="E59" s="24"/>
      <c r="F59" s="24"/>
      <c r="G59" s="24"/>
      <c r="H59" s="24"/>
      <c r="I59" s="29">
        <f>SUM(I60:I61)</f>
        <v>583154233270</v>
      </c>
      <c r="J59" s="26"/>
      <c r="K59" s="23"/>
      <c r="L59" s="24"/>
      <c r="M59" s="24"/>
      <c r="N59" s="24"/>
      <c r="O59" s="24"/>
      <c r="P59" s="24"/>
      <c r="Q59" s="24"/>
      <c r="R59" s="29"/>
      <c r="S59" s="30"/>
      <c r="T59" s="8"/>
    </row>
    <row r="60" spans="1:20" ht="22.5" customHeight="1" x14ac:dyDescent="0.45">
      <c r="A60" s="6"/>
      <c r="B60" s="23"/>
      <c r="C60" s="24"/>
      <c r="D60" s="24"/>
      <c r="E60" s="24" t="s">
        <v>22</v>
      </c>
      <c r="F60" s="24"/>
      <c r="G60" s="24"/>
      <c r="H60" s="24"/>
      <c r="I60" s="29">
        <v>453200948506</v>
      </c>
      <c r="J60" s="26"/>
      <c r="K60" s="23"/>
      <c r="L60" s="24"/>
      <c r="M60" s="24"/>
      <c r="N60" s="24"/>
      <c r="O60" s="24"/>
      <c r="P60" s="24"/>
      <c r="Q60" s="24"/>
      <c r="R60" s="29"/>
      <c r="S60" s="30"/>
      <c r="T60" s="8"/>
    </row>
    <row r="61" spans="1:20" ht="22.5" customHeight="1" x14ac:dyDescent="0.45">
      <c r="A61" s="6"/>
      <c r="B61" s="23"/>
      <c r="C61" s="24"/>
      <c r="D61" s="24"/>
      <c r="E61" s="24" t="s">
        <v>70</v>
      </c>
      <c r="F61" s="24"/>
      <c r="G61" s="24"/>
      <c r="H61" s="24"/>
      <c r="I61" s="29">
        <v>129953284764</v>
      </c>
      <c r="J61" s="26"/>
      <c r="K61" s="23"/>
      <c r="L61" s="24"/>
      <c r="M61" s="24"/>
      <c r="N61" s="24"/>
      <c r="O61" s="24"/>
      <c r="P61" s="24"/>
      <c r="Q61" s="24"/>
      <c r="R61" s="29"/>
      <c r="S61" s="30"/>
      <c r="T61" s="8"/>
    </row>
    <row r="62" spans="1:20" ht="22.5" customHeight="1" x14ac:dyDescent="0.45">
      <c r="A62" s="6"/>
      <c r="B62" s="23"/>
      <c r="C62" s="24"/>
      <c r="D62" s="24" t="s">
        <v>16</v>
      </c>
      <c r="E62" s="24"/>
      <c r="F62" s="24"/>
      <c r="G62" s="24"/>
      <c r="H62" s="24"/>
      <c r="I62" s="29">
        <v>0</v>
      </c>
      <c r="J62" s="26"/>
      <c r="K62" s="23"/>
      <c r="L62" s="24"/>
      <c r="M62" s="24"/>
      <c r="N62" s="24"/>
      <c r="O62" s="24"/>
      <c r="P62" s="24"/>
      <c r="Q62" s="24"/>
      <c r="R62" s="29"/>
      <c r="S62" s="30"/>
      <c r="T62" s="8"/>
    </row>
    <row r="63" spans="1:20" ht="22.5" customHeight="1" x14ac:dyDescent="0.45">
      <c r="A63" s="6"/>
      <c r="B63" s="23"/>
      <c r="C63" s="24"/>
      <c r="D63" s="24" t="s">
        <v>71</v>
      </c>
      <c r="E63" s="24"/>
      <c r="F63" s="24"/>
      <c r="G63" s="24"/>
      <c r="H63" s="24"/>
      <c r="I63" s="29">
        <v>43661342501</v>
      </c>
      <c r="J63" s="26"/>
      <c r="K63" s="23"/>
      <c r="L63" s="24"/>
      <c r="M63" s="24"/>
      <c r="N63" s="24"/>
      <c r="O63" s="24"/>
      <c r="P63" s="24"/>
      <c r="Q63" s="24"/>
      <c r="R63" s="29"/>
      <c r="S63" s="30"/>
      <c r="T63" s="8"/>
    </row>
    <row r="64" spans="1:20" ht="22.5" customHeight="1" x14ac:dyDescent="0.45">
      <c r="A64" s="6"/>
      <c r="B64" s="23"/>
      <c r="C64" s="24"/>
      <c r="D64" s="24" t="s">
        <v>16</v>
      </c>
      <c r="E64" s="24"/>
      <c r="F64" s="24"/>
      <c r="G64" s="24"/>
      <c r="H64" s="24"/>
      <c r="I64" s="29">
        <v>-465223962</v>
      </c>
      <c r="J64" s="26"/>
      <c r="K64" s="23"/>
      <c r="L64" s="24"/>
      <c r="M64" s="24"/>
      <c r="N64" s="24"/>
      <c r="O64" s="24"/>
      <c r="P64" s="24"/>
      <c r="Q64" s="24"/>
      <c r="R64" s="29"/>
      <c r="S64" s="30"/>
      <c r="T64" s="8"/>
    </row>
    <row r="65" spans="1:20" ht="22.5" customHeight="1" x14ac:dyDescent="0.45">
      <c r="A65" s="6"/>
      <c r="B65" s="23"/>
      <c r="C65" s="24"/>
      <c r="D65" s="24" t="s">
        <v>72</v>
      </c>
      <c r="E65" s="24"/>
      <c r="F65" s="24"/>
      <c r="G65" s="24"/>
      <c r="H65" s="24"/>
      <c r="I65" s="29">
        <v>20408237816</v>
      </c>
      <c r="J65" s="26"/>
      <c r="K65" s="23"/>
      <c r="L65" s="24"/>
      <c r="M65" s="24"/>
      <c r="N65" s="24"/>
      <c r="O65" s="24"/>
      <c r="P65" s="24"/>
      <c r="Q65" s="24"/>
      <c r="R65" s="29"/>
      <c r="S65" s="30"/>
      <c r="T65" s="8"/>
    </row>
    <row r="66" spans="1:20" ht="22.5" customHeight="1" x14ac:dyDescent="0.45">
      <c r="A66" s="6"/>
      <c r="B66" s="23"/>
      <c r="C66" s="24"/>
      <c r="D66" s="24" t="s">
        <v>16</v>
      </c>
      <c r="E66" s="24"/>
      <c r="F66" s="24"/>
      <c r="G66" s="24"/>
      <c r="H66" s="24"/>
      <c r="I66" s="25">
        <v>-5205101786</v>
      </c>
      <c r="J66" s="26"/>
      <c r="K66" s="37"/>
      <c r="L66" s="38"/>
      <c r="M66" s="39"/>
      <c r="N66" s="39"/>
      <c r="O66" s="39"/>
      <c r="P66" s="39"/>
      <c r="Q66" s="39"/>
      <c r="R66" s="40"/>
      <c r="S66" s="41"/>
      <c r="T66" s="8"/>
    </row>
    <row r="67" spans="1:20" ht="22.5" customHeight="1" x14ac:dyDescent="0.45">
      <c r="A67" s="6"/>
      <c r="B67" s="23"/>
      <c r="C67" s="24"/>
      <c r="D67" s="24" t="s">
        <v>73</v>
      </c>
      <c r="E67" s="24"/>
      <c r="F67" s="24"/>
      <c r="G67" s="24"/>
      <c r="H67" s="24"/>
      <c r="I67" s="25">
        <v>8457582369</v>
      </c>
      <c r="J67" s="26"/>
      <c r="K67" s="31" t="s">
        <v>74</v>
      </c>
      <c r="L67" s="32"/>
      <c r="M67" s="33"/>
      <c r="N67" s="33"/>
      <c r="O67" s="33"/>
      <c r="P67" s="33"/>
      <c r="Q67" s="33"/>
      <c r="R67" s="42">
        <f>SUM(R35:R36)</f>
        <v>14775758817174</v>
      </c>
      <c r="S67" s="30"/>
      <c r="T67" s="8"/>
    </row>
    <row r="68" spans="1:20" ht="22.5" customHeight="1" x14ac:dyDescent="0.45">
      <c r="A68" s="6"/>
      <c r="B68" s="31" t="s">
        <v>75</v>
      </c>
      <c r="C68" s="32"/>
      <c r="D68" s="33"/>
      <c r="E68" s="33"/>
      <c r="F68" s="33"/>
      <c r="G68" s="33"/>
      <c r="H68" s="33"/>
      <c r="I68" s="42">
        <f>SUM(I11,I25)</f>
        <v>18763361387512</v>
      </c>
      <c r="J68" s="43"/>
      <c r="K68" s="31" t="s">
        <v>76</v>
      </c>
      <c r="L68" s="33"/>
      <c r="M68" s="33"/>
      <c r="N68" s="33"/>
      <c r="O68" s="33"/>
      <c r="P68" s="33"/>
      <c r="Q68" s="33"/>
      <c r="R68" s="42">
        <f>SUM(R33,R67)</f>
        <v>18763361387512</v>
      </c>
      <c r="S68" s="44"/>
      <c r="T68" s="8"/>
    </row>
    <row r="69" spans="1:20" ht="22.5" customHeight="1" x14ac:dyDescent="0.45">
      <c r="A69" s="6"/>
      <c r="B69" s="24"/>
      <c r="C69" s="24"/>
      <c r="D69" s="24"/>
      <c r="E69" s="24"/>
      <c r="F69" s="24"/>
      <c r="G69" s="24"/>
      <c r="H69" s="24"/>
      <c r="I69" s="45"/>
      <c r="K69" s="24"/>
      <c r="L69" s="24"/>
      <c r="M69" s="24"/>
      <c r="N69" s="24"/>
      <c r="O69" s="24"/>
      <c r="P69" s="24"/>
      <c r="Q69" s="24"/>
      <c r="R69" s="45"/>
      <c r="S69" s="46"/>
      <c r="T69" s="8"/>
    </row>
    <row r="70" spans="1:20" ht="22.5" customHeight="1" x14ac:dyDescent="0.45">
      <c r="A70" s="47"/>
      <c r="B70" s="48"/>
      <c r="C70" s="48"/>
      <c r="D70" s="48"/>
      <c r="E70" s="48"/>
      <c r="F70" s="48"/>
      <c r="G70" s="48"/>
      <c r="H70" s="48"/>
      <c r="I70" s="49"/>
      <c r="J70" s="48"/>
      <c r="K70" s="48"/>
      <c r="L70" s="48"/>
      <c r="M70" s="48"/>
      <c r="N70" s="48"/>
      <c r="O70" s="48"/>
      <c r="P70" s="48"/>
      <c r="Q70" s="48"/>
      <c r="R70" s="49"/>
      <c r="S70" s="40"/>
      <c r="T70" s="50"/>
    </row>
    <row r="71" spans="1:20" ht="22.5" customHeight="1" x14ac:dyDescent="0.45">
      <c r="A71" s="4"/>
      <c r="B71" s="4"/>
      <c r="C71" s="4"/>
      <c r="D71" s="4"/>
      <c r="E71" s="4"/>
      <c r="F71" s="4"/>
      <c r="G71" s="4"/>
      <c r="H71" s="4"/>
      <c r="I71" s="51"/>
      <c r="J71" s="4"/>
      <c r="K71" s="4"/>
      <c r="L71" s="4"/>
      <c r="M71" s="4"/>
      <c r="N71" s="4"/>
      <c r="O71" s="4"/>
      <c r="P71" s="4"/>
      <c r="Q71" s="4"/>
      <c r="R71" s="51"/>
      <c r="S71" s="45"/>
      <c r="T71" s="4"/>
    </row>
    <row r="72" spans="1:20" ht="22.5" customHeight="1" x14ac:dyDescent="0.45">
      <c r="I72" s="52"/>
      <c r="R72" s="52"/>
      <c r="S72" s="45"/>
    </row>
    <row r="73" spans="1:20" ht="22.5" customHeight="1" x14ac:dyDescent="0.45">
      <c r="I73" s="52"/>
      <c r="R73" s="52"/>
      <c r="S73" s="45"/>
    </row>
    <row r="74" spans="1:20" ht="22.5" customHeight="1" x14ac:dyDescent="0.45">
      <c r="I74" s="52"/>
      <c r="R74" s="52"/>
      <c r="S74" s="52"/>
    </row>
    <row r="75" spans="1:20" ht="22.5" customHeight="1" x14ac:dyDescent="0.45">
      <c r="I75" s="52"/>
      <c r="R75" s="52"/>
      <c r="S75" s="52"/>
    </row>
    <row r="76" spans="1:20" ht="22.5" customHeight="1" x14ac:dyDescent="0.45">
      <c r="I76" s="52"/>
      <c r="R76" s="52"/>
      <c r="S76" s="52"/>
    </row>
    <row r="77" spans="1:20" ht="22.5" customHeight="1" x14ac:dyDescent="0.45">
      <c r="I77" s="52"/>
      <c r="R77" s="52"/>
      <c r="S77" s="52"/>
    </row>
    <row r="78" spans="1:20" ht="22.5" customHeight="1" x14ac:dyDescent="0.45">
      <c r="I78" s="52"/>
      <c r="R78" s="52"/>
      <c r="S78" s="52"/>
    </row>
    <row r="79" spans="1:20" ht="22.5" customHeight="1" x14ac:dyDescent="0.45">
      <c r="I79" s="52"/>
      <c r="R79" s="52"/>
      <c r="S79" s="52"/>
    </row>
    <row r="80" spans="1:20" ht="22.5" customHeight="1" x14ac:dyDescent="0.45">
      <c r="I80" s="52"/>
      <c r="R80" s="52"/>
      <c r="S80" s="52"/>
    </row>
    <row r="81" spans="9:19" ht="22.5" customHeight="1" x14ac:dyDescent="0.45">
      <c r="I81" s="52"/>
      <c r="R81" s="52"/>
      <c r="S81" s="52"/>
    </row>
    <row r="82" spans="9:19" ht="22.5" customHeight="1" x14ac:dyDescent="0.45">
      <c r="I82" s="52"/>
      <c r="R82" s="52"/>
      <c r="S82" s="52"/>
    </row>
    <row r="83" spans="9:19" ht="22.5" customHeight="1" x14ac:dyDescent="0.45">
      <c r="I83" s="52"/>
      <c r="R83" s="52"/>
      <c r="S83" s="52"/>
    </row>
    <row r="84" spans="9:19" ht="22.5" customHeight="1" x14ac:dyDescent="0.45">
      <c r="I84" s="52"/>
      <c r="R84" s="52"/>
      <c r="S84" s="52"/>
    </row>
    <row r="85" spans="9:19" ht="22.5" customHeight="1" x14ac:dyDescent="0.45">
      <c r="I85" s="52"/>
      <c r="R85" s="52"/>
      <c r="S85" s="52"/>
    </row>
    <row r="86" spans="9:19" ht="22.5" customHeight="1" x14ac:dyDescent="0.45">
      <c r="I86" s="52"/>
      <c r="R86" s="52"/>
      <c r="S86" s="52"/>
    </row>
    <row r="87" spans="9:19" ht="22.5" customHeight="1" x14ac:dyDescent="0.45">
      <c r="I87" s="52"/>
      <c r="R87" s="52"/>
      <c r="S87" s="52"/>
    </row>
    <row r="88" spans="9:19" ht="22.5" customHeight="1" x14ac:dyDescent="0.45">
      <c r="I88" s="52"/>
      <c r="R88" s="52"/>
      <c r="S88" s="52"/>
    </row>
    <row r="89" spans="9:19" ht="22.5" customHeight="1" x14ac:dyDescent="0.45">
      <c r="I89" s="52"/>
      <c r="R89" s="52"/>
      <c r="S89" s="52"/>
    </row>
    <row r="90" spans="9:19" ht="22.5" customHeight="1" x14ac:dyDescent="0.45">
      <c r="I90" s="52"/>
      <c r="R90" s="52"/>
      <c r="S90" s="52"/>
    </row>
    <row r="91" spans="9:19" ht="22.5" customHeight="1" x14ac:dyDescent="0.45">
      <c r="I91" s="52"/>
      <c r="R91" s="52"/>
      <c r="S91" s="52"/>
    </row>
    <row r="92" spans="9:19" ht="22.5" customHeight="1" x14ac:dyDescent="0.45">
      <c r="I92" s="52"/>
      <c r="R92" s="52"/>
      <c r="S92" s="52"/>
    </row>
    <row r="93" spans="9:19" ht="22.5" customHeight="1" x14ac:dyDescent="0.45">
      <c r="I93" s="52"/>
      <c r="R93" s="52"/>
      <c r="S93" s="52"/>
    </row>
    <row r="94" spans="9:19" ht="22.5" customHeight="1" x14ac:dyDescent="0.45">
      <c r="I94" s="52"/>
      <c r="R94" s="52"/>
      <c r="S94" s="52"/>
    </row>
    <row r="95" spans="9:19" ht="22.5" customHeight="1" x14ac:dyDescent="0.45">
      <c r="I95" s="52"/>
      <c r="R95" s="52"/>
      <c r="S95" s="52"/>
    </row>
    <row r="96" spans="9:19" ht="22.5" customHeight="1" x14ac:dyDescent="0.45">
      <c r="I96" s="52"/>
      <c r="R96" s="52"/>
      <c r="S96" s="52"/>
    </row>
    <row r="97" spans="9:19" ht="22.5" customHeight="1" x14ac:dyDescent="0.45">
      <c r="I97" s="52"/>
      <c r="R97" s="52"/>
      <c r="S97" s="52"/>
    </row>
    <row r="98" spans="9:19" ht="22.5" customHeight="1" x14ac:dyDescent="0.45">
      <c r="I98" s="52"/>
      <c r="R98" s="52"/>
      <c r="S98" s="52"/>
    </row>
    <row r="99" spans="9:19" ht="22.5" customHeight="1" x14ac:dyDescent="0.45">
      <c r="I99" s="52"/>
      <c r="R99" s="52"/>
      <c r="S99" s="52"/>
    </row>
    <row r="100" spans="9:19" ht="22.5" customHeight="1" x14ac:dyDescent="0.45">
      <c r="I100" s="52"/>
      <c r="R100" s="52"/>
      <c r="S100" s="52"/>
    </row>
    <row r="101" spans="9:19" ht="22.5" customHeight="1" x14ac:dyDescent="0.45">
      <c r="I101" s="52"/>
      <c r="R101" s="52"/>
      <c r="S101" s="52"/>
    </row>
    <row r="102" spans="9:19" ht="22.5" customHeight="1" x14ac:dyDescent="0.45">
      <c r="I102" s="52"/>
      <c r="R102" s="52"/>
      <c r="S102" s="52"/>
    </row>
    <row r="103" spans="9:19" ht="22.5" customHeight="1" x14ac:dyDescent="0.45">
      <c r="I103" s="52"/>
      <c r="R103" s="52"/>
      <c r="S103" s="52"/>
    </row>
    <row r="104" spans="9:19" ht="22.5" customHeight="1" x14ac:dyDescent="0.45">
      <c r="I104" s="52"/>
      <c r="R104" s="52"/>
      <c r="S104" s="52"/>
    </row>
    <row r="105" spans="9:19" ht="22.5" customHeight="1" x14ac:dyDescent="0.45">
      <c r="I105" s="52"/>
      <c r="R105" s="52"/>
      <c r="S105" s="52"/>
    </row>
    <row r="106" spans="9:19" ht="22.5" customHeight="1" x14ac:dyDescent="0.45">
      <c r="I106" s="52"/>
      <c r="R106" s="52"/>
      <c r="S106" s="52"/>
    </row>
    <row r="107" spans="9:19" ht="22.5" customHeight="1" x14ac:dyDescent="0.45">
      <c r="I107" s="52"/>
      <c r="R107" s="52"/>
      <c r="S107" s="52"/>
    </row>
    <row r="108" spans="9:19" ht="22.5" customHeight="1" x14ac:dyDescent="0.45">
      <c r="I108" s="52"/>
      <c r="R108" s="52"/>
      <c r="S108" s="52"/>
    </row>
    <row r="109" spans="9:19" ht="22.5" customHeight="1" x14ac:dyDescent="0.45">
      <c r="I109" s="52"/>
      <c r="R109" s="52"/>
      <c r="S109" s="52"/>
    </row>
    <row r="110" spans="9:19" ht="22.5" customHeight="1" x14ac:dyDescent="0.45">
      <c r="I110" s="52"/>
      <c r="R110" s="52"/>
      <c r="S110" s="52"/>
    </row>
    <row r="111" spans="9:19" ht="22.5" customHeight="1" x14ac:dyDescent="0.45">
      <c r="I111" s="52"/>
      <c r="R111" s="52"/>
      <c r="S111" s="52"/>
    </row>
    <row r="112" spans="9:19" ht="22.5" customHeight="1" x14ac:dyDescent="0.45">
      <c r="I112" s="52"/>
      <c r="R112" s="52"/>
      <c r="S112" s="52"/>
    </row>
    <row r="113" spans="9:19" ht="22.5" customHeight="1" x14ac:dyDescent="0.45">
      <c r="I113" s="52"/>
      <c r="R113" s="52"/>
      <c r="S113" s="52"/>
    </row>
    <row r="114" spans="9:19" ht="22.5" customHeight="1" x14ac:dyDescent="0.45">
      <c r="I114" s="52"/>
      <c r="R114" s="52"/>
      <c r="S114" s="52"/>
    </row>
    <row r="115" spans="9:19" ht="22.5" customHeight="1" x14ac:dyDescent="0.45">
      <c r="I115" s="52"/>
      <c r="R115" s="52"/>
      <c r="S115" s="52"/>
    </row>
    <row r="116" spans="9:19" ht="22.5" customHeight="1" x14ac:dyDescent="0.45">
      <c r="I116" s="52"/>
      <c r="R116" s="52"/>
      <c r="S116" s="52"/>
    </row>
    <row r="117" spans="9:19" ht="22.5" customHeight="1" x14ac:dyDescent="0.45">
      <c r="I117" s="52"/>
      <c r="R117" s="52"/>
      <c r="S117" s="52"/>
    </row>
    <row r="118" spans="9:19" ht="22.5" customHeight="1" x14ac:dyDescent="0.45">
      <c r="I118" s="52"/>
      <c r="R118" s="52"/>
      <c r="S118" s="52"/>
    </row>
    <row r="119" spans="9:19" ht="22.5" customHeight="1" x14ac:dyDescent="0.45">
      <c r="I119" s="52"/>
      <c r="R119" s="52"/>
      <c r="S119" s="52"/>
    </row>
    <row r="120" spans="9:19" ht="22.5" customHeight="1" x14ac:dyDescent="0.45">
      <c r="I120" s="52"/>
      <c r="R120" s="52"/>
      <c r="S120" s="52"/>
    </row>
    <row r="121" spans="9:19" ht="22.5" customHeight="1" x14ac:dyDescent="0.45">
      <c r="I121" s="52"/>
      <c r="R121" s="52"/>
      <c r="S121" s="52"/>
    </row>
    <row r="122" spans="9:19" ht="22.5" customHeight="1" x14ac:dyDescent="0.45">
      <c r="I122" s="52"/>
      <c r="R122" s="52"/>
      <c r="S122" s="52"/>
    </row>
    <row r="123" spans="9:19" ht="22.5" customHeight="1" x14ac:dyDescent="0.45">
      <c r="I123" s="52"/>
      <c r="R123" s="52"/>
      <c r="S123" s="52"/>
    </row>
    <row r="124" spans="9:19" ht="22.5" customHeight="1" x14ac:dyDescent="0.45">
      <c r="I124" s="52"/>
      <c r="R124" s="52"/>
      <c r="S124" s="52"/>
    </row>
    <row r="125" spans="9:19" ht="22.5" customHeight="1" x14ac:dyDescent="0.45">
      <c r="I125" s="52"/>
      <c r="R125" s="52"/>
      <c r="S125" s="52"/>
    </row>
    <row r="126" spans="9:19" ht="22.5" customHeight="1" x14ac:dyDescent="0.45">
      <c r="I126" s="52"/>
      <c r="R126" s="52"/>
      <c r="S126" s="52"/>
    </row>
    <row r="127" spans="9:19" ht="22.5" customHeight="1" x14ac:dyDescent="0.45">
      <c r="I127" s="52"/>
      <c r="R127" s="52"/>
      <c r="S127" s="52"/>
    </row>
    <row r="128" spans="9:19" ht="22.5" customHeight="1" x14ac:dyDescent="0.45">
      <c r="I128" s="52"/>
      <c r="R128" s="52"/>
      <c r="S128" s="52"/>
    </row>
    <row r="129" spans="9:19" ht="22.5" customHeight="1" x14ac:dyDescent="0.45">
      <c r="I129" s="52"/>
      <c r="R129" s="52"/>
      <c r="S129" s="52"/>
    </row>
    <row r="130" spans="9:19" ht="22.5" customHeight="1" x14ac:dyDescent="0.45">
      <c r="I130" s="52"/>
      <c r="R130" s="52"/>
      <c r="S130" s="52"/>
    </row>
    <row r="131" spans="9:19" ht="22.5" customHeight="1" x14ac:dyDescent="0.45">
      <c r="I131" s="52"/>
      <c r="R131" s="52"/>
      <c r="S131" s="52"/>
    </row>
    <row r="132" spans="9:19" ht="22.5" customHeight="1" x14ac:dyDescent="0.45">
      <c r="I132" s="52"/>
      <c r="R132" s="52"/>
      <c r="S132" s="52"/>
    </row>
    <row r="133" spans="9:19" ht="22.5" customHeight="1" x14ac:dyDescent="0.45">
      <c r="I133" s="52"/>
      <c r="R133" s="52"/>
      <c r="S133" s="52"/>
    </row>
    <row r="134" spans="9:19" ht="22.5" customHeight="1" x14ac:dyDescent="0.45">
      <c r="I134" s="52"/>
      <c r="R134" s="52"/>
      <c r="S134" s="52"/>
    </row>
    <row r="135" spans="9:19" ht="22.5" customHeight="1" x14ac:dyDescent="0.45">
      <c r="I135" s="52"/>
      <c r="R135" s="52"/>
      <c r="S135" s="52"/>
    </row>
    <row r="136" spans="9:19" ht="22.5" customHeight="1" x14ac:dyDescent="0.45">
      <c r="I136" s="52"/>
      <c r="R136" s="52"/>
      <c r="S136" s="52"/>
    </row>
    <row r="137" spans="9:19" ht="22.5" customHeight="1" x14ac:dyDescent="0.45">
      <c r="I137" s="52"/>
      <c r="R137" s="52"/>
      <c r="S137" s="52"/>
    </row>
    <row r="138" spans="9:19" ht="22.5" customHeight="1" x14ac:dyDescent="0.45">
      <c r="I138" s="52"/>
      <c r="R138" s="52"/>
      <c r="S138" s="52"/>
    </row>
    <row r="139" spans="9:19" ht="22.5" customHeight="1" x14ac:dyDescent="0.45">
      <c r="I139" s="52"/>
      <c r="R139" s="52"/>
      <c r="S139" s="52"/>
    </row>
    <row r="140" spans="9:19" ht="22.5" customHeight="1" x14ac:dyDescent="0.45">
      <c r="I140" s="52"/>
      <c r="R140" s="52"/>
      <c r="S140" s="52"/>
    </row>
    <row r="141" spans="9:19" ht="22.5" customHeight="1" x14ac:dyDescent="0.45">
      <c r="I141" s="52"/>
      <c r="R141" s="52"/>
      <c r="S141" s="52"/>
    </row>
    <row r="142" spans="9:19" ht="22.5" customHeight="1" x14ac:dyDescent="0.45">
      <c r="I142" s="52"/>
      <c r="R142" s="52"/>
      <c r="S142" s="52"/>
    </row>
    <row r="143" spans="9:19" ht="22.5" customHeight="1" x14ac:dyDescent="0.45">
      <c r="I143" s="52"/>
      <c r="R143" s="52"/>
      <c r="S143" s="52"/>
    </row>
    <row r="144" spans="9:19" ht="22.5" customHeight="1" x14ac:dyDescent="0.45">
      <c r="I144" s="52"/>
      <c r="R144" s="52"/>
      <c r="S144" s="52"/>
    </row>
    <row r="145" spans="9:19" ht="22.5" customHeight="1" x14ac:dyDescent="0.45">
      <c r="I145" s="52"/>
      <c r="R145" s="52"/>
      <c r="S145" s="52"/>
    </row>
    <row r="146" spans="9:19" ht="22.5" customHeight="1" x14ac:dyDescent="0.45">
      <c r="I146" s="52"/>
      <c r="R146" s="52"/>
      <c r="S146" s="52"/>
    </row>
    <row r="147" spans="9:19" ht="22.5" customHeight="1" x14ac:dyDescent="0.45">
      <c r="I147" s="52"/>
      <c r="R147" s="52"/>
      <c r="S147" s="52"/>
    </row>
    <row r="148" spans="9:19" ht="22.5" customHeight="1" x14ac:dyDescent="0.45">
      <c r="I148" s="52"/>
      <c r="R148" s="52"/>
      <c r="S148" s="52"/>
    </row>
    <row r="149" spans="9:19" ht="22.5" customHeight="1" x14ac:dyDescent="0.45">
      <c r="I149" s="52"/>
      <c r="R149" s="52"/>
      <c r="S149" s="52"/>
    </row>
    <row r="150" spans="9:19" ht="22.5" customHeight="1" x14ac:dyDescent="0.45">
      <c r="I150" s="52"/>
      <c r="R150" s="52"/>
      <c r="S150" s="52"/>
    </row>
    <row r="151" spans="9:19" ht="22.5" customHeight="1" x14ac:dyDescent="0.45">
      <c r="I151" s="52"/>
      <c r="R151" s="52"/>
      <c r="S151" s="52"/>
    </row>
    <row r="152" spans="9:19" ht="22.5" customHeight="1" x14ac:dyDescent="0.45">
      <c r="I152" s="52"/>
      <c r="R152" s="52"/>
      <c r="S152" s="52"/>
    </row>
    <row r="153" spans="9:19" ht="22.5" customHeight="1" x14ac:dyDescent="0.45">
      <c r="I153" s="52"/>
      <c r="R153" s="52"/>
      <c r="S153" s="52"/>
    </row>
    <row r="154" spans="9:19" ht="22.5" customHeight="1" x14ac:dyDescent="0.45">
      <c r="I154" s="52"/>
      <c r="R154" s="52"/>
      <c r="S154" s="52"/>
    </row>
    <row r="155" spans="9:19" ht="22.5" customHeight="1" x14ac:dyDescent="0.45">
      <c r="I155" s="52"/>
      <c r="R155" s="52"/>
      <c r="S155" s="52"/>
    </row>
    <row r="156" spans="9:19" ht="22.5" customHeight="1" x14ac:dyDescent="0.45">
      <c r="I156" s="52"/>
      <c r="R156" s="52"/>
      <c r="S156" s="52"/>
    </row>
    <row r="157" spans="9:19" ht="22.5" customHeight="1" x14ac:dyDescent="0.45">
      <c r="I157" s="52"/>
      <c r="R157" s="52"/>
      <c r="S157" s="52"/>
    </row>
    <row r="158" spans="9:19" ht="22.5" customHeight="1" x14ac:dyDescent="0.45">
      <c r="I158" s="52"/>
      <c r="R158" s="52"/>
      <c r="S158" s="52"/>
    </row>
    <row r="159" spans="9:19" ht="22.5" customHeight="1" x14ac:dyDescent="0.45">
      <c r="I159" s="52"/>
      <c r="R159" s="52"/>
      <c r="S159" s="52"/>
    </row>
    <row r="160" spans="9:19" ht="22.5" customHeight="1" x14ac:dyDescent="0.45">
      <c r="I160" s="52"/>
      <c r="R160" s="52"/>
      <c r="S160" s="52"/>
    </row>
    <row r="161" spans="9:19" ht="22.5" customHeight="1" x14ac:dyDescent="0.45">
      <c r="I161" s="52"/>
      <c r="R161" s="52"/>
      <c r="S161" s="52"/>
    </row>
    <row r="162" spans="9:19" ht="22.5" customHeight="1" x14ac:dyDescent="0.45">
      <c r="I162" s="52"/>
      <c r="R162" s="52"/>
      <c r="S162" s="52"/>
    </row>
    <row r="163" spans="9:19" ht="22.5" customHeight="1" x14ac:dyDescent="0.45">
      <c r="I163" s="52"/>
      <c r="R163" s="52"/>
      <c r="S163" s="52"/>
    </row>
    <row r="164" spans="9:19" ht="22.5" customHeight="1" x14ac:dyDescent="0.45">
      <c r="I164" s="52"/>
      <c r="R164" s="52"/>
      <c r="S164" s="52"/>
    </row>
    <row r="165" spans="9:19" ht="22.5" customHeight="1" x14ac:dyDescent="0.45">
      <c r="I165" s="52"/>
      <c r="R165" s="52"/>
      <c r="S165" s="52"/>
    </row>
    <row r="166" spans="9:19" ht="22.5" customHeight="1" x14ac:dyDescent="0.45">
      <c r="I166" s="52"/>
      <c r="R166" s="52"/>
      <c r="S166" s="52"/>
    </row>
    <row r="167" spans="9:19" ht="22.5" customHeight="1" x14ac:dyDescent="0.45">
      <c r="I167" s="52"/>
      <c r="R167" s="52"/>
      <c r="S167" s="52"/>
    </row>
    <row r="168" spans="9:19" ht="22.5" customHeight="1" x14ac:dyDescent="0.45">
      <c r="I168" s="52"/>
      <c r="R168" s="52"/>
      <c r="S168" s="52"/>
    </row>
    <row r="169" spans="9:19" ht="22.5" customHeight="1" x14ac:dyDescent="0.45">
      <c r="I169" s="52"/>
      <c r="R169" s="52"/>
      <c r="S169" s="52"/>
    </row>
    <row r="170" spans="9:19" ht="22.5" customHeight="1" x14ac:dyDescent="0.45">
      <c r="I170" s="52"/>
      <c r="R170" s="52"/>
      <c r="S170" s="52"/>
    </row>
    <row r="171" spans="9:19" ht="22.5" customHeight="1" x14ac:dyDescent="0.45">
      <c r="I171" s="52"/>
      <c r="R171" s="52"/>
      <c r="S171" s="52"/>
    </row>
    <row r="172" spans="9:19" ht="22.5" customHeight="1" x14ac:dyDescent="0.45">
      <c r="I172" s="52"/>
      <c r="R172" s="52"/>
      <c r="S172" s="52"/>
    </row>
    <row r="173" spans="9:19" ht="22.5" customHeight="1" x14ac:dyDescent="0.45">
      <c r="I173" s="52"/>
      <c r="R173" s="52"/>
      <c r="S173" s="52"/>
    </row>
    <row r="174" spans="9:19" ht="22.5" customHeight="1" x14ac:dyDescent="0.45">
      <c r="I174" s="52"/>
      <c r="R174" s="52"/>
      <c r="S174" s="52"/>
    </row>
    <row r="175" spans="9:19" ht="22.5" customHeight="1" x14ac:dyDescent="0.45">
      <c r="I175" s="52"/>
      <c r="R175" s="52"/>
      <c r="S175" s="52"/>
    </row>
    <row r="176" spans="9:19" ht="22.5" customHeight="1" x14ac:dyDescent="0.45">
      <c r="I176" s="52"/>
      <c r="R176" s="52"/>
      <c r="S176" s="52"/>
    </row>
    <row r="177" spans="9:19" ht="22.5" customHeight="1" x14ac:dyDescent="0.45">
      <c r="I177" s="52"/>
      <c r="R177" s="52"/>
      <c r="S177" s="52"/>
    </row>
    <row r="178" spans="9:19" ht="22.5" customHeight="1" x14ac:dyDescent="0.45">
      <c r="I178" s="52"/>
      <c r="R178" s="52"/>
      <c r="S178" s="52"/>
    </row>
    <row r="179" spans="9:19" ht="22.5" customHeight="1" x14ac:dyDescent="0.45">
      <c r="I179" s="52"/>
      <c r="R179" s="52"/>
      <c r="S179" s="52"/>
    </row>
    <row r="180" spans="9:19" ht="22.5" customHeight="1" x14ac:dyDescent="0.45">
      <c r="I180" s="52"/>
      <c r="R180" s="52"/>
      <c r="S180" s="52"/>
    </row>
    <row r="181" spans="9:19" ht="22.5" customHeight="1" x14ac:dyDescent="0.45">
      <c r="I181" s="52"/>
      <c r="R181" s="52"/>
      <c r="S181" s="52"/>
    </row>
    <row r="182" spans="9:19" ht="22.5" customHeight="1" x14ac:dyDescent="0.45">
      <c r="I182" s="52"/>
      <c r="R182" s="52"/>
      <c r="S182" s="52"/>
    </row>
    <row r="183" spans="9:19" ht="22.5" customHeight="1" x14ac:dyDescent="0.45">
      <c r="I183" s="52"/>
      <c r="R183" s="52"/>
      <c r="S183" s="52"/>
    </row>
    <row r="184" spans="9:19" ht="22.5" customHeight="1" x14ac:dyDescent="0.45">
      <c r="I184" s="52"/>
      <c r="R184" s="52"/>
      <c r="S184" s="52"/>
    </row>
    <row r="185" spans="9:19" ht="22.5" customHeight="1" x14ac:dyDescent="0.45">
      <c r="I185" s="52"/>
      <c r="R185" s="52"/>
      <c r="S185" s="52"/>
    </row>
    <row r="186" spans="9:19" ht="22.5" customHeight="1" x14ac:dyDescent="0.45">
      <c r="I186" s="52"/>
      <c r="R186" s="52"/>
      <c r="S186" s="52"/>
    </row>
    <row r="187" spans="9:19" ht="22.5" customHeight="1" x14ac:dyDescent="0.45">
      <c r="I187" s="52"/>
      <c r="R187" s="52"/>
      <c r="S187" s="52"/>
    </row>
    <row r="188" spans="9:19" ht="22.5" customHeight="1" x14ac:dyDescent="0.45">
      <c r="I188" s="52"/>
      <c r="R188" s="52"/>
      <c r="S188" s="52"/>
    </row>
    <row r="189" spans="9:19" ht="22.5" customHeight="1" x14ac:dyDescent="0.45">
      <c r="I189" s="52"/>
      <c r="R189" s="52"/>
      <c r="S189" s="52"/>
    </row>
    <row r="190" spans="9:19" ht="22.5" customHeight="1" x14ac:dyDescent="0.45">
      <c r="I190" s="52"/>
      <c r="R190" s="52"/>
      <c r="S190" s="52"/>
    </row>
    <row r="191" spans="9:19" ht="22.5" customHeight="1" x14ac:dyDescent="0.45">
      <c r="I191" s="52"/>
      <c r="R191" s="52"/>
      <c r="S191" s="52"/>
    </row>
    <row r="192" spans="9:19" ht="22.5" customHeight="1" x14ac:dyDescent="0.45">
      <c r="I192" s="52"/>
      <c r="R192" s="52"/>
      <c r="S192" s="52"/>
    </row>
    <row r="193" spans="9:19" ht="22.5" customHeight="1" x14ac:dyDescent="0.45">
      <c r="I193" s="52"/>
      <c r="R193" s="52"/>
      <c r="S193" s="52"/>
    </row>
    <row r="194" spans="9:19" ht="22.5" customHeight="1" x14ac:dyDescent="0.45">
      <c r="I194" s="52"/>
      <c r="R194" s="52"/>
      <c r="S194" s="52"/>
    </row>
    <row r="195" spans="9:19" ht="22.5" customHeight="1" x14ac:dyDescent="0.45">
      <c r="I195" s="52"/>
      <c r="R195" s="52"/>
      <c r="S195" s="52"/>
    </row>
    <row r="196" spans="9:19" ht="22.5" customHeight="1" x14ac:dyDescent="0.45">
      <c r="I196" s="52"/>
      <c r="R196" s="52"/>
      <c r="S196" s="52"/>
    </row>
    <row r="197" spans="9:19" ht="22.5" customHeight="1" x14ac:dyDescent="0.45">
      <c r="I197" s="52"/>
      <c r="R197" s="52"/>
      <c r="S197" s="52"/>
    </row>
    <row r="198" spans="9:19" ht="22.5" customHeight="1" x14ac:dyDescent="0.45">
      <c r="I198" s="52"/>
      <c r="R198" s="52"/>
      <c r="S198" s="52"/>
    </row>
    <row r="199" spans="9:19" ht="22.5" customHeight="1" x14ac:dyDescent="0.45">
      <c r="I199" s="52"/>
      <c r="R199" s="52"/>
      <c r="S199" s="52"/>
    </row>
    <row r="200" spans="9:19" ht="22.5" customHeight="1" x14ac:dyDescent="0.45">
      <c r="I200" s="52"/>
      <c r="R200" s="52"/>
      <c r="S200" s="52"/>
    </row>
    <row r="201" spans="9:19" ht="22.5" customHeight="1" x14ac:dyDescent="0.45">
      <c r="S201" s="52"/>
    </row>
    <row r="202" spans="9:19" ht="22.5" customHeight="1" x14ac:dyDescent="0.45">
      <c r="S202" s="52"/>
    </row>
  </sheetData>
  <sheetProtection selectLockedCells="1" selectUnlockedCells="1"/>
  <mergeCells count="5">
    <mergeCell ref="K8:M8"/>
    <mergeCell ref="N8:P8"/>
    <mergeCell ref="B9:D9"/>
    <mergeCell ref="B6:R6"/>
    <mergeCell ref="B7:R7"/>
  </mergeCells>
  <phoneticPr fontId="4"/>
  <printOptions horizontalCentered="1"/>
  <pageMargins left="0.19685039370078741" right="0.19685039370078741" top="0.31496062992125984" bottom="0.19685039370078741" header="0.11811023622047245" footer="0.11811023622047245"/>
  <pageSetup paperSize="9" scale="4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AE460-3F03-47E3-BD2B-4B116F348414}">
  <sheetPr>
    <pageSetUpPr fitToPage="1"/>
  </sheetPr>
  <dimension ref="A1:M185"/>
  <sheetViews>
    <sheetView showGridLines="0" view="pageBreakPreview" zoomScale="55" zoomScaleNormal="60" zoomScaleSheetLayoutView="55" workbookViewId="0"/>
  </sheetViews>
  <sheetFormatPr defaultColWidth="8" defaultRowHeight="22.5" customHeight="1" x14ac:dyDescent="0.45"/>
  <cols>
    <col min="1" max="1" width="6.69921875" style="24" customWidth="1"/>
    <col min="2" max="2" width="10" style="24" customWidth="1"/>
    <col min="3" max="8" width="6.69921875" style="24" customWidth="1"/>
    <col min="9" max="9" width="25.296875" style="24" customWidth="1"/>
    <col min="10" max="10" width="45" style="24" customWidth="1"/>
    <col min="11" max="11" width="2.19921875" style="24" customWidth="1"/>
    <col min="12" max="12" width="10" style="24" customWidth="1"/>
    <col min="13" max="13" width="6.69921875" style="24" customWidth="1"/>
    <col min="14" max="16384" width="8" style="1"/>
  </cols>
  <sheetData>
    <row r="1" spans="1:13" ht="22.5" customHeight="1" x14ac:dyDescent="0.45">
      <c r="A1" s="1"/>
      <c r="B1" s="2"/>
      <c r="C1" s="1"/>
      <c r="D1" s="1"/>
      <c r="E1" s="1"/>
      <c r="F1" s="1"/>
      <c r="G1" s="1"/>
      <c r="H1" s="1"/>
      <c r="I1" s="1"/>
      <c r="J1" s="1"/>
      <c r="K1" s="1"/>
      <c r="L1" s="1"/>
      <c r="M1" s="1"/>
    </row>
    <row r="2" spans="1:13" ht="22.5" customHeight="1" x14ac:dyDescent="0.45">
      <c r="A2" s="1"/>
      <c r="B2" s="2"/>
      <c r="C2" s="1"/>
      <c r="D2" s="1"/>
      <c r="E2" s="1"/>
      <c r="F2" s="1"/>
      <c r="G2" s="1"/>
      <c r="H2" s="1"/>
      <c r="I2" s="1"/>
      <c r="J2" s="1"/>
      <c r="K2" s="1"/>
      <c r="L2" s="1"/>
      <c r="M2" s="1"/>
    </row>
    <row r="3" spans="1:13" ht="22.5" customHeight="1" x14ac:dyDescent="0.45">
      <c r="A3" s="1"/>
      <c r="B3" s="2"/>
      <c r="C3" s="1"/>
      <c r="D3" s="1"/>
      <c r="E3" s="1"/>
      <c r="F3" s="1"/>
      <c r="G3" s="1"/>
      <c r="H3" s="1"/>
      <c r="I3" s="1"/>
      <c r="J3" s="1"/>
      <c r="K3" s="1"/>
      <c r="L3" s="1"/>
      <c r="M3" s="1"/>
    </row>
    <row r="4" spans="1:13" ht="22.5" customHeight="1" x14ac:dyDescent="0.45">
      <c r="A4" s="17"/>
      <c r="B4" s="18"/>
      <c r="C4" s="18"/>
      <c r="D4" s="18"/>
      <c r="E4" s="18"/>
      <c r="F4" s="18"/>
      <c r="G4" s="18"/>
      <c r="H4" s="18"/>
      <c r="I4" s="18"/>
      <c r="J4" s="18"/>
      <c r="K4" s="18"/>
      <c r="L4" s="18"/>
      <c r="M4" s="20"/>
    </row>
    <row r="5" spans="1:13" ht="22.5" customHeight="1" x14ac:dyDescent="0.25">
      <c r="A5" s="23"/>
      <c r="C5" s="53"/>
      <c r="D5" s="53"/>
      <c r="E5" s="53"/>
      <c r="F5" s="53"/>
      <c r="G5" s="53"/>
      <c r="H5" s="53"/>
      <c r="I5" s="53"/>
      <c r="K5" s="53"/>
      <c r="L5" s="53"/>
      <c r="M5" s="26"/>
    </row>
    <row r="6" spans="1:13" ht="28.2" x14ac:dyDescent="0.35">
      <c r="A6" s="54"/>
      <c r="B6" s="176" t="s">
        <v>77</v>
      </c>
      <c r="C6" s="176"/>
      <c r="D6" s="176"/>
      <c r="E6" s="176"/>
      <c r="F6" s="176"/>
      <c r="G6" s="176"/>
      <c r="H6" s="176"/>
      <c r="I6" s="176"/>
      <c r="J6" s="176"/>
      <c r="K6" s="176"/>
      <c r="L6" s="177"/>
      <c r="M6" s="55"/>
    </row>
    <row r="7" spans="1:13" ht="22.5" customHeight="1" x14ac:dyDescent="0.25">
      <c r="A7" s="23"/>
      <c r="B7" s="178" t="s">
        <v>78</v>
      </c>
      <c r="C7" s="178"/>
      <c r="D7" s="178"/>
      <c r="E7" s="178"/>
      <c r="F7" s="178"/>
      <c r="G7" s="178"/>
      <c r="H7" s="178"/>
      <c r="I7" s="178"/>
      <c r="J7" s="178"/>
      <c r="K7" s="178"/>
      <c r="L7" s="179"/>
      <c r="M7" s="26"/>
    </row>
    <row r="8" spans="1:13" ht="19.2" x14ac:dyDescent="0.45">
      <c r="A8" s="23"/>
      <c r="M8" s="26"/>
    </row>
    <row r="9" spans="1:13" ht="22.5" customHeight="1" x14ac:dyDescent="0.45">
      <c r="A9" s="23"/>
      <c r="B9" s="180"/>
      <c r="C9" s="180"/>
      <c r="D9" s="180"/>
      <c r="F9" s="56"/>
      <c r="K9" s="14" t="s">
        <v>3</v>
      </c>
      <c r="L9" s="14"/>
      <c r="M9" s="26"/>
    </row>
    <row r="10" spans="1:13" ht="22.5" customHeight="1" x14ac:dyDescent="0.45">
      <c r="A10" s="23"/>
      <c r="C10" s="17" t="s">
        <v>79</v>
      </c>
      <c r="D10" s="57"/>
      <c r="E10" s="57"/>
      <c r="F10" s="57"/>
      <c r="G10" s="57"/>
      <c r="H10" s="57"/>
      <c r="I10" s="18"/>
      <c r="J10" s="19">
        <f>SUM(J11:J20,J24:J26)</f>
        <v>3182312797275</v>
      </c>
      <c r="K10" s="22"/>
      <c r="M10" s="26"/>
    </row>
    <row r="11" spans="1:13" ht="22.5" customHeight="1" x14ac:dyDescent="0.45">
      <c r="A11" s="23"/>
      <c r="C11" s="58"/>
      <c r="D11" s="59" t="s">
        <v>80</v>
      </c>
      <c r="E11" s="59"/>
      <c r="F11" s="59"/>
      <c r="G11" s="59"/>
      <c r="H11" s="59"/>
      <c r="I11" s="60"/>
      <c r="J11" s="25">
        <v>805068348563</v>
      </c>
      <c r="K11" s="61"/>
      <c r="M11" s="26"/>
    </row>
    <row r="12" spans="1:13" ht="22.5" customHeight="1" x14ac:dyDescent="0.45">
      <c r="A12" s="23"/>
      <c r="C12" s="58"/>
      <c r="D12" s="59" t="s">
        <v>81</v>
      </c>
      <c r="E12" s="59"/>
      <c r="F12" s="59"/>
      <c r="G12" s="59"/>
      <c r="H12" s="59"/>
      <c r="I12" s="60"/>
      <c r="J12" s="25">
        <v>6112176555</v>
      </c>
      <c r="K12" s="61"/>
      <c r="M12" s="26"/>
    </row>
    <row r="13" spans="1:13" ht="22.5" customHeight="1" x14ac:dyDescent="0.45">
      <c r="A13" s="23"/>
      <c r="C13" s="58"/>
      <c r="D13" s="59" t="s">
        <v>82</v>
      </c>
      <c r="E13" s="59"/>
      <c r="F13" s="59"/>
      <c r="G13" s="59"/>
      <c r="H13" s="59"/>
      <c r="I13" s="60"/>
      <c r="J13" s="25">
        <v>341894380159</v>
      </c>
      <c r="K13" s="61"/>
      <c r="M13" s="26"/>
    </row>
    <row r="14" spans="1:13" ht="22.5" customHeight="1" x14ac:dyDescent="0.45">
      <c r="A14" s="23"/>
      <c r="C14" s="58"/>
      <c r="D14" s="59" t="s">
        <v>83</v>
      </c>
      <c r="E14" s="59"/>
      <c r="F14" s="59"/>
      <c r="G14" s="59"/>
      <c r="H14" s="59"/>
      <c r="I14" s="60"/>
      <c r="J14" s="25">
        <v>3009529000</v>
      </c>
      <c r="K14" s="61"/>
      <c r="M14" s="26"/>
    </row>
    <row r="15" spans="1:13" ht="22.5" customHeight="1" x14ac:dyDescent="0.45">
      <c r="A15" s="23"/>
      <c r="C15" s="58"/>
      <c r="D15" s="59" t="s">
        <v>84</v>
      </c>
      <c r="E15" s="59"/>
      <c r="F15" s="59"/>
      <c r="G15" s="59"/>
      <c r="H15" s="59"/>
      <c r="I15" s="60"/>
      <c r="J15" s="25">
        <v>45700755000</v>
      </c>
      <c r="K15" s="61"/>
      <c r="M15" s="26"/>
    </row>
    <row r="16" spans="1:13" ht="22.5" customHeight="1" x14ac:dyDescent="0.45">
      <c r="A16" s="23"/>
      <c r="C16" s="58"/>
      <c r="D16" s="59" t="s">
        <v>85</v>
      </c>
      <c r="E16" s="59"/>
      <c r="F16" s="59"/>
      <c r="G16" s="59"/>
      <c r="H16" s="59"/>
      <c r="I16" s="60"/>
      <c r="J16" s="25">
        <v>139762641532</v>
      </c>
      <c r="K16" s="61"/>
      <c r="M16" s="26"/>
    </row>
    <row r="17" spans="1:13" ht="22.5" customHeight="1" x14ac:dyDescent="0.45">
      <c r="A17" s="23"/>
      <c r="C17" s="58"/>
      <c r="D17" s="59" t="s">
        <v>86</v>
      </c>
      <c r="E17" s="59"/>
      <c r="F17" s="59"/>
      <c r="G17" s="59"/>
      <c r="H17" s="59"/>
      <c r="I17" s="60"/>
      <c r="J17" s="25">
        <v>66972730054</v>
      </c>
      <c r="K17" s="61"/>
      <c r="M17" s="26"/>
    </row>
    <row r="18" spans="1:13" ht="22.5" customHeight="1" x14ac:dyDescent="0.45">
      <c r="A18" s="23"/>
      <c r="C18" s="58"/>
      <c r="D18" s="59" t="s">
        <v>87</v>
      </c>
      <c r="E18" s="59"/>
      <c r="F18" s="59"/>
      <c r="G18" s="59"/>
      <c r="H18" s="59"/>
      <c r="I18" s="60"/>
      <c r="J18" s="25">
        <v>69016161237</v>
      </c>
      <c r="K18" s="61"/>
      <c r="M18" s="26"/>
    </row>
    <row r="19" spans="1:13" ht="22.5" customHeight="1" x14ac:dyDescent="0.45">
      <c r="A19" s="23"/>
      <c r="C19" s="58"/>
      <c r="D19" s="59" t="s">
        <v>88</v>
      </c>
      <c r="E19" s="59"/>
      <c r="F19" s="59"/>
      <c r="G19" s="59"/>
      <c r="H19" s="59"/>
      <c r="I19" s="60"/>
      <c r="J19" s="25">
        <v>1147690020102</v>
      </c>
      <c r="K19" s="61"/>
      <c r="M19" s="26"/>
    </row>
    <row r="20" spans="1:13" ht="22.5" customHeight="1" x14ac:dyDescent="0.45">
      <c r="A20" s="23"/>
      <c r="C20" s="58"/>
      <c r="D20" s="59" t="s">
        <v>89</v>
      </c>
      <c r="E20" s="59"/>
      <c r="F20" s="59"/>
      <c r="G20" s="59"/>
      <c r="H20" s="59"/>
      <c r="I20" s="60"/>
      <c r="J20" s="25">
        <f>SUM(J21:J23)</f>
        <v>0</v>
      </c>
      <c r="K20" s="61"/>
      <c r="M20" s="26"/>
    </row>
    <row r="21" spans="1:13" ht="22.5" customHeight="1" x14ac:dyDescent="0.45">
      <c r="A21" s="23"/>
      <c r="C21" s="58"/>
      <c r="D21" s="59"/>
      <c r="E21" s="59" t="s">
        <v>90</v>
      </c>
      <c r="F21" s="59"/>
      <c r="G21" s="59"/>
      <c r="H21" s="59"/>
      <c r="I21" s="60"/>
      <c r="J21" s="25">
        <v>0</v>
      </c>
      <c r="K21" s="61"/>
      <c r="M21" s="26"/>
    </row>
    <row r="22" spans="1:13" ht="22.5" customHeight="1" x14ac:dyDescent="0.45">
      <c r="A22" s="23"/>
      <c r="C22" s="58"/>
      <c r="D22" s="59"/>
      <c r="E22" s="59" t="s">
        <v>91</v>
      </c>
      <c r="F22" s="59"/>
      <c r="G22" s="59"/>
      <c r="H22" s="59"/>
      <c r="I22" s="60"/>
      <c r="J22" s="25">
        <v>0</v>
      </c>
      <c r="K22" s="61"/>
      <c r="M22" s="26"/>
    </row>
    <row r="23" spans="1:13" ht="22.5" customHeight="1" x14ac:dyDescent="0.45">
      <c r="A23" s="23"/>
      <c r="C23" s="58"/>
      <c r="D23" s="59"/>
      <c r="E23" s="59" t="s">
        <v>92</v>
      </c>
      <c r="F23" s="59"/>
      <c r="G23" s="59"/>
      <c r="H23" s="59"/>
      <c r="I23" s="60"/>
      <c r="J23" s="25">
        <v>0</v>
      </c>
      <c r="K23" s="61"/>
      <c r="M23" s="26"/>
    </row>
    <row r="24" spans="1:13" ht="22.5" customHeight="1" x14ac:dyDescent="0.45">
      <c r="A24" s="23"/>
      <c r="C24" s="58"/>
      <c r="D24" s="59" t="s">
        <v>93</v>
      </c>
      <c r="E24" s="59"/>
      <c r="F24" s="59"/>
      <c r="G24" s="59"/>
      <c r="H24" s="59"/>
      <c r="I24" s="60"/>
      <c r="J24" s="25">
        <v>5990963100</v>
      </c>
      <c r="K24" s="61"/>
      <c r="M24" s="26"/>
    </row>
    <row r="25" spans="1:13" ht="22.5" customHeight="1" x14ac:dyDescent="0.45">
      <c r="A25" s="23"/>
      <c r="C25" s="58"/>
      <c r="D25" s="59" t="s">
        <v>94</v>
      </c>
      <c r="E25" s="59"/>
      <c r="F25" s="59"/>
      <c r="G25" s="59"/>
      <c r="H25" s="59"/>
      <c r="I25" s="60"/>
      <c r="J25" s="25">
        <v>9493009281</v>
      </c>
      <c r="K25" s="61"/>
      <c r="M25" s="26"/>
    </row>
    <row r="26" spans="1:13" ht="22.5" customHeight="1" x14ac:dyDescent="0.45">
      <c r="A26" s="23"/>
      <c r="C26" s="62"/>
      <c r="D26" s="63" t="s">
        <v>95</v>
      </c>
      <c r="E26" s="63"/>
      <c r="F26" s="63"/>
      <c r="G26" s="63"/>
      <c r="H26" s="63"/>
      <c r="I26" s="64"/>
      <c r="J26" s="40">
        <v>541602082692</v>
      </c>
      <c r="K26" s="65"/>
      <c r="M26" s="26"/>
    </row>
    <row r="27" spans="1:13" ht="22.5" customHeight="1" x14ac:dyDescent="0.45">
      <c r="A27" s="23"/>
      <c r="C27" s="58" t="s">
        <v>96</v>
      </c>
      <c r="D27" s="59"/>
      <c r="E27" s="59"/>
      <c r="F27" s="59"/>
      <c r="G27" s="59"/>
      <c r="H27" s="59"/>
      <c r="I27" s="60"/>
      <c r="J27" s="29">
        <f>SUM(J28:J41,J45)</f>
        <v>2992493815829</v>
      </c>
      <c r="K27" s="61"/>
      <c r="M27" s="26"/>
    </row>
    <row r="28" spans="1:13" ht="22.5" customHeight="1" x14ac:dyDescent="0.45">
      <c r="A28" s="23"/>
      <c r="C28" s="58"/>
      <c r="D28" s="59" t="s">
        <v>97</v>
      </c>
      <c r="E28" s="59"/>
      <c r="F28" s="59"/>
      <c r="G28" s="59"/>
      <c r="H28" s="59"/>
      <c r="I28" s="60"/>
      <c r="J28" s="25">
        <v>370894617277</v>
      </c>
      <c r="K28" s="66"/>
      <c r="M28" s="26"/>
    </row>
    <row r="29" spans="1:13" ht="22.5" customHeight="1" x14ac:dyDescent="0.45">
      <c r="A29" s="23"/>
      <c r="C29" s="58"/>
      <c r="D29" s="59" t="s">
        <v>98</v>
      </c>
      <c r="E29" s="59"/>
      <c r="F29" s="59"/>
      <c r="G29" s="59"/>
      <c r="H29" s="59"/>
      <c r="I29" s="60"/>
      <c r="J29" s="25">
        <v>30834552208</v>
      </c>
      <c r="K29" s="66"/>
      <c r="M29" s="26"/>
    </row>
    <row r="30" spans="1:13" ht="22.5" customHeight="1" x14ac:dyDescent="0.45">
      <c r="A30" s="23"/>
      <c r="C30" s="58"/>
      <c r="D30" s="59" t="s">
        <v>99</v>
      </c>
      <c r="E30" s="59"/>
      <c r="F30" s="59"/>
      <c r="G30" s="59"/>
      <c r="H30" s="59"/>
      <c r="I30" s="60"/>
      <c r="J30" s="25">
        <v>21315724375</v>
      </c>
      <c r="K30" s="66"/>
      <c r="M30" s="26"/>
    </row>
    <row r="31" spans="1:13" ht="22.5" customHeight="1" x14ac:dyDescent="0.45">
      <c r="A31" s="23"/>
      <c r="C31" s="58"/>
      <c r="D31" s="59" t="s">
        <v>100</v>
      </c>
      <c r="E31" s="59"/>
      <c r="F31" s="59"/>
      <c r="G31" s="59"/>
      <c r="H31" s="59"/>
      <c r="I31" s="60"/>
      <c r="J31" s="25">
        <v>311662341497</v>
      </c>
      <c r="K31" s="66"/>
      <c r="M31" s="26"/>
    </row>
    <row r="32" spans="1:13" ht="22.5" customHeight="1" x14ac:dyDescent="0.45">
      <c r="A32" s="23"/>
      <c r="C32" s="58"/>
      <c r="D32" s="59" t="s">
        <v>101</v>
      </c>
      <c r="E32" s="59"/>
      <c r="F32" s="59"/>
      <c r="G32" s="59"/>
      <c r="H32" s="59"/>
      <c r="I32" s="60"/>
      <c r="J32" s="25">
        <v>95088468723</v>
      </c>
      <c r="K32" s="66"/>
      <c r="M32" s="26"/>
    </row>
    <row r="33" spans="1:13" ht="22.5" customHeight="1" x14ac:dyDescent="0.45">
      <c r="A33" s="23"/>
      <c r="C33" s="58"/>
      <c r="D33" s="59" t="s">
        <v>102</v>
      </c>
      <c r="E33" s="59"/>
      <c r="F33" s="59"/>
      <c r="G33" s="59"/>
      <c r="H33" s="59"/>
      <c r="I33" s="60"/>
      <c r="J33" s="25">
        <v>232285385508</v>
      </c>
      <c r="K33" s="66"/>
      <c r="M33" s="26"/>
    </row>
    <row r="34" spans="1:13" ht="22.5" customHeight="1" x14ac:dyDescent="0.45">
      <c r="A34" s="23"/>
      <c r="C34" s="58"/>
      <c r="D34" s="59" t="s">
        <v>103</v>
      </c>
      <c r="E34" s="59"/>
      <c r="F34" s="59"/>
      <c r="G34" s="59"/>
      <c r="H34" s="59"/>
      <c r="I34" s="60"/>
      <c r="J34" s="25">
        <v>23180718341</v>
      </c>
      <c r="K34" s="66"/>
      <c r="M34" s="26"/>
    </row>
    <row r="35" spans="1:13" ht="22.5" customHeight="1" x14ac:dyDescent="0.45">
      <c r="A35" s="23"/>
      <c r="C35" s="58"/>
      <c r="D35" s="59" t="s">
        <v>104</v>
      </c>
      <c r="E35" s="59"/>
      <c r="F35" s="59"/>
      <c r="G35" s="59"/>
      <c r="H35" s="59"/>
      <c r="I35" s="60"/>
      <c r="J35" s="25">
        <v>9732337</v>
      </c>
      <c r="K35" s="66"/>
      <c r="M35" s="26"/>
    </row>
    <row r="36" spans="1:13" ht="22.5" customHeight="1" x14ac:dyDescent="0.45">
      <c r="A36" s="23"/>
      <c r="C36" s="58"/>
      <c r="D36" s="59" t="s">
        <v>105</v>
      </c>
      <c r="E36" s="59"/>
      <c r="F36" s="59"/>
      <c r="G36" s="59"/>
      <c r="H36" s="59"/>
      <c r="I36" s="60"/>
      <c r="J36" s="25">
        <v>4457975603</v>
      </c>
      <c r="K36" s="66"/>
      <c r="M36" s="26"/>
    </row>
    <row r="37" spans="1:13" ht="22.5" customHeight="1" x14ac:dyDescent="0.45">
      <c r="A37" s="23"/>
      <c r="C37" s="58"/>
      <c r="D37" s="59" t="s">
        <v>106</v>
      </c>
      <c r="E37" s="59"/>
      <c r="F37" s="59"/>
      <c r="G37" s="59"/>
      <c r="H37" s="59"/>
      <c r="I37" s="60"/>
      <c r="J37" s="25">
        <v>0</v>
      </c>
      <c r="K37" s="66"/>
      <c r="M37" s="26"/>
    </row>
    <row r="38" spans="1:13" ht="22.5" customHeight="1" x14ac:dyDescent="0.45">
      <c r="A38" s="23"/>
      <c r="C38" s="58"/>
      <c r="D38" s="59" t="s">
        <v>107</v>
      </c>
      <c r="E38" s="59"/>
      <c r="F38" s="59"/>
      <c r="G38" s="59"/>
      <c r="H38" s="59"/>
      <c r="I38" s="60"/>
      <c r="J38" s="25">
        <v>1845624425</v>
      </c>
      <c r="K38" s="66"/>
      <c r="M38" s="26"/>
    </row>
    <row r="39" spans="1:13" ht="22.5" customHeight="1" x14ac:dyDescent="0.45">
      <c r="A39" s="23"/>
      <c r="C39" s="58"/>
      <c r="D39" s="59" t="s">
        <v>108</v>
      </c>
      <c r="E39" s="59"/>
      <c r="F39" s="59"/>
      <c r="G39" s="59"/>
      <c r="H39" s="59"/>
      <c r="I39" s="60"/>
      <c r="J39" s="25">
        <v>641596142364</v>
      </c>
      <c r="K39" s="66"/>
      <c r="M39" s="26"/>
    </row>
    <row r="40" spans="1:13" ht="22.5" customHeight="1" x14ac:dyDescent="0.45">
      <c r="A40" s="23"/>
      <c r="C40" s="58"/>
      <c r="D40" s="59" t="s">
        <v>109</v>
      </c>
      <c r="E40" s="59"/>
      <c r="F40" s="59"/>
      <c r="G40" s="59"/>
      <c r="H40" s="59"/>
      <c r="I40" s="60"/>
      <c r="J40" s="25">
        <v>1163321598198</v>
      </c>
      <c r="K40" s="66"/>
      <c r="M40" s="26"/>
    </row>
    <row r="41" spans="1:13" ht="22.5" customHeight="1" x14ac:dyDescent="0.45">
      <c r="A41" s="23"/>
      <c r="C41" s="58"/>
      <c r="D41" s="59" t="s">
        <v>110</v>
      </c>
      <c r="E41" s="59"/>
      <c r="F41" s="59"/>
      <c r="G41" s="59"/>
      <c r="H41" s="59"/>
      <c r="I41" s="60"/>
      <c r="J41" s="25">
        <f>SUM(J42:J44)</f>
        <v>0</v>
      </c>
      <c r="K41" s="66"/>
      <c r="M41" s="26"/>
    </row>
    <row r="42" spans="1:13" ht="22.5" customHeight="1" x14ac:dyDescent="0.45">
      <c r="A42" s="23"/>
      <c r="C42" s="58"/>
      <c r="D42" s="59"/>
      <c r="E42" s="59" t="s">
        <v>111</v>
      </c>
      <c r="F42" s="59"/>
      <c r="G42" s="59"/>
      <c r="H42" s="59"/>
      <c r="I42" s="60"/>
      <c r="J42" s="25">
        <v>0</v>
      </c>
      <c r="K42" s="66"/>
      <c r="M42" s="26"/>
    </row>
    <row r="43" spans="1:13" ht="22.5" customHeight="1" x14ac:dyDescent="0.45">
      <c r="A43" s="23"/>
      <c r="C43" s="58"/>
      <c r="D43" s="59"/>
      <c r="E43" s="59" t="s">
        <v>112</v>
      </c>
      <c r="F43" s="59"/>
      <c r="G43" s="59"/>
      <c r="H43" s="59"/>
      <c r="I43" s="60"/>
      <c r="J43" s="25">
        <v>0</v>
      </c>
      <c r="K43" s="66"/>
      <c r="M43" s="26"/>
    </row>
    <row r="44" spans="1:13" ht="22.5" customHeight="1" x14ac:dyDescent="0.45">
      <c r="A44" s="23"/>
      <c r="C44" s="58"/>
      <c r="D44" s="59"/>
      <c r="E44" s="59" t="s">
        <v>113</v>
      </c>
      <c r="F44" s="59"/>
      <c r="G44" s="59"/>
      <c r="H44" s="59"/>
      <c r="I44" s="60"/>
      <c r="J44" s="25">
        <v>0</v>
      </c>
      <c r="K44" s="66"/>
      <c r="M44" s="26"/>
    </row>
    <row r="45" spans="1:13" ht="22.5" customHeight="1" x14ac:dyDescent="0.45">
      <c r="A45" s="23"/>
      <c r="C45" s="58"/>
      <c r="D45" s="59" t="s">
        <v>114</v>
      </c>
      <c r="E45" s="59"/>
      <c r="F45" s="59"/>
      <c r="G45" s="59"/>
      <c r="H45" s="59"/>
      <c r="I45" s="60"/>
      <c r="J45" s="25">
        <v>96000934973</v>
      </c>
      <c r="K45" s="66"/>
      <c r="M45" s="26"/>
    </row>
    <row r="46" spans="1:13" ht="22.5" customHeight="1" x14ac:dyDescent="0.45">
      <c r="A46" s="23"/>
      <c r="C46" s="67" t="s">
        <v>115</v>
      </c>
      <c r="D46" s="68"/>
      <c r="E46" s="68"/>
      <c r="F46" s="68"/>
      <c r="G46" s="68"/>
      <c r="H46" s="68"/>
      <c r="I46" s="69"/>
      <c r="J46" s="42">
        <f>J10-J27</f>
        <v>189818981446</v>
      </c>
      <c r="K46" s="70"/>
      <c r="M46" s="26"/>
    </row>
    <row r="47" spans="1:13" ht="22.5" customHeight="1" x14ac:dyDescent="0.45">
      <c r="A47" s="23"/>
      <c r="C47" s="58" t="s">
        <v>116</v>
      </c>
      <c r="D47" s="59"/>
      <c r="E47" s="59"/>
      <c r="F47" s="59"/>
      <c r="G47" s="59"/>
      <c r="H47" s="59"/>
      <c r="I47" s="60"/>
      <c r="J47" s="29">
        <f>SUM(J48:J51)</f>
        <v>60469490194</v>
      </c>
      <c r="K47" s="66"/>
      <c r="M47" s="26"/>
    </row>
    <row r="48" spans="1:13" ht="22.5" customHeight="1" x14ac:dyDescent="0.45">
      <c r="A48" s="23"/>
      <c r="C48" s="58"/>
      <c r="D48" s="59" t="s">
        <v>117</v>
      </c>
      <c r="E48" s="59"/>
      <c r="F48" s="59"/>
      <c r="G48" s="59"/>
      <c r="H48" s="59"/>
      <c r="I48" s="60"/>
      <c r="J48" s="25">
        <v>22264606721</v>
      </c>
      <c r="K48" s="66"/>
      <c r="M48" s="26"/>
    </row>
    <row r="49" spans="1:13" ht="22.5" customHeight="1" x14ac:dyDescent="0.45">
      <c r="A49" s="23"/>
      <c r="C49" s="58"/>
      <c r="D49" s="59" t="s">
        <v>118</v>
      </c>
      <c r="E49" s="59"/>
      <c r="F49" s="59"/>
      <c r="G49" s="59"/>
      <c r="H49" s="59"/>
      <c r="I49" s="60"/>
      <c r="J49" s="25">
        <v>710310262</v>
      </c>
      <c r="K49" s="66"/>
      <c r="M49" s="26"/>
    </row>
    <row r="50" spans="1:13" ht="22.5" customHeight="1" x14ac:dyDescent="0.45">
      <c r="A50" s="23"/>
      <c r="C50" s="58"/>
      <c r="D50" s="59" t="s">
        <v>119</v>
      </c>
      <c r="E50" s="59"/>
      <c r="F50" s="59"/>
      <c r="G50" s="59"/>
      <c r="H50" s="59"/>
      <c r="I50" s="60"/>
      <c r="J50" s="25">
        <v>24043633611</v>
      </c>
      <c r="K50" s="66"/>
      <c r="M50" s="26"/>
    </row>
    <row r="51" spans="1:13" ht="22.5" customHeight="1" x14ac:dyDescent="0.45">
      <c r="A51" s="23"/>
      <c r="C51" s="58"/>
      <c r="D51" s="59" t="s">
        <v>120</v>
      </c>
      <c r="E51" s="59"/>
      <c r="F51" s="59"/>
      <c r="G51" s="59"/>
      <c r="H51" s="59"/>
      <c r="I51" s="60"/>
      <c r="J51" s="25">
        <v>13450939600</v>
      </c>
      <c r="K51" s="66"/>
      <c r="M51" s="26"/>
    </row>
    <row r="52" spans="1:13" ht="22.5" customHeight="1" x14ac:dyDescent="0.45">
      <c r="A52" s="23"/>
      <c r="C52" s="58" t="s">
        <v>121</v>
      </c>
      <c r="D52" s="59"/>
      <c r="E52" s="59"/>
      <c r="F52" s="59"/>
      <c r="G52" s="59"/>
      <c r="H52" s="59"/>
      <c r="I52" s="60"/>
      <c r="J52" s="25">
        <f>SUM(J53:J58)</f>
        <v>53176631783</v>
      </c>
      <c r="K52" s="66"/>
      <c r="M52" s="26"/>
    </row>
    <row r="53" spans="1:13" ht="22.5" customHeight="1" x14ac:dyDescent="0.45">
      <c r="A53" s="23"/>
      <c r="C53" s="58"/>
      <c r="D53" s="59" t="s">
        <v>122</v>
      </c>
      <c r="E53" s="59"/>
      <c r="F53" s="59"/>
      <c r="G53" s="59"/>
      <c r="H53" s="59"/>
      <c r="I53" s="60"/>
      <c r="J53" s="25">
        <v>28042502693</v>
      </c>
      <c r="K53" s="66"/>
      <c r="M53" s="26"/>
    </row>
    <row r="54" spans="1:13" ht="22.5" customHeight="1" x14ac:dyDescent="0.45">
      <c r="A54" s="23"/>
      <c r="C54" s="58"/>
      <c r="D54" s="59" t="s">
        <v>123</v>
      </c>
      <c r="E54" s="59"/>
      <c r="F54" s="59"/>
      <c r="G54" s="59"/>
      <c r="H54" s="59"/>
      <c r="I54" s="60"/>
      <c r="J54" s="25">
        <v>42900000</v>
      </c>
      <c r="K54" s="66"/>
      <c r="M54" s="26"/>
    </row>
    <row r="55" spans="1:13" ht="22.5" customHeight="1" x14ac:dyDescent="0.45">
      <c r="A55" s="23"/>
      <c r="C55" s="58"/>
      <c r="D55" s="59" t="s">
        <v>104</v>
      </c>
      <c r="E55" s="59"/>
      <c r="F55" s="59"/>
      <c r="G55" s="59"/>
      <c r="H55" s="59"/>
      <c r="I55" s="60"/>
      <c r="J55" s="25">
        <v>0</v>
      </c>
      <c r="K55" s="66"/>
      <c r="M55" s="26"/>
    </row>
    <row r="56" spans="1:13" ht="22.5" customHeight="1" x14ac:dyDescent="0.45">
      <c r="A56" s="23"/>
      <c r="C56" s="58"/>
      <c r="D56" s="59" t="s">
        <v>124</v>
      </c>
      <c r="E56" s="59"/>
      <c r="F56" s="59"/>
      <c r="G56" s="59"/>
      <c r="H56" s="59"/>
      <c r="I56" s="60"/>
      <c r="J56" s="25">
        <v>77488010</v>
      </c>
      <c r="K56" s="66"/>
      <c r="M56" s="26"/>
    </row>
    <row r="57" spans="1:13" ht="22.5" customHeight="1" x14ac:dyDescent="0.45">
      <c r="A57" s="23"/>
      <c r="C57" s="58"/>
      <c r="D57" s="59" t="s">
        <v>119</v>
      </c>
      <c r="E57" s="59"/>
      <c r="F57" s="59"/>
      <c r="G57" s="59"/>
      <c r="H57" s="59"/>
      <c r="I57" s="60"/>
      <c r="J57" s="25">
        <v>3023342773</v>
      </c>
      <c r="K57" s="66"/>
      <c r="M57" s="26"/>
    </row>
    <row r="58" spans="1:13" ht="22.5" customHeight="1" x14ac:dyDescent="0.45">
      <c r="A58" s="23"/>
      <c r="C58" s="58"/>
      <c r="D58" s="59" t="s">
        <v>125</v>
      </c>
      <c r="E58" s="59"/>
      <c r="F58" s="59"/>
      <c r="G58" s="59"/>
      <c r="H58" s="59"/>
      <c r="I58" s="60"/>
      <c r="J58" s="25">
        <v>21990398307</v>
      </c>
      <c r="K58" s="66"/>
      <c r="M58" s="26"/>
    </row>
    <row r="59" spans="1:13" ht="22.5" customHeight="1" x14ac:dyDescent="0.45">
      <c r="A59" s="23"/>
      <c r="C59" s="67" t="s">
        <v>126</v>
      </c>
      <c r="D59" s="68"/>
      <c r="E59" s="68"/>
      <c r="F59" s="68"/>
      <c r="G59" s="68"/>
      <c r="H59" s="68"/>
      <c r="I59" s="69"/>
      <c r="J59" s="42">
        <f>J47-J52</f>
        <v>7292858411</v>
      </c>
      <c r="K59" s="70"/>
      <c r="M59" s="26"/>
    </row>
    <row r="60" spans="1:13" ht="22.5" customHeight="1" x14ac:dyDescent="0.45">
      <c r="A60" s="23"/>
      <c r="C60" s="67" t="s">
        <v>127</v>
      </c>
      <c r="D60" s="33"/>
      <c r="E60" s="33"/>
      <c r="F60" s="33"/>
      <c r="G60" s="33"/>
      <c r="H60" s="33"/>
      <c r="I60" s="33"/>
      <c r="J60" s="42">
        <f>SUM(J46,J59)</f>
        <v>197111839857</v>
      </c>
      <c r="K60" s="44"/>
      <c r="M60" s="26"/>
    </row>
    <row r="61" spans="1:13" ht="22.5" customHeight="1" x14ac:dyDescent="0.45">
      <c r="A61" s="23"/>
      <c r="C61" s="71"/>
      <c r="D61" s="71"/>
      <c r="E61" s="71"/>
      <c r="F61" s="71"/>
      <c r="G61" s="71"/>
      <c r="H61" s="71"/>
      <c r="I61" s="71"/>
      <c r="J61" s="71"/>
      <c r="K61" s="71"/>
      <c r="M61" s="26"/>
    </row>
    <row r="62" spans="1:13" ht="22.5" customHeight="1" x14ac:dyDescent="0.45">
      <c r="A62" s="23"/>
      <c r="C62" s="71"/>
      <c r="D62" s="71"/>
      <c r="E62" s="71"/>
      <c r="F62" s="71"/>
      <c r="G62" s="71"/>
      <c r="H62" s="71"/>
      <c r="I62" s="71"/>
      <c r="J62" s="71"/>
      <c r="K62" s="71"/>
      <c r="L62" s="25"/>
      <c r="M62" s="26"/>
    </row>
    <row r="63" spans="1:13" ht="22.5" customHeight="1" x14ac:dyDescent="0.45">
      <c r="A63" s="23"/>
      <c r="J63" s="25"/>
      <c r="K63" s="25"/>
      <c r="L63" s="25"/>
      <c r="M63" s="26"/>
    </row>
    <row r="64" spans="1:13" ht="22.5" customHeight="1" x14ac:dyDescent="0.45">
      <c r="A64" s="37"/>
      <c r="B64" s="39"/>
      <c r="C64" s="39"/>
      <c r="D64" s="39"/>
      <c r="E64" s="39"/>
      <c r="F64" s="39"/>
      <c r="G64" s="39"/>
      <c r="H64" s="39"/>
      <c r="I64" s="39"/>
      <c r="J64" s="72"/>
      <c r="K64" s="72"/>
      <c r="L64" s="72"/>
      <c r="M64" s="73"/>
    </row>
    <row r="65" spans="10:12" ht="22.5" customHeight="1" x14ac:dyDescent="0.45">
      <c r="J65" s="29"/>
      <c r="K65" s="29"/>
      <c r="L65" s="29"/>
    </row>
    <row r="66" spans="10:12" ht="22.5" customHeight="1" x14ac:dyDescent="0.45">
      <c r="J66" s="29"/>
      <c r="K66" s="29"/>
      <c r="L66" s="29"/>
    </row>
    <row r="67" spans="10:12" ht="22.5" customHeight="1" x14ac:dyDescent="0.45">
      <c r="J67" s="29"/>
      <c r="K67" s="29"/>
      <c r="L67" s="29"/>
    </row>
    <row r="68" spans="10:12" ht="22.5" customHeight="1" x14ac:dyDescent="0.45">
      <c r="J68" s="29"/>
      <c r="K68" s="29"/>
      <c r="L68" s="29"/>
    </row>
    <row r="69" spans="10:12" ht="22.5" customHeight="1" x14ac:dyDescent="0.45">
      <c r="J69" s="29"/>
      <c r="K69" s="29"/>
      <c r="L69" s="29"/>
    </row>
    <row r="70" spans="10:12" ht="22.5" customHeight="1" x14ac:dyDescent="0.45">
      <c r="J70" s="29"/>
      <c r="K70" s="29"/>
      <c r="L70" s="29"/>
    </row>
    <row r="71" spans="10:12" ht="22.5" customHeight="1" x14ac:dyDescent="0.45">
      <c r="J71" s="29"/>
      <c r="K71" s="29"/>
      <c r="L71" s="29"/>
    </row>
    <row r="72" spans="10:12" ht="22.5" customHeight="1" x14ac:dyDescent="0.45">
      <c r="J72" s="29"/>
      <c r="K72" s="29"/>
      <c r="L72" s="29"/>
    </row>
    <row r="73" spans="10:12" ht="22.5" customHeight="1" x14ac:dyDescent="0.45">
      <c r="J73" s="29"/>
      <c r="K73" s="29"/>
      <c r="L73" s="29"/>
    </row>
    <row r="74" spans="10:12" s="24" customFormat="1" ht="22.5" customHeight="1" x14ac:dyDescent="0.45">
      <c r="J74" s="29"/>
      <c r="K74" s="29"/>
      <c r="L74" s="29"/>
    </row>
    <row r="75" spans="10:12" s="24" customFormat="1" ht="22.5" customHeight="1" x14ac:dyDescent="0.45">
      <c r="J75" s="29"/>
      <c r="K75" s="29"/>
      <c r="L75" s="29"/>
    </row>
    <row r="76" spans="10:12" s="24" customFormat="1" ht="22.5" customHeight="1" x14ac:dyDescent="0.45">
      <c r="J76" s="29"/>
      <c r="K76" s="29"/>
      <c r="L76" s="29"/>
    </row>
    <row r="77" spans="10:12" s="24" customFormat="1" ht="22.5" customHeight="1" x14ac:dyDescent="0.45">
      <c r="J77" s="29"/>
      <c r="K77" s="29"/>
      <c r="L77" s="29"/>
    </row>
    <row r="78" spans="10:12" s="24" customFormat="1" ht="22.5" customHeight="1" x14ac:dyDescent="0.45">
      <c r="J78" s="29"/>
      <c r="K78" s="29"/>
      <c r="L78" s="29"/>
    </row>
    <row r="79" spans="10:12" s="24" customFormat="1" ht="22.5" customHeight="1" x14ac:dyDescent="0.45">
      <c r="J79" s="29"/>
      <c r="K79" s="29"/>
      <c r="L79" s="29"/>
    </row>
    <row r="80" spans="10:12" s="24" customFormat="1" ht="22.5" customHeight="1" x14ac:dyDescent="0.45">
      <c r="J80" s="29"/>
      <c r="K80" s="29"/>
      <c r="L80" s="29"/>
    </row>
    <row r="81" spans="10:12" s="24" customFormat="1" ht="22.5" customHeight="1" x14ac:dyDescent="0.45">
      <c r="J81" s="29"/>
      <c r="K81" s="29"/>
      <c r="L81" s="29"/>
    </row>
    <row r="82" spans="10:12" s="24" customFormat="1" ht="22.5" customHeight="1" x14ac:dyDescent="0.45">
      <c r="J82" s="29"/>
      <c r="K82" s="29"/>
      <c r="L82" s="29"/>
    </row>
    <row r="83" spans="10:12" s="24" customFormat="1" ht="22.5" customHeight="1" x14ac:dyDescent="0.45">
      <c r="J83" s="29"/>
      <c r="K83" s="29"/>
      <c r="L83" s="29"/>
    </row>
    <row r="84" spans="10:12" s="24" customFormat="1" ht="22.5" customHeight="1" x14ac:dyDescent="0.45">
      <c r="J84" s="29"/>
      <c r="K84" s="29"/>
      <c r="L84" s="29"/>
    </row>
    <row r="85" spans="10:12" s="24" customFormat="1" ht="22.5" customHeight="1" x14ac:dyDescent="0.45">
      <c r="J85" s="29"/>
      <c r="K85" s="29"/>
      <c r="L85" s="29"/>
    </row>
    <row r="86" spans="10:12" s="24" customFormat="1" ht="22.5" customHeight="1" x14ac:dyDescent="0.45">
      <c r="J86" s="29"/>
      <c r="K86" s="29"/>
      <c r="L86" s="29"/>
    </row>
    <row r="87" spans="10:12" s="24" customFormat="1" ht="22.5" customHeight="1" x14ac:dyDescent="0.45">
      <c r="J87" s="29"/>
      <c r="K87" s="29"/>
      <c r="L87" s="29"/>
    </row>
    <row r="88" spans="10:12" s="24" customFormat="1" ht="22.5" customHeight="1" x14ac:dyDescent="0.45">
      <c r="J88" s="29"/>
      <c r="K88" s="29"/>
      <c r="L88" s="29"/>
    </row>
    <row r="89" spans="10:12" s="24" customFormat="1" ht="22.5" customHeight="1" x14ac:dyDescent="0.45">
      <c r="J89" s="29"/>
      <c r="K89" s="29"/>
      <c r="L89" s="29"/>
    </row>
    <row r="90" spans="10:12" s="24" customFormat="1" ht="22.5" customHeight="1" x14ac:dyDescent="0.45">
      <c r="J90" s="29"/>
      <c r="K90" s="29"/>
      <c r="L90" s="29"/>
    </row>
    <row r="91" spans="10:12" s="24" customFormat="1" ht="22.5" customHeight="1" x14ac:dyDescent="0.45">
      <c r="J91" s="29"/>
      <c r="K91" s="29"/>
      <c r="L91" s="29"/>
    </row>
    <row r="92" spans="10:12" s="24" customFormat="1" ht="22.5" customHeight="1" x14ac:dyDescent="0.45">
      <c r="J92" s="29"/>
      <c r="K92" s="29"/>
      <c r="L92" s="29"/>
    </row>
    <row r="93" spans="10:12" s="24" customFormat="1" ht="22.5" customHeight="1" x14ac:dyDescent="0.45">
      <c r="J93" s="29"/>
      <c r="K93" s="29"/>
      <c r="L93" s="29"/>
    </row>
    <row r="94" spans="10:12" s="24" customFormat="1" ht="22.5" customHeight="1" x14ac:dyDescent="0.45">
      <c r="J94" s="29"/>
      <c r="K94" s="29"/>
      <c r="L94" s="29"/>
    </row>
    <row r="95" spans="10:12" s="24" customFormat="1" ht="22.5" customHeight="1" x14ac:dyDescent="0.45">
      <c r="J95" s="29"/>
      <c r="K95" s="29"/>
      <c r="L95" s="29"/>
    </row>
    <row r="96" spans="10:12" s="24" customFormat="1" ht="22.5" customHeight="1" x14ac:dyDescent="0.45">
      <c r="J96" s="29"/>
      <c r="K96" s="29"/>
      <c r="L96" s="29"/>
    </row>
    <row r="97" spans="10:12" s="24" customFormat="1" ht="22.5" customHeight="1" x14ac:dyDescent="0.45">
      <c r="J97" s="29"/>
      <c r="K97" s="29"/>
      <c r="L97" s="29"/>
    </row>
    <row r="98" spans="10:12" s="24" customFormat="1" ht="22.5" customHeight="1" x14ac:dyDescent="0.45">
      <c r="J98" s="29"/>
      <c r="K98" s="29"/>
      <c r="L98" s="29"/>
    </row>
    <row r="99" spans="10:12" s="24" customFormat="1" ht="22.5" customHeight="1" x14ac:dyDescent="0.45">
      <c r="J99" s="29"/>
      <c r="K99" s="29"/>
      <c r="L99" s="29"/>
    </row>
    <row r="100" spans="10:12" s="24" customFormat="1" ht="22.5" customHeight="1" x14ac:dyDescent="0.45">
      <c r="J100" s="29"/>
      <c r="K100" s="29"/>
      <c r="L100" s="29"/>
    </row>
    <row r="101" spans="10:12" s="24" customFormat="1" ht="22.5" customHeight="1" x14ac:dyDescent="0.45">
      <c r="J101" s="29"/>
      <c r="K101" s="29"/>
      <c r="L101" s="29"/>
    </row>
    <row r="102" spans="10:12" s="24" customFormat="1" ht="22.5" customHeight="1" x14ac:dyDescent="0.45">
      <c r="J102" s="29"/>
      <c r="K102" s="29"/>
      <c r="L102" s="29"/>
    </row>
    <row r="103" spans="10:12" s="24" customFormat="1" ht="22.5" customHeight="1" x14ac:dyDescent="0.45">
      <c r="J103" s="29"/>
      <c r="K103" s="29"/>
      <c r="L103" s="29"/>
    </row>
    <row r="104" spans="10:12" s="24" customFormat="1" ht="22.5" customHeight="1" x14ac:dyDescent="0.45">
      <c r="J104" s="29"/>
      <c r="K104" s="29"/>
      <c r="L104" s="29"/>
    </row>
    <row r="105" spans="10:12" s="24" customFormat="1" ht="22.5" customHeight="1" x14ac:dyDescent="0.45">
      <c r="J105" s="29"/>
      <c r="K105" s="29"/>
      <c r="L105" s="29"/>
    </row>
    <row r="106" spans="10:12" s="24" customFormat="1" ht="22.5" customHeight="1" x14ac:dyDescent="0.45">
      <c r="J106" s="29"/>
      <c r="K106" s="29"/>
      <c r="L106" s="29"/>
    </row>
    <row r="107" spans="10:12" s="24" customFormat="1" ht="22.5" customHeight="1" x14ac:dyDescent="0.45">
      <c r="J107" s="29"/>
      <c r="K107" s="29"/>
      <c r="L107" s="29"/>
    </row>
    <row r="108" spans="10:12" s="24" customFormat="1" ht="22.5" customHeight="1" x14ac:dyDescent="0.45">
      <c r="J108" s="29"/>
      <c r="K108" s="29"/>
      <c r="L108" s="29"/>
    </row>
    <row r="109" spans="10:12" s="24" customFormat="1" ht="22.5" customHeight="1" x14ac:dyDescent="0.45">
      <c r="J109" s="29"/>
      <c r="K109" s="29"/>
      <c r="L109" s="29"/>
    </row>
    <row r="110" spans="10:12" s="24" customFormat="1" ht="22.5" customHeight="1" x14ac:dyDescent="0.45">
      <c r="J110" s="29"/>
      <c r="K110" s="29"/>
      <c r="L110" s="29"/>
    </row>
    <row r="111" spans="10:12" s="24" customFormat="1" ht="22.5" customHeight="1" x14ac:dyDescent="0.45">
      <c r="J111" s="29"/>
      <c r="K111" s="29"/>
      <c r="L111" s="29"/>
    </row>
    <row r="112" spans="10:12" s="24" customFormat="1" ht="22.5" customHeight="1" x14ac:dyDescent="0.45">
      <c r="J112" s="29"/>
      <c r="K112" s="29"/>
      <c r="L112" s="29"/>
    </row>
    <row r="113" spans="10:12" s="24" customFormat="1" ht="22.5" customHeight="1" x14ac:dyDescent="0.45">
      <c r="J113" s="29"/>
      <c r="K113" s="29"/>
      <c r="L113" s="29"/>
    </row>
    <row r="114" spans="10:12" s="24" customFormat="1" ht="22.5" customHeight="1" x14ac:dyDescent="0.45">
      <c r="J114" s="29"/>
      <c r="K114" s="29"/>
      <c r="L114" s="29"/>
    </row>
    <row r="115" spans="10:12" s="24" customFormat="1" ht="22.5" customHeight="1" x14ac:dyDescent="0.45">
      <c r="J115" s="29"/>
      <c r="K115" s="29"/>
      <c r="L115" s="29"/>
    </row>
    <row r="116" spans="10:12" s="24" customFormat="1" ht="22.5" customHeight="1" x14ac:dyDescent="0.45">
      <c r="J116" s="29"/>
      <c r="K116" s="29"/>
      <c r="L116" s="29"/>
    </row>
    <row r="117" spans="10:12" s="24" customFormat="1" ht="22.5" customHeight="1" x14ac:dyDescent="0.45">
      <c r="J117" s="29"/>
      <c r="K117" s="29"/>
      <c r="L117" s="29"/>
    </row>
    <row r="118" spans="10:12" s="24" customFormat="1" ht="22.5" customHeight="1" x14ac:dyDescent="0.45">
      <c r="J118" s="29"/>
      <c r="K118" s="29"/>
      <c r="L118" s="29"/>
    </row>
    <row r="119" spans="10:12" s="24" customFormat="1" ht="22.5" customHeight="1" x14ac:dyDescent="0.45">
      <c r="J119" s="29"/>
      <c r="K119" s="29"/>
      <c r="L119" s="29"/>
    </row>
    <row r="120" spans="10:12" s="24" customFormat="1" ht="22.5" customHeight="1" x14ac:dyDescent="0.45">
      <c r="J120" s="29"/>
      <c r="K120" s="29"/>
      <c r="L120" s="29"/>
    </row>
    <row r="121" spans="10:12" s="24" customFormat="1" ht="22.5" customHeight="1" x14ac:dyDescent="0.45">
      <c r="J121" s="29"/>
      <c r="K121" s="29"/>
      <c r="L121" s="29"/>
    </row>
    <row r="122" spans="10:12" s="24" customFormat="1" ht="22.5" customHeight="1" x14ac:dyDescent="0.45">
      <c r="J122" s="29"/>
      <c r="K122" s="29"/>
      <c r="L122" s="29"/>
    </row>
    <row r="123" spans="10:12" s="24" customFormat="1" ht="22.5" customHeight="1" x14ac:dyDescent="0.45">
      <c r="J123" s="29"/>
      <c r="K123" s="29"/>
      <c r="L123" s="29"/>
    </row>
    <row r="124" spans="10:12" s="24" customFormat="1" ht="22.5" customHeight="1" x14ac:dyDescent="0.45">
      <c r="J124" s="29"/>
      <c r="K124" s="29"/>
      <c r="L124" s="29"/>
    </row>
    <row r="125" spans="10:12" s="24" customFormat="1" ht="22.5" customHeight="1" x14ac:dyDescent="0.45">
      <c r="J125" s="29"/>
      <c r="K125" s="29"/>
      <c r="L125" s="29"/>
    </row>
    <row r="126" spans="10:12" s="24" customFormat="1" ht="22.5" customHeight="1" x14ac:dyDescent="0.45">
      <c r="J126" s="29"/>
      <c r="K126" s="29"/>
      <c r="L126" s="29"/>
    </row>
    <row r="127" spans="10:12" s="24" customFormat="1" ht="22.5" customHeight="1" x14ac:dyDescent="0.45">
      <c r="J127" s="29"/>
      <c r="K127" s="29"/>
      <c r="L127" s="29"/>
    </row>
    <row r="128" spans="10:12" s="24" customFormat="1" ht="22.5" customHeight="1" x14ac:dyDescent="0.45">
      <c r="J128" s="29"/>
      <c r="K128" s="29"/>
      <c r="L128" s="29"/>
    </row>
    <row r="129" spans="10:12" s="24" customFormat="1" ht="22.5" customHeight="1" x14ac:dyDescent="0.45">
      <c r="J129" s="29"/>
      <c r="K129" s="29"/>
      <c r="L129" s="29"/>
    </row>
    <row r="130" spans="10:12" s="24" customFormat="1" ht="22.5" customHeight="1" x14ac:dyDescent="0.45">
      <c r="J130" s="29"/>
      <c r="K130" s="29"/>
      <c r="L130" s="29"/>
    </row>
    <row r="131" spans="10:12" s="24" customFormat="1" ht="22.5" customHeight="1" x14ac:dyDescent="0.45">
      <c r="J131" s="29"/>
      <c r="K131" s="29"/>
      <c r="L131" s="29"/>
    </row>
    <row r="132" spans="10:12" s="24" customFormat="1" ht="22.5" customHeight="1" x14ac:dyDescent="0.45">
      <c r="J132" s="29"/>
      <c r="K132" s="29"/>
      <c r="L132" s="29"/>
    </row>
    <row r="133" spans="10:12" s="24" customFormat="1" ht="22.5" customHeight="1" x14ac:dyDescent="0.45">
      <c r="J133" s="29"/>
      <c r="K133" s="29"/>
      <c r="L133" s="29"/>
    </row>
    <row r="134" spans="10:12" s="24" customFormat="1" ht="22.5" customHeight="1" x14ac:dyDescent="0.45">
      <c r="J134" s="29"/>
      <c r="K134" s="29"/>
      <c r="L134" s="29"/>
    </row>
    <row r="135" spans="10:12" s="24" customFormat="1" ht="22.5" customHeight="1" x14ac:dyDescent="0.45">
      <c r="J135" s="29"/>
      <c r="K135" s="29"/>
      <c r="L135" s="29"/>
    </row>
    <row r="136" spans="10:12" s="24" customFormat="1" ht="22.5" customHeight="1" x14ac:dyDescent="0.45">
      <c r="J136" s="29"/>
      <c r="K136" s="29"/>
      <c r="L136" s="29"/>
    </row>
    <row r="137" spans="10:12" s="24" customFormat="1" ht="22.5" customHeight="1" x14ac:dyDescent="0.45">
      <c r="J137" s="29"/>
      <c r="K137" s="29"/>
      <c r="L137" s="29"/>
    </row>
    <row r="138" spans="10:12" s="24" customFormat="1" ht="22.5" customHeight="1" x14ac:dyDescent="0.45">
      <c r="J138" s="29"/>
      <c r="K138" s="29"/>
      <c r="L138" s="29"/>
    </row>
    <row r="139" spans="10:12" s="24" customFormat="1" ht="22.5" customHeight="1" x14ac:dyDescent="0.45">
      <c r="J139" s="29"/>
      <c r="K139" s="29"/>
      <c r="L139" s="29"/>
    </row>
    <row r="140" spans="10:12" s="24" customFormat="1" ht="22.5" customHeight="1" x14ac:dyDescent="0.45">
      <c r="J140" s="29"/>
      <c r="K140" s="29"/>
      <c r="L140" s="29"/>
    </row>
    <row r="141" spans="10:12" s="24" customFormat="1" ht="22.5" customHeight="1" x14ac:dyDescent="0.45">
      <c r="J141" s="29"/>
      <c r="K141" s="29"/>
      <c r="L141" s="29"/>
    </row>
    <row r="142" spans="10:12" s="24" customFormat="1" ht="22.5" customHeight="1" x14ac:dyDescent="0.45">
      <c r="J142" s="29"/>
      <c r="K142" s="29"/>
      <c r="L142" s="29"/>
    </row>
    <row r="143" spans="10:12" s="24" customFormat="1" ht="22.5" customHeight="1" x14ac:dyDescent="0.45">
      <c r="J143" s="29"/>
      <c r="K143" s="29"/>
      <c r="L143" s="29"/>
    </row>
    <row r="144" spans="10:12" s="24" customFormat="1" ht="22.5" customHeight="1" x14ac:dyDescent="0.45">
      <c r="J144" s="29"/>
      <c r="K144" s="29"/>
      <c r="L144" s="29"/>
    </row>
    <row r="145" spans="10:12" s="24" customFormat="1" ht="22.5" customHeight="1" x14ac:dyDescent="0.45">
      <c r="J145" s="29"/>
      <c r="K145" s="29"/>
      <c r="L145" s="29"/>
    </row>
    <row r="146" spans="10:12" s="24" customFormat="1" ht="22.5" customHeight="1" x14ac:dyDescent="0.45">
      <c r="J146" s="29"/>
      <c r="K146" s="29"/>
      <c r="L146" s="29"/>
    </row>
    <row r="147" spans="10:12" s="24" customFormat="1" ht="22.5" customHeight="1" x14ac:dyDescent="0.45">
      <c r="J147" s="29"/>
      <c r="K147" s="29"/>
      <c r="L147" s="29"/>
    </row>
    <row r="148" spans="10:12" s="24" customFormat="1" ht="22.5" customHeight="1" x14ac:dyDescent="0.45">
      <c r="J148" s="29"/>
      <c r="K148" s="29"/>
      <c r="L148" s="29"/>
    </row>
    <row r="149" spans="10:12" s="24" customFormat="1" ht="22.5" customHeight="1" x14ac:dyDescent="0.45">
      <c r="J149" s="29"/>
      <c r="K149" s="29"/>
      <c r="L149" s="29"/>
    </row>
    <row r="150" spans="10:12" s="24" customFormat="1" ht="22.5" customHeight="1" x14ac:dyDescent="0.45">
      <c r="J150" s="29"/>
      <c r="K150" s="29"/>
      <c r="L150" s="29"/>
    </row>
    <row r="151" spans="10:12" s="24" customFormat="1" ht="22.5" customHeight="1" x14ac:dyDescent="0.45">
      <c r="J151" s="29"/>
      <c r="K151" s="29"/>
      <c r="L151" s="29"/>
    </row>
    <row r="152" spans="10:12" s="24" customFormat="1" ht="22.5" customHeight="1" x14ac:dyDescent="0.45">
      <c r="J152" s="29"/>
      <c r="K152" s="29"/>
      <c r="L152" s="29"/>
    </row>
    <row r="153" spans="10:12" s="24" customFormat="1" ht="22.5" customHeight="1" x14ac:dyDescent="0.45">
      <c r="J153" s="29"/>
      <c r="K153" s="29"/>
      <c r="L153" s="29"/>
    </row>
    <row r="154" spans="10:12" s="24" customFormat="1" ht="22.5" customHeight="1" x14ac:dyDescent="0.45">
      <c r="J154" s="29"/>
      <c r="K154" s="29"/>
      <c r="L154" s="29"/>
    </row>
    <row r="155" spans="10:12" s="24" customFormat="1" ht="22.5" customHeight="1" x14ac:dyDescent="0.45">
      <c r="J155" s="29"/>
      <c r="K155" s="29"/>
      <c r="L155" s="29"/>
    </row>
    <row r="156" spans="10:12" s="24" customFormat="1" ht="22.5" customHeight="1" x14ac:dyDescent="0.45">
      <c r="J156" s="29"/>
      <c r="K156" s="29"/>
      <c r="L156" s="29"/>
    </row>
    <row r="157" spans="10:12" s="24" customFormat="1" ht="22.5" customHeight="1" x14ac:dyDescent="0.45">
      <c r="J157" s="29"/>
      <c r="K157" s="29"/>
      <c r="L157" s="29"/>
    </row>
    <row r="158" spans="10:12" s="24" customFormat="1" ht="22.5" customHeight="1" x14ac:dyDescent="0.45">
      <c r="J158" s="29"/>
      <c r="K158" s="29"/>
      <c r="L158" s="29"/>
    </row>
    <row r="159" spans="10:12" s="24" customFormat="1" ht="22.5" customHeight="1" x14ac:dyDescent="0.45">
      <c r="J159" s="29"/>
      <c r="K159" s="29"/>
      <c r="L159" s="29"/>
    </row>
    <row r="160" spans="10:12" s="24" customFormat="1" ht="22.5" customHeight="1" x14ac:dyDescent="0.45">
      <c r="J160" s="29"/>
      <c r="K160" s="29"/>
      <c r="L160" s="29"/>
    </row>
    <row r="161" spans="10:12" s="24" customFormat="1" ht="22.5" customHeight="1" x14ac:dyDescent="0.45">
      <c r="J161" s="29"/>
      <c r="K161" s="29"/>
      <c r="L161" s="29"/>
    </row>
    <row r="162" spans="10:12" s="24" customFormat="1" ht="22.5" customHeight="1" x14ac:dyDescent="0.45">
      <c r="J162" s="29"/>
      <c r="K162" s="29"/>
      <c r="L162" s="29"/>
    </row>
    <row r="163" spans="10:12" s="24" customFormat="1" ht="22.5" customHeight="1" x14ac:dyDescent="0.45">
      <c r="J163" s="29"/>
      <c r="K163" s="29"/>
      <c r="L163" s="29"/>
    </row>
    <row r="164" spans="10:12" s="24" customFormat="1" ht="22.5" customHeight="1" x14ac:dyDescent="0.45">
      <c r="J164" s="29"/>
      <c r="K164" s="29"/>
      <c r="L164" s="29"/>
    </row>
    <row r="165" spans="10:12" s="24" customFormat="1" ht="22.5" customHeight="1" x14ac:dyDescent="0.45">
      <c r="J165" s="29"/>
      <c r="K165" s="29"/>
      <c r="L165" s="29"/>
    </row>
    <row r="166" spans="10:12" s="24" customFormat="1" ht="22.5" customHeight="1" x14ac:dyDescent="0.45">
      <c r="J166" s="29"/>
      <c r="K166" s="29"/>
      <c r="L166" s="29"/>
    </row>
    <row r="167" spans="10:12" s="24" customFormat="1" ht="22.5" customHeight="1" x14ac:dyDescent="0.45">
      <c r="J167" s="29"/>
      <c r="K167" s="29"/>
      <c r="L167" s="29"/>
    </row>
    <row r="168" spans="10:12" s="24" customFormat="1" ht="22.5" customHeight="1" x14ac:dyDescent="0.45">
      <c r="J168" s="29"/>
      <c r="K168" s="29"/>
      <c r="L168" s="29"/>
    </row>
    <row r="169" spans="10:12" s="24" customFormat="1" ht="22.5" customHeight="1" x14ac:dyDescent="0.45">
      <c r="J169" s="29"/>
      <c r="K169" s="29"/>
      <c r="L169" s="29"/>
    </row>
    <row r="170" spans="10:12" s="24" customFormat="1" ht="22.5" customHeight="1" x14ac:dyDescent="0.45">
      <c r="J170" s="29"/>
      <c r="K170" s="29"/>
      <c r="L170" s="29"/>
    </row>
    <row r="171" spans="10:12" s="24" customFormat="1" ht="22.5" customHeight="1" x14ac:dyDescent="0.45">
      <c r="J171" s="29"/>
      <c r="K171" s="29"/>
      <c r="L171" s="29"/>
    </row>
    <row r="172" spans="10:12" s="24" customFormat="1" ht="22.5" customHeight="1" x14ac:dyDescent="0.45">
      <c r="J172" s="29"/>
      <c r="K172" s="29"/>
      <c r="L172" s="29"/>
    </row>
    <row r="173" spans="10:12" s="24" customFormat="1" ht="22.5" customHeight="1" x14ac:dyDescent="0.45">
      <c r="J173" s="29"/>
      <c r="K173" s="29"/>
      <c r="L173" s="29"/>
    </row>
    <row r="174" spans="10:12" s="24" customFormat="1" ht="22.5" customHeight="1" x14ac:dyDescent="0.45">
      <c r="J174" s="29"/>
      <c r="K174" s="29"/>
      <c r="L174" s="29"/>
    </row>
    <row r="175" spans="10:12" s="24" customFormat="1" ht="22.5" customHeight="1" x14ac:dyDescent="0.45">
      <c r="J175" s="29"/>
      <c r="K175" s="29"/>
      <c r="L175" s="29"/>
    </row>
    <row r="176" spans="10:12" s="24" customFormat="1" ht="22.5" customHeight="1" x14ac:dyDescent="0.45">
      <c r="J176" s="29"/>
      <c r="K176" s="29"/>
      <c r="L176" s="29"/>
    </row>
    <row r="177" spans="10:12" s="24" customFormat="1" ht="22.5" customHeight="1" x14ac:dyDescent="0.45">
      <c r="J177" s="29"/>
      <c r="K177" s="29"/>
      <c r="L177" s="29"/>
    </row>
    <row r="178" spans="10:12" s="24" customFormat="1" ht="22.5" customHeight="1" x14ac:dyDescent="0.45">
      <c r="J178" s="29"/>
      <c r="K178" s="29"/>
      <c r="L178" s="29"/>
    </row>
    <row r="179" spans="10:12" s="24" customFormat="1" ht="22.5" customHeight="1" x14ac:dyDescent="0.45">
      <c r="J179" s="29"/>
      <c r="K179" s="29"/>
      <c r="L179" s="29"/>
    </row>
    <row r="180" spans="10:12" s="24" customFormat="1" ht="22.5" customHeight="1" x14ac:dyDescent="0.45">
      <c r="J180" s="29"/>
      <c r="K180" s="29"/>
      <c r="L180" s="29"/>
    </row>
    <row r="181" spans="10:12" s="24" customFormat="1" ht="22.5" customHeight="1" x14ac:dyDescent="0.45">
      <c r="J181" s="29"/>
      <c r="K181" s="29"/>
      <c r="L181" s="29"/>
    </row>
    <row r="182" spans="10:12" s="24" customFormat="1" ht="22.5" customHeight="1" x14ac:dyDescent="0.45">
      <c r="J182" s="29"/>
      <c r="K182" s="29"/>
      <c r="L182" s="29"/>
    </row>
    <row r="183" spans="10:12" s="24" customFormat="1" ht="22.5" customHeight="1" x14ac:dyDescent="0.45">
      <c r="J183" s="29"/>
      <c r="K183" s="29"/>
      <c r="L183" s="29"/>
    </row>
    <row r="184" spans="10:12" s="24" customFormat="1" ht="22.5" customHeight="1" x14ac:dyDescent="0.45">
      <c r="J184" s="29"/>
      <c r="K184" s="29"/>
      <c r="L184" s="29"/>
    </row>
    <row r="185" spans="10:12" s="24" customFormat="1" ht="22.5" customHeight="1" x14ac:dyDescent="0.45">
      <c r="J185" s="29"/>
      <c r="K185" s="29"/>
      <c r="L185" s="29"/>
    </row>
  </sheetData>
  <sheetProtection selectLockedCells="1" selectUnlockedCells="1"/>
  <mergeCells count="3">
    <mergeCell ref="B6:L6"/>
    <mergeCell ref="B7:L7"/>
    <mergeCell ref="B9:D9"/>
  </mergeCells>
  <phoneticPr fontId="4"/>
  <printOptions horizontalCentered="1"/>
  <pageMargins left="0.19685039370078741" right="0.19685039370078741" top="0.31496062992125984" bottom="0.19685039370078741" header="0.11811023622047245" footer="0.11811023622047245"/>
  <pageSetup paperSize="9" scale="54"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039B0-AE27-4C48-B227-15DDF17F7C9C}">
  <sheetPr>
    <pageSetUpPr fitToPage="1"/>
  </sheetPr>
  <dimension ref="A1:P60"/>
  <sheetViews>
    <sheetView showGridLines="0" view="pageBreakPreview" zoomScale="55" zoomScaleNormal="85" zoomScaleSheetLayoutView="55" workbookViewId="0"/>
  </sheetViews>
  <sheetFormatPr defaultColWidth="8" defaultRowHeight="22.5" customHeight="1" x14ac:dyDescent="0.45"/>
  <cols>
    <col min="1" max="1" width="6.69921875" style="74" customWidth="1"/>
    <col min="2" max="2" width="6.8984375" style="74" customWidth="1"/>
    <col min="3" max="8" width="3.09765625" style="74" customWidth="1"/>
    <col min="9" max="9" width="7.8984375" style="74" customWidth="1"/>
    <col min="10" max="12" width="31.19921875" style="74" customWidth="1"/>
    <col min="13" max="13" width="6.8984375" style="74" customWidth="1"/>
    <col min="14" max="14" width="6.69921875" style="74" customWidth="1"/>
    <col min="15" max="15" width="8" style="1"/>
    <col min="16" max="16" width="23.19921875" style="1" bestFit="1" customWidth="1"/>
    <col min="17" max="16384" width="8" style="1"/>
  </cols>
  <sheetData>
    <row r="1" spans="1:16" ht="22.5" customHeight="1" x14ac:dyDescent="0.45">
      <c r="B1" s="2"/>
      <c r="C1" s="1"/>
    </row>
    <row r="2" spans="1:16" ht="22.5" customHeight="1" x14ac:dyDescent="0.45">
      <c r="B2" s="75"/>
      <c r="C2" s="1"/>
    </row>
    <row r="3" spans="1:16" ht="22.5" customHeight="1" x14ac:dyDescent="0.45">
      <c r="B3" s="75"/>
      <c r="C3" s="1"/>
    </row>
    <row r="4" spans="1:16" ht="22.5" customHeight="1" x14ac:dyDescent="0.45">
      <c r="A4" s="76"/>
      <c r="B4" s="77"/>
      <c r="C4" s="77"/>
      <c r="D4" s="77"/>
      <c r="E4" s="77"/>
      <c r="F4" s="77"/>
      <c r="G4" s="77"/>
      <c r="H4" s="77"/>
      <c r="I4" s="77"/>
      <c r="J4" s="77"/>
      <c r="K4" s="77"/>
      <c r="L4" s="77"/>
      <c r="M4" s="77"/>
      <c r="N4" s="78"/>
    </row>
    <row r="5" spans="1:16" ht="22.5" customHeight="1" x14ac:dyDescent="0.45">
      <c r="A5" s="79"/>
      <c r="C5" s="80"/>
      <c r="D5" s="81"/>
      <c r="E5" s="81"/>
      <c r="F5" s="81"/>
      <c r="G5" s="81"/>
      <c r="H5" s="81"/>
      <c r="I5" s="81"/>
      <c r="J5" s="81"/>
      <c r="K5" s="81"/>
      <c r="L5" s="81"/>
      <c r="N5" s="82"/>
    </row>
    <row r="6" spans="1:16" ht="28.2" x14ac:dyDescent="0.45">
      <c r="A6" s="79"/>
      <c r="B6" s="183" t="s">
        <v>128</v>
      </c>
      <c r="C6" s="184"/>
      <c r="D6" s="184"/>
      <c r="E6" s="184"/>
      <c r="F6" s="184"/>
      <c r="G6" s="184"/>
      <c r="H6" s="184"/>
      <c r="I6" s="184"/>
      <c r="J6" s="184"/>
      <c r="K6" s="184"/>
      <c r="L6" s="184"/>
      <c r="M6" s="184"/>
      <c r="N6" s="82"/>
    </row>
    <row r="7" spans="1:16" ht="22.2" customHeight="1" x14ac:dyDescent="0.45">
      <c r="A7" s="79"/>
      <c r="B7" s="185" t="s">
        <v>78</v>
      </c>
      <c r="C7" s="184"/>
      <c r="D7" s="184"/>
      <c r="E7" s="184"/>
      <c r="F7" s="184"/>
      <c r="G7" s="184"/>
      <c r="H7" s="184"/>
      <c r="I7" s="184"/>
      <c r="J7" s="184"/>
      <c r="K7" s="184"/>
      <c r="L7" s="184"/>
      <c r="M7" s="184"/>
      <c r="N7" s="82"/>
    </row>
    <row r="8" spans="1:16" ht="22.5" customHeight="1" x14ac:dyDescent="0.45">
      <c r="A8" s="23"/>
      <c r="B8" s="24"/>
      <c r="C8" s="181"/>
      <c r="D8" s="181"/>
      <c r="E8" s="181"/>
      <c r="F8" s="182" t="s">
        <v>2</v>
      </c>
      <c r="G8" s="181"/>
      <c r="H8" s="181"/>
      <c r="I8" s="83"/>
      <c r="J8" s="24"/>
      <c r="K8" s="24"/>
      <c r="L8" s="24"/>
      <c r="M8" s="24"/>
      <c r="N8" s="26"/>
    </row>
    <row r="9" spans="1:16" ht="22.5" customHeight="1" x14ac:dyDescent="0.45">
      <c r="A9" s="23"/>
      <c r="B9" s="24"/>
      <c r="C9" s="24"/>
      <c r="D9" s="24"/>
      <c r="E9" s="24"/>
      <c r="F9" s="24"/>
      <c r="G9" s="24"/>
      <c r="H9" s="24"/>
      <c r="I9" s="24"/>
      <c r="J9" s="24"/>
      <c r="K9" s="24"/>
      <c r="L9" s="24"/>
      <c r="M9" s="24"/>
      <c r="N9" s="26"/>
    </row>
    <row r="10" spans="1:16" ht="22.5" customHeight="1" x14ac:dyDescent="0.45">
      <c r="A10" s="23"/>
      <c r="B10" s="24"/>
      <c r="C10" s="180"/>
      <c r="D10" s="180"/>
      <c r="E10" s="180"/>
      <c r="F10" s="24"/>
      <c r="G10" s="84"/>
      <c r="H10" s="24"/>
      <c r="I10" s="24"/>
      <c r="J10" s="24"/>
      <c r="K10" s="24"/>
      <c r="L10" s="14" t="s">
        <v>3</v>
      </c>
      <c r="M10" s="24"/>
      <c r="N10" s="26"/>
    </row>
    <row r="11" spans="1:16" ht="50.1" customHeight="1" x14ac:dyDescent="0.45">
      <c r="A11" s="23"/>
      <c r="B11" s="24"/>
      <c r="C11" s="187" t="s">
        <v>129</v>
      </c>
      <c r="D11" s="187"/>
      <c r="E11" s="187"/>
      <c r="F11" s="187"/>
      <c r="G11" s="187"/>
      <c r="H11" s="187"/>
      <c r="I11" s="187"/>
      <c r="J11" s="85" t="s">
        <v>130</v>
      </c>
      <c r="K11" s="85" t="s">
        <v>131</v>
      </c>
      <c r="L11" s="85" t="s">
        <v>132</v>
      </c>
      <c r="M11" s="24"/>
      <c r="N11" s="26"/>
    </row>
    <row r="12" spans="1:16" ht="50.1" customHeight="1" x14ac:dyDescent="0.45">
      <c r="A12" s="23"/>
      <c r="B12" s="24"/>
      <c r="C12" s="188" t="s">
        <v>133</v>
      </c>
      <c r="D12" s="188"/>
      <c r="E12" s="188"/>
      <c r="F12" s="188"/>
      <c r="G12" s="188"/>
      <c r="H12" s="188"/>
      <c r="I12" s="188"/>
      <c r="J12" s="86">
        <v>14443153189084</v>
      </c>
      <c r="K12" s="86">
        <v>57680988191</v>
      </c>
      <c r="L12" s="86">
        <f>J12+K12</f>
        <v>14500834177275</v>
      </c>
      <c r="M12" s="24"/>
      <c r="N12" s="26"/>
    </row>
    <row r="13" spans="1:16" ht="50.1" customHeight="1" x14ac:dyDescent="0.45">
      <c r="A13" s="23"/>
      <c r="B13" s="24"/>
      <c r="C13" s="189" t="s">
        <v>134</v>
      </c>
      <c r="D13" s="189"/>
      <c r="E13" s="189"/>
      <c r="F13" s="189"/>
      <c r="G13" s="189"/>
      <c r="H13" s="189"/>
      <c r="I13" s="189"/>
      <c r="J13" s="86">
        <f>SUM(J14:J15)</f>
        <v>203397055354</v>
      </c>
      <c r="K13" s="86">
        <f>SUM(K14:K15)</f>
        <v>71527584545</v>
      </c>
      <c r="L13" s="86">
        <f>SUM(L14:L15)</f>
        <v>274924639899</v>
      </c>
      <c r="M13" s="24"/>
      <c r="N13" s="26"/>
      <c r="P13" s="52"/>
    </row>
    <row r="14" spans="1:16" ht="50.1" customHeight="1" x14ac:dyDescent="0.45">
      <c r="A14" s="23"/>
      <c r="B14" s="24"/>
      <c r="C14" s="87"/>
      <c r="D14" s="190" t="s">
        <v>135</v>
      </c>
      <c r="E14" s="190"/>
      <c r="F14" s="190"/>
      <c r="G14" s="190"/>
      <c r="H14" s="190"/>
      <c r="I14" s="191"/>
      <c r="J14" s="88">
        <v>197111839857</v>
      </c>
      <c r="K14" s="88">
        <v>0</v>
      </c>
      <c r="L14" s="88">
        <f>SUM(J14:K14)</f>
        <v>197111839857</v>
      </c>
      <c r="M14" s="24"/>
      <c r="N14" s="26"/>
      <c r="P14" s="52"/>
    </row>
    <row r="15" spans="1:16" ht="50.1" customHeight="1" x14ac:dyDescent="0.45">
      <c r="A15" s="23"/>
      <c r="B15" s="24"/>
      <c r="C15" s="89"/>
      <c r="D15" s="192" t="s">
        <v>136</v>
      </c>
      <c r="E15" s="192"/>
      <c r="F15" s="192"/>
      <c r="G15" s="192"/>
      <c r="H15" s="192"/>
      <c r="I15" s="193"/>
      <c r="J15" s="90">
        <v>6285215497</v>
      </c>
      <c r="K15" s="90">
        <v>71527584545</v>
      </c>
      <c r="L15" s="90">
        <f>SUM(J15:K15)</f>
        <v>77812800042</v>
      </c>
      <c r="M15" s="24"/>
      <c r="N15" s="26"/>
      <c r="P15" s="52"/>
    </row>
    <row r="16" spans="1:16" ht="50.1" customHeight="1" x14ac:dyDescent="0.45">
      <c r="A16" s="23"/>
      <c r="B16" s="24"/>
      <c r="C16" s="186" t="s">
        <v>137</v>
      </c>
      <c r="D16" s="186"/>
      <c r="E16" s="186"/>
      <c r="F16" s="186"/>
      <c r="G16" s="186"/>
      <c r="H16" s="186"/>
      <c r="I16" s="186"/>
      <c r="J16" s="86">
        <f>SUM(J12:J13)</f>
        <v>14646550244438</v>
      </c>
      <c r="K16" s="86">
        <f>SUM(K12:K13)</f>
        <v>129208572736</v>
      </c>
      <c r="L16" s="86">
        <f>SUM(J16:K16)</f>
        <v>14775758817174</v>
      </c>
      <c r="M16" s="24"/>
      <c r="N16" s="26"/>
      <c r="P16" s="91"/>
    </row>
    <row r="17" spans="1:16" ht="22.5" customHeight="1" x14ac:dyDescent="0.45">
      <c r="A17" s="23"/>
      <c r="B17" s="24"/>
      <c r="C17" s="24"/>
      <c r="D17" s="24"/>
      <c r="E17" s="24"/>
      <c r="F17" s="24"/>
      <c r="G17" s="24"/>
      <c r="H17" s="24"/>
      <c r="I17" s="24"/>
      <c r="J17" s="24"/>
      <c r="K17" s="24"/>
      <c r="L17" s="24"/>
      <c r="M17" s="24"/>
      <c r="N17" s="26"/>
      <c r="P17" s="52"/>
    </row>
    <row r="18" spans="1:16" ht="22.5" customHeight="1" x14ac:dyDescent="0.45">
      <c r="A18" s="23"/>
      <c r="B18" s="24"/>
      <c r="C18" s="24"/>
      <c r="D18" s="24"/>
      <c r="E18" s="24"/>
      <c r="F18" s="24"/>
      <c r="G18" s="24"/>
      <c r="H18" s="24"/>
      <c r="I18" s="24"/>
      <c r="J18" s="24"/>
      <c r="K18" s="24"/>
      <c r="L18" s="24"/>
      <c r="M18" s="24"/>
      <c r="N18" s="26"/>
    </row>
    <row r="19" spans="1:16" ht="22.5" customHeight="1" x14ac:dyDescent="0.45">
      <c r="A19" s="23"/>
      <c r="B19" s="24"/>
      <c r="C19" s="24"/>
      <c r="D19" s="24"/>
      <c r="E19" s="24"/>
      <c r="F19" s="24"/>
      <c r="G19" s="24"/>
      <c r="H19" s="24"/>
      <c r="I19" s="24"/>
      <c r="J19" s="24"/>
      <c r="K19" s="24"/>
      <c r="L19" s="24"/>
      <c r="M19" s="24"/>
      <c r="N19" s="26"/>
    </row>
    <row r="20" spans="1:16" ht="22.5" customHeight="1" x14ac:dyDescent="0.45">
      <c r="A20" s="23"/>
      <c r="B20" s="24"/>
      <c r="C20" s="24"/>
      <c r="D20" s="24"/>
      <c r="E20" s="24"/>
      <c r="F20" s="24"/>
      <c r="G20" s="24"/>
      <c r="H20" s="24"/>
      <c r="I20" s="24"/>
      <c r="J20" s="24"/>
      <c r="K20" s="24"/>
      <c r="L20" s="24"/>
      <c r="M20" s="24"/>
      <c r="N20" s="26"/>
    </row>
    <row r="21" spans="1:16" ht="22.5" customHeight="1" x14ac:dyDescent="0.45">
      <c r="A21" s="23"/>
      <c r="B21" s="24"/>
      <c r="C21" s="24"/>
      <c r="D21" s="24"/>
      <c r="E21" s="24"/>
      <c r="F21" s="24"/>
      <c r="G21" s="24"/>
      <c r="H21" s="24"/>
      <c r="I21" s="24"/>
      <c r="J21" s="24"/>
      <c r="K21" s="24"/>
      <c r="L21" s="24"/>
      <c r="M21" s="24"/>
      <c r="N21" s="26"/>
    </row>
    <row r="22" spans="1:16" ht="22.5" customHeight="1" x14ac:dyDescent="0.45">
      <c r="A22" s="79"/>
      <c r="N22" s="82"/>
    </row>
    <row r="23" spans="1:16" ht="22.5" customHeight="1" x14ac:dyDescent="0.45">
      <c r="A23" s="79"/>
      <c r="N23" s="82"/>
    </row>
    <row r="24" spans="1:16" ht="22.5" customHeight="1" x14ac:dyDescent="0.45">
      <c r="A24" s="79"/>
      <c r="N24" s="82"/>
    </row>
    <row r="25" spans="1:16" ht="22.5" customHeight="1" x14ac:dyDescent="0.45">
      <c r="A25" s="79"/>
      <c r="N25" s="82"/>
    </row>
    <row r="26" spans="1:16" ht="22.5" customHeight="1" x14ac:dyDescent="0.45">
      <c r="A26" s="79"/>
      <c r="N26" s="82"/>
    </row>
    <row r="27" spans="1:16" ht="22.5" customHeight="1" x14ac:dyDescent="0.45">
      <c r="A27" s="79"/>
      <c r="N27" s="82"/>
    </row>
    <row r="28" spans="1:16" ht="22.5" customHeight="1" x14ac:dyDescent="0.45">
      <c r="A28" s="79"/>
      <c r="N28" s="82"/>
    </row>
    <row r="29" spans="1:16" ht="22.5" customHeight="1" x14ac:dyDescent="0.45">
      <c r="A29" s="79"/>
      <c r="N29" s="82"/>
    </row>
    <row r="30" spans="1:16" ht="22.5" customHeight="1" x14ac:dyDescent="0.45">
      <c r="A30" s="79"/>
      <c r="N30" s="82"/>
    </row>
    <row r="31" spans="1:16" ht="22.5" customHeight="1" x14ac:dyDescent="0.45">
      <c r="A31" s="79"/>
      <c r="N31" s="82"/>
    </row>
    <row r="32" spans="1:16" ht="22.5" customHeight="1" x14ac:dyDescent="0.45">
      <c r="A32" s="79"/>
      <c r="N32" s="82"/>
    </row>
    <row r="33" spans="1:14" ht="22.5" customHeight="1" x14ac:dyDescent="0.45">
      <c r="A33" s="79"/>
      <c r="N33" s="82"/>
    </row>
    <row r="34" spans="1:14" ht="22.5" customHeight="1" x14ac:dyDescent="0.45">
      <c r="A34" s="79"/>
      <c r="N34" s="82"/>
    </row>
    <row r="35" spans="1:14" ht="22.5" customHeight="1" x14ac:dyDescent="0.45">
      <c r="A35" s="79"/>
      <c r="N35" s="82"/>
    </row>
    <row r="36" spans="1:14" ht="22.5" customHeight="1" x14ac:dyDescent="0.45">
      <c r="A36" s="79"/>
      <c r="N36" s="82"/>
    </row>
    <row r="37" spans="1:14" ht="22.5" customHeight="1" x14ac:dyDescent="0.45">
      <c r="A37" s="79"/>
      <c r="N37" s="82"/>
    </row>
    <row r="38" spans="1:14" ht="22.5" customHeight="1" x14ac:dyDescent="0.45">
      <c r="A38" s="79"/>
      <c r="N38" s="82"/>
    </row>
    <row r="39" spans="1:14" ht="22.5" customHeight="1" x14ac:dyDescent="0.45">
      <c r="A39" s="79"/>
      <c r="N39" s="82"/>
    </row>
    <row r="40" spans="1:14" ht="22.5" customHeight="1" x14ac:dyDescent="0.45">
      <c r="A40" s="79"/>
      <c r="N40" s="82"/>
    </row>
    <row r="41" spans="1:14" ht="22.5" customHeight="1" x14ac:dyDescent="0.45">
      <c r="A41" s="79"/>
      <c r="N41" s="82"/>
    </row>
    <row r="42" spans="1:14" ht="22.5" customHeight="1" x14ac:dyDescent="0.45">
      <c r="A42" s="79"/>
      <c r="N42" s="82"/>
    </row>
    <row r="43" spans="1:14" ht="22.5" customHeight="1" x14ac:dyDescent="0.45">
      <c r="A43" s="79"/>
      <c r="N43" s="82"/>
    </row>
    <row r="44" spans="1:14" ht="22.5" customHeight="1" x14ac:dyDescent="0.45">
      <c r="A44" s="79"/>
      <c r="N44" s="82"/>
    </row>
    <row r="45" spans="1:14" ht="22.5" customHeight="1" x14ac:dyDescent="0.45">
      <c r="A45" s="79"/>
      <c r="N45" s="82"/>
    </row>
    <row r="46" spans="1:14" ht="22.5" customHeight="1" x14ac:dyDescent="0.45">
      <c r="A46" s="79"/>
      <c r="N46" s="82"/>
    </row>
    <row r="47" spans="1:14" ht="22.5" customHeight="1" x14ac:dyDescent="0.45">
      <c r="A47" s="79"/>
      <c r="N47" s="82"/>
    </row>
    <row r="48" spans="1:14" ht="22.5" customHeight="1" x14ac:dyDescent="0.45">
      <c r="A48" s="79"/>
      <c r="N48" s="82"/>
    </row>
    <row r="49" spans="1:14" ht="22.5" customHeight="1" x14ac:dyDescent="0.45">
      <c r="A49" s="79"/>
      <c r="N49" s="82"/>
    </row>
    <row r="50" spans="1:14" ht="22.5" customHeight="1" x14ac:dyDescent="0.45">
      <c r="A50" s="79"/>
      <c r="N50" s="82"/>
    </row>
    <row r="51" spans="1:14" ht="22.5" customHeight="1" x14ac:dyDescent="0.45">
      <c r="A51" s="79"/>
      <c r="N51" s="82"/>
    </row>
    <row r="52" spans="1:14" ht="22.5" customHeight="1" x14ac:dyDescent="0.45">
      <c r="A52" s="79"/>
      <c r="N52" s="82"/>
    </row>
    <row r="53" spans="1:14" ht="22.5" customHeight="1" x14ac:dyDescent="0.45">
      <c r="A53" s="79"/>
      <c r="N53" s="82"/>
    </row>
    <row r="54" spans="1:14" ht="22.5" customHeight="1" x14ac:dyDescent="0.45">
      <c r="A54" s="79"/>
      <c r="N54" s="82"/>
    </row>
    <row r="55" spans="1:14" ht="22.5" customHeight="1" x14ac:dyDescent="0.45">
      <c r="A55" s="79"/>
      <c r="N55" s="82"/>
    </row>
    <row r="56" spans="1:14" ht="22.5" customHeight="1" x14ac:dyDescent="0.45">
      <c r="A56" s="79"/>
      <c r="N56" s="82"/>
    </row>
    <row r="57" spans="1:14" ht="22.5" customHeight="1" x14ac:dyDescent="0.45">
      <c r="A57" s="79"/>
      <c r="N57" s="82"/>
    </row>
    <row r="58" spans="1:14" ht="22.5" customHeight="1" x14ac:dyDescent="0.45">
      <c r="A58" s="79"/>
      <c r="N58" s="82"/>
    </row>
    <row r="59" spans="1:14" ht="22.5" customHeight="1" x14ac:dyDescent="0.45">
      <c r="A59" s="79"/>
      <c r="N59" s="82"/>
    </row>
    <row r="60" spans="1:14" ht="22.5" customHeight="1" x14ac:dyDescent="0.45">
      <c r="A60" s="92"/>
      <c r="B60" s="93"/>
      <c r="C60" s="93"/>
      <c r="D60" s="93"/>
      <c r="E60" s="93"/>
      <c r="F60" s="93"/>
      <c r="G60" s="93"/>
      <c r="H60" s="93"/>
      <c r="I60" s="93"/>
      <c r="J60" s="93"/>
      <c r="K60" s="93"/>
      <c r="L60" s="93"/>
      <c r="M60" s="93"/>
      <c r="N60" s="94"/>
    </row>
  </sheetData>
  <sheetProtection selectLockedCells="1" selectUnlockedCells="1"/>
  <mergeCells count="11">
    <mergeCell ref="C8:E8"/>
    <mergeCell ref="F8:H8"/>
    <mergeCell ref="B6:M6"/>
    <mergeCell ref="B7:M7"/>
    <mergeCell ref="C16:I16"/>
    <mergeCell ref="C10:E10"/>
    <mergeCell ref="C11:I11"/>
    <mergeCell ref="C12:I12"/>
    <mergeCell ref="C13:I13"/>
    <mergeCell ref="D14:I14"/>
    <mergeCell ref="D15:I15"/>
  </mergeCells>
  <phoneticPr fontId="4"/>
  <printOptions horizontalCentered="1"/>
  <pageMargins left="0.19685039370078741" right="0.19685039370078741" top="0.31496062992125984" bottom="0.19685039370078741" header="0.11811023622047245" footer="0.11811023622047245"/>
  <pageSetup paperSize="9" scale="51"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7B8C4-DF5E-4BDD-B61E-4720AF73B428}">
  <dimension ref="A1:F85"/>
  <sheetViews>
    <sheetView view="pageBreakPreview" zoomScale="55" zoomScaleNormal="55" zoomScaleSheetLayoutView="55" workbookViewId="0">
      <selection sqref="A1:E1"/>
    </sheetView>
  </sheetViews>
  <sheetFormatPr defaultColWidth="8.09765625" defaultRowHeight="13.2" x14ac:dyDescent="0.45"/>
  <cols>
    <col min="1" max="1" width="3.59765625" style="151" customWidth="1"/>
    <col min="2" max="2" width="48.69921875" style="95" customWidth="1"/>
    <col min="3" max="3" width="54.59765625" style="95" customWidth="1"/>
    <col min="4" max="4" width="20.796875" style="95" customWidth="1"/>
    <col min="5" max="5" width="20.8984375" style="95" customWidth="1"/>
    <col min="6" max="6" width="9.19921875" style="95" customWidth="1"/>
    <col min="7" max="7" width="8.09765625" style="95"/>
    <col min="8" max="8" width="10.8984375" style="95" customWidth="1"/>
    <col min="9" max="16384" width="8.09765625" style="95"/>
  </cols>
  <sheetData>
    <row r="1" spans="1:5" ht="94.5" customHeight="1" x14ac:dyDescent="0.45">
      <c r="A1" s="200" t="s">
        <v>138</v>
      </c>
      <c r="B1" s="200"/>
      <c r="C1" s="200"/>
      <c r="D1" s="200"/>
      <c r="E1" s="200"/>
    </row>
    <row r="2" spans="1:5" s="97" customFormat="1" ht="21" x14ac:dyDescent="0.45">
      <c r="A2" s="96" t="s">
        <v>139</v>
      </c>
    </row>
    <row r="3" spans="1:5" s="97" customFormat="1" ht="21" x14ac:dyDescent="0.45">
      <c r="A3" s="96"/>
      <c r="B3" s="97" t="s">
        <v>140</v>
      </c>
    </row>
    <row r="4" spans="1:5" s="97" customFormat="1" ht="21" x14ac:dyDescent="0.45">
      <c r="A4" s="96"/>
      <c r="B4" s="97" t="s">
        <v>141</v>
      </c>
    </row>
    <row r="5" spans="1:5" s="97" customFormat="1" ht="21" x14ac:dyDescent="0.45">
      <c r="A5" s="96"/>
      <c r="B5" s="97" t="s">
        <v>142</v>
      </c>
    </row>
    <row r="6" spans="1:5" s="97" customFormat="1" ht="21" x14ac:dyDescent="0.45">
      <c r="A6" s="96"/>
      <c r="B6" s="97" t="s">
        <v>143</v>
      </c>
    </row>
    <row r="7" spans="1:5" s="97" customFormat="1" ht="21.6" thickBot="1" x14ac:dyDescent="0.5">
      <c r="A7" s="96"/>
      <c r="B7" s="97" t="s">
        <v>144</v>
      </c>
    </row>
    <row r="8" spans="1:5" s="97" customFormat="1" ht="21" x14ac:dyDescent="0.45">
      <c r="A8" s="96"/>
      <c r="B8" s="98" t="s">
        <v>145</v>
      </c>
      <c r="C8" s="99" t="s">
        <v>146</v>
      </c>
      <c r="D8" s="100" t="s">
        <v>147</v>
      </c>
      <c r="E8" s="101" t="s">
        <v>148</v>
      </c>
    </row>
    <row r="9" spans="1:5" s="97" customFormat="1" ht="23.1" customHeight="1" x14ac:dyDescent="0.45">
      <c r="A9" s="96"/>
      <c r="B9" s="102" t="s">
        <v>149</v>
      </c>
      <c r="C9" s="103" t="s">
        <v>149</v>
      </c>
      <c r="D9" s="104"/>
      <c r="E9" s="105"/>
    </row>
    <row r="10" spans="1:5" s="97" customFormat="1" ht="23.1" customHeight="1" x14ac:dyDescent="0.45">
      <c r="A10" s="96"/>
      <c r="B10" s="194" t="s">
        <v>150</v>
      </c>
      <c r="C10" s="106" t="s">
        <v>151</v>
      </c>
      <c r="D10" s="104"/>
      <c r="E10" s="105"/>
    </row>
    <row r="11" spans="1:5" s="97" customFormat="1" ht="23.1" customHeight="1" x14ac:dyDescent="0.45">
      <c r="A11" s="96"/>
      <c r="B11" s="195"/>
      <c r="C11" s="107" t="s">
        <v>152</v>
      </c>
      <c r="D11" s="108"/>
      <c r="E11" s="109"/>
    </row>
    <row r="12" spans="1:5" s="97" customFormat="1" ht="23.1" customHeight="1" x14ac:dyDescent="0.45">
      <c r="A12" s="96"/>
      <c r="B12" s="195"/>
      <c r="C12" s="107" t="s">
        <v>153</v>
      </c>
      <c r="D12" s="108"/>
      <c r="E12" s="109"/>
    </row>
    <row r="13" spans="1:5" s="97" customFormat="1" ht="23.1" customHeight="1" x14ac:dyDescent="0.45">
      <c r="A13" s="96"/>
      <c r="B13" s="195"/>
      <c r="C13" s="107" t="s">
        <v>154</v>
      </c>
      <c r="D13" s="108"/>
      <c r="E13" s="109"/>
    </row>
    <row r="14" spans="1:5" s="97" customFormat="1" ht="23.1" customHeight="1" x14ac:dyDescent="0.45">
      <c r="A14" s="96"/>
      <c r="B14" s="195"/>
      <c r="C14" s="107" t="s">
        <v>155</v>
      </c>
      <c r="D14" s="108"/>
      <c r="E14" s="109"/>
    </row>
    <row r="15" spans="1:5" s="97" customFormat="1" ht="23.1" customHeight="1" x14ac:dyDescent="0.45">
      <c r="A15" s="96"/>
      <c r="B15" s="195"/>
      <c r="C15" s="107" t="s">
        <v>156</v>
      </c>
      <c r="D15" s="108"/>
      <c r="E15" s="109"/>
    </row>
    <row r="16" spans="1:5" s="97" customFormat="1" ht="23.1" customHeight="1" x14ac:dyDescent="0.45">
      <c r="A16" s="96"/>
      <c r="B16" s="195"/>
      <c r="C16" s="110" t="s">
        <v>157</v>
      </c>
      <c r="D16" s="108"/>
      <c r="E16" s="109"/>
    </row>
    <row r="17" spans="1:5" s="97" customFormat="1" ht="23.1" customHeight="1" x14ac:dyDescent="0.45">
      <c r="A17" s="96"/>
      <c r="B17" s="196"/>
      <c r="C17" s="111" t="s">
        <v>158</v>
      </c>
      <c r="D17" s="112"/>
      <c r="E17" s="113"/>
    </row>
    <row r="18" spans="1:5" s="97" customFormat="1" ht="23.1" customHeight="1" x14ac:dyDescent="0.45">
      <c r="A18" s="96"/>
      <c r="B18" s="194" t="s">
        <v>159</v>
      </c>
      <c r="C18" s="114" t="s">
        <v>160</v>
      </c>
      <c r="D18" s="104"/>
      <c r="E18" s="105"/>
    </row>
    <row r="19" spans="1:5" s="97" customFormat="1" ht="23.1" customHeight="1" x14ac:dyDescent="0.45">
      <c r="A19" s="96"/>
      <c r="B19" s="195"/>
      <c r="C19" s="107" t="s">
        <v>161</v>
      </c>
      <c r="D19" s="108"/>
      <c r="E19" s="109"/>
    </row>
    <row r="20" spans="1:5" s="97" customFormat="1" ht="23.1" customHeight="1" x14ac:dyDescent="0.45">
      <c r="A20" s="96"/>
      <c r="B20" s="196"/>
      <c r="C20" s="110" t="s">
        <v>162</v>
      </c>
      <c r="D20" s="115"/>
      <c r="E20" s="116"/>
    </row>
    <row r="21" spans="1:5" s="97" customFormat="1" ht="23.1" customHeight="1" x14ac:dyDescent="0.45">
      <c r="A21" s="96"/>
      <c r="B21" s="195" t="s">
        <v>163</v>
      </c>
      <c r="C21" s="114" t="s">
        <v>164</v>
      </c>
      <c r="D21" s="117"/>
      <c r="E21" s="118"/>
    </row>
    <row r="22" spans="1:5" s="97" customFormat="1" ht="23.1" customHeight="1" x14ac:dyDescent="0.45">
      <c r="A22" s="96"/>
      <c r="B22" s="196"/>
      <c r="C22" s="111" t="s">
        <v>165</v>
      </c>
      <c r="D22" s="115"/>
      <c r="E22" s="116"/>
    </row>
    <row r="23" spans="1:5" s="97" customFormat="1" ht="23.1" customHeight="1" x14ac:dyDescent="0.45">
      <c r="A23" s="96"/>
      <c r="B23" s="194" t="s">
        <v>166</v>
      </c>
      <c r="C23" s="110" t="s">
        <v>167</v>
      </c>
      <c r="D23" s="119">
        <v>82.3</v>
      </c>
      <c r="E23" s="120" t="s">
        <v>168</v>
      </c>
    </row>
    <row r="24" spans="1:5" s="97" customFormat="1" ht="23.1" customHeight="1" x14ac:dyDescent="0.45">
      <c r="A24" s="96"/>
      <c r="B24" s="195"/>
      <c r="C24" s="107" t="s">
        <v>169</v>
      </c>
      <c r="D24" s="119">
        <v>78.599999999999994</v>
      </c>
      <c r="E24" s="121" t="s">
        <v>170</v>
      </c>
    </row>
    <row r="25" spans="1:5" s="97" customFormat="1" ht="23.1" customHeight="1" x14ac:dyDescent="0.45">
      <c r="A25" s="96"/>
      <c r="B25" s="195"/>
      <c r="C25" s="107" t="s">
        <v>171</v>
      </c>
      <c r="D25" s="122">
        <v>84.3</v>
      </c>
      <c r="E25" s="123" t="s">
        <v>170</v>
      </c>
    </row>
    <row r="26" spans="1:5" s="97" customFormat="1" ht="23.1" customHeight="1" x14ac:dyDescent="0.45">
      <c r="A26" s="96"/>
      <c r="B26" s="196"/>
      <c r="C26" s="124" t="s">
        <v>172</v>
      </c>
      <c r="D26" s="125">
        <v>79.599999999999994</v>
      </c>
      <c r="E26" s="126" t="s">
        <v>170</v>
      </c>
    </row>
    <row r="27" spans="1:5" s="97" customFormat="1" ht="23.1" customHeight="1" x14ac:dyDescent="0.45">
      <c r="A27" s="96"/>
      <c r="B27" s="194" t="s">
        <v>173</v>
      </c>
      <c r="C27" s="103" t="s">
        <v>174</v>
      </c>
      <c r="D27" s="127">
        <v>2.7</v>
      </c>
      <c r="E27" s="128" t="s">
        <v>175</v>
      </c>
    </row>
    <row r="28" spans="1:5" s="97" customFormat="1" ht="23.1" customHeight="1" x14ac:dyDescent="0.45">
      <c r="A28" s="96"/>
      <c r="B28" s="196"/>
      <c r="C28" s="124" t="s">
        <v>176</v>
      </c>
      <c r="D28" s="129">
        <v>26.8</v>
      </c>
      <c r="E28" s="130" t="s">
        <v>177</v>
      </c>
    </row>
    <row r="29" spans="1:5" s="97" customFormat="1" ht="23.1" customHeight="1" x14ac:dyDescent="0.45">
      <c r="A29" s="96"/>
      <c r="B29" s="194" t="s">
        <v>178</v>
      </c>
      <c r="C29" s="106" t="s">
        <v>179</v>
      </c>
      <c r="D29" s="131">
        <v>58.2</v>
      </c>
      <c r="E29" s="132" t="s">
        <v>180</v>
      </c>
    </row>
    <row r="30" spans="1:5" s="97" customFormat="1" ht="23.1" customHeight="1" x14ac:dyDescent="0.45">
      <c r="A30" s="96"/>
      <c r="B30" s="195"/>
      <c r="C30" s="107" t="s">
        <v>181</v>
      </c>
      <c r="D30" s="133">
        <v>100</v>
      </c>
      <c r="E30" s="123" t="s">
        <v>182</v>
      </c>
    </row>
    <row r="31" spans="1:5" s="97" customFormat="1" ht="23.1" customHeight="1" x14ac:dyDescent="0.45">
      <c r="A31" s="96"/>
      <c r="B31" s="195"/>
      <c r="C31" s="107" t="s">
        <v>183</v>
      </c>
      <c r="D31" s="122">
        <v>33.5</v>
      </c>
      <c r="E31" s="123" t="s">
        <v>182</v>
      </c>
    </row>
    <row r="32" spans="1:5" s="97" customFormat="1" ht="23.1" customHeight="1" x14ac:dyDescent="0.45">
      <c r="A32" s="96"/>
      <c r="B32" s="195"/>
      <c r="C32" s="107" t="s">
        <v>184</v>
      </c>
      <c r="D32" s="122">
        <v>100</v>
      </c>
      <c r="E32" s="123" t="s">
        <v>185</v>
      </c>
    </row>
    <row r="33" spans="1:6" s="97" customFormat="1" ht="23.1" customHeight="1" x14ac:dyDescent="0.45">
      <c r="A33" s="96"/>
      <c r="B33" s="195"/>
      <c r="C33" s="134" t="s">
        <v>186</v>
      </c>
      <c r="D33" s="133">
        <v>32.5</v>
      </c>
      <c r="E33" s="128" t="s">
        <v>185</v>
      </c>
    </row>
    <row r="34" spans="1:6" s="97" customFormat="1" ht="23.1" customHeight="1" x14ac:dyDescent="0.45">
      <c r="A34" s="96"/>
      <c r="B34" s="196"/>
      <c r="C34" s="135" t="s">
        <v>187</v>
      </c>
      <c r="D34" s="127">
        <v>100</v>
      </c>
      <c r="E34" s="120" t="s">
        <v>188</v>
      </c>
    </row>
    <row r="35" spans="1:6" s="97" customFormat="1" ht="23.1" customHeight="1" x14ac:dyDescent="0.45">
      <c r="A35" s="96"/>
      <c r="B35" s="136" t="s">
        <v>189</v>
      </c>
      <c r="C35" s="137" t="s">
        <v>190</v>
      </c>
      <c r="D35" s="138">
        <v>100</v>
      </c>
      <c r="E35" s="139" t="s">
        <v>191</v>
      </c>
    </row>
    <row r="36" spans="1:6" s="97" customFormat="1" ht="22.5" customHeight="1" x14ac:dyDescent="0.45">
      <c r="A36" s="96"/>
      <c r="B36" s="194" t="s">
        <v>192</v>
      </c>
      <c r="C36" s="107" t="s">
        <v>193</v>
      </c>
      <c r="D36" s="122">
        <v>100</v>
      </c>
      <c r="E36" s="123" t="s">
        <v>194</v>
      </c>
    </row>
    <row r="37" spans="1:6" s="97" customFormat="1" ht="23.1" customHeight="1" x14ac:dyDescent="0.45">
      <c r="A37" s="96"/>
      <c r="B37" s="195"/>
      <c r="C37" s="107" t="s">
        <v>195</v>
      </c>
      <c r="D37" s="122">
        <v>100</v>
      </c>
      <c r="E37" s="123" t="s">
        <v>194</v>
      </c>
    </row>
    <row r="38" spans="1:6" s="97" customFormat="1" ht="23.1" customHeight="1" x14ac:dyDescent="0.45">
      <c r="A38" s="96"/>
      <c r="B38" s="195"/>
      <c r="C38" s="107" t="s">
        <v>196</v>
      </c>
      <c r="D38" s="122">
        <v>100</v>
      </c>
      <c r="E38" s="123" t="s">
        <v>194</v>
      </c>
    </row>
    <row r="39" spans="1:6" s="97" customFormat="1" ht="23.1" customHeight="1" x14ac:dyDescent="0.45">
      <c r="A39" s="96"/>
      <c r="B39" s="195"/>
      <c r="C39" s="107" t="s">
        <v>197</v>
      </c>
      <c r="D39" s="122">
        <v>100</v>
      </c>
      <c r="E39" s="123" t="s">
        <v>194</v>
      </c>
    </row>
    <row r="40" spans="1:6" s="97" customFormat="1" ht="23.1" customHeight="1" x14ac:dyDescent="0.45">
      <c r="A40" s="96"/>
      <c r="B40" s="195"/>
      <c r="C40" s="107" t="s">
        <v>198</v>
      </c>
      <c r="D40" s="122">
        <v>100</v>
      </c>
      <c r="E40" s="123" t="s">
        <v>194</v>
      </c>
    </row>
    <row r="41" spans="1:6" s="97" customFormat="1" ht="23.1" customHeight="1" x14ac:dyDescent="0.45">
      <c r="A41" s="96"/>
      <c r="B41" s="195"/>
      <c r="C41" s="107" t="s">
        <v>199</v>
      </c>
      <c r="D41" s="122">
        <v>100</v>
      </c>
      <c r="E41" s="123" t="s">
        <v>194</v>
      </c>
    </row>
    <row r="42" spans="1:6" s="97" customFormat="1" ht="23.1" customHeight="1" x14ac:dyDescent="0.45">
      <c r="A42" s="96"/>
      <c r="B42" s="195"/>
      <c r="C42" s="107" t="s">
        <v>200</v>
      </c>
      <c r="D42" s="122">
        <v>100</v>
      </c>
      <c r="E42" s="123" t="s">
        <v>194</v>
      </c>
    </row>
    <row r="43" spans="1:6" s="97" customFormat="1" ht="23.1" customHeight="1" x14ac:dyDescent="0.45">
      <c r="A43" s="96"/>
      <c r="B43" s="195"/>
      <c r="C43" s="107" t="s">
        <v>201</v>
      </c>
      <c r="D43" s="122">
        <v>100</v>
      </c>
      <c r="E43" s="123" t="s">
        <v>202</v>
      </c>
    </row>
    <row r="44" spans="1:6" s="97" customFormat="1" ht="23.1" customHeight="1" x14ac:dyDescent="0.45">
      <c r="A44" s="96"/>
      <c r="B44" s="195"/>
      <c r="C44" s="107" t="s">
        <v>203</v>
      </c>
      <c r="D44" s="122">
        <v>100</v>
      </c>
      <c r="E44" s="120" t="s">
        <v>182</v>
      </c>
    </row>
    <row r="45" spans="1:6" s="97" customFormat="1" ht="23.1" customHeight="1" x14ac:dyDescent="0.45">
      <c r="A45" s="96"/>
      <c r="B45" s="195"/>
      <c r="C45" s="107" t="s">
        <v>204</v>
      </c>
      <c r="D45" s="122">
        <v>100</v>
      </c>
      <c r="E45" s="123" t="s">
        <v>182</v>
      </c>
    </row>
    <row r="46" spans="1:6" s="97" customFormat="1" ht="23.1" customHeight="1" x14ac:dyDescent="0.45">
      <c r="A46" s="96"/>
      <c r="B46" s="195"/>
      <c r="C46" s="107" t="s">
        <v>205</v>
      </c>
      <c r="D46" s="122">
        <v>100</v>
      </c>
      <c r="E46" s="123" t="s">
        <v>182</v>
      </c>
    </row>
    <row r="47" spans="1:6" s="97" customFormat="1" ht="23.1" customHeight="1" x14ac:dyDescent="0.45">
      <c r="A47" s="96"/>
      <c r="B47" s="195"/>
      <c r="C47" s="107" t="s">
        <v>206</v>
      </c>
      <c r="D47" s="122">
        <v>100</v>
      </c>
      <c r="E47" s="123" t="s">
        <v>182</v>
      </c>
      <c r="F47" s="140"/>
    </row>
    <row r="48" spans="1:6" s="97" customFormat="1" ht="23.1" customHeight="1" x14ac:dyDescent="0.45">
      <c r="A48" s="96"/>
      <c r="B48" s="195"/>
      <c r="C48" s="107" t="s">
        <v>207</v>
      </c>
      <c r="D48" s="122">
        <v>100</v>
      </c>
      <c r="E48" s="123" t="s">
        <v>182</v>
      </c>
    </row>
    <row r="49" spans="1:5" s="97" customFormat="1" ht="23.1" customHeight="1" x14ac:dyDescent="0.45">
      <c r="A49" s="96"/>
      <c r="B49" s="195"/>
      <c r="C49" s="107" t="s">
        <v>208</v>
      </c>
      <c r="D49" s="122">
        <v>40</v>
      </c>
      <c r="E49" s="123" t="s">
        <v>182</v>
      </c>
    </row>
    <row r="50" spans="1:5" s="97" customFormat="1" ht="23.1" customHeight="1" x14ac:dyDescent="0.45">
      <c r="A50" s="96"/>
      <c r="B50" s="195"/>
      <c r="C50" s="107" t="s">
        <v>209</v>
      </c>
      <c r="D50" s="122">
        <v>25.5</v>
      </c>
      <c r="E50" s="123" t="s">
        <v>182</v>
      </c>
    </row>
    <row r="51" spans="1:5" s="97" customFormat="1" ht="23.1" customHeight="1" x14ac:dyDescent="0.45">
      <c r="A51" s="96"/>
      <c r="B51" s="195"/>
      <c r="C51" s="107" t="s">
        <v>210</v>
      </c>
      <c r="D51" s="122">
        <v>38.799999999999997</v>
      </c>
      <c r="E51" s="123" t="s">
        <v>211</v>
      </c>
    </row>
    <row r="52" spans="1:5" s="97" customFormat="1" ht="23.1" customHeight="1" x14ac:dyDescent="0.45">
      <c r="A52" s="96"/>
      <c r="B52" s="195"/>
      <c r="C52" s="110" t="s">
        <v>212</v>
      </c>
      <c r="D52" s="119">
        <v>28.5</v>
      </c>
      <c r="E52" s="123" t="s">
        <v>211</v>
      </c>
    </row>
    <row r="53" spans="1:5" s="97" customFormat="1" ht="23.1" customHeight="1" x14ac:dyDescent="0.45">
      <c r="A53" s="96"/>
      <c r="B53" s="195"/>
      <c r="C53" s="107" t="s">
        <v>213</v>
      </c>
      <c r="D53" s="122">
        <v>100</v>
      </c>
      <c r="E53" s="123" t="s">
        <v>214</v>
      </c>
    </row>
    <row r="54" spans="1:5" s="97" customFormat="1" ht="23.1" customHeight="1" x14ac:dyDescent="0.45">
      <c r="A54" s="96"/>
      <c r="B54" s="195"/>
      <c r="C54" s="107" t="s">
        <v>215</v>
      </c>
      <c r="D54" s="122">
        <v>28.9</v>
      </c>
      <c r="E54" s="123" t="s">
        <v>214</v>
      </c>
    </row>
    <row r="55" spans="1:5" s="97" customFormat="1" ht="23.1" customHeight="1" x14ac:dyDescent="0.45">
      <c r="A55" s="96"/>
      <c r="B55" s="195"/>
      <c r="C55" s="107" t="s">
        <v>216</v>
      </c>
      <c r="D55" s="122">
        <v>33.299999999999997</v>
      </c>
      <c r="E55" s="123" t="s">
        <v>214</v>
      </c>
    </row>
    <row r="56" spans="1:5" s="97" customFormat="1" ht="23.1" customHeight="1" x14ac:dyDescent="0.45">
      <c r="A56" s="96"/>
      <c r="B56" s="195"/>
      <c r="C56" s="107" t="s">
        <v>217</v>
      </c>
      <c r="D56" s="122">
        <v>33.299999999999997</v>
      </c>
      <c r="E56" s="123" t="s">
        <v>214</v>
      </c>
    </row>
    <row r="57" spans="1:5" s="97" customFormat="1" ht="23.1" customHeight="1" x14ac:dyDescent="0.45">
      <c r="A57" s="96"/>
      <c r="B57" s="195"/>
      <c r="C57" s="107" t="s">
        <v>218</v>
      </c>
      <c r="D57" s="122">
        <v>100</v>
      </c>
      <c r="E57" s="123" t="s">
        <v>177</v>
      </c>
    </row>
    <row r="58" spans="1:5" s="97" customFormat="1" ht="23.1" customHeight="1" x14ac:dyDescent="0.45">
      <c r="A58" s="96"/>
      <c r="B58" s="195"/>
      <c r="C58" s="107" t="s">
        <v>219</v>
      </c>
      <c r="D58" s="122">
        <v>100</v>
      </c>
      <c r="E58" s="123" t="s">
        <v>185</v>
      </c>
    </row>
    <row r="59" spans="1:5" s="97" customFormat="1" ht="23.1" customHeight="1" x14ac:dyDescent="0.45">
      <c r="A59" s="96"/>
      <c r="B59" s="195"/>
      <c r="C59" s="107" t="s">
        <v>220</v>
      </c>
      <c r="D59" s="122">
        <v>100</v>
      </c>
      <c r="E59" s="123" t="s">
        <v>191</v>
      </c>
    </row>
    <row r="60" spans="1:5" s="97" customFormat="1" ht="23.1" customHeight="1" x14ac:dyDescent="0.45">
      <c r="A60" s="96"/>
      <c r="B60" s="195"/>
      <c r="C60" s="107" t="s">
        <v>221</v>
      </c>
      <c r="D60" s="122">
        <v>100</v>
      </c>
      <c r="E60" s="123" t="s">
        <v>170</v>
      </c>
    </row>
    <row r="61" spans="1:5" s="97" customFormat="1" ht="23.1" customHeight="1" x14ac:dyDescent="0.45">
      <c r="A61" s="96"/>
      <c r="B61" s="195"/>
      <c r="C61" s="107" t="s">
        <v>222</v>
      </c>
      <c r="D61" s="122">
        <v>100</v>
      </c>
      <c r="E61" s="123" t="s">
        <v>170</v>
      </c>
    </row>
    <row r="62" spans="1:5" s="97" customFormat="1" ht="23.1" customHeight="1" x14ac:dyDescent="0.45">
      <c r="A62" s="96"/>
      <c r="B62" s="195"/>
      <c r="C62" s="107" t="s">
        <v>223</v>
      </c>
      <c r="D62" s="122">
        <v>100</v>
      </c>
      <c r="E62" s="123" t="s">
        <v>224</v>
      </c>
    </row>
    <row r="63" spans="1:5" s="97" customFormat="1" ht="23.1" customHeight="1" x14ac:dyDescent="0.45">
      <c r="A63" s="96"/>
      <c r="B63" s="195"/>
      <c r="C63" s="107" t="s">
        <v>225</v>
      </c>
      <c r="D63" s="122">
        <v>100</v>
      </c>
      <c r="E63" s="123" t="s">
        <v>224</v>
      </c>
    </row>
    <row r="64" spans="1:5" s="97" customFormat="1" ht="23.1" customHeight="1" x14ac:dyDescent="0.45">
      <c r="A64" s="96"/>
      <c r="B64" s="195"/>
      <c r="C64" s="107" t="s">
        <v>226</v>
      </c>
      <c r="D64" s="122">
        <v>30.8</v>
      </c>
      <c r="E64" s="123" t="s">
        <v>224</v>
      </c>
    </row>
    <row r="65" spans="1:5" s="97" customFormat="1" ht="23.1" customHeight="1" x14ac:dyDescent="0.45">
      <c r="A65" s="96"/>
      <c r="B65" s="195"/>
      <c r="C65" s="107" t="s">
        <v>227</v>
      </c>
      <c r="D65" s="122">
        <v>100</v>
      </c>
      <c r="E65" s="123" t="s">
        <v>224</v>
      </c>
    </row>
    <row r="66" spans="1:5" s="97" customFormat="1" ht="23.1" customHeight="1" x14ac:dyDescent="0.45">
      <c r="A66" s="96"/>
      <c r="B66" s="195"/>
      <c r="C66" s="107" t="s">
        <v>228</v>
      </c>
      <c r="D66" s="122">
        <v>100</v>
      </c>
      <c r="E66" s="123" t="s">
        <v>229</v>
      </c>
    </row>
    <row r="67" spans="1:5" s="97" customFormat="1" ht="23.1" customHeight="1" thickBot="1" x14ac:dyDescent="0.5">
      <c r="A67" s="96"/>
      <c r="B67" s="197"/>
      <c r="C67" s="141" t="s">
        <v>230</v>
      </c>
      <c r="D67" s="142">
        <v>50</v>
      </c>
      <c r="E67" s="143" t="s">
        <v>231</v>
      </c>
    </row>
    <row r="68" spans="1:5" s="97" customFormat="1" ht="21" x14ac:dyDescent="0.45">
      <c r="A68" s="96"/>
    </row>
    <row r="69" spans="1:5" s="97" customFormat="1" ht="21" x14ac:dyDescent="0.45">
      <c r="A69" s="96" t="s">
        <v>232</v>
      </c>
    </row>
    <row r="70" spans="1:5" s="97" customFormat="1" ht="21" x14ac:dyDescent="0.45">
      <c r="A70" s="96"/>
    </row>
    <row r="71" spans="1:5" s="97" customFormat="1" ht="21" customHeight="1" x14ac:dyDescent="0.45">
      <c r="A71" s="96"/>
      <c r="B71" s="198" t="s">
        <v>233</v>
      </c>
      <c r="C71" s="198"/>
      <c r="D71" s="198"/>
      <c r="E71" s="198"/>
    </row>
    <row r="72" spans="1:5" s="97" customFormat="1" ht="21.75" customHeight="1" x14ac:dyDescent="0.45">
      <c r="A72" s="96"/>
      <c r="B72" s="198"/>
      <c r="C72" s="198"/>
      <c r="D72" s="198"/>
      <c r="E72" s="198"/>
    </row>
    <row r="73" spans="1:5" s="97" customFormat="1" ht="24" customHeight="1" x14ac:dyDescent="0.45">
      <c r="A73" s="96"/>
    </row>
    <row r="74" spans="1:5" s="97" customFormat="1" ht="21" x14ac:dyDescent="0.45">
      <c r="A74" s="96" t="s">
        <v>234</v>
      </c>
    </row>
    <row r="75" spans="1:5" s="97" customFormat="1" ht="24" customHeight="1" x14ac:dyDescent="0.45">
      <c r="A75" s="96"/>
    </row>
    <row r="76" spans="1:5" s="146" customFormat="1" ht="21" customHeight="1" x14ac:dyDescent="0.45">
      <c r="A76" s="144"/>
      <c r="B76" s="145" t="s">
        <v>235</v>
      </c>
      <c r="C76" s="145"/>
    </row>
    <row r="77" spans="1:5" s="148" customFormat="1" ht="24.75" customHeight="1" x14ac:dyDescent="0.45">
      <c r="A77" s="147"/>
      <c r="B77" s="199" t="s">
        <v>236</v>
      </c>
      <c r="C77" s="199"/>
      <c r="D77" s="199"/>
      <c r="E77" s="199"/>
    </row>
    <row r="78" spans="1:5" s="148" customFormat="1" ht="24.75" customHeight="1" x14ac:dyDescent="0.45">
      <c r="A78" s="149"/>
      <c r="B78" s="199"/>
      <c r="C78" s="199"/>
      <c r="D78" s="199"/>
      <c r="E78" s="199"/>
    </row>
    <row r="79" spans="1:5" s="148" customFormat="1" ht="24.75" customHeight="1" x14ac:dyDescent="0.45">
      <c r="A79" s="149"/>
      <c r="B79" s="199"/>
      <c r="C79" s="199"/>
      <c r="D79" s="199"/>
      <c r="E79" s="199"/>
    </row>
    <row r="80" spans="1:5" s="148" customFormat="1" ht="24.75" customHeight="1" x14ac:dyDescent="0.45">
      <c r="A80" s="149"/>
      <c r="B80" s="199"/>
      <c r="C80" s="199"/>
      <c r="D80" s="199"/>
      <c r="E80" s="199"/>
    </row>
    <row r="81" spans="1:5" s="148" customFormat="1" ht="24.75" customHeight="1" x14ac:dyDescent="0.45">
      <c r="A81" s="149"/>
      <c r="B81" s="150"/>
      <c r="C81" s="150"/>
      <c r="D81" s="150"/>
      <c r="E81" s="150"/>
    </row>
    <row r="82" spans="1:5" s="146" customFormat="1" ht="21" customHeight="1" x14ac:dyDescent="0.45">
      <c r="A82" s="144"/>
      <c r="B82" s="145" t="s">
        <v>237</v>
      </c>
      <c r="C82" s="145"/>
    </row>
    <row r="83" spans="1:5" s="148" customFormat="1" ht="24.75" customHeight="1" x14ac:dyDescent="0.45">
      <c r="A83" s="147"/>
      <c r="B83" s="199" t="s">
        <v>238</v>
      </c>
      <c r="C83" s="199"/>
      <c r="D83" s="199"/>
      <c r="E83" s="199"/>
    </row>
    <row r="84" spans="1:5" s="148" customFormat="1" ht="24.75" customHeight="1" x14ac:dyDescent="0.45">
      <c r="A84" s="149"/>
      <c r="B84" s="199"/>
      <c r="C84" s="199"/>
      <c r="D84" s="199"/>
      <c r="E84" s="199"/>
    </row>
    <row r="85" spans="1:5" s="148" customFormat="1" ht="24.75" customHeight="1" x14ac:dyDescent="0.45">
      <c r="A85" s="149"/>
      <c r="B85" s="150"/>
      <c r="C85" s="150"/>
      <c r="D85" s="150"/>
      <c r="E85" s="150"/>
    </row>
  </sheetData>
  <mergeCells count="11">
    <mergeCell ref="B27:B28"/>
    <mergeCell ref="A1:E1"/>
    <mergeCell ref="B10:B17"/>
    <mergeCell ref="B18:B20"/>
    <mergeCell ref="B21:B22"/>
    <mergeCell ref="B23:B26"/>
    <mergeCell ref="B29:B34"/>
    <mergeCell ref="B36:B67"/>
    <mergeCell ref="B71:E72"/>
    <mergeCell ref="B77:E80"/>
    <mergeCell ref="B83:E84"/>
  </mergeCells>
  <phoneticPr fontId="4"/>
  <printOptions horizontalCentered="1"/>
  <pageMargins left="0.70866141732283472" right="0.70866141732283472" top="0.74803149606299213" bottom="0.74803149606299213" header="0.31496062992125984" footer="0.31496062992125984"/>
  <pageSetup paperSize="9" scale="44" orientation="portrait" r:id="rId1"/>
  <rowBreaks count="1" manualBreakCount="1">
    <brk id="67"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CEEB9-7610-4D7B-9DBD-81E0183D3304}">
  <sheetPr>
    <pageSetUpPr fitToPage="1"/>
  </sheetPr>
  <dimension ref="B1:Q67"/>
  <sheetViews>
    <sheetView showGridLines="0" view="pageBreakPreview" zoomScale="60" zoomScaleNormal="55" workbookViewId="0"/>
  </sheetViews>
  <sheetFormatPr defaultColWidth="8" defaultRowHeight="19.2" x14ac:dyDescent="0.45"/>
  <cols>
    <col min="1" max="1" width="2.3984375" style="152" customWidth="1"/>
    <col min="2" max="6" width="1.8984375" style="152" customWidth="1"/>
    <col min="7" max="7" width="2.3984375" style="152" customWidth="1"/>
    <col min="8" max="8" width="29.5" style="152" customWidth="1"/>
    <col min="9" max="15" width="25.796875" style="152" customWidth="1"/>
    <col min="16" max="16" width="2.3984375" style="152" customWidth="1"/>
    <col min="17" max="256" width="8" style="152"/>
    <col min="257" max="257" width="2.3984375" style="152" customWidth="1"/>
    <col min="258" max="262" width="1.8984375" style="152" customWidth="1"/>
    <col min="263" max="263" width="2.3984375" style="152" customWidth="1"/>
    <col min="264" max="264" width="9.59765625" style="152" customWidth="1"/>
    <col min="265" max="268" width="19.5" style="152" customWidth="1"/>
    <col min="269" max="269" width="20.3984375" style="152" customWidth="1"/>
    <col min="270" max="271" width="19.5" style="152" customWidth="1"/>
    <col min="272" max="512" width="8" style="152"/>
    <col min="513" max="513" width="2.3984375" style="152" customWidth="1"/>
    <col min="514" max="518" width="1.8984375" style="152" customWidth="1"/>
    <col min="519" max="519" width="2.3984375" style="152" customWidth="1"/>
    <col min="520" max="520" width="9.59765625" style="152" customWidth="1"/>
    <col min="521" max="524" width="19.5" style="152" customWidth="1"/>
    <col min="525" max="525" width="20.3984375" style="152" customWidth="1"/>
    <col min="526" max="527" width="19.5" style="152" customWidth="1"/>
    <col min="528" max="768" width="8" style="152"/>
    <col min="769" max="769" width="2.3984375" style="152" customWidth="1"/>
    <col min="770" max="774" width="1.8984375" style="152" customWidth="1"/>
    <col min="775" max="775" width="2.3984375" style="152" customWidth="1"/>
    <col min="776" max="776" width="9.59765625" style="152" customWidth="1"/>
    <col min="777" max="780" width="19.5" style="152" customWidth="1"/>
    <col min="781" max="781" width="20.3984375" style="152" customWidth="1"/>
    <col min="782" max="783" width="19.5" style="152" customWidth="1"/>
    <col min="784" max="1024" width="8" style="152"/>
    <col min="1025" max="1025" width="2.3984375" style="152" customWidth="1"/>
    <col min="1026" max="1030" width="1.8984375" style="152" customWidth="1"/>
    <col min="1031" max="1031" width="2.3984375" style="152" customWidth="1"/>
    <col min="1032" max="1032" width="9.59765625" style="152" customWidth="1"/>
    <col min="1033" max="1036" width="19.5" style="152" customWidth="1"/>
    <col min="1037" max="1037" width="20.3984375" style="152" customWidth="1"/>
    <col min="1038" max="1039" width="19.5" style="152" customWidth="1"/>
    <col min="1040" max="1280" width="8" style="152"/>
    <col min="1281" max="1281" width="2.3984375" style="152" customWidth="1"/>
    <col min="1282" max="1286" width="1.8984375" style="152" customWidth="1"/>
    <col min="1287" max="1287" width="2.3984375" style="152" customWidth="1"/>
    <col min="1288" max="1288" width="9.59765625" style="152" customWidth="1"/>
    <col min="1289" max="1292" width="19.5" style="152" customWidth="1"/>
    <col min="1293" max="1293" width="20.3984375" style="152" customWidth="1"/>
    <col min="1294" max="1295" width="19.5" style="152" customWidth="1"/>
    <col min="1296" max="1536" width="8" style="152"/>
    <col min="1537" max="1537" width="2.3984375" style="152" customWidth="1"/>
    <col min="1538" max="1542" width="1.8984375" style="152" customWidth="1"/>
    <col min="1543" max="1543" width="2.3984375" style="152" customWidth="1"/>
    <col min="1544" max="1544" width="9.59765625" style="152" customWidth="1"/>
    <col min="1545" max="1548" width="19.5" style="152" customWidth="1"/>
    <col min="1549" max="1549" width="20.3984375" style="152" customWidth="1"/>
    <col min="1550" max="1551" width="19.5" style="152" customWidth="1"/>
    <col min="1552" max="1792" width="8" style="152"/>
    <col min="1793" max="1793" width="2.3984375" style="152" customWidth="1"/>
    <col min="1794" max="1798" width="1.8984375" style="152" customWidth="1"/>
    <col min="1799" max="1799" width="2.3984375" style="152" customWidth="1"/>
    <col min="1800" max="1800" width="9.59765625" style="152" customWidth="1"/>
    <col min="1801" max="1804" width="19.5" style="152" customWidth="1"/>
    <col min="1805" max="1805" width="20.3984375" style="152" customWidth="1"/>
    <col min="1806" max="1807" width="19.5" style="152" customWidth="1"/>
    <col min="1808" max="2048" width="8" style="152"/>
    <col min="2049" max="2049" width="2.3984375" style="152" customWidth="1"/>
    <col min="2050" max="2054" width="1.8984375" style="152" customWidth="1"/>
    <col min="2055" max="2055" width="2.3984375" style="152" customWidth="1"/>
    <col min="2056" max="2056" width="9.59765625" style="152" customWidth="1"/>
    <col min="2057" max="2060" width="19.5" style="152" customWidth="1"/>
    <col min="2061" max="2061" width="20.3984375" style="152" customWidth="1"/>
    <col min="2062" max="2063" width="19.5" style="152" customWidth="1"/>
    <col min="2064" max="2304" width="8" style="152"/>
    <col min="2305" max="2305" width="2.3984375" style="152" customWidth="1"/>
    <col min="2306" max="2310" width="1.8984375" style="152" customWidth="1"/>
    <col min="2311" max="2311" width="2.3984375" style="152" customWidth="1"/>
    <col min="2312" max="2312" width="9.59765625" style="152" customWidth="1"/>
    <col min="2313" max="2316" width="19.5" style="152" customWidth="1"/>
    <col min="2317" max="2317" width="20.3984375" style="152" customWidth="1"/>
    <col min="2318" max="2319" width="19.5" style="152" customWidth="1"/>
    <col min="2320" max="2560" width="8" style="152"/>
    <col min="2561" max="2561" width="2.3984375" style="152" customWidth="1"/>
    <col min="2562" max="2566" width="1.8984375" style="152" customWidth="1"/>
    <col min="2567" max="2567" width="2.3984375" style="152" customWidth="1"/>
    <col min="2568" max="2568" width="9.59765625" style="152" customWidth="1"/>
    <col min="2569" max="2572" width="19.5" style="152" customWidth="1"/>
    <col min="2573" max="2573" width="20.3984375" style="152" customWidth="1"/>
    <col min="2574" max="2575" width="19.5" style="152" customWidth="1"/>
    <col min="2576" max="2816" width="8" style="152"/>
    <col min="2817" max="2817" width="2.3984375" style="152" customWidth="1"/>
    <col min="2818" max="2822" width="1.8984375" style="152" customWidth="1"/>
    <col min="2823" max="2823" width="2.3984375" style="152" customWidth="1"/>
    <col min="2824" max="2824" width="9.59765625" style="152" customWidth="1"/>
    <col min="2825" max="2828" width="19.5" style="152" customWidth="1"/>
    <col min="2829" max="2829" width="20.3984375" style="152" customWidth="1"/>
    <col min="2830" max="2831" width="19.5" style="152" customWidth="1"/>
    <col min="2832" max="3072" width="8" style="152"/>
    <col min="3073" max="3073" width="2.3984375" style="152" customWidth="1"/>
    <col min="3074" max="3078" width="1.8984375" style="152" customWidth="1"/>
    <col min="3079" max="3079" width="2.3984375" style="152" customWidth="1"/>
    <col min="3080" max="3080" width="9.59765625" style="152" customWidth="1"/>
    <col min="3081" max="3084" width="19.5" style="152" customWidth="1"/>
    <col min="3085" max="3085" width="20.3984375" style="152" customWidth="1"/>
    <col min="3086" max="3087" width="19.5" style="152" customWidth="1"/>
    <col min="3088" max="3328" width="8" style="152"/>
    <col min="3329" max="3329" width="2.3984375" style="152" customWidth="1"/>
    <col min="3330" max="3334" width="1.8984375" style="152" customWidth="1"/>
    <col min="3335" max="3335" width="2.3984375" style="152" customWidth="1"/>
    <col min="3336" max="3336" width="9.59765625" style="152" customWidth="1"/>
    <col min="3337" max="3340" width="19.5" style="152" customWidth="1"/>
    <col min="3341" max="3341" width="20.3984375" style="152" customWidth="1"/>
    <col min="3342" max="3343" width="19.5" style="152" customWidth="1"/>
    <col min="3344" max="3584" width="8" style="152"/>
    <col min="3585" max="3585" width="2.3984375" style="152" customWidth="1"/>
    <col min="3586" max="3590" width="1.8984375" style="152" customWidth="1"/>
    <col min="3591" max="3591" width="2.3984375" style="152" customWidth="1"/>
    <col min="3592" max="3592" width="9.59765625" style="152" customWidth="1"/>
    <col min="3593" max="3596" width="19.5" style="152" customWidth="1"/>
    <col min="3597" max="3597" width="20.3984375" style="152" customWidth="1"/>
    <col min="3598" max="3599" width="19.5" style="152" customWidth="1"/>
    <col min="3600" max="3840" width="8" style="152"/>
    <col min="3841" max="3841" width="2.3984375" style="152" customWidth="1"/>
    <col min="3842" max="3846" width="1.8984375" style="152" customWidth="1"/>
    <col min="3847" max="3847" width="2.3984375" style="152" customWidth="1"/>
    <col min="3848" max="3848" width="9.59765625" style="152" customWidth="1"/>
    <col min="3849" max="3852" width="19.5" style="152" customWidth="1"/>
    <col min="3853" max="3853" width="20.3984375" style="152" customWidth="1"/>
    <col min="3854" max="3855" width="19.5" style="152" customWidth="1"/>
    <col min="3856" max="4096" width="8" style="152"/>
    <col min="4097" max="4097" width="2.3984375" style="152" customWidth="1"/>
    <col min="4098" max="4102" width="1.8984375" style="152" customWidth="1"/>
    <col min="4103" max="4103" width="2.3984375" style="152" customWidth="1"/>
    <col min="4104" max="4104" width="9.59765625" style="152" customWidth="1"/>
    <col min="4105" max="4108" width="19.5" style="152" customWidth="1"/>
    <col min="4109" max="4109" width="20.3984375" style="152" customWidth="1"/>
    <col min="4110" max="4111" width="19.5" style="152" customWidth="1"/>
    <col min="4112" max="4352" width="8" style="152"/>
    <col min="4353" max="4353" width="2.3984375" style="152" customWidth="1"/>
    <col min="4354" max="4358" width="1.8984375" style="152" customWidth="1"/>
    <col min="4359" max="4359" width="2.3984375" style="152" customWidth="1"/>
    <col min="4360" max="4360" width="9.59765625" style="152" customWidth="1"/>
    <col min="4361" max="4364" width="19.5" style="152" customWidth="1"/>
    <col min="4365" max="4365" width="20.3984375" style="152" customWidth="1"/>
    <col min="4366" max="4367" width="19.5" style="152" customWidth="1"/>
    <col min="4368" max="4608" width="8" style="152"/>
    <col min="4609" max="4609" width="2.3984375" style="152" customWidth="1"/>
    <col min="4610" max="4614" width="1.8984375" style="152" customWidth="1"/>
    <col min="4615" max="4615" width="2.3984375" style="152" customWidth="1"/>
    <col min="4616" max="4616" width="9.59765625" style="152" customWidth="1"/>
    <col min="4617" max="4620" width="19.5" style="152" customWidth="1"/>
    <col min="4621" max="4621" width="20.3984375" style="152" customWidth="1"/>
    <col min="4622" max="4623" width="19.5" style="152" customWidth="1"/>
    <col min="4624" max="4864" width="8" style="152"/>
    <col min="4865" max="4865" width="2.3984375" style="152" customWidth="1"/>
    <col min="4866" max="4870" width="1.8984375" style="152" customWidth="1"/>
    <col min="4871" max="4871" width="2.3984375" style="152" customWidth="1"/>
    <col min="4872" max="4872" width="9.59765625" style="152" customWidth="1"/>
    <col min="4873" max="4876" width="19.5" style="152" customWidth="1"/>
    <col min="4877" max="4877" width="20.3984375" style="152" customWidth="1"/>
    <col min="4878" max="4879" width="19.5" style="152" customWidth="1"/>
    <col min="4880" max="5120" width="8" style="152"/>
    <col min="5121" max="5121" width="2.3984375" style="152" customWidth="1"/>
    <col min="5122" max="5126" width="1.8984375" style="152" customWidth="1"/>
    <col min="5127" max="5127" width="2.3984375" style="152" customWidth="1"/>
    <col min="5128" max="5128" width="9.59765625" style="152" customWidth="1"/>
    <col min="5129" max="5132" width="19.5" style="152" customWidth="1"/>
    <col min="5133" max="5133" width="20.3984375" style="152" customWidth="1"/>
    <col min="5134" max="5135" width="19.5" style="152" customWidth="1"/>
    <col min="5136" max="5376" width="8" style="152"/>
    <col min="5377" max="5377" width="2.3984375" style="152" customWidth="1"/>
    <col min="5378" max="5382" width="1.8984375" style="152" customWidth="1"/>
    <col min="5383" max="5383" width="2.3984375" style="152" customWidth="1"/>
    <col min="5384" max="5384" width="9.59765625" style="152" customWidth="1"/>
    <col min="5385" max="5388" width="19.5" style="152" customWidth="1"/>
    <col min="5389" max="5389" width="20.3984375" style="152" customWidth="1"/>
    <col min="5390" max="5391" width="19.5" style="152" customWidth="1"/>
    <col min="5392" max="5632" width="8" style="152"/>
    <col min="5633" max="5633" width="2.3984375" style="152" customWidth="1"/>
    <col min="5634" max="5638" width="1.8984375" style="152" customWidth="1"/>
    <col min="5639" max="5639" width="2.3984375" style="152" customWidth="1"/>
    <col min="5640" max="5640" width="9.59765625" style="152" customWidth="1"/>
    <col min="5641" max="5644" width="19.5" style="152" customWidth="1"/>
    <col min="5645" max="5645" width="20.3984375" style="152" customWidth="1"/>
    <col min="5646" max="5647" width="19.5" style="152" customWidth="1"/>
    <col min="5648" max="5888" width="8" style="152"/>
    <col min="5889" max="5889" width="2.3984375" style="152" customWidth="1"/>
    <col min="5890" max="5894" width="1.8984375" style="152" customWidth="1"/>
    <col min="5895" max="5895" width="2.3984375" style="152" customWidth="1"/>
    <col min="5896" max="5896" width="9.59765625" style="152" customWidth="1"/>
    <col min="5897" max="5900" width="19.5" style="152" customWidth="1"/>
    <col min="5901" max="5901" width="20.3984375" style="152" customWidth="1"/>
    <col min="5902" max="5903" width="19.5" style="152" customWidth="1"/>
    <col min="5904" max="6144" width="8" style="152"/>
    <col min="6145" max="6145" width="2.3984375" style="152" customWidth="1"/>
    <col min="6146" max="6150" width="1.8984375" style="152" customWidth="1"/>
    <col min="6151" max="6151" width="2.3984375" style="152" customWidth="1"/>
    <col min="6152" max="6152" width="9.59765625" style="152" customWidth="1"/>
    <col min="6153" max="6156" width="19.5" style="152" customWidth="1"/>
    <col min="6157" max="6157" width="20.3984375" style="152" customWidth="1"/>
    <col min="6158" max="6159" width="19.5" style="152" customWidth="1"/>
    <col min="6160" max="6400" width="8" style="152"/>
    <col min="6401" max="6401" width="2.3984375" style="152" customWidth="1"/>
    <col min="6402" max="6406" width="1.8984375" style="152" customWidth="1"/>
    <col min="6407" max="6407" width="2.3984375" style="152" customWidth="1"/>
    <col min="6408" max="6408" width="9.59765625" style="152" customWidth="1"/>
    <col min="6409" max="6412" width="19.5" style="152" customWidth="1"/>
    <col min="6413" max="6413" width="20.3984375" style="152" customWidth="1"/>
    <col min="6414" max="6415" width="19.5" style="152" customWidth="1"/>
    <col min="6416" max="6656" width="8" style="152"/>
    <col min="6657" max="6657" width="2.3984375" style="152" customWidth="1"/>
    <col min="6658" max="6662" width="1.8984375" style="152" customWidth="1"/>
    <col min="6663" max="6663" width="2.3984375" style="152" customWidth="1"/>
    <col min="6664" max="6664" width="9.59765625" style="152" customWidth="1"/>
    <col min="6665" max="6668" width="19.5" style="152" customWidth="1"/>
    <col min="6669" max="6669" width="20.3984375" style="152" customWidth="1"/>
    <col min="6670" max="6671" width="19.5" style="152" customWidth="1"/>
    <col min="6672" max="6912" width="8" style="152"/>
    <col min="6913" max="6913" width="2.3984375" style="152" customWidth="1"/>
    <col min="6914" max="6918" width="1.8984375" style="152" customWidth="1"/>
    <col min="6919" max="6919" width="2.3984375" style="152" customWidth="1"/>
    <col min="6920" max="6920" width="9.59765625" style="152" customWidth="1"/>
    <col min="6921" max="6924" width="19.5" style="152" customWidth="1"/>
    <col min="6925" max="6925" width="20.3984375" style="152" customWidth="1"/>
    <col min="6926" max="6927" width="19.5" style="152" customWidth="1"/>
    <col min="6928" max="7168" width="8" style="152"/>
    <col min="7169" max="7169" width="2.3984375" style="152" customWidth="1"/>
    <col min="7170" max="7174" width="1.8984375" style="152" customWidth="1"/>
    <col min="7175" max="7175" width="2.3984375" style="152" customWidth="1"/>
    <col min="7176" max="7176" width="9.59765625" style="152" customWidth="1"/>
    <col min="7177" max="7180" width="19.5" style="152" customWidth="1"/>
    <col min="7181" max="7181" width="20.3984375" style="152" customWidth="1"/>
    <col min="7182" max="7183" width="19.5" style="152" customWidth="1"/>
    <col min="7184" max="7424" width="8" style="152"/>
    <col min="7425" max="7425" width="2.3984375" style="152" customWidth="1"/>
    <col min="7426" max="7430" width="1.8984375" style="152" customWidth="1"/>
    <col min="7431" max="7431" width="2.3984375" style="152" customWidth="1"/>
    <col min="7432" max="7432" width="9.59765625" style="152" customWidth="1"/>
    <col min="7433" max="7436" width="19.5" style="152" customWidth="1"/>
    <col min="7437" max="7437" width="20.3984375" style="152" customWidth="1"/>
    <col min="7438" max="7439" width="19.5" style="152" customWidth="1"/>
    <col min="7440" max="7680" width="8" style="152"/>
    <col min="7681" max="7681" width="2.3984375" style="152" customWidth="1"/>
    <col min="7682" max="7686" width="1.8984375" style="152" customWidth="1"/>
    <col min="7687" max="7687" width="2.3984375" style="152" customWidth="1"/>
    <col min="7688" max="7688" width="9.59765625" style="152" customWidth="1"/>
    <col min="7689" max="7692" width="19.5" style="152" customWidth="1"/>
    <col min="7693" max="7693" width="20.3984375" style="152" customWidth="1"/>
    <col min="7694" max="7695" width="19.5" style="152" customWidth="1"/>
    <col min="7696" max="7936" width="8" style="152"/>
    <col min="7937" max="7937" width="2.3984375" style="152" customWidth="1"/>
    <col min="7938" max="7942" width="1.8984375" style="152" customWidth="1"/>
    <col min="7943" max="7943" width="2.3984375" style="152" customWidth="1"/>
    <col min="7944" max="7944" width="9.59765625" style="152" customWidth="1"/>
    <col min="7945" max="7948" width="19.5" style="152" customWidth="1"/>
    <col min="7949" max="7949" width="20.3984375" style="152" customWidth="1"/>
    <col min="7950" max="7951" width="19.5" style="152" customWidth="1"/>
    <col min="7952" max="8192" width="8" style="152"/>
    <col min="8193" max="8193" width="2.3984375" style="152" customWidth="1"/>
    <col min="8194" max="8198" width="1.8984375" style="152" customWidth="1"/>
    <col min="8199" max="8199" width="2.3984375" style="152" customWidth="1"/>
    <col min="8200" max="8200" width="9.59765625" style="152" customWidth="1"/>
    <col min="8201" max="8204" width="19.5" style="152" customWidth="1"/>
    <col min="8205" max="8205" width="20.3984375" style="152" customWidth="1"/>
    <col min="8206" max="8207" width="19.5" style="152" customWidth="1"/>
    <col min="8208" max="8448" width="8" style="152"/>
    <col min="8449" max="8449" width="2.3984375" style="152" customWidth="1"/>
    <col min="8450" max="8454" width="1.8984375" style="152" customWidth="1"/>
    <col min="8455" max="8455" width="2.3984375" style="152" customWidth="1"/>
    <col min="8456" max="8456" width="9.59765625" style="152" customWidth="1"/>
    <col min="8457" max="8460" width="19.5" style="152" customWidth="1"/>
    <col min="8461" max="8461" width="20.3984375" style="152" customWidth="1"/>
    <col min="8462" max="8463" width="19.5" style="152" customWidth="1"/>
    <col min="8464" max="8704" width="8" style="152"/>
    <col min="8705" max="8705" width="2.3984375" style="152" customWidth="1"/>
    <col min="8706" max="8710" width="1.8984375" style="152" customWidth="1"/>
    <col min="8711" max="8711" width="2.3984375" style="152" customWidth="1"/>
    <col min="8712" max="8712" width="9.59765625" style="152" customWidth="1"/>
    <col min="8713" max="8716" width="19.5" style="152" customWidth="1"/>
    <col min="8717" max="8717" width="20.3984375" style="152" customWidth="1"/>
    <col min="8718" max="8719" width="19.5" style="152" customWidth="1"/>
    <col min="8720" max="8960" width="8" style="152"/>
    <col min="8961" max="8961" width="2.3984375" style="152" customWidth="1"/>
    <col min="8962" max="8966" width="1.8984375" style="152" customWidth="1"/>
    <col min="8967" max="8967" width="2.3984375" style="152" customWidth="1"/>
    <col min="8968" max="8968" width="9.59765625" style="152" customWidth="1"/>
    <col min="8969" max="8972" width="19.5" style="152" customWidth="1"/>
    <col min="8973" max="8973" width="20.3984375" style="152" customWidth="1"/>
    <col min="8974" max="8975" width="19.5" style="152" customWidth="1"/>
    <col min="8976" max="9216" width="8" style="152"/>
    <col min="9217" max="9217" width="2.3984375" style="152" customWidth="1"/>
    <col min="9218" max="9222" width="1.8984375" style="152" customWidth="1"/>
    <col min="9223" max="9223" width="2.3984375" style="152" customWidth="1"/>
    <col min="9224" max="9224" width="9.59765625" style="152" customWidth="1"/>
    <col min="9225" max="9228" width="19.5" style="152" customWidth="1"/>
    <col min="9229" max="9229" width="20.3984375" style="152" customWidth="1"/>
    <col min="9230" max="9231" width="19.5" style="152" customWidth="1"/>
    <col min="9232" max="9472" width="8" style="152"/>
    <col min="9473" max="9473" width="2.3984375" style="152" customWidth="1"/>
    <col min="9474" max="9478" width="1.8984375" style="152" customWidth="1"/>
    <col min="9479" max="9479" width="2.3984375" style="152" customWidth="1"/>
    <col min="9480" max="9480" width="9.59765625" style="152" customWidth="1"/>
    <col min="9481" max="9484" width="19.5" style="152" customWidth="1"/>
    <col min="9485" max="9485" width="20.3984375" style="152" customWidth="1"/>
    <col min="9486" max="9487" width="19.5" style="152" customWidth="1"/>
    <col min="9488" max="9728" width="8" style="152"/>
    <col min="9729" max="9729" width="2.3984375" style="152" customWidth="1"/>
    <col min="9730" max="9734" width="1.8984375" style="152" customWidth="1"/>
    <col min="9735" max="9735" width="2.3984375" style="152" customWidth="1"/>
    <col min="9736" max="9736" width="9.59765625" style="152" customWidth="1"/>
    <col min="9737" max="9740" width="19.5" style="152" customWidth="1"/>
    <col min="9741" max="9741" width="20.3984375" style="152" customWidth="1"/>
    <col min="9742" max="9743" width="19.5" style="152" customWidth="1"/>
    <col min="9744" max="9984" width="8" style="152"/>
    <col min="9985" max="9985" width="2.3984375" style="152" customWidth="1"/>
    <col min="9986" max="9990" width="1.8984375" style="152" customWidth="1"/>
    <col min="9991" max="9991" width="2.3984375" style="152" customWidth="1"/>
    <col min="9992" max="9992" width="9.59765625" style="152" customWidth="1"/>
    <col min="9993" max="9996" width="19.5" style="152" customWidth="1"/>
    <col min="9997" max="9997" width="20.3984375" style="152" customWidth="1"/>
    <col min="9998" max="9999" width="19.5" style="152" customWidth="1"/>
    <col min="10000" max="10240" width="8" style="152"/>
    <col min="10241" max="10241" width="2.3984375" style="152" customWidth="1"/>
    <col min="10242" max="10246" width="1.8984375" style="152" customWidth="1"/>
    <col min="10247" max="10247" width="2.3984375" style="152" customWidth="1"/>
    <col min="10248" max="10248" width="9.59765625" style="152" customWidth="1"/>
    <col min="10249" max="10252" width="19.5" style="152" customWidth="1"/>
    <col min="10253" max="10253" width="20.3984375" style="152" customWidth="1"/>
    <col min="10254" max="10255" width="19.5" style="152" customWidth="1"/>
    <col min="10256" max="10496" width="8" style="152"/>
    <col min="10497" max="10497" width="2.3984375" style="152" customWidth="1"/>
    <col min="10498" max="10502" width="1.8984375" style="152" customWidth="1"/>
    <col min="10503" max="10503" width="2.3984375" style="152" customWidth="1"/>
    <col min="10504" max="10504" width="9.59765625" style="152" customWidth="1"/>
    <col min="10505" max="10508" width="19.5" style="152" customWidth="1"/>
    <col min="10509" max="10509" width="20.3984375" style="152" customWidth="1"/>
    <col min="10510" max="10511" width="19.5" style="152" customWidth="1"/>
    <col min="10512" max="10752" width="8" style="152"/>
    <col min="10753" max="10753" width="2.3984375" style="152" customWidth="1"/>
    <col min="10754" max="10758" width="1.8984375" style="152" customWidth="1"/>
    <col min="10759" max="10759" width="2.3984375" style="152" customWidth="1"/>
    <col min="10760" max="10760" width="9.59765625" style="152" customWidth="1"/>
    <col min="10761" max="10764" width="19.5" style="152" customWidth="1"/>
    <col min="10765" max="10765" width="20.3984375" style="152" customWidth="1"/>
    <col min="10766" max="10767" width="19.5" style="152" customWidth="1"/>
    <col min="10768" max="11008" width="8" style="152"/>
    <col min="11009" max="11009" width="2.3984375" style="152" customWidth="1"/>
    <col min="11010" max="11014" width="1.8984375" style="152" customWidth="1"/>
    <col min="11015" max="11015" width="2.3984375" style="152" customWidth="1"/>
    <col min="11016" max="11016" width="9.59765625" style="152" customWidth="1"/>
    <col min="11017" max="11020" width="19.5" style="152" customWidth="1"/>
    <col min="11021" max="11021" width="20.3984375" style="152" customWidth="1"/>
    <col min="11022" max="11023" width="19.5" style="152" customWidth="1"/>
    <col min="11024" max="11264" width="8" style="152"/>
    <col min="11265" max="11265" width="2.3984375" style="152" customWidth="1"/>
    <col min="11266" max="11270" width="1.8984375" style="152" customWidth="1"/>
    <col min="11271" max="11271" width="2.3984375" style="152" customWidth="1"/>
    <col min="11272" max="11272" width="9.59765625" style="152" customWidth="1"/>
    <col min="11273" max="11276" width="19.5" style="152" customWidth="1"/>
    <col min="11277" max="11277" width="20.3984375" style="152" customWidth="1"/>
    <col min="11278" max="11279" width="19.5" style="152" customWidth="1"/>
    <col min="11280" max="11520" width="8" style="152"/>
    <col min="11521" max="11521" width="2.3984375" style="152" customWidth="1"/>
    <col min="11522" max="11526" width="1.8984375" style="152" customWidth="1"/>
    <col min="11527" max="11527" width="2.3984375" style="152" customWidth="1"/>
    <col min="11528" max="11528" width="9.59765625" style="152" customWidth="1"/>
    <col min="11529" max="11532" width="19.5" style="152" customWidth="1"/>
    <col min="11533" max="11533" width="20.3984375" style="152" customWidth="1"/>
    <col min="11534" max="11535" width="19.5" style="152" customWidth="1"/>
    <col min="11536" max="11776" width="8" style="152"/>
    <col min="11777" max="11777" width="2.3984375" style="152" customWidth="1"/>
    <col min="11778" max="11782" width="1.8984375" style="152" customWidth="1"/>
    <col min="11783" max="11783" width="2.3984375" style="152" customWidth="1"/>
    <col min="11784" max="11784" width="9.59765625" style="152" customWidth="1"/>
    <col min="11785" max="11788" width="19.5" style="152" customWidth="1"/>
    <col min="11789" max="11789" width="20.3984375" style="152" customWidth="1"/>
    <col min="11790" max="11791" width="19.5" style="152" customWidth="1"/>
    <col min="11792" max="12032" width="8" style="152"/>
    <col min="12033" max="12033" width="2.3984375" style="152" customWidth="1"/>
    <col min="12034" max="12038" width="1.8984375" style="152" customWidth="1"/>
    <col min="12039" max="12039" width="2.3984375" style="152" customWidth="1"/>
    <col min="12040" max="12040" width="9.59765625" style="152" customWidth="1"/>
    <col min="12041" max="12044" width="19.5" style="152" customWidth="1"/>
    <col min="12045" max="12045" width="20.3984375" style="152" customWidth="1"/>
    <col min="12046" max="12047" width="19.5" style="152" customWidth="1"/>
    <col min="12048" max="12288" width="8" style="152"/>
    <col min="12289" max="12289" width="2.3984375" style="152" customWidth="1"/>
    <col min="12290" max="12294" width="1.8984375" style="152" customWidth="1"/>
    <col min="12295" max="12295" width="2.3984375" style="152" customWidth="1"/>
    <col min="12296" max="12296" width="9.59765625" style="152" customWidth="1"/>
    <col min="12297" max="12300" width="19.5" style="152" customWidth="1"/>
    <col min="12301" max="12301" width="20.3984375" style="152" customWidth="1"/>
    <col min="12302" max="12303" width="19.5" style="152" customWidth="1"/>
    <col min="12304" max="12544" width="8" style="152"/>
    <col min="12545" max="12545" width="2.3984375" style="152" customWidth="1"/>
    <col min="12546" max="12550" width="1.8984375" style="152" customWidth="1"/>
    <col min="12551" max="12551" width="2.3984375" style="152" customWidth="1"/>
    <col min="12552" max="12552" width="9.59765625" style="152" customWidth="1"/>
    <col min="12553" max="12556" width="19.5" style="152" customWidth="1"/>
    <col min="12557" max="12557" width="20.3984375" style="152" customWidth="1"/>
    <col min="12558" max="12559" width="19.5" style="152" customWidth="1"/>
    <col min="12560" max="12800" width="8" style="152"/>
    <col min="12801" max="12801" width="2.3984375" style="152" customWidth="1"/>
    <col min="12802" max="12806" width="1.8984375" style="152" customWidth="1"/>
    <col min="12807" max="12807" width="2.3984375" style="152" customWidth="1"/>
    <col min="12808" max="12808" width="9.59765625" style="152" customWidth="1"/>
    <col min="12809" max="12812" width="19.5" style="152" customWidth="1"/>
    <col min="12813" max="12813" width="20.3984375" style="152" customWidth="1"/>
    <col min="12814" max="12815" width="19.5" style="152" customWidth="1"/>
    <col min="12816" max="13056" width="8" style="152"/>
    <col min="13057" max="13057" width="2.3984375" style="152" customWidth="1"/>
    <col min="13058" max="13062" width="1.8984375" style="152" customWidth="1"/>
    <col min="13063" max="13063" width="2.3984375" style="152" customWidth="1"/>
    <col min="13064" max="13064" width="9.59765625" style="152" customWidth="1"/>
    <col min="13065" max="13068" width="19.5" style="152" customWidth="1"/>
    <col min="13069" max="13069" width="20.3984375" style="152" customWidth="1"/>
    <col min="13070" max="13071" width="19.5" style="152" customWidth="1"/>
    <col min="13072" max="13312" width="8" style="152"/>
    <col min="13313" max="13313" width="2.3984375" style="152" customWidth="1"/>
    <col min="13314" max="13318" width="1.8984375" style="152" customWidth="1"/>
    <col min="13319" max="13319" width="2.3984375" style="152" customWidth="1"/>
    <col min="13320" max="13320" width="9.59765625" style="152" customWidth="1"/>
    <col min="13321" max="13324" width="19.5" style="152" customWidth="1"/>
    <col min="13325" max="13325" width="20.3984375" style="152" customWidth="1"/>
    <col min="13326" max="13327" width="19.5" style="152" customWidth="1"/>
    <col min="13328" max="13568" width="8" style="152"/>
    <col min="13569" max="13569" width="2.3984375" style="152" customWidth="1"/>
    <col min="13570" max="13574" width="1.8984375" style="152" customWidth="1"/>
    <col min="13575" max="13575" width="2.3984375" style="152" customWidth="1"/>
    <col min="13576" max="13576" width="9.59765625" style="152" customWidth="1"/>
    <col min="13577" max="13580" width="19.5" style="152" customWidth="1"/>
    <col min="13581" max="13581" width="20.3984375" style="152" customWidth="1"/>
    <col min="13582" max="13583" width="19.5" style="152" customWidth="1"/>
    <col min="13584" max="13824" width="8" style="152"/>
    <col min="13825" max="13825" width="2.3984375" style="152" customWidth="1"/>
    <col min="13826" max="13830" width="1.8984375" style="152" customWidth="1"/>
    <col min="13831" max="13831" width="2.3984375" style="152" customWidth="1"/>
    <col min="13832" max="13832" width="9.59765625" style="152" customWidth="1"/>
    <col min="13833" max="13836" width="19.5" style="152" customWidth="1"/>
    <col min="13837" max="13837" width="20.3984375" style="152" customWidth="1"/>
    <col min="13838" max="13839" width="19.5" style="152" customWidth="1"/>
    <col min="13840" max="14080" width="8" style="152"/>
    <col min="14081" max="14081" width="2.3984375" style="152" customWidth="1"/>
    <col min="14082" max="14086" width="1.8984375" style="152" customWidth="1"/>
    <col min="14087" max="14087" width="2.3984375" style="152" customWidth="1"/>
    <col min="14088" max="14088" width="9.59765625" style="152" customWidth="1"/>
    <col min="14089" max="14092" width="19.5" style="152" customWidth="1"/>
    <col min="14093" max="14093" width="20.3984375" style="152" customWidth="1"/>
    <col min="14094" max="14095" width="19.5" style="152" customWidth="1"/>
    <col min="14096" max="14336" width="8" style="152"/>
    <col min="14337" max="14337" width="2.3984375" style="152" customWidth="1"/>
    <col min="14338" max="14342" width="1.8984375" style="152" customWidth="1"/>
    <col min="14343" max="14343" width="2.3984375" style="152" customWidth="1"/>
    <col min="14344" max="14344" width="9.59765625" style="152" customWidth="1"/>
    <col min="14345" max="14348" width="19.5" style="152" customWidth="1"/>
    <col min="14349" max="14349" width="20.3984375" style="152" customWidth="1"/>
    <col min="14350" max="14351" width="19.5" style="152" customWidth="1"/>
    <col min="14352" max="14592" width="8" style="152"/>
    <col min="14593" max="14593" width="2.3984375" style="152" customWidth="1"/>
    <col min="14594" max="14598" width="1.8984375" style="152" customWidth="1"/>
    <col min="14599" max="14599" width="2.3984375" style="152" customWidth="1"/>
    <col min="14600" max="14600" width="9.59765625" style="152" customWidth="1"/>
    <col min="14601" max="14604" width="19.5" style="152" customWidth="1"/>
    <col min="14605" max="14605" width="20.3984375" style="152" customWidth="1"/>
    <col min="14606" max="14607" width="19.5" style="152" customWidth="1"/>
    <col min="14608" max="14848" width="8" style="152"/>
    <col min="14849" max="14849" width="2.3984375" style="152" customWidth="1"/>
    <col min="14850" max="14854" width="1.8984375" style="152" customWidth="1"/>
    <col min="14855" max="14855" width="2.3984375" style="152" customWidth="1"/>
    <col min="14856" max="14856" width="9.59765625" style="152" customWidth="1"/>
    <col min="14857" max="14860" width="19.5" style="152" customWidth="1"/>
    <col min="14861" max="14861" width="20.3984375" style="152" customWidth="1"/>
    <col min="14862" max="14863" width="19.5" style="152" customWidth="1"/>
    <col min="14864" max="15104" width="8" style="152"/>
    <col min="15105" max="15105" width="2.3984375" style="152" customWidth="1"/>
    <col min="15106" max="15110" width="1.8984375" style="152" customWidth="1"/>
    <col min="15111" max="15111" width="2.3984375" style="152" customWidth="1"/>
    <col min="15112" max="15112" width="9.59765625" style="152" customWidth="1"/>
    <col min="15113" max="15116" width="19.5" style="152" customWidth="1"/>
    <col min="15117" max="15117" width="20.3984375" style="152" customWidth="1"/>
    <col min="15118" max="15119" width="19.5" style="152" customWidth="1"/>
    <col min="15120" max="15360" width="8" style="152"/>
    <col min="15361" max="15361" width="2.3984375" style="152" customWidth="1"/>
    <col min="15362" max="15366" width="1.8984375" style="152" customWidth="1"/>
    <col min="15367" max="15367" width="2.3984375" style="152" customWidth="1"/>
    <col min="15368" max="15368" width="9.59765625" style="152" customWidth="1"/>
    <col min="15369" max="15372" width="19.5" style="152" customWidth="1"/>
    <col min="15373" max="15373" width="20.3984375" style="152" customWidth="1"/>
    <col min="15374" max="15375" width="19.5" style="152" customWidth="1"/>
    <col min="15376" max="15616" width="8" style="152"/>
    <col min="15617" max="15617" width="2.3984375" style="152" customWidth="1"/>
    <col min="15618" max="15622" width="1.8984375" style="152" customWidth="1"/>
    <col min="15623" max="15623" width="2.3984375" style="152" customWidth="1"/>
    <col min="15624" max="15624" width="9.59765625" style="152" customWidth="1"/>
    <col min="15625" max="15628" width="19.5" style="152" customWidth="1"/>
    <col min="15629" max="15629" width="20.3984375" style="152" customWidth="1"/>
    <col min="15630" max="15631" width="19.5" style="152" customWidth="1"/>
    <col min="15632" max="15872" width="8" style="152"/>
    <col min="15873" max="15873" width="2.3984375" style="152" customWidth="1"/>
    <col min="15874" max="15878" width="1.8984375" style="152" customWidth="1"/>
    <col min="15879" max="15879" width="2.3984375" style="152" customWidth="1"/>
    <col min="15880" max="15880" width="9.59765625" style="152" customWidth="1"/>
    <col min="15881" max="15884" width="19.5" style="152" customWidth="1"/>
    <col min="15885" max="15885" width="20.3984375" style="152" customWidth="1"/>
    <col min="15886" max="15887" width="19.5" style="152" customWidth="1"/>
    <col min="15888" max="16128" width="8" style="152"/>
    <col min="16129" max="16129" width="2.3984375" style="152" customWidth="1"/>
    <col min="16130" max="16134" width="1.8984375" style="152" customWidth="1"/>
    <col min="16135" max="16135" width="2.3984375" style="152" customWidth="1"/>
    <col min="16136" max="16136" width="9.59765625" style="152" customWidth="1"/>
    <col min="16137" max="16140" width="19.5" style="152" customWidth="1"/>
    <col min="16141" max="16141" width="20.3984375" style="152" customWidth="1"/>
    <col min="16142" max="16143" width="19.5" style="152" customWidth="1"/>
    <col min="16144" max="16384" width="8" style="152"/>
  </cols>
  <sheetData>
    <row r="1" spans="2:15" x14ac:dyDescent="0.45">
      <c r="B1" s="201" t="s">
        <v>239</v>
      </c>
      <c r="C1" s="202"/>
      <c r="D1" s="202"/>
      <c r="E1" s="202"/>
      <c r="F1" s="202"/>
      <c r="G1" s="202"/>
      <c r="H1" s="202"/>
      <c r="I1" s="202"/>
      <c r="J1" s="202"/>
      <c r="K1" s="202"/>
      <c r="L1" s="202"/>
      <c r="M1" s="202"/>
      <c r="N1" s="202"/>
      <c r="O1" s="202"/>
    </row>
    <row r="2" spans="2:15" ht="23.25" customHeight="1" x14ac:dyDescent="0.45">
      <c r="B2" s="202"/>
      <c r="C2" s="202"/>
      <c r="D2" s="202"/>
      <c r="E2" s="202"/>
      <c r="F2" s="202"/>
      <c r="G2" s="202"/>
      <c r="H2" s="202"/>
      <c r="I2" s="202"/>
      <c r="J2" s="202"/>
      <c r="K2" s="202"/>
      <c r="L2" s="202"/>
      <c r="M2" s="202"/>
      <c r="N2" s="202"/>
      <c r="O2" s="202"/>
    </row>
    <row r="3" spans="2:15" x14ac:dyDescent="0.45">
      <c r="O3" s="153" t="s">
        <v>3</v>
      </c>
    </row>
    <row r="4" spans="2:15" ht="21.9" customHeight="1" x14ac:dyDescent="0.45">
      <c r="B4" s="203" t="s">
        <v>240</v>
      </c>
      <c r="C4" s="204"/>
      <c r="D4" s="204"/>
      <c r="E4" s="204"/>
      <c r="F4" s="204"/>
      <c r="G4" s="204"/>
      <c r="H4" s="205"/>
      <c r="I4" s="154" t="s">
        <v>241</v>
      </c>
      <c r="J4" s="155" t="s">
        <v>242</v>
      </c>
      <c r="K4" s="155" t="s">
        <v>243</v>
      </c>
      <c r="L4" s="155" t="s">
        <v>244</v>
      </c>
      <c r="M4" s="156" t="s">
        <v>245</v>
      </c>
      <c r="N4" s="155" t="s">
        <v>246</v>
      </c>
      <c r="O4" s="155" t="s">
        <v>247</v>
      </c>
    </row>
    <row r="5" spans="2:15" ht="21.9" customHeight="1" x14ac:dyDescent="0.45">
      <c r="B5" s="206"/>
      <c r="C5" s="207"/>
      <c r="D5" s="207"/>
      <c r="E5" s="207"/>
      <c r="F5" s="207"/>
      <c r="G5" s="207"/>
      <c r="H5" s="208"/>
      <c r="I5" s="157" t="s">
        <v>248</v>
      </c>
      <c r="J5" s="157" t="s">
        <v>249</v>
      </c>
      <c r="K5" s="157" t="s">
        <v>250</v>
      </c>
      <c r="L5" s="157" t="s">
        <v>251</v>
      </c>
      <c r="M5" s="157" t="s">
        <v>252</v>
      </c>
      <c r="N5" s="157" t="s">
        <v>253</v>
      </c>
      <c r="O5" s="157" t="s">
        <v>254</v>
      </c>
    </row>
    <row r="6" spans="2:15" ht="21.9" customHeight="1" x14ac:dyDescent="0.45">
      <c r="B6" s="158" t="s">
        <v>31</v>
      </c>
      <c r="C6" s="159"/>
      <c r="D6" s="159"/>
      <c r="E6" s="159"/>
      <c r="F6" s="159"/>
      <c r="G6" s="159"/>
      <c r="H6" s="160"/>
      <c r="I6" s="161">
        <f>SUM(I8,I26)</f>
        <v>10433412723087</v>
      </c>
      <c r="J6" s="161">
        <f t="shared" ref="J6:N6" si="0">SUM(J8,J26)</f>
        <v>189878142644</v>
      </c>
      <c r="K6" s="161">
        <f>SUM(K8,K26)</f>
        <v>134146193173</v>
      </c>
      <c r="L6" s="161">
        <f>I6+J6-K6</f>
        <v>10489144672558</v>
      </c>
      <c r="M6" s="161">
        <f>SUM(M8,M26)</f>
        <v>3067922529430.2002</v>
      </c>
      <c r="N6" s="161">
        <f t="shared" si="0"/>
        <v>100368718055.2</v>
      </c>
      <c r="O6" s="161">
        <f>L6-M6</f>
        <v>7421222143127.7998</v>
      </c>
    </row>
    <row r="7" spans="2:15" ht="21.9" customHeight="1" x14ac:dyDescent="0.45">
      <c r="B7" s="162"/>
      <c r="C7" s="163"/>
      <c r="D7" s="163"/>
      <c r="E7" s="163"/>
      <c r="F7" s="163"/>
      <c r="G7" s="163"/>
      <c r="H7" s="164"/>
      <c r="I7" s="165"/>
      <c r="J7" s="165"/>
      <c r="K7" s="165"/>
      <c r="L7" s="165"/>
      <c r="M7" s="166">
        <f>SUM(M9,M27)</f>
        <v>81223443126</v>
      </c>
      <c r="N7" s="166">
        <f>SUM(N9,N27)</f>
        <v>48911693</v>
      </c>
      <c r="O7" s="165"/>
    </row>
    <row r="8" spans="2:15" ht="21.9" customHeight="1" x14ac:dyDescent="0.45">
      <c r="B8" s="158"/>
      <c r="C8" s="159" t="s">
        <v>33</v>
      </c>
      <c r="D8" s="159"/>
      <c r="E8" s="159"/>
      <c r="F8" s="159"/>
      <c r="G8" s="159"/>
      <c r="H8" s="160"/>
      <c r="I8" s="161">
        <f>SUM(I10,I12,I14,I16,I18,I20,I22,I24)</f>
        <v>10415802157956</v>
      </c>
      <c r="J8" s="161">
        <f t="shared" ref="J8:K8" si="1">SUM(J10,J12,J14,J16,J18,J20,J22,J24)</f>
        <v>189146832565</v>
      </c>
      <c r="K8" s="161">
        <f t="shared" si="1"/>
        <v>134029866768</v>
      </c>
      <c r="L8" s="161">
        <f t="shared" ref="L8:L64" si="2">I8+J8-K8</f>
        <v>10470919123753</v>
      </c>
      <c r="M8" s="161">
        <f>SUM(M10,M12,M14,M16,M18,M20,M22,M24)</f>
        <v>3066945067994.2002</v>
      </c>
      <c r="N8" s="161">
        <f>SUM(N10,N12,N14,N16,N18,N20,N22,N24)</f>
        <v>100300305301.2</v>
      </c>
      <c r="O8" s="161">
        <f t="shared" ref="O8:O64" si="3">L8-M8</f>
        <v>7403974055758.7998</v>
      </c>
    </row>
    <row r="9" spans="2:15" ht="21.9" customHeight="1" x14ac:dyDescent="0.45">
      <c r="B9" s="162"/>
      <c r="C9" s="163"/>
      <c r="D9" s="163"/>
      <c r="E9" s="163"/>
      <c r="F9" s="163"/>
      <c r="G9" s="163"/>
      <c r="H9" s="164"/>
      <c r="I9" s="165"/>
      <c r="J9" s="165"/>
      <c r="K9" s="165"/>
      <c r="L9" s="165"/>
      <c r="M9" s="166">
        <f>SUM(M11,M13,M15,M17,M19,M21,M23,M25)</f>
        <v>81220982982</v>
      </c>
      <c r="N9" s="166">
        <f>SUM(N11,N13,N15,N17,N19,N21,N23,N25)</f>
        <v>48911693</v>
      </c>
      <c r="O9" s="165"/>
    </row>
    <row r="10" spans="2:15" ht="21.9" customHeight="1" x14ac:dyDescent="0.45">
      <c r="B10" s="158"/>
      <c r="C10" s="159"/>
      <c r="D10" s="159" t="s">
        <v>35</v>
      </c>
      <c r="E10" s="159"/>
      <c r="F10" s="159"/>
      <c r="G10" s="159"/>
      <c r="H10" s="160"/>
      <c r="I10" s="161">
        <v>5440763886768</v>
      </c>
      <c r="J10" s="161">
        <v>58301225699</v>
      </c>
      <c r="K10" s="161">
        <v>66686327461</v>
      </c>
      <c r="L10" s="161">
        <f t="shared" si="2"/>
        <v>5432378785006</v>
      </c>
      <c r="M10" s="161">
        <v>15427711055</v>
      </c>
      <c r="N10" s="161">
        <v>0</v>
      </c>
      <c r="O10" s="161">
        <f t="shared" si="3"/>
        <v>5416951073951</v>
      </c>
    </row>
    <row r="11" spans="2:15" ht="21.9" customHeight="1" x14ac:dyDescent="0.45">
      <c r="B11" s="162"/>
      <c r="C11" s="163"/>
      <c r="D11" s="163"/>
      <c r="E11" s="163"/>
      <c r="F11" s="163"/>
      <c r="G11" s="163"/>
      <c r="H11" s="164"/>
      <c r="I11" s="165"/>
      <c r="J11" s="165"/>
      <c r="K11" s="165"/>
      <c r="L11" s="165"/>
      <c r="M11" s="166">
        <v>15427711055</v>
      </c>
      <c r="N11" s="166">
        <v>0</v>
      </c>
      <c r="O11" s="165"/>
    </row>
    <row r="12" spans="2:15" ht="21.9" customHeight="1" x14ac:dyDescent="0.45">
      <c r="B12" s="158"/>
      <c r="C12" s="159"/>
      <c r="D12" s="159" t="s">
        <v>37</v>
      </c>
      <c r="E12" s="159"/>
      <c r="F12" s="159"/>
      <c r="G12" s="159"/>
      <c r="H12" s="160"/>
      <c r="I12" s="161">
        <v>3452537491581</v>
      </c>
      <c r="J12" s="161">
        <v>115426479688</v>
      </c>
      <c r="K12" s="161">
        <v>50117641957</v>
      </c>
      <c r="L12" s="161">
        <f t="shared" si="2"/>
        <v>3517846329312</v>
      </c>
      <c r="M12" s="161">
        <v>2153550663694</v>
      </c>
      <c r="N12" s="161">
        <v>75680115434</v>
      </c>
      <c r="O12" s="161">
        <f t="shared" si="3"/>
        <v>1364295665618</v>
      </c>
    </row>
    <row r="13" spans="2:15" ht="21.9" customHeight="1" x14ac:dyDescent="0.45">
      <c r="B13" s="162"/>
      <c r="C13" s="163"/>
      <c r="D13" s="163"/>
      <c r="E13" s="163"/>
      <c r="F13" s="163"/>
      <c r="G13" s="163"/>
      <c r="H13" s="164"/>
      <c r="I13" s="165"/>
      <c r="J13" s="165"/>
      <c r="K13" s="165"/>
      <c r="L13" s="165"/>
      <c r="M13" s="166">
        <v>64854445632</v>
      </c>
      <c r="N13" s="166">
        <v>37448606</v>
      </c>
      <c r="O13" s="165"/>
    </row>
    <row r="14" spans="2:15" ht="21.9" customHeight="1" x14ac:dyDescent="0.45">
      <c r="B14" s="158"/>
      <c r="C14" s="159"/>
      <c r="D14" s="159" t="s">
        <v>38</v>
      </c>
      <c r="E14" s="159"/>
      <c r="F14" s="159"/>
      <c r="G14" s="159"/>
      <c r="H14" s="160"/>
      <c r="I14" s="161">
        <v>1516198584298</v>
      </c>
      <c r="J14" s="161">
        <v>15419127178</v>
      </c>
      <c r="K14" s="161">
        <v>17225896647</v>
      </c>
      <c r="L14" s="161">
        <f t="shared" si="2"/>
        <v>1514391814829</v>
      </c>
      <c r="M14" s="161">
        <v>893292235850.19995</v>
      </c>
      <c r="N14" s="161">
        <v>24131891291.200001</v>
      </c>
      <c r="O14" s="161">
        <f t="shared" si="3"/>
        <v>621099578978.80005</v>
      </c>
    </row>
    <row r="15" spans="2:15" ht="21.9" customHeight="1" x14ac:dyDescent="0.45">
      <c r="B15" s="162"/>
      <c r="C15" s="163"/>
      <c r="D15" s="163"/>
      <c r="E15" s="163"/>
      <c r="F15" s="163"/>
      <c r="G15" s="163"/>
      <c r="H15" s="164"/>
      <c r="I15" s="165"/>
      <c r="J15" s="165"/>
      <c r="K15" s="165"/>
      <c r="L15" s="165"/>
      <c r="M15" s="166">
        <v>938826295</v>
      </c>
      <c r="N15" s="166">
        <v>11463087</v>
      </c>
      <c r="O15" s="165"/>
    </row>
    <row r="16" spans="2:15" ht="21.9" customHeight="1" x14ac:dyDescent="0.45">
      <c r="B16" s="158"/>
      <c r="C16" s="159"/>
      <c r="D16" s="159" t="s">
        <v>40</v>
      </c>
      <c r="E16" s="159"/>
      <c r="F16" s="159"/>
      <c r="G16" s="159"/>
      <c r="H16" s="160"/>
      <c r="I16" s="161">
        <v>0</v>
      </c>
      <c r="J16" s="161">
        <v>0</v>
      </c>
      <c r="K16" s="161">
        <v>0</v>
      </c>
      <c r="L16" s="161">
        <f t="shared" si="2"/>
        <v>0</v>
      </c>
      <c r="M16" s="161">
        <v>0</v>
      </c>
      <c r="N16" s="161">
        <v>0</v>
      </c>
      <c r="O16" s="161">
        <f t="shared" si="3"/>
        <v>0</v>
      </c>
    </row>
    <row r="17" spans="2:15" ht="21.9" hidden="1" customHeight="1" x14ac:dyDescent="0.45">
      <c r="B17" s="162"/>
      <c r="C17" s="163"/>
      <c r="D17" s="163"/>
      <c r="E17" s="163"/>
      <c r="F17" s="163"/>
      <c r="G17" s="163"/>
      <c r="H17" s="164"/>
      <c r="I17" s="165"/>
      <c r="J17" s="165"/>
      <c r="K17" s="165"/>
      <c r="L17" s="165"/>
      <c r="M17" s="166">
        <v>0</v>
      </c>
      <c r="N17" s="166">
        <v>0</v>
      </c>
      <c r="O17" s="165"/>
    </row>
    <row r="18" spans="2:15" ht="21.9" customHeight="1" x14ac:dyDescent="0.45">
      <c r="B18" s="158"/>
      <c r="C18" s="159"/>
      <c r="D18" s="159" t="s">
        <v>41</v>
      </c>
      <c r="E18" s="159"/>
      <c r="F18" s="159"/>
      <c r="G18" s="159"/>
      <c r="H18" s="160"/>
      <c r="I18" s="161">
        <v>1966843963</v>
      </c>
      <c r="J18" s="161">
        <v>0</v>
      </c>
      <c r="K18" s="161">
        <v>0</v>
      </c>
      <c r="L18" s="161">
        <f t="shared" si="2"/>
        <v>1966843963</v>
      </c>
      <c r="M18" s="161">
        <v>1683721898</v>
      </c>
      <c r="N18" s="161">
        <v>16573008</v>
      </c>
      <c r="O18" s="161">
        <f t="shared" si="3"/>
        <v>283122065</v>
      </c>
    </row>
    <row r="19" spans="2:15" ht="21.9" hidden="1" customHeight="1" x14ac:dyDescent="0.45">
      <c r="B19" s="162"/>
      <c r="C19" s="163"/>
      <c r="D19" s="163"/>
      <c r="E19" s="163"/>
      <c r="F19" s="163"/>
      <c r="G19" s="163"/>
      <c r="H19" s="164"/>
      <c r="I19" s="165"/>
      <c r="J19" s="165"/>
      <c r="K19" s="165"/>
      <c r="L19" s="165"/>
      <c r="M19" s="166">
        <v>0</v>
      </c>
      <c r="N19" s="166">
        <v>0</v>
      </c>
      <c r="O19" s="165"/>
    </row>
    <row r="20" spans="2:15" ht="21.9" customHeight="1" x14ac:dyDescent="0.45">
      <c r="B20" s="158"/>
      <c r="C20" s="159"/>
      <c r="D20" s="159" t="s">
        <v>43</v>
      </c>
      <c r="E20" s="159"/>
      <c r="F20" s="159"/>
      <c r="G20" s="159"/>
      <c r="H20" s="160"/>
      <c r="I20" s="161">
        <v>997305225</v>
      </c>
      <c r="J20" s="161">
        <v>0</v>
      </c>
      <c r="K20" s="161">
        <v>0</v>
      </c>
      <c r="L20" s="161">
        <f t="shared" si="2"/>
        <v>997305225</v>
      </c>
      <c r="M20" s="161">
        <v>678330080</v>
      </c>
      <c r="N20" s="161">
        <v>32165568</v>
      </c>
      <c r="O20" s="161">
        <f t="shared" si="3"/>
        <v>318975145</v>
      </c>
    </row>
    <row r="21" spans="2:15" ht="21.9" hidden="1" customHeight="1" x14ac:dyDescent="0.45">
      <c r="B21" s="162"/>
      <c r="C21" s="163"/>
      <c r="D21" s="163"/>
      <c r="E21" s="163"/>
      <c r="F21" s="163"/>
      <c r="G21" s="163"/>
      <c r="H21" s="164"/>
      <c r="I21" s="165"/>
      <c r="J21" s="165"/>
      <c r="K21" s="165"/>
      <c r="L21" s="165"/>
      <c r="M21" s="166">
        <v>0</v>
      </c>
      <c r="N21" s="166">
        <v>0</v>
      </c>
      <c r="O21" s="165"/>
    </row>
    <row r="22" spans="2:15" ht="21.9" customHeight="1" x14ac:dyDescent="0.45">
      <c r="B22" s="158"/>
      <c r="C22" s="159"/>
      <c r="D22" s="159" t="s">
        <v>45</v>
      </c>
      <c r="E22" s="159"/>
      <c r="F22" s="159"/>
      <c r="G22" s="159"/>
      <c r="H22" s="160"/>
      <c r="I22" s="161">
        <v>3337820000</v>
      </c>
      <c r="J22" s="161">
        <v>0</v>
      </c>
      <c r="K22" s="161">
        <v>0</v>
      </c>
      <c r="L22" s="161">
        <f t="shared" si="2"/>
        <v>3337820000</v>
      </c>
      <c r="M22" s="161">
        <v>2312179999</v>
      </c>
      <c r="N22" s="161">
        <v>439560000</v>
      </c>
      <c r="O22" s="161">
        <f t="shared" si="3"/>
        <v>1025640001</v>
      </c>
    </row>
    <row r="23" spans="2:15" ht="21.9" hidden="1" customHeight="1" x14ac:dyDescent="0.45">
      <c r="B23" s="162"/>
      <c r="C23" s="163"/>
      <c r="D23" s="163"/>
      <c r="E23" s="163"/>
      <c r="F23" s="163"/>
      <c r="G23" s="163"/>
      <c r="H23" s="164"/>
      <c r="I23" s="165"/>
      <c r="J23" s="165"/>
      <c r="K23" s="165"/>
      <c r="L23" s="165"/>
      <c r="M23" s="166">
        <v>0</v>
      </c>
      <c r="N23" s="166">
        <v>0</v>
      </c>
      <c r="O23" s="165"/>
    </row>
    <row r="24" spans="2:15" ht="21.9" customHeight="1" x14ac:dyDescent="0.45">
      <c r="B24" s="158"/>
      <c r="C24" s="159"/>
      <c r="D24" s="159" t="s">
        <v>255</v>
      </c>
      <c r="E24" s="159"/>
      <c r="F24" s="159"/>
      <c r="G24" s="159"/>
      <c r="H24" s="160"/>
      <c r="I24" s="161">
        <v>226121</v>
      </c>
      <c r="J24" s="161">
        <v>0</v>
      </c>
      <c r="K24" s="161">
        <v>703</v>
      </c>
      <c r="L24" s="161">
        <f t="shared" si="2"/>
        <v>225418</v>
      </c>
      <c r="M24" s="161">
        <v>225418</v>
      </c>
      <c r="N24" s="161">
        <v>0</v>
      </c>
      <c r="O24" s="161">
        <f t="shared" si="3"/>
        <v>0</v>
      </c>
    </row>
    <row r="25" spans="2:15" ht="21.9" hidden="1" customHeight="1" x14ac:dyDescent="0.45">
      <c r="B25" s="162"/>
      <c r="C25" s="163"/>
      <c r="D25" s="163"/>
      <c r="E25" s="163"/>
      <c r="F25" s="163"/>
      <c r="G25" s="163"/>
      <c r="H25" s="164"/>
      <c r="I25" s="165"/>
      <c r="J25" s="165"/>
      <c r="K25" s="165"/>
      <c r="L25" s="165"/>
      <c r="M25" s="166">
        <v>0</v>
      </c>
      <c r="N25" s="166">
        <v>0</v>
      </c>
      <c r="O25" s="165"/>
    </row>
    <row r="26" spans="2:15" ht="21.9" customHeight="1" x14ac:dyDescent="0.45">
      <c r="B26" s="158"/>
      <c r="C26" s="159" t="s">
        <v>49</v>
      </c>
      <c r="D26" s="159"/>
      <c r="E26" s="159"/>
      <c r="F26" s="159"/>
      <c r="G26" s="159"/>
      <c r="H26" s="160"/>
      <c r="I26" s="161">
        <f>SUM(I28,I30,I32)</f>
        <v>17610565131</v>
      </c>
      <c r="J26" s="161">
        <f t="shared" ref="J26:N26" si="4">SUM(J28,J30,J32)</f>
        <v>731310079</v>
      </c>
      <c r="K26" s="161">
        <f t="shared" si="4"/>
        <v>116326405</v>
      </c>
      <c r="L26" s="161">
        <f t="shared" si="2"/>
        <v>18225548805</v>
      </c>
      <c r="M26" s="161">
        <f t="shared" si="4"/>
        <v>977461436</v>
      </c>
      <c r="N26" s="161">
        <f t="shared" si="4"/>
        <v>68412754</v>
      </c>
      <c r="O26" s="161">
        <f t="shared" si="3"/>
        <v>17248087369</v>
      </c>
    </row>
    <row r="27" spans="2:15" ht="21.9" customHeight="1" x14ac:dyDescent="0.45">
      <c r="B27" s="162"/>
      <c r="C27" s="163"/>
      <c r="D27" s="163"/>
      <c r="E27" s="163"/>
      <c r="F27" s="163"/>
      <c r="G27" s="163"/>
      <c r="H27" s="164"/>
      <c r="I27" s="165"/>
      <c r="J27" s="165"/>
      <c r="K27" s="165"/>
      <c r="L27" s="165"/>
      <c r="M27" s="166">
        <f>SUM(M29,M31,M33)</f>
        <v>2460144</v>
      </c>
      <c r="N27" s="166">
        <f>SUM(N29,N31,N33)</f>
        <v>0</v>
      </c>
      <c r="O27" s="165"/>
    </row>
    <row r="28" spans="2:15" ht="21.9" customHeight="1" x14ac:dyDescent="0.45">
      <c r="B28" s="158"/>
      <c r="C28" s="159"/>
      <c r="D28" s="159" t="s">
        <v>51</v>
      </c>
      <c r="E28" s="159"/>
      <c r="F28" s="159"/>
      <c r="G28" s="159"/>
      <c r="H28" s="160"/>
      <c r="I28" s="161">
        <v>13364860371</v>
      </c>
      <c r="J28" s="161">
        <v>246148000</v>
      </c>
      <c r="K28" s="161">
        <v>36223540</v>
      </c>
      <c r="L28" s="161">
        <f t="shared" si="2"/>
        <v>13574784831</v>
      </c>
      <c r="M28" s="161">
        <v>0</v>
      </c>
      <c r="N28" s="161">
        <v>0</v>
      </c>
      <c r="O28" s="161">
        <f t="shared" si="3"/>
        <v>13574784831</v>
      </c>
    </row>
    <row r="29" spans="2:15" ht="21.9" hidden="1" customHeight="1" x14ac:dyDescent="0.45">
      <c r="B29" s="162"/>
      <c r="C29" s="163"/>
      <c r="D29" s="163"/>
      <c r="E29" s="163"/>
      <c r="F29" s="163"/>
      <c r="G29" s="163"/>
      <c r="H29" s="164"/>
      <c r="I29" s="165"/>
      <c r="J29" s="165"/>
      <c r="K29" s="165"/>
      <c r="L29" s="165"/>
      <c r="M29" s="166">
        <v>0</v>
      </c>
      <c r="N29" s="166">
        <v>0</v>
      </c>
      <c r="O29" s="165"/>
    </row>
    <row r="30" spans="2:15" ht="21.9" customHeight="1" x14ac:dyDescent="0.45">
      <c r="B30" s="158"/>
      <c r="C30" s="159"/>
      <c r="D30" s="159" t="s">
        <v>53</v>
      </c>
      <c r="E30" s="159"/>
      <c r="F30" s="159"/>
      <c r="G30" s="159"/>
      <c r="H30" s="160"/>
      <c r="I30" s="161">
        <v>242850006</v>
      </c>
      <c r="J30" s="161">
        <v>29938629</v>
      </c>
      <c r="K30" s="161">
        <v>14837851</v>
      </c>
      <c r="L30" s="161">
        <f t="shared" si="2"/>
        <v>257950784</v>
      </c>
      <c r="M30" s="161">
        <v>120264597</v>
      </c>
      <c r="N30" s="161">
        <v>27280273</v>
      </c>
      <c r="O30" s="161">
        <f t="shared" si="3"/>
        <v>137686187</v>
      </c>
    </row>
    <row r="31" spans="2:15" ht="21.9" customHeight="1" x14ac:dyDescent="0.45">
      <c r="B31" s="162"/>
      <c r="C31" s="163"/>
      <c r="D31" s="163"/>
      <c r="E31" s="163"/>
      <c r="F31" s="163"/>
      <c r="G31" s="163"/>
      <c r="H31" s="164"/>
      <c r="I31" s="165"/>
      <c r="J31" s="165"/>
      <c r="K31" s="165"/>
      <c r="L31" s="165"/>
      <c r="M31" s="166">
        <v>0</v>
      </c>
      <c r="N31" s="166">
        <v>0</v>
      </c>
      <c r="O31" s="165"/>
    </row>
    <row r="32" spans="2:15" ht="21.9" customHeight="1" x14ac:dyDescent="0.45">
      <c r="B32" s="158"/>
      <c r="C32" s="159"/>
      <c r="D32" s="159" t="s">
        <v>256</v>
      </c>
      <c r="E32" s="159"/>
      <c r="F32" s="159"/>
      <c r="G32" s="159"/>
      <c r="H32" s="160"/>
      <c r="I32" s="161">
        <v>4002854754</v>
      </c>
      <c r="J32" s="161">
        <v>455223450</v>
      </c>
      <c r="K32" s="161">
        <v>65265014</v>
      </c>
      <c r="L32" s="161">
        <f t="shared" si="2"/>
        <v>4392813190</v>
      </c>
      <c r="M32" s="161">
        <v>857196839</v>
      </c>
      <c r="N32" s="161">
        <v>41132481</v>
      </c>
      <c r="O32" s="161">
        <f t="shared" si="3"/>
        <v>3535616351</v>
      </c>
    </row>
    <row r="33" spans="2:15" ht="21.9" customHeight="1" x14ac:dyDescent="0.45">
      <c r="B33" s="162"/>
      <c r="C33" s="163"/>
      <c r="D33" s="163"/>
      <c r="E33" s="163"/>
      <c r="F33" s="163"/>
      <c r="G33" s="163"/>
      <c r="H33" s="164"/>
      <c r="I33" s="165"/>
      <c r="J33" s="165"/>
      <c r="K33" s="165"/>
      <c r="L33" s="165"/>
      <c r="M33" s="166">
        <v>2460144</v>
      </c>
      <c r="N33" s="166">
        <v>0</v>
      </c>
      <c r="O33" s="165"/>
    </row>
    <row r="34" spans="2:15" ht="21.9" customHeight="1" x14ac:dyDescent="0.45">
      <c r="B34" s="158" t="s">
        <v>56</v>
      </c>
      <c r="C34" s="159"/>
      <c r="D34" s="159"/>
      <c r="E34" s="159"/>
      <c r="F34" s="159"/>
      <c r="G34" s="159"/>
      <c r="H34" s="160"/>
      <c r="I34" s="161">
        <f>SUM(I36,I46)</f>
        <v>10525060405613</v>
      </c>
      <c r="J34" s="161">
        <f t="shared" ref="J34:K34" si="5">SUM(J36,J46)</f>
        <v>92941406631</v>
      </c>
      <c r="K34" s="161">
        <f t="shared" si="5"/>
        <v>9554542264</v>
      </c>
      <c r="L34" s="161">
        <f t="shared" si="2"/>
        <v>10608447269980</v>
      </c>
      <c r="M34" s="161">
        <f>SUM(M36,M46)</f>
        <v>2536774513670</v>
      </c>
      <c r="N34" s="161">
        <f>SUM(N36,N46)</f>
        <v>75973993107</v>
      </c>
      <c r="O34" s="161">
        <f t="shared" si="3"/>
        <v>8071672756310</v>
      </c>
    </row>
    <row r="35" spans="2:15" ht="21.9" customHeight="1" x14ac:dyDescent="0.45">
      <c r="B35" s="162"/>
      <c r="C35" s="163"/>
      <c r="D35" s="163"/>
      <c r="E35" s="163"/>
      <c r="F35" s="163"/>
      <c r="G35" s="163"/>
      <c r="H35" s="164"/>
      <c r="I35" s="165"/>
      <c r="J35" s="165"/>
      <c r="K35" s="165"/>
      <c r="L35" s="165"/>
      <c r="M35" s="166">
        <f>SUM(M37,M47)</f>
        <v>0</v>
      </c>
      <c r="N35" s="166">
        <f>SUM(N37,N47)</f>
        <v>0</v>
      </c>
      <c r="O35" s="165"/>
    </row>
    <row r="36" spans="2:15" ht="21.9" customHeight="1" x14ac:dyDescent="0.45">
      <c r="B36" s="158"/>
      <c r="C36" s="159" t="s">
        <v>57</v>
      </c>
      <c r="D36" s="159"/>
      <c r="E36" s="159"/>
      <c r="F36" s="159"/>
      <c r="G36" s="159"/>
      <c r="H36" s="160"/>
      <c r="I36" s="161">
        <f>SUM(I38,I40,I42,I44)</f>
        <v>10393407244447</v>
      </c>
      <c r="J36" s="161">
        <f t="shared" ref="J36:N36" si="6">SUM(J38,J40,J42,J44)</f>
        <v>92711176120</v>
      </c>
      <c r="K36" s="161">
        <f t="shared" si="6"/>
        <v>9554542263</v>
      </c>
      <c r="L36" s="161">
        <f t="shared" si="2"/>
        <v>10476563878304</v>
      </c>
      <c r="M36" s="161">
        <f t="shared" si="6"/>
        <v>2433856013572</v>
      </c>
      <c r="N36" s="161">
        <f t="shared" si="6"/>
        <v>74516306070</v>
      </c>
      <c r="O36" s="161">
        <f t="shared" si="3"/>
        <v>8042707864732</v>
      </c>
    </row>
    <row r="37" spans="2:15" ht="21.9" hidden="1" customHeight="1" x14ac:dyDescent="0.45">
      <c r="B37" s="162"/>
      <c r="C37" s="163"/>
      <c r="D37" s="163"/>
      <c r="E37" s="163"/>
      <c r="F37" s="163"/>
      <c r="G37" s="163"/>
      <c r="H37" s="164"/>
      <c r="I37" s="165"/>
      <c r="J37" s="165"/>
      <c r="K37" s="165"/>
      <c r="L37" s="165"/>
      <c r="M37" s="166">
        <f>SUM(M39,M41,M43,M45)</f>
        <v>0</v>
      </c>
      <c r="N37" s="166">
        <f>SUM(N39,N41,N43,N45)</f>
        <v>0</v>
      </c>
      <c r="O37" s="165"/>
    </row>
    <row r="38" spans="2:15" ht="21.9" customHeight="1" x14ac:dyDescent="0.45">
      <c r="B38" s="158"/>
      <c r="C38" s="159"/>
      <c r="D38" s="159" t="s">
        <v>35</v>
      </c>
      <c r="E38" s="159"/>
      <c r="F38" s="159"/>
      <c r="G38" s="159"/>
      <c r="H38" s="160"/>
      <c r="I38" s="161">
        <v>6219816082782</v>
      </c>
      <c r="J38" s="161">
        <v>8685717461</v>
      </c>
      <c r="K38" s="161">
        <v>591932047</v>
      </c>
      <c r="L38" s="161">
        <f t="shared" si="2"/>
        <v>6227909868196</v>
      </c>
      <c r="M38" s="161">
        <v>0</v>
      </c>
      <c r="N38" s="161">
        <v>0</v>
      </c>
      <c r="O38" s="161">
        <f t="shared" si="3"/>
        <v>6227909868196</v>
      </c>
    </row>
    <row r="39" spans="2:15" ht="21.9" hidden="1" customHeight="1" x14ac:dyDescent="0.45">
      <c r="B39" s="162"/>
      <c r="C39" s="163"/>
      <c r="D39" s="163"/>
      <c r="E39" s="163"/>
      <c r="F39" s="163"/>
      <c r="G39" s="163"/>
      <c r="H39" s="164"/>
      <c r="I39" s="165"/>
      <c r="J39" s="165"/>
      <c r="K39" s="165"/>
      <c r="L39" s="165"/>
      <c r="M39" s="166">
        <v>0</v>
      </c>
      <c r="N39" s="166">
        <v>0</v>
      </c>
      <c r="O39" s="165"/>
    </row>
    <row r="40" spans="2:15" ht="21.9" customHeight="1" x14ac:dyDescent="0.45">
      <c r="B40" s="158"/>
      <c r="C40" s="159"/>
      <c r="D40" s="159" t="s">
        <v>37</v>
      </c>
      <c r="E40" s="159"/>
      <c r="F40" s="159"/>
      <c r="G40" s="159"/>
      <c r="H40" s="160"/>
      <c r="I40" s="161">
        <v>172619510791</v>
      </c>
      <c r="J40" s="161">
        <v>14670695017</v>
      </c>
      <c r="K40" s="161">
        <v>584144366</v>
      </c>
      <c r="L40" s="161">
        <f t="shared" si="2"/>
        <v>186706061442</v>
      </c>
      <c r="M40" s="161">
        <v>115082036224</v>
      </c>
      <c r="N40" s="161">
        <v>3796939705</v>
      </c>
      <c r="O40" s="161">
        <f t="shared" si="3"/>
        <v>71624025218</v>
      </c>
    </row>
    <row r="41" spans="2:15" ht="21.9" hidden="1" customHeight="1" x14ac:dyDescent="0.45">
      <c r="B41" s="162"/>
      <c r="C41" s="163"/>
      <c r="D41" s="163"/>
      <c r="E41" s="163"/>
      <c r="F41" s="163"/>
      <c r="G41" s="163"/>
      <c r="H41" s="164"/>
      <c r="I41" s="165"/>
      <c r="J41" s="165"/>
      <c r="K41" s="165"/>
      <c r="L41" s="165"/>
      <c r="M41" s="166">
        <v>0</v>
      </c>
      <c r="N41" s="166">
        <v>0</v>
      </c>
      <c r="O41" s="165"/>
    </row>
    <row r="42" spans="2:15" ht="21.9" customHeight="1" x14ac:dyDescent="0.45">
      <c r="B42" s="158"/>
      <c r="C42" s="159"/>
      <c r="D42" s="159" t="s">
        <v>38</v>
      </c>
      <c r="E42" s="159"/>
      <c r="F42" s="159"/>
      <c r="G42" s="159"/>
      <c r="H42" s="160"/>
      <c r="I42" s="161">
        <v>4000971650874</v>
      </c>
      <c r="J42" s="161">
        <v>69354763642</v>
      </c>
      <c r="K42" s="161">
        <v>8378465850</v>
      </c>
      <c r="L42" s="161">
        <f t="shared" si="2"/>
        <v>4061947948666</v>
      </c>
      <c r="M42" s="161">
        <v>2318773977348</v>
      </c>
      <c r="N42" s="161">
        <v>70719366365</v>
      </c>
      <c r="O42" s="161">
        <f t="shared" si="3"/>
        <v>1743173971318</v>
      </c>
    </row>
    <row r="43" spans="2:15" ht="21.9" hidden="1" customHeight="1" x14ac:dyDescent="0.45">
      <c r="B43" s="162"/>
      <c r="C43" s="163"/>
      <c r="D43" s="163"/>
      <c r="E43" s="163"/>
      <c r="F43" s="163"/>
      <c r="G43" s="163"/>
      <c r="H43" s="164"/>
      <c r="I43" s="165"/>
      <c r="J43" s="165"/>
      <c r="K43" s="165"/>
      <c r="L43" s="165"/>
      <c r="M43" s="166">
        <v>0</v>
      </c>
      <c r="N43" s="166">
        <v>0</v>
      </c>
      <c r="O43" s="165"/>
    </row>
    <row r="44" spans="2:15" ht="21.9" customHeight="1" x14ac:dyDescent="0.45">
      <c r="B44" s="158"/>
      <c r="C44" s="159"/>
      <c r="D44" s="159" t="s">
        <v>257</v>
      </c>
      <c r="E44" s="159"/>
      <c r="F44" s="159"/>
      <c r="G44" s="159"/>
      <c r="H44" s="160"/>
      <c r="I44" s="161">
        <v>0</v>
      </c>
      <c r="J44" s="161">
        <v>0</v>
      </c>
      <c r="K44" s="161">
        <v>0</v>
      </c>
      <c r="L44" s="161">
        <f t="shared" si="2"/>
        <v>0</v>
      </c>
      <c r="M44" s="161">
        <v>0</v>
      </c>
      <c r="N44" s="161">
        <v>0</v>
      </c>
      <c r="O44" s="161">
        <f t="shared" si="3"/>
        <v>0</v>
      </c>
    </row>
    <row r="45" spans="2:15" ht="21.9" hidden="1" customHeight="1" x14ac:dyDescent="0.45">
      <c r="B45" s="162"/>
      <c r="C45" s="163"/>
      <c r="D45" s="163"/>
      <c r="E45" s="163"/>
      <c r="F45" s="163"/>
      <c r="G45" s="163"/>
      <c r="H45" s="164"/>
      <c r="I45" s="165"/>
      <c r="J45" s="165"/>
      <c r="K45" s="165"/>
      <c r="L45" s="165"/>
      <c r="M45" s="166">
        <v>0</v>
      </c>
      <c r="N45" s="166">
        <v>0</v>
      </c>
      <c r="O45" s="165"/>
    </row>
    <row r="46" spans="2:15" ht="21.9" customHeight="1" x14ac:dyDescent="0.45">
      <c r="B46" s="158"/>
      <c r="C46" s="159" t="s">
        <v>59</v>
      </c>
      <c r="D46" s="159"/>
      <c r="E46" s="159"/>
      <c r="F46" s="159"/>
      <c r="G46" s="159"/>
      <c r="H46" s="160"/>
      <c r="I46" s="161">
        <f>SUM(I48,I50,I52)</f>
        <v>131653161166</v>
      </c>
      <c r="J46" s="161">
        <f t="shared" ref="J46:N46" si="7">SUM(J48,J50,J52)</f>
        <v>230230511</v>
      </c>
      <c r="K46" s="161">
        <f t="shared" si="7"/>
        <v>1</v>
      </c>
      <c r="L46" s="161">
        <f t="shared" si="2"/>
        <v>131883391676</v>
      </c>
      <c r="M46" s="161">
        <f t="shared" si="7"/>
        <v>102918500098</v>
      </c>
      <c r="N46" s="161">
        <f t="shared" si="7"/>
        <v>1457687037</v>
      </c>
      <c r="O46" s="161">
        <f t="shared" si="3"/>
        <v>28964891578</v>
      </c>
    </row>
    <row r="47" spans="2:15" ht="21.9" hidden="1" customHeight="1" x14ac:dyDescent="0.45">
      <c r="B47" s="162"/>
      <c r="C47" s="163"/>
      <c r="D47" s="163"/>
      <c r="E47" s="163"/>
      <c r="F47" s="163"/>
      <c r="G47" s="163"/>
      <c r="H47" s="164"/>
      <c r="I47" s="165"/>
      <c r="J47" s="165"/>
      <c r="K47" s="165"/>
      <c r="L47" s="165"/>
      <c r="M47" s="166">
        <f>SUM(M49,M51,M53)</f>
        <v>0</v>
      </c>
      <c r="N47" s="166">
        <f>SUM(N49,N51,N53)</f>
        <v>0</v>
      </c>
      <c r="O47" s="165"/>
    </row>
    <row r="48" spans="2:15" ht="21.9" customHeight="1" x14ac:dyDescent="0.45">
      <c r="B48" s="158"/>
      <c r="C48" s="159"/>
      <c r="D48" s="159" t="s">
        <v>51</v>
      </c>
      <c r="E48" s="159"/>
      <c r="F48" s="159"/>
      <c r="G48" s="159"/>
      <c r="H48" s="160"/>
      <c r="I48" s="161">
        <v>1498749625</v>
      </c>
      <c r="J48" s="161">
        <v>1</v>
      </c>
      <c r="K48" s="161">
        <v>0</v>
      </c>
      <c r="L48" s="161">
        <f t="shared" si="2"/>
        <v>1498749626</v>
      </c>
      <c r="M48" s="161">
        <v>296839829</v>
      </c>
      <c r="N48" s="161">
        <v>0</v>
      </c>
      <c r="O48" s="161">
        <f t="shared" si="3"/>
        <v>1201909797</v>
      </c>
    </row>
    <row r="49" spans="2:15" ht="21.9" hidden="1" customHeight="1" x14ac:dyDescent="0.45">
      <c r="B49" s="162"/>
      <c r="C49" s="163"/>
      <c r="D49" s="163"/>
      <c r="E49" s="163"/>
      <c r="F49" s="163"/>
      <c r="G49" s="163"/>
      <c r="H49" s="164"/>
      <c r="I49" s="165"/>
      <c r="J49" s="165"/>
      <c r="K49" s="165"/>
      <c r="L49" s="165"/>
      <c r="M49" s="166">
        <v>0</v>
      </c>
      <c r="N49" s="166">
        <v>0</v>
      </c>
      <c r="O49" s="165"/>
    </row>
    <row r="50" spans="2:15" ht="21.9" customHeight="1" x14ac:dyDescent="0.45">
      <c r="B50" s="158"/>
      <c r="C50" s="159"/>
      <c r="D50" s="159" t="s">
        <v>53</v>
      </c>
      <c r="E50" s="159"/>
      <c r="F50" s="159"/>
      <c r="G50" s="159"/>
      <c r="H50" s="160"/>
      <c r="I50" s="161">
        <v>1249555</v>
      </c>
      <c r="J50" s="161">
        <v>0</v>
      </c>
      <c r="K50" s="161">
        <v>0</v>
      </c>
      <c r="L50" s="161">
        <f t="shared" si="2"/>
        <v>1249555</v>
      </c>
      <c r="M50" s="161">
        <v>1249555</v>
      </c>
      <c r="N50" s="161">
        <v>0</v>
      </c>
      <c r="O50" s="161">
        <f t="shared" si="3"/>
        <v>0</v>
      </c>
    </row>
    <row r="51" spans="2:15" ht="21.9" hidden="1" customHeight="1" x14ac:dyDescent="0.45">
      <c r="B51" s="162"/>
      <c r="C51" s="163"/>
      <c r="D51" s="163"/>
      <c r="E51" s="163"/>
      <c r="F51" s="163"/>
      <c r="G51" s="163"/>
      <c r="H51" s="164"/>
      <c r="I51" s="165"/>
      <c r="J51" s="165"/>
      <c r="K51" s="165"/>
      <c r="L51" s="165"/>
      <c r="M51" s="166">
        <v>0</v>
      </c>
      <c r="N51" s="166">
        <v>0</v>
      </c>
      <c r="O51" s="165"/>
    </row>
    <row r="52" spans="2:15" ht="21.9" customHeight="1" x14ac:dyDescent="0.45">
      <c r="B52" s="158"/>
      <c r="C52" s="159"/>
      <c r="D52" s="159" t="s">
        <v>258</v>
      </c>
      <c r="E52" s="159"/>
      <c r="F52" s="159"/>
      <c r="G52" s="159"/>
      <c r="H52" s="160"/>
      <c r="I52" s="161">
        <v>130153161986</v>
      </c>
      <c r="J52" s="161">
        <v>230230510</v>
      </c>
      <c r="K52" s="161">
        <v>1</v>
      </c>
      <c r="L52" s="161">
        <f t="shared" si="2"/>
        <v>130383392495</v>
      </c>
      <c r="M52" s="161">
        <v>102620410714</v>
      </c>
      <c r="N52" s="161">
        <v>1457687037</v>
      </c>
      <c r="O52" s="161">
        <f t="shared" si="3"/>
        <v>27762981781</v>
      </c>
    </row>
    <row r="53" spans="2:15" ht="21.9" hidden="1" customHeight="1" x14ac:dyDescent="0.45">
      <c r="B53" s="162"/>
      <c r="C53" s="163"/>
      <c r="D53" s="163"/>
      <c r="E53" s="163"/>
      <c r="F53" s="163"/>
      <c r="G53" s="163"/>
      <c r="H53" s="164"/>
      <c r="I53" s="165"/>
      <c r="J53" s="165"/>
      <c r="K53" s="165"/>
      <c r="L53" s="165"/>
      <c r="M53" s="166">
        <v>0</v>
      </c>
      <c r="N53" s="166">
        <v>0</v>
      </c>
      <c r="O53" s="165"/>
    </row>
    <row r="54" spans="2:15" ht="21.9" customHeight="1" x14ac:dyDescent="0.45">
      <c r="B54" s="158" t="s">
        <v>61</v>
      </c>
      <c r="C54" s="159"/>
      <c r="D54" s="159"/>
      <c r="E54" s="159"/>
      <c r="F54" s="159"/>
      <c r="G54" s="159"/>
      <c r="H54" s="160"/>
      <c r="I54" s="161">
        <v>1363104678488</v>
      </c>
      <c r="J54" s="161">
        <v>53872170362</v>
      </c>
      <c r="K54" s="161">
        <v>22956499458</v>
      </c>
      <c r="L54" s="161">
        <f t="shared" si="2"/>
        <v>1394020349392</v>
      </c>
      <c r="M54" s="161">
        <v>990175798073</v>
      </c>
      <c r="N54" s="161">
        <v>45932179737</v>
      </c>
      <c r="O54" s="161">
        <f t="shared" si="3"/>
        <v>403844551319</v>
      </c>
    </row>
    <row r="55" spans="2:15" ht="21.9" customHeight="1" x14ac:dyDescent="0.45">
      <c r="B55" s="162"/>
      <c r="C55" s="163"/>
      <c r="D55" s="163"/>
      <c r="E55" s="163"/>
      <c r="F55" s="163"/>
      <c r="G55" s="163"/>
      <c r="H55" s="164"/>
      <c r="I55" s="165"/>
      <c r="J55" s="165"/>
      <c r="K55" s="165"/>
      <c r="L55" s="165"/>
      <c r="M55" s="166">
        <v>274748087</v>
      </c>
      <c r="N55" s="166">
        <v>6309325</v>
      </c>
      <c r="O55" s="165"/>
    </row>
    <row r="56" spans="2:15" ht="21.9" customHeight="1" x14ac:dyDescent="0.45">
      <c r="B56" s="158" t="s">
        <v>62</v>
      </c>
      <c r="C56" s="159"/>
      <c r="D56" s="159"/>
      <c r="E56" s="159"/>
      <c r="F56" s="159"/>
      <c r="G56" s="159"/>
      <c r="H56" s="160"/>
      <c r="I56" s="161">
        <v>25200944587</v>
      </c>
      <c r="J56" s="161">
        <v>2573473751</v>
      </c>
      <c r="K56" s="161">
        <v>2662507965</v>
      </c>
      <c r="L56" s="161">
        <f>I56+J56-K56</f>
        <v>25111910373</v>
      </c>
      <c r="M56" s="161">
        <v>13969157241</v>
      </c>
      <c r="N56" s="161">
        <v>3957549212</v>
      </c>
      <c r="O56" s="161">
        <f t="shared" si="3"/>
        <v>11142753132</v>
      </c>
    </row>
    <row r="57" spans="2:15" ht="21.9" customHeight="1" x14ac:dyDescent="0.45">
      <c r="B57" s="162"/>
      <c r="C57" s="163"/>
      <c r="D57" s="163"/>
      <c r="E57" s="163"/>
      <c r="F57" s="163"/>
      <c r="G57" s="163"/>
      <c r="H57" s="164"/>
      <c r="I57" s="165"/>
      <c r="J57" s="165"/>
      <c r="K57" s="165"/>
      <c r="L57" s="165"/>
      <c r="M57" s="166">
        <v>5675686</v>
      </c>
      <c r="N57" s="166">
        <v>0</v>
      </c>
      <c r="O57" s="165"/>
    </row>
    <row r="58" spans="2:15" ht="21.9" customHeight="1" x14ac:dyDescent="0.45">
      <c r="B58" s="158" t="s">
        <v>63</v>
      </c>
      <c r="C58" s="159"/>
      <c r="D58" s="159"/>
      <c r="E58" s="159"/>
      <c r="F58" s="159"/>
      <c r="G58" s="159"/>
      <c r="H58" s="160"/>
      <c r="I58" s="161">
        <v>63285935035</v>
      </c>
      <c r="J58" s="161">
        <v>5996236168</v>
      </c>
      <c r="K58" s="161">
        <v>444516279</v>
      </c>
      <c r="L58" s="161">
        <f t="shared" si="2"/>
        <v>68837654924</v>
      </c>
      <c r="M58" s="161">
        <v>51829355021</v>
      </c>
      <c r="N58" s="161">
        <v>6045275731</v>
      </c>
      <c r="O58" s="161">
        <f t="shared" si="3"/>
        <v>17008299903</v>
      </c>
    </row>
    <row r="59" spans="2:15" ht="21.9" customHeight="1" x14ac:dyDescent="0.45">
      <c r="B59" s="162"/>
      <c r="C59" s="163"/>
      <c r="D59" s="163"/>
      <c r="E59" s="163"/>
      <c r="F59" s="163"/>
      <c r="G59" s="163"/>
      <c r="H59" s="164"/>
      <c r="I59" s="165"/>
      <c r="J59" s="165"/>
      <c r="K59" s="165"/>
      <c r="L59" s="165"/>
      <c r="M59" s="166">
        <v>2986357</v>
      </c>
      <c r="N59" s="166">
        <v>0</v>
      </c>
      <c r="O59" s="165"/>
    </row>
    <row r="60" spans="2:15" ht="21.9" customHeight="1" x14ac:dyDescent="0.45">
      <c r="B60" s="158" t="s">
        <v>64</v>
      </c>
      <c r="C60" s="159"/>
      <c r="D60" s="159"/>
      <c r="E60" s="159"/>
      <c r="F60" s="159"/>
      <c r="G60" s="159"/>
      <c r="H60" s="160"/>
      <c r="I60" s="161">
        <v>504012945640</v>
      </c>
      <c r="J60" s="161">
        <v>275687388052</v>
      </c>
      <c r="K60" s="161">
        <v>223322814236</v>
      </c>
      <c r="L60" s="161">
        <f t="shared" si="2"/>
        <v>556377519456</v>
      </c>
      <c r="M60" s="161">
        <v>0</v>
      </c>
      <c r="N60" s="161">
        <v>0</v>
      </c>
      <c r="O60" s="161">
        <f t="shared" si="3"/>
        <v>556377519456</v>
      </c>
    </row>
    <row r="61" spans="2:15" hidden="1" x14ac:dyDescent="0.45">
      <c r="B61" s="162"/>
      <c r="C61" s="163"/>
      <c r="D61" s="163"/>
      <c r="E61" s="163"/>
      <c r="F61" s="163"/>
      <c r="G61" s="163"/>
      <c r="H61" s="164"/>
      <c r="I61" s="165"/>
      <c r="J61" s="165"/>
      <c r="K61" s="165"/>
      <c r="L61" s="165"/>
      <c r="M61" s="166">
        <v>0</v>
      </c>
      <c r="N61" s="166">
        <v>0</v>
      </c>
      <c r="O61" s="165"/>
    </row>
    <row r="62" spans="2:15" ht="21.9" customHeight="1" x14ac:dyDescent="0.45">
      <c r="B62" s="158" t="s">
        <v>69</v>
      </c>
      <c r="C62" s="159"/>
      <c r="D62" s="159"/>
      <c r="E62" s="159"/>
      <c r="F62" s="159"/>
      <c r="G62" s="159"/>
      <c r="H62" s="160"/>
      <c r="I62" s="161">
        <v>0</v>
      </c>
      <c r="J62" s="161">
        <v>0</v>
      </c>
      <c r="K62" s="161">
        <v>0</v>
      </c>
      <c r="L62" s="161">
        <f t="shared" si="2"/>
        <v>0</v>
      </c>
      <c r="M62" s="161">
        <v>0</v>
      </c>
      <c r="N62" s="161">
        <v>0</v>
      </c>
      <c r="O62" s="161">
        <f t="shared" si="3"/>
        <v>0</v>
      </c>
    </row>
    <row r="63" spans="2:15" ht="18.75" hidden="1" customHeight="1" x14ac:dyDescent="0.45">
      <c r="B63" s="162"/>
      <c r="C63" s="163"/>
      <c r="D63" s="163"/>
      <c r="E63" s="163"/>
      <c r="F63" s="163"/>
      <c r="G63" s="163"/>
      <c r="H63" s="164"/>
      <c r="I63" s="165"/>
      <c r="J63" s="165"/>
      <c r="K63" s="165"/>
      <c r="L63" s="165"/>
      <c r="M63" s="166">
        <v>0</v>
      </c>
      <c r="N63" s="166">
        <v>0</v>
      </c>
      <c r="O63" s="165"/>
    </row>
    <row r="64" spans="2:15" ht="21.9" customHeight="1" x14ac:dyDescent="0.45">
      <c r="B64" s="209" t="s">
        <v>259</v>
      </c>
      <c r="C64" s="210"/>
      <c r="D64" s="210"/>
      <c r="E64" s="210"/>
      <c r="F64" s="210"/>
      <c r="G64" s="210"/>
      <c r="H64" s="211"/>
      <c r="I64" s="161">
        <f>SUM(I6,I34,I54,I56,I58,I60,I62)</f>
        <v>22914077632450</v>
      </c>
      <c r="J64" s="161">
        <f t="shared" ref="J64:K64" si="8">SUM(J6,J34,J54,J56,J58,J60,J62)</f>
        <v>620948817608</v>
      </c>
      <c r="K64" s="161">
        <f t="shared" si="8"/>
        <v>393087073375</v>
      </c>
      <c r="L64" s="161">
        <f t="shared" si="2"/>
        <v>23141939376683</v>
      </c>
      <c r="M64" s="161">
        <f>SUM(M6,M34,M54,M56,M58,M60,M62)</f>
        <v>6660671353435.2002</v>
      </c>
      <c r="N64" s="161">
        <f>SUM(N6,N34,N54,N56,N58,N60,N62)</f>
        <v>232277715842.20001</v>
      </c>
      <c r="O64" s="161">
        <f t="shared" si="3"/>
        <v>16481268023247.801</v>
      </c>
    </row>
    <row r="65" spans="2:17" ht="21.9" customHeight="1" x14ac:dyDescent="0.45">
      <c r="B65" s="212"/>
      <c r="C65" s="213"/>
      <c r="D65" s="213"/>
      <c r="E65" s="213"/>
      <c r="F65" s="213"/>
      <c r="G65" s="213"/>
      <c r="H65" s="214"/>
      <c r="I65" s="165"/>
      <c r="J65" s="165"/>
      <c r="K65" s="165"/>
      <c r="L65" s="165"/>
      <c r="M65" s="166">
        <f>SUM(M7,M35,M55,M57,M59,M61,M63)</f>
        <v>81506853256</v>
      </c>
      <c r="N65" s="166">
        <f>SUM(N7,N35,N55,N57,N59,N61,N63)</f>
        <v>55221018</v>
      </c>
      <c r="O65" s="165"/>
    </row>
    <row r="66" spans="2:17" ht="21.9" hidden="1" customHeight="1" x14ac:dyDescent="0.45">
      <c r="B66" s="167"/>
      <c r="C66" s="167"/>
      <c r="D66" s="167"/>
      <c r="E66" s="167"/>
      <c r="F66" s="167"/>
      <c r="G66" s="167"/>
      <c r="H66" s="167"/>
      <c r="I66" s="168"/>
      <c r="J66" s="168"/>
      <c r="K66" s="168"/>
      <c r="L66" s="168"/>
      <c r="M66" s="168"/>
      <c r="N66" s="168"/>
      <c r="O66" s="168"/>
    </row>
    <row r="67" spans="2:17" s="169" customFormat="1" ht="74.25" customHeight="1" x14ac:dyDescent="0.45">
      <c r="I67" s="215" t="s">
        <v>260</v>
      </c>
      <c r="J67" s="216"/>
      <c r="K67" s="216"/>
      <c r="L67" s="216"/>
      <c r="M67" s="216"/>
      <c r="N67" s="216"/>
      <c r="O67" s="216"/>
      <c r="Q67" s="170"/>
    </row>
  </sheetData>
  <mergeCells count="4">
    <mergeCell ref="B1:O2"/>
    <mergeCell ref="B4:H5"/>
    <mergeCell ref="B64:H65"/>
    <mergeCell ref="I67:O67"/>
  </mergeCells>
  <phoneticPr fontId="4"/>
  <printOptions horizontalCentered="1"/>
  <pageMargins left="0.27559055118110237" right="0.27559055118110237" top="0.35433070866141736" bottom="0.23622047244094491" header="0.70866141732283472"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注記 </vt:lpstr>
      <vt:lpstr>有形固定資産等明細表</vt:lpstr>
      <vt:lpstr>行政コスト計算書!Print_Area</vt:lpstr>
      <vt:lpstr>純資産変動計算書!Print_Area</vt:lpstr>
      <vt:lpstr>貸借対照表!Print_Area</vt:lpstr>
      <vt:lpstr>'注記 '!Print_Area</vt:lpstr>
      <vt:lpstr>有形固定資産等明細表!Print_Area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2024-12-10T02:02:14Z</dcterms:created>
  <dcterms:modified xsi:type="dcterms:W3CDTF">2024-12-12T01:52:17Z</dcterms:modified>
</cp:coreProperties>
</file>