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X:\ユーザ作業用フォルダ\0710_181144_G00_総務グループ\41_計理\10_契約\05_入札契約情報等HP公表\02_入札・随契・プロポ公表（毎月月末）\令和07年度\令和７年４月分（５月中旬公表）\CMS\随意契約結果・理由\"/>
    </mc:Choice>
  </mc:AlternateContent>
  <xr:revisionPtr revIDLastSave="0" documentId="13_ncr:1_{B139329E-0BCE-43BC-91B5-C79934445E06}" xr6:coauthVersionLast="47" xr6:coauthVersionMax="47" xr10:uidLastSave="{00000000-0000-0000-0000-000000000000}"/>
  <bookViews>
    <workbookView xWindow="-110" yWindow="-110" windowWidth="19420" windowHeight="10560" xr2:uid="{00000000-000D-0000-FFFF-FFFF00000000}"/>
  </bookViews>
  <sheets>
    <sheet name="業務委託随意契約結果" sheetId="1" r:id="rId1"/>
    <sheet name="No.1" sheetId="15" r:id="rId2"/>
    <sheet name="No.2" sheetId="16" r:id="rId3"/>
    <sheet name="No.3" sheetId="31" r:id="rId4"/>
    <sheet name="No.4" sheetId="27" r:id="rId5"/>
    <sheet name="No.5" sheetId="30"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No.1!$A$2:$AH$46</definedName>
    <definedName name="_xlnm.Print_Area" localSheetId="2">No.2!$A$2:$AH$46</definedName>
    <definedName name="_xlnm.Print_Area" localSheetId="3">No.3!$A$2:$AH$46</definedName>
    <definedName name="_xlnm.Print_Area" localSheetId="4">No.4!$A$2:$AH$43</definedName>
    <definedName name="_xlnm.Print_Area" localSheetId="5">No.5!$A$2:$AH$46</definedName>
    <definedName name="_xlnm.Print_Area" localSheetId="0">業務委託随意契約結果!$A$1:$I$8</definedName>
    <definedName name="一般競争入札" localSheetId="1">#REF!</definedName>
    <definedName name="一般競争入札" localSheetId="2">#REF!</definedName>
    <definedName name="一般競争入札" localSheetId="3">#REF!</definedName>
    <definedName name="一般競争入札" localSheetId="4">#REF!</definedName>
    <definedName name="一般競争入札" localSheetId="5">#REF!</definedName>
    <definedName name="一般競争入札">#REF!</definedName>
    <definedName name="公募型指名競争入札" localSheetId="1">#REF!</definedName>
    <definedName name="公募型指名競争入札" localSheetId="2">#REF!</definedName>
    <definedName name="公募型指名競争入札" localSheetId="3">#REF!</definedName>
    <definedName name="公募型指名競争入札" localSheetId="4">#REF!</definedName>
    <definedName name="公募型指名競争入札" localSheetId="5">#REF!</definedName>
    <definedName name="公募型指名競争入札">#REF!</definedName>
    <definedName name="種目" localSheetId="1">#REF!</definedName>
    <definedName name="種目" localSheetId="3">[1]種目一覧!$A$1</definedName>
    <definedName name="種目" localSheetId="4">[2]種目一覧!$A$1</definedName>
    <definedName name="種目" localSheetId="5">#REF!</definedName>
    <definedName name="種目">[3]種目一覧!$A$1</definedName>
    <definedName name="制限付一般競争入札" localSheetId="1">#REF!</definedName>
    <definedName name="制限付一般競争入札" localSheetId="2">#REF!</definedName>
    <definedName name="制限付一般競争入札" localSheetId="3">#REF!</definedName>
    <definedName name="制限付一般競争入札" localSheetId="4">#REF!</definedName>
    <definedName name="制限付一般競争入札" localSheetId="5">#REF!</definedName>
    <definedName name="制限付一般競争入札">#REF!</definedName>
    <definedName name="比較見積もり" localSheetId="1">#REF!</definedName>
    <definedName name="比較見積もり" localSheetId="2">#REF!</definedName>
    <definedName name="比較見積もり" localSheetId="3">#REF!</definedName>
    <definedName name="比較見積もり" localSheetId="4">#REF!</definedName>
    <definedName name="比較見積もり" localSheetId="5">#REF!</definedName>
    <definedName name="比較見積もり">#REF!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1" l="1"/>
  <c r="D36" i="31"/>
  <c r="C15" i="31"/>
  <c r="C9" i="31"/>
  <c r="D37" i="30" l="1"/>
  <c r="D36" i="30"/>
  <c r="C15" i="30"/>
  <c r="C9" i="30"/>
  <c r="D37" i="16" l="1"/>
  <c r="D36" i="16"/>
  <c r="C15" i="16"/>
  <c r="C9" i="16"/>
  <c r="D37" i="15" l="1"/>
  <c r="D36" i="15"/>
  <c r="C15" i="15"/>
  <c r="C9" i="15"/>
</calcChain>
</file>

<file path=xl/sharedStrings.xml><?xml version="1.0" encoding="utf-8"?>
<sst xmlns="http://schemas.openxmlformats.org/spreadsheetml/2006/main" count="129" uniqueCount="56">
  <si>
    <t>No.</t>
    <phoneticPr fontId="1"/>
  </si>
  <si>
    <t>案件名称</t>
    <rPh sb="0" eb="4">
      <t>アンケンメイショウ</t>
    </rPh>
    <phoneticPr fontId="1"/>
  </si>
  <si>
    <t>委託種目</t>
    <rPh sb="0" eb="4">
      <t>イタクシュモク</t>
    </rPh>
    <phoneticPr fontId="1"/>
  </si>
  <si>
    <t>契約の相手方</t>
    <rPh sb="0" eb="2">
      <t>ケイヤク</t>
    </rPh>
    <rPh sb="3" eb="6">
      <t>アイテガタ</t>
    </rPh>
    <phoneticPr fontId="1"/>
  </si>
  <si>
    <t>契約金額
（税込）</t>
    <rPh sb="0" eb="4">
      <t>ケイヤクキンガク</t>
    </rPh>
    <rPh sb="6" eb="8">
      <t>ゼイコ</t>
    </rPh>
    <phoneticPr fontId="1"/>
  </si>
  <si>
    <t>契約日</t>
    <rPh sb="0" eb="3">
      <t>ケイヤクビ</t>
    </rPh>
    <phoneticPr fontId="1"/>
  </si>
  <si>
    <t>根拠法令</t>
    <rPh sb="0" eb="4">
      <t>コンキョホウレイ</t>
    </rPh>
    <phoneticPr fontId="1"/>
  </si>
  <si>
    <t>WTO</t>
    <phoneticPr fontId="1"/>
  </si>
  <si>
    <t>情報処理</t>
  </si>
  <si>
    <t>地方自治法施行令第167条の2第1項第2号</t>
  </si>
  <si>
    <t>－</t>
  </si>
  <si>
    <t>随意契約理由公表案</t>
    <rPh sb="0" eb="6">
      <t>ズイイケイヤクリユウ</t>
    </rPh>
    <rPh sb="6" eb="8">
      <t>コウヒョウ</t>
    </rPh>
    <rPh sb="8" eb="9">
      <t>アン</t>
    </rPh>
    <phoneticPr fontId="10"/>
  </si>
  <si>
    <t>随意契約理由書</t>
    <phoneticPr fontId="10"/>
  </si>
  <si>
    <t>１</t>
    <phoneticPr fontId="10"/>
  </si>
  <si>
    <t>案件名称</t>
    <phoneticPr fontId="10"/>
  </si>
  <si>
    <t>２</t>
    <phoneticPr fontId="10"/>
  </si>
  <si>
    <t>契約の相手方</t>
    <phoneticPr fontId="10"/>
  </si>
  <si>
    <t>３</t>
    <phoneticPr fontId="10"/>
  </si>
  <si>
    <t>随意契約理由</t>
    <phoneticPr fontId="10"/>
  </si>
  <si>
    <t>←契約事務審査会審議済資料と同一内容とする（１字下げで記載）</t>
    <rPh sb="1" eb="3">
      <t>ケイヤク</t>
    </rPh>
    <rPh sb="3" eb="5">
      <t>ジム</t>
    </rPh>
    <rPh sb="5" eb="8">
      <t>シンサカイ</t>
    </rPh>
    <rPh sb="8" eb="10">
      <t>シンギ</t>
    </rPh>
    <rPh sb="10" eb="11">
      <t>スミ</t>
    </rPh>
    <rPh sb="11" eb="13">
      <t>シリョウ</t>
    </rPh>
    <rPh sb="14" eb="16">
      <t>ドウイツ</t>
    </rPh>
    <rPh sb="16" eb="18">
      <t>ナイヨウ</t>
    </rPh>
    <rPh sb="23" eb="25">
      <t>ジサ</t>
    </rPh>
    <rPh sb="27" eb="29">
      <t>キサイ</t>
    </rPh>
    <phoneticPr fontId="10"/>
  </si>
  <si>
    <t>←必要に応じて行追加</t>
    <rPh sb="1" eb="3">
      <t>ヒツヨウ</t>
    </rPh>
    <rPh sb="4" eb="5">
      <t>オウ</t>
    </rPh>
    <rPh sb="7" eb="10">
      <t>ギョウツイカ</t>
    </rPh>
    <phoneticPr fontId="10"/>
  </si>
  <si>
    <t>４</t>
    <phoneticPr fontId="10"/>
  </si>
  <si>
    <t>根拠法令</t>
    <phoneticPr fontId="10"/>
  </si>
  <si>
    <t>５</t>
    <phoneticPr fontId="10"/>
  </si>
  <si>
    <t>担当部署</t>
    <phoneticPr fontId="10"/>
  </si>
  <si>
    <t>←デジタル統括室○○担当○○グループ（電話番号 06-0000-0000）</t>
    <rPh sb="5" eb="8">
      <t>トウカツシツ</t>
    </rPh>
    <rPh sb="10" eb="12">
      <t>タントウ</t>
    </rPh>
    <rPh sb="19" eb="23">
      <t>デンワバンゴウ</t>
    </rPh>
    <phoneticPr fontId="10"/>
  </si>
  <si>
    <t>デジタル統括室基盤担当基盤グループ（06-6543-7114）</t>
    <phoneticPr fontId="10"/>
  </si>
  <si>
    <t>業務統合端末等機器（ＩＣＴ戦略室）（令和元年度再々継続借入）</t>
  </si>
  <si>
    <t>事務用品賃貸</t>
  </si>
  <si>
    <t>ＦＬＣＳ株式会社　関西支店</t>
  </si>
  <si>
    <t>G7</t>
  </si>
  <si>
    <t>　デジタル統括室の既存契約である令和６年度業務統合端末等機器（ＩＣＴ戦略室）継続借入（令和６年12月27日契約）について、令和７年３月31日にリース期間満了となるが、令和７年12月31日までは継続した借り入れが業務上必要となるため、現在の契約相手方であるFLCS株式会社と特名随意契約を締結する。</t>
    <phoneticPr fontId="10"/>
  </si>
  <si>
    <t>業務統合端末等機器（ＩＣＴ戦略室(その２))（令和２年度再々継続借入）</t>
  </si>
  <si>
    <t>株式会社ＪＥＣＣ</t>
  </si>
  <si>
    <t>　デジタル統括室の既存契約である令和６年度業務統合端末等機器（ＩＣＴ戦略室(その２)）継続借入（令和６年12月23日契約）について、令和７年３月31日にリース期間満了となるが、令和７年12月31日までは継続した借り入れが業務上必要となるため、現在の契約相手方である株式会社JECCと特名随意契約を締結する。</t>
    <phoneticPr fontId="10"/>
  </si>
  <si>
    <t>令和７年度 AI音声認識文字起こしツール借入</t>
  </si>
  <si>
    <t>令和７年度 AI音声認識文字起こしツール借入</t>
    <phoneticPr fontId="1"/>
  </si>
  <si>
    <t>株式会社　時空テクノロジーズ</t>
  </si>
  <si>
    <t>株式会社　時空テクノロジーズ</t>
    <phoneticPr fontId="1"/>
  </si>
  <si>
    <t>本市職員が業務上の会議や打ち合わせに携わる機会は年間を通じて多く、その記録や速やかな情報共有の手段として求められる議事録の作成に、多くの時間を費やしている。
また会議以外にも面談記録や電話応対等、様々な状況下で交わされる会話を記録する必要があり、それらの記録を収集・分析することで業務の改善が期待できる。
よって、操作が間便なリアルタイムAI音声認識文字起こしツールを導入することで業務時間を削減して業務の効率化を図り、また蓄積した会話記録をAI分析することで窓口業務の改革に繋げることを目的として本事業を実施するものである。
実施に当たり、① リアルタイムの文字起こしが可能、② 文字起こししたテキストデータの即時共有が可能、③ 個人情報漏洩のリスクが少ない、④ 運営事業者が情報セキュリティに関する公的な認証を取得している、という条件で市中のサービスを調査したが、該当するサービスは唯一、株式会社時空テクノロジーズの提供する「ログミーツ」だけであった。（別紙資料参照）
「ログミーツ」は携帯性に優れた専用モバイル端末だけでリアルタイムの文字起こしが可能であり、また文字起こし後はデータをクラウドへ保存し、端末からは直ちに削除するため紛失等による個人情報漏洩リスクがない。生成したテキストと音声データは遠隔地で即時共有可能である。さらに㈱時空テクノロジーズはPマーク、ISO27001（ISMS）、ISO27017の３つの認証を取得している。
よって同社とサービス利用に係る契約を別途締結するとともに、本件にてサービス利用に必要となるモバイル端末の借入を行う。</t>
    <phoneticPr fontId="10"/>
  </si>
  <si>
    <t>地方自治法施行令第167条の２第１項第２号</t>
  </si>
  <si>
    <t>地方自治法施行令第167条の２第１項第２号</t>
    <phoneticPr fontId="1"/>
  </si>
  <si>
    <t>デジタル統括室ＤＸ推進担当デジタルサービスグループ（電話番号　06-6208-7670）</t>
    <phoneticPr fontId="10"/>
  </si>
  <si>
    <t>G31</t>
  </si>
  <si>
    <t>デジタル統括室ＤＸ推進担当デジタルサービスグループ（電話番号06-6208-8860）</t>
    <rPh sb="4" eb="7">
      <t>トウカツシツ</t>
    </rPh>
    <rPh sb="9" eb="11">
      <t>スイシン</t>
    </rPh>
    <rPh sb="11" eb="13">
      <t>タントウ</t>
    </rPh>
    <rPh sb="26" eb="28">
      <t>デンワ</t>
    </rPh>
    <rPh sb="28" eb="30">
      <t>バンゴウ</t>
    </rPh>
    <phoneticPr fontId="10"/>
  </si>
  <si>
    <t>令和７年度人流分析用エッジＡＩデバイス買入</t>
  </si>
  <si>
    <t>ＯＡ機器・用品</t>
  </si>
  <si>
    <t>ソニーマーケティング株式会社</t>
  </si>
  <si>
    <t>　ソニーマーケティング株式会社は、本業務において必要とする要件を満たす、唯一のサービスの開発・提供事業者であるため。</t>
    <phoneticPr fontId="10"/>
  </si>
  <si>
    <r>
      <rPr>
        <sz val="10"/>
        <color theme="10"/>
        <rFont val="游ゴシック"/>
        <family val="3"/>
        <charset val="128"/>
        <scheme val="minor"/>
      </rPr>
      <t>随意契約理由</t>
    </r>
    <r>
      <rPr>
        <sz val="6"/>
        <color theme="10"/>
        <rFont val="游ゴシック"/>
        <family val="3"/>
        <charset val="128"/>
        <scheme val="minor"/>
      </rPr>
      <t xml:space="preserve">
（随意契約理由番号）</t>
    </r>
    <rPh sb="0" eb="4">
      <t>ズイイケイヤク</t>
    </rPh>
    <rPh sb="4" eb="6">
      <t>リユウ</t>
    </rPh>
    <rPh sb="8" eb="12">
      <t>ズイイケイヤク</t>
    </rPh>
    <rPh sb="12" eb="14">
      <t>リユウ</t>
    </rPh>
    <rPh sb="14" eb="16">
      <t>バンゴウ</t>
    </rPh>
    <phoneticPr fontId="1"/>
  </si>
  <si>
    <t>　リース期間満了後に、その期間を延長することについての業務上の必要があるため。また、この事業が令和８年度以降存続しない可能性もあるため、新規調達ではなくリース延長で契約する。</t>
    <phoneticPr fontId="10"/>
  </si>
  <si>
    <t>デジタル統括室基盤担当基盤グループ（電話番号 06-6543-7122）</t>
    <phoneticPr fontId="10"/>
  </si>
  <si>
    <t>テレワーク用PC機器等一式借入（令和２年度継続借入）</t>
  </si>
  <si>
    <t>三菱ＨＣキャピタル株式会社　関西第一営業部</t>
  </si>
  <si>
    <t>デジタル統括室発注の物品等契約案件における随意契約（特名随意契約）の結果について（令和７年４月分）</t>
    <phoneticPr fontId="1"/>
  </si>
  <si>
    <t>G31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</si>
</sst>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No.&quot;0"/>
    <numFmt numFmtId="177" formatCode="&quot;（&quot;@&quot;）&quot;"/>
  </numFmts>
  <fonts count="17" x14ac:knownFonts="1">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u/>
      <sz val="11"/>
      <color theme="10"/>
      <name val="游ゴシック"/>
      <family val="2"/>
      <charset val="128"/>
      <scheme val="minor"/>
    </font>
    <font>
      <sz val="11"/>
      <color theme="1"/>
      <name val="ＭＳ 明朝"/>
      <family val="1"/>
      <charset val="128"/>
    </font>
    <font>
      <sz val="10.5"/>
      <color theme="1"/>
      <name val="ＭＳ 明朝"/>
      <family val="1"/>
      <charset val="128"/>
    </font>
    <font>
      <sz val="11"/>
      <color theme="1"/>
      <name val="游ゴシック"/>
      <family val="2"/>
      <charset val="128"/>
      <scheme val="minor"/>
    </font>
    <font>
      <sz val="11"/>
      <color theme="1"/>
      <name val="ＭＳ Ｐゴシック"/>
      <family val="3"/>
      <charset val="128"/>
    </font>
    <font>
      <sz val="11"/>
      <color theme="1"/>
      <name val="游ゴシック"/>
      <family val="2"/>
      <scheme val="minor"/>
    </font>
    <font>
      <b/>
      <sz val="10"/>
      <color theme="1"/>
      <name val="ＭＳ ゴシック"/>
      <family val="3"/>
      <charset val="128"/>
    </font>
    <font>
      <sz val="6"/>
      <name val="游ゴシック"/>
      <family val="3"/>
      <charset val="128"/>
      <scheme val="minor"/>
    </font>
    <font>
      <sz val="14"/>
      <color theme="1"/>
      <name val="ＭＳ 明朝"/>
      <family val="1"/>
      <charset val="128"/>
    </font>
    <font>
      <sz val="11"/>
      <name val="ＭＳ 明朝"/>
      <family val="1"/>
      <charset val="128"/>
    </font>
    <font>
      <sz val="11"/>
      <name val="ＭＳ Ｐゴシック"/>
      <family val="3"/>
      <charset val="128"/>
    </font>
    <font>
      <u/>
      <sz val="8.25"/>
      <color indexed="12"/>
      <name val="ＭＳ Ｐゴシック"/>
      <family val="3"/>
      <charset val="128"/>
    </font>
    <font>
      <sz val="6"/>
      <color theme="10"/>
      <name val="游ゴシック"/>
      <family val="3"/>
      <charset val="128"/>
      <scheme val="minor"/>
    </font>
    <font>
      <sz val="10"/>
      <color theme="10"/>
      <name val="游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s>
  <cellStyleXfs count="7">
    <xf numFmtId="0" fontId="0" fillId="0" borderId="0">
      <alignment vertical="center"/>
    </xf>
    <xf numFmtId="0" fontId="3" fillId="0" borderId="0" applyNumberFormat="0" applyFill="0" applyBorder="0" applyAlignment="0" applyProtection="0">
      <alignment vertical="center"/>
    </xf>
    <xf numFmtId="38" fontId="6" fillId="0" borderId="0" applyFont="0" applyFill="0" applyBorder="0" applyAlignment="0" applyProtection="0">
      <alignment vertical="center"/>
    </xf>
    <xf numFmtId="0" fontId="8" fillId="0" borderId="0"/>
    <xf numFmtId="0" fontId="6" fillId="0" borderId="0">
      <alignment vertical="center"/>
    </xf>
    <xf numFmtId="0" fontId="13" fillId="0" borderId="0"/>
    <xf numFmtId="0" fontId="14" fillId="0" borderId="0" applyNumberFormat="0" applyFill="0" applyBorder="0" applyAlignment="0" applyProtection="0">
      <alignment vertical="top"/>
      <protection locked="0"/>
    </xf>
  </cellStyleXfs>
  <cellXfs count="53">
    <xf numFmtId="0" fontId="0" fillId="0" borderId="0" xfId="0">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38" fontId="7" fillId="0" borderId="4" xfId="2" applyFont="1" applyBorder="1" applyAlignment="1">
      <alignment horizontal="right"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horizontal="center" vertical="center"/>
    </xf>
    <xf numFmtId="58" fontId="7" fillId="0" borderId="4" xfId="0" applyNumberFormat="1" applyFont="1" applyBorder="1" applyAlignment="1">
      <alignment horizontal="center"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center" vertical="center"/>
    </xf>
    <xf numFmtId="58" fontId="7" fillId="0" borderId="1" xfId="0" applyNumberFormat="1" applyFont="1" applyBorder="1" applyAlignment="1">
      <alignment horizontal="center" vertical="center"/>
    </xf>
    <xf numFmtId="0" fontId="5" fillId="0" borderId="0" xfId="3" applyFont="1" applyAlignment="1">
      <alignment vertical="center"/>
    </xf>
    <xf numFmtId="0" fontId="9" fillId="0" borderId="0" xfId="3" applyFont="1" applyAlignment="1">
      <alignment horizontal="right" vertical="center"/>
    </xf>
    <xf numFmtId="0" fontId="4" fillId="0" borderId="0" xfId="3" applyFont="1" applyAlignment="1">
      <alignment horizontal="center" vertical="center"/>
    </xf>
    <xf numFmtId="49" fontId="5" fillId="0" borderId="0" xfId="3" applyNumberFormat="1" applyFont="1" applyAlignment="1">
      <alignment horizontal="center" vertical="center"/>
    </xf>
    <xf numFmtId="0" fontId="5" fillId="0" borderId="0" xfId="3" applyFont="1" applyAlignment="1">
      <alignment horizontal="center" vertical="center"/>
    </xf>
    <xf numFmtId="0" fontId="5" fillId="0" borderId="0" xfId="3" applyFont="1" applyAlignment="1">
      <alignment vertical="top" wrapText="1"/>
    </xf>
    <xf numFmtId="49" fontId="5" fillId="0" borderId="0" xfId="3" applyNumberFormat="1" applyFont="1" applyAlignment="1">
      <alignment vertical="center"/>
    </xf>
    <xf numFmtId="0" fontId="7" fillId="0" borderId="10" xfId="0" applyFont="1" applyBorder="1" applyAlignment="1">
      <alignment vertical="center" wrapText="1"/>
    </xf>
    <xf numFmtId="0" fontId="7" fillId="0" borderId="10" xfId="0" applyFont="1" applyBorder="1" applyAlignment="1">
      <alignment horizontal="center" vertical="center"/>
    </xf>
    <xf numFmtId="58" fontId="7" fillId="0" borderId="10" xfId="0" applyNumberFormat="1" applyFont="1" applyBorder="1" applyAlignment="1">
      <alignment horizontal="center" vertical="center"/>
    </xf>
    <xf numFmtId="38" fontId="7" fillId="0" borderId="7" xfId="2" applyFont="1" applyBorder="1" applyAlignment="1">
      <alignment horizontal="center" vertical="center" wrapText="1"/>
    </xf>
    <xf numFmtId="38" fontId="7" fillId="0" borderId="1" xfId="2" applyFont="1" applyBorder="1" applyAlignment="1">
      <alignment horizontal="right" vertical="center"/>
    </xf>
    <xf numFmtId="38" fontId="7" fillId="0" borderId="10" xfId="2" applyFont="1" applyBorder="1" applyAlignment="1">
      <alignment horizontal="right" vertical="center"/>
    </xf>
    <xf numFmtId="38" fontId="0" fillId="0" borderId="0" xfId="2" applyFont="1">
      <alignment vertical="center"/>
    </xf>
    <xf numFmtId="0" fontId="4" fillId="0" borderId="0" xfId="3" applyFont="1" applyAlignment="1">
      <alignment horizontal="center" vertical="center"/>
    </xf>
    <xf numFmtId="0" fontId="5" fillId="0" borderId="0" xfId="3" applyFont="1" applyAlignment="1">
      <alignment vertical="top"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Alignment="1">
      <alignment vertical="center" wrapText="1"/>
    </xf>
    <xf numFmtId="0" fontId="15" fillId="0" borderId="7" xfId="1" applyFont="1" applyBorder="1" applyAlignment="1">
      <alignment horizontal="center" vertical="center" wrapText="1"/>
    </xf>
    <xf numFmtId="0" fontId="7" fillId="0" borderId="12" xfId="0" applyFont="1" applyBorder="1" applyAlignment="1">
      <alignment horizontal="center" vertical="center"/>
    </xf>
    <xf numFmtId="0" fontId="2" fillId="0" borderId="0" xfId="0" applyFont="1" applyAlignment="1">
      <alignment horizontal="left" vertical="center"/>
    </xf>
    <xf numFmtId="0" fontId="0" fillId="0" borderId="9" xfId="0" applyBorder="1" applyAlignment="1">
      <alignment horizontal="center" vertical="center"/>
    </xf>
    <xf numFmtId="0" fontId="5" fillId="0" borderId="0" xfId="3" applyFont="1" applyAlignment="1">
      <alignment horizontal="left" vertical="top" shrinkToFit="1"/>
    </xf>
    <xf numFmtId="177" fontId="5" fillId="0" borderId="0" xfId="3" applyNumberFormat="1" applyFont="1" applyAlignment="1">
      <alignment horizontal="left" vertical="center"/>
    </xf>
    <xf numFmtId="0" fontId="5" fillId="0" borderId="0" xfId="3" applyFont="1" applyAlignment="1" applyProtection="1">
      <alignment vertical="center"/>
      <protection locked="0"/>
    </xf>
    <xf numFmtId="0" fontId="11" fillId="0" borderId="0" xfId="3" applyFont="1" applyAlignment="1">
      <alignment horizontal="right" vertical="center"/>
    </xf>
    <xf numFmtId="176" fontId="12" fillId="0" borderId="0" xfId="4" applyNumberFormat="1" applyFont="1" applyAlignment="1">
      <alignment horizontal="left" vertical="center"/>
    </xf>
    <xf numFmtId="0" fontId="4" fillId="0" borderId="0" xfId="3" applyFont="1" applyAlignment="1">
      <alignment horizontal="center" vertical="center"/>
    </xf>
    <xf numFmtId="0" fontId="5" fillId="0" borderId="0" xfId="3" applyFont="1" applyAlignment="1">
      <alignment vertical="top" wrapText="1"/>
    </xf>
    <xf numFmtId="0" fontId="5" fillId="0" borderId="0" xfId="3" applyFont="1" applyAlignment="1" applyProtection="1">
      <alignment vertical="top" wrapText="1"/>
      <protection locked="0"/>
    </xf>
    <xf numFmtId="0" fontId="5" fillId="0" borderId="0" xfId="3" applyFont="1" applyAlignment="1" applyProtection="1">
      <alignment vertical="center" wrapText="1"/>
      <protection locked="0"/>
    </xf>
    <xf numFmtId="0" fontId="5" fillId="2" borderId="0" xfId="3" applyFont="1" applyFill="1" applyAlignment="1" applyProtection="1">
      <alignment vertical="top" wrapText="1"/>
      <protection locked="0"/>
    </xf>
  </cellXfs>
  <cellStyles count="7">
    <cellStyle name="ハイパーリンク" xfId="1" builtinId="8"/>
    <cellStyle name="ハイパーリンク 2" xfId="6" xr:uid="{41630476-5B7F-4315-9F4E-15B6A91B69C2}"/>
    <cellStyle name="桁区切り" xfId="2" builtinId="6"/>
    <cellStyle name="標準" xfId="0" builtinId="0"/>
    <cellStyle name="標準 2" xfId="3" xr:uid="{5B2ADA29-499A-4915-960D-DF9543700796}"/>
    <cellStyle name="標準 3" xfId="5" xr:uid="{C54C5E4B-6AD6-4631-AAF3-98BD20511745}"/>
    <cellStyle name="標準 5" xfId="4" xr:uid="{DD748389-0674-4839-B91F-1CE5723914BE}"/>
  </cellStyles>
  <dxfs count="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sakacitycommunication.sharepoint.com/&#12518;&#12540;&#12470;&#20316;&#26989;&#29992;&#12501;&#12457;&#12523;&#12480;/44_&#22865;&#32004;/05_&#27604;&#36611;&#35211;&#31309;/#&#27604;&#36611;&#35211;&#31309;&#12426;&#20381;&#38972;&#20316;&#25104;&#12484;&#12540;&#12523;/01_&#27604;&#36611;&#35211;&#31309;&#12426;&#20381;&#38972;&#20316;&#25104;&#12484;&#12540;&#12523; ver0.5.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518;&#12540;&#12470;&#20316;&#26989;&#29992;&#12501;&#12457;&#12523;&#12480;\44_&#22865;&#32004;\05_&#27604;&#36611;&#35211;&#31309;\#&#27604;&#36611;&#35211;&#31309;&#12426;&#20381;&#38972;&#20316;&#25104;&#12484;&#12540;&#12523;/01_&#27604;&#36611;&#35211;&#31309;&#12426;&#20381;&#38972;&#20316;&#25104;&#12484;&#12540;&#12523; ver0.5.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IF102C\&#12518;&#12540;&#12470;&#20316;&#26989;&#29992;&#12501;&#12457;&#12523;&#12480;\44_&#22865;&#32004;\05_&#27604;&#36611;&#35211;&#31309;\#&#27604;&#36611;&#35211;&#31309;&#12426;&#20381;&#38972;&#20316;&#25104;&#12484;&#12540;&#12523;/01_&#27604;&#36611;&#35211;&#31309;&#12426;&#20381;&#38972;&#20316;&#25104;&#12484;&#12540;&#12523; ver0.5.3.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0_&#26989;&#21209;&#32113;&#21512;&#31471;&#26411;&#31561;&#27231;&#22120;&#65288;&#65321;&#65315;&#65332;&#25126;&#30053;&#23460;&#65289;&#65288;&#20196;&#21644;&#20803;&#24180;&#24230;&#20877;&#12293;&#32153;&#32154;&#20511;&#20837;&#65289;.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0_&#26989;&#21209;&#32113;&#21512;&#31471;&#26411;&#31561;&#27231;&#22120;&#65288;&#65321;&#65315;&#65332;&#25126;&#30053;&#23460;&#65289;&#65288;&#20196;&#21644;&#20803;&#24180;&#24230;&#20877;&#12293;&#32153;&#32154;&#20511;&#20837;&#6528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1_&#26989;&#21209;&#32113;&#21512;&#31471;&#26411;&#31561;&#27231;&#22120;&#65288;&#65321;&#65315;&#65332;&#25126;&#30053;&#23460;(&#12381;&#12398;&#65298;))&#65288;&#20196;&#21644;&#65298;&#24180;&#24230;&#20877;&#12293;&#32153;&#32154;&#20511;&#20837;&#65289;.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1_&#26989;&#21209;&#32113;&#21512;&#31471;&#26411;&#31561;&#27231;&#22120;&#65288;&#65321;&#65315;&#65332;&#25126;&#30053;&#23460;(&#12381;&#12398;&#65298;))&#65288;&#20196;&#21644;&#65298;&#24180;&#24230;&#20877;&#12293;&#32153;&#32154;&#20511;&#20837;&#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7_&#12486;&#12524;&#12527;&#12540;&#12463;&#29992;PC&#27231;&#22120;&#31561;&#19968;&#24335;&#20511;&#20837;&#65288;&#20196;&#21644;&#65298;&#24180;&#24230;&#32153;&#32154;&#20511;&#20837;&#65289;.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7_&#12486;&#12524;&#12527;&#12540;&#12463;&#29992;PC&#27231;&#22120;&#31561;&#19968;&#24335;&#20511;&#20837;&#65288;&#20196;&#21644;&#65298;&#24180;&#24230;&#32153;&#32154;&#20511;&#20837;&#65289;.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24_&#20196;&#21644;&#65303;&#24180;&#24230;&#20154;&#27969;&#20998;&#26512;&#29992;&#12456;&#12483;&#12472;&#65313;&#65321;&#12487;&#12496;&#12452;&#12473;&#36023;&#20837;.xlsx" TargetMode="External"/><Relationship Id="rId1"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24_&#20196;&#21644;&#65303;&#24180;&#24230;&#20154;&#27969;&#20998;&#26512;&#29992;&#12456;&#12483;&#12472;&#65313;&#65321;&#12487;&#12496;&#12452;&#12473;&#36023;&#208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sheetName val="基礎データ"/>
      <sheetName val="選定条件"/>
      <sheetName val="種目一覧"/>
      <sheetName val="ログ"/>
      <sheetName val="work"/>
      <sheetName val="決裁用"/>
      <sheetName val="work1"/>
      <sheetName val="work2"/>
      <sheetName val="work3"/>
    </sheetNames>
    <sheetDataSet>
      <sheetData sheetId="0" refreshError="1"/>
      <sheetData sheetId="1" refreshError="1"/>
      <sheetData sheetId="2" refreshError="1"/>
      <sheetData sheetId="3">
        <row r="1">
          <cell r="A1" t="str">
            <v>種目一覧!B3:B229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sheetName val="基礎データ"/>
      <sheetName val="選定条件"/>
      <sheetName val="種目一覧"/>
      <sheetName val="ログ"/>
      <sheetName val="work"/>
      <sheetName val="決裁用"/>
      <sheetName val="work1"/>
      <sheetName val="work2"/>
      <sheetName val="work3"/>
    </sheetNames>
    <sheetDataSet>
      <sheetData sheetId="0" refreshError="1"/>
      <sheetData sheetId="1" refreshError="1"/>
      <sheetData sheetId="2" refreshError="1"/>
      <sheetData sheetId="3">
        <row r="1">
          <cell r="A1" t="str">
            <v>種目一覧!B3:B229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sheetName val="基礎データ"/>
      <sheetName val="選定条件"/>
      <sheetName val="種目一覧"/>
      <sheetName val="ログ"/>
      <sheetName val="work"/>
      <sheetName val="決裁用"/>
      <sheetName val="work1"/>
      <sheetName val="work2"/>
      <sheetName val="work3"/>
    </sheetNames>
    <sheetDataSet>
      <sheetData sheetId="0" refreshError="1"/>
      <sheetData sheetId="1" refreshError="1"/>
      <sheetData sheetId="2" refreshError="1"/>
      <sheetData sheetId="3">
        <row r="1">
          <cell r="A1" t="str">
            <v>種目一覧!B3:B229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業務統合端末等機器（ＩＣＴ戦略室）（令和元年度再々継続借入）</v>
          </cell>
        </row>
      </sheetData>
      <sheetData sheetId="5"/>
      <sheetData sheetId="6"/>
      <sheetData sheetId="7"/>
      <sheetData sheetId="8"/>
      <sheetData sheetId="9"/>
      <sheetData sheetId="10">
        <row r="24">
          <cell r="F24" t="str">
            <v>ＦＬＣＳ株式会社　関西支店</v>
          </cell>
        </row>
        <row r="30">
          <cell r="J30" t="str">
            <v>G7</v>
          </cell>
        </row>
        <row r="31">
          <cell r="C31" t="str">
            <v>地方自治法施行令第167条の2第1項第2号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調達日程"/>
      <sheetName val="調達日程表参考例"/>
      <sheetName val="R7事業経費"/>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業務統合端末等機器（ＩＣＴ戦略室(その２))（令和２年度再々継続借入）</v>
          </cell>
        </row>
      </sheetData>
      <sheetData sheetId="5"/>
      <sheetData sheetId="6"/>
      <sheetData sheetId="7"/>
      <sheetData sheetId="8"/>
      <sheetData sheetId="9"/>
      <sheetData sheetId="10">
        <row r="24">
          <cell r="F24" t="str">
            <v>株式会社ＪＥＣＣ</v>
          </cell>
        </row>
        <row r="30">
          <cell r="J30" t="str">
            <v>G7</v>
          </cell>
        </row>
        <row r="31">
          <cell r="C31" t="str">
            <v>地方自治法施行令第167条の2第1項第2号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調達日程"/>
      <sheetName val="調達日程表参考例"/>
      <sheetName val="R7事業経費"/>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テレワーク用PC機器等一式借入（令和２年度継続借入）</v>
          </cell>
        </row>
      </sheetData>
      <sheetData sheetId="5"/>
      <sheetData sheetId="6"/>
      <sheetData sheetId="7"/>
      <sheetData sheetId="8"/>
      <sheetData sheetId="9"/>
      <sheetData sheetId="10">
        <row r="24">
          <cell r="F24" t="str">
            <v>三菱ＨＣキャピタル株式会社　関西第一営業部</v>
          </cell>
        </row>
        <row r="30">
          <cell r="J30" t="str">
            <v>G7</v>
          </cell>
        </row>
        <row r="31">
          <cell r="C31" t="str">
            <v>地方自治法施行令第167条の2第1項第2号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令和７年度人流分析用エッジＡＩデバイス買入</v>
          </cell>
        </row>
      </sheetData>
      <sheetData sheetId="5"/>
      <sheetData sheetId="6"/>
      <sheetData sheetId="7"/>
      <sheetData sheetId="8"/>
      <sheetData sheetId="9"/>
      <sheetData sheetId="10">
        <row r="27">
          <cell r="F27" t="str">
            <v>ソニーマーケティング株式会社</v>
          </cell>
        </row>
        <row r="33">
          <cell r="J33" t="str">
            <v>G31</v>
          </cell>
        </row>
        <row r="34">
          <cell r="C34" t="str">
            <v>地方自治法施行令第167条の2第1項第2号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osaka.lg.jp/keiyakukanzai/page/000026087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BreakPreview" zoomScale="115" zoomScaleNormal="70" zoomScaleSheetLayoutView="115" workbookViewId="0">
      <selection activeCell="I8" sqref="A3:I8"/>
    </sheetView>
  </sheetViews>
  <sheetFormatPr defaultRowHeight="18" x14ac:dyDescent="0.55000000000000004"/>
  <cols>
    <col min="1" max="1" width="3.6640625" customWidth="1"/>
    <col min="2" max="2" width="22.75" customWidth="1"/>
    <col min="3" max="3" width="11.83203125" style="38" customWidth="1"/>
    <col min="4" max="4" width="22.75" customWidth="1"/>
    <col min="5" max="5" width="13.6640625" style="31" customWidth="1"/>
    <col min="6" max="6" width="13.6640625" customWidth="1"/>
    <col min="7" max="7" width="18.1640625" customWidth="1"/>
    <col min="8" max="8" width="11.83203125" customWidth="1"/>
    <col min="9" max="9" width="5.9140625" customWidth="1"/>
  </cols>
  <sheetData>
    <row r="1" spans="1:9" ht="20.25" customHeight="1" x14ac:dyDescent="0.55000000000000004">
      <c r="A1" s="41" t="s">
        <v>54</v>
      </c>
      <c r="B1" s="41"/>
      <c r="C1" s="41"/>
      <c r="D1" s="41"/>
      <c r="E1" s="41"/>
      <c r="F1" s="41"/>
      <c r="G1" s="41"/>
      <c r="H1" s="41"/>
      <c r="I1" s="41"/>
    </row>
    <row r="2" spans="1:9" ht="20.25" customHeight="1" thickBot="1" x14ac:dyDescent="0.6">
      <c r="A2" s="42"/>
      <c r="B2" s="42"/>
      <c r="C2" s="42"/>
      <c r="D2" s="42"/>
      <c r="E2" s="42"/>
      <c r="F2" s="42"/>
      <c r="G2" s="42"/>
      <c r="H2" s="42"/>
      <c r="I2" s="42"/>
    </row>
    <row r="3" spans="1:9" ht="37.5" customHeight="1" thickBot="1" x14ac:dyDescent="0.6">
      <c r="A3" s="1" t="s">
        <v>0</v>
      </c>
      <c r="B3" s="2" t="s">
        <v>1</v>
      </c>
      <c r="C3" s="34" t="s">
        <v>2</v>
      </c>
      <c r="D3" s="2" t="s">
        <v>3</v>
      </c>
      <c r="E3" s="28" t="s">
        <v>4</v>
      </c>
      <c r="F3" s="2" t="s">
        <v>5</v>
      </c>
      <c r="G3" s="2" t="s">
        <v>6</v>
      </c>
      <c r="H3" s="39" t="s">
        <v>49</v>
      </c>
      <c r="I3" s="3" t="s">
        <v>7</v>
      </c>
    </row>
    <row r="4" spans="1:9" ht="69.25" customHeight="1" thickTop="1" x14ac:dyDescent="0.55000000000000004">
      <c r="A4" s="4">
        <v>1</v>
      </c>
      <c r="B4" s="14" t="s">
        <v>27</v>
      </c>
      <c r="C4" s="35" t="s">
        <v>28</v>
      </c>
      <c r="D4" s="12" t="s">
        <v>29</v>
      </c>
      <c r="E4" s="6">
        <v>1767150</v>
      </c>
      <c r="F4" s="11">
        <v>45748</v>
      </c>
      <c r="G4" s="12" t="s">
        <v>9</v>
      </c>
      <c r="H4" s="5" t="s">
        <v>30</v>
      </c>
      <c r="I4" s="7" t="s">
        <v>10</v>
      </c>
    </row>
    <row r="5" spans="1:9" ht="69.25" customHeight="1" x14ac:dyDescent="0.55000000000000004">
      <c r="A5" s="4">
        <v>2</v>
      </c>
      <c r="B5" s="14" t="s">
        <v>32</v>
      </c>
      <c r="C5" s="35" t="s">
        <v>28</v>
      </c>
      <c r="D5" s="12" t="s">
        <v>33</v>
      </c>
      <c r="E5" s="6">
        <v>1034550</v>
      </c>
      <c r="F5" s="11">
        <v>45748</v>
      </c>
      <c r="G5" s="12" t="s">
        <v>9</v>
      </c>
      <c r="H5" s="5" t="s">
        <v>30</v>
      </c>
      <c r="I5" s="7" t="s">
        <v>10</v>
      </c>
    </row>
    <row r="6" spans="1:9" ht="69.25" customHeight="1" x14ac:dyDescent="0.55000000000000004">
      <c r="A6" s="4">
        <v>3</v>
      </c>
      <c r="B6" s="14" t="s">
        <v>52</v>
      </c>
      <c r="C6" s="35" t="s">
        <v>8</v>
      </c>
      <c r="D6" s="12" t="s">
        <v>53</v>
      </c>
      <c r="E6" s="6">
        <v>3617592</v>
      </c>
      <c r="F6" s="11"/>
      <c r="G6" s="12" t="s">
        <v>9</v>
      </c>
      <c r="H6" s="5" t="s">
        <v>30</v>
      </c>
      <c r="I6" s="7" t="s">
        <v>10</v>
      </c>
    </row>
    <row r="7" spans="1:9" ht="69.25" customHeight="1" x14ac:dyDescent="0.55000000000000004">
      <c r="A7" s="4">
        <v>4</v>
      </c>
      <c r="B7" s="9" t="s">
        <v>35</v>
      </c>
      <c r="C7" s="36" t="s">
        <v>28</v>
      </c>
      <c r="D7" s="12" t="s">
        <v>37</v>
      </c>
      <c r="E7" s="29">
        <v>1795200</v>
      </c>
      <c r="F7" s="17">
        <v>45748</v>
      </c>
      <c r="G7" s="13" t="s">
        <v>40</v>
      </c>
      <c r="H7" s="8" t="s">
        <v>43</v>
      </c>
      <c r="I7" s="10" t="s">
        <v>10</v>
      </c>
    </row>
    <row r="8" spans="1:9" ht="69.25" customHeight="1" thickBot="1" x14ac:dyDescent="0.6">
      <c r="A8" s="40">
        <v>5</v>
      </c>
      <c r="B8" s="25" t="s">
        <v>45</v>
      </c>
      <c r="C8" s="37" t="s">
        <v>46</v>
      </c>
      <c r="D8" s="15" t="s">
        <v>47</v>
      </c>
      <c r="E8" s="30">
        <v>2286900</v>
      </c>
      <c r="F8" s="27">
        <v>45751</v>
      </c>
      <c r="G8" s="15" t="s">
        <v>9</v>
      </c>
      <c r="H8" s="26" t="s">
        <v>43</v>
      </c>
      <c r="I8" s="16" t="s">
        <v>10</v>
      </c>
    </row>
  </sheetData>
  <mergeCells count="2">
    <mergeCell ref="A1:I1"/>
    <mergeCell ref="A2:I2"/>
  </mergeCells>
  <phoneticPr fontId="1"/>
  <hyperlinks>
    <hyperlink ref="H3" r:id="rId1" display="https://www.city.osaka.lg.jp/keiyakukanzai/page/0000260879.html" xr:uid="{3FFBAEC9-A9ED-48C9-A53A-A837959840EF}"/>
  </hyperlinks>
  <pageMargins left="0.39370078740157483" right="0.39370078740157483" top="0.59055118110236227" bottom="0.59055118110236227" header="0.39370078740157483" footer="0.3937007874015748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64297-CE3A-4C52-85F8-0AA82BDDE927}">
  <sheetPr>
    <tabColor theme="8"/>
  </sheetPr>
  <dimension ref="A1:AI69"/>
  <sheetViews>
    <sheetView showGridLines="0" view="pageBreakPreview" zoomScaleNormal="100" zoomScaleSheetLayoutView="100" workbookViewId="0">
      <selection activeCell="C21" sqref="C21:AG31"/>
    </sheetView>
  </sheetViews>
  <sheetFormatPr defaultColWidth="8.6640625" defaultRowHeight="12.5" x14ac:dyDescent="0.55000000000000004"/>
  <cols>
    <col min="1" max="2" width="2.1640625" style="18" customWidth="1"/>
    <col min="3" max="3" width="1.6640625" style="18" customWidth="1"/>
    <col min="4" max="55" width="2.1640625" style="18" customWidth="1"/>
    <col min="56" max="16384" width="8.6640625" style="18"/>
  </cols>
  <sheetData>
    <row r="1" spans="1:34" ht="14.5" customHeight="1" x14ac:dyDescent="0.55000000000000004">
      <c r="AH1" s="19" t="s">
        <v>11</v>
      </c>
    </row>
    <row r="2" spans="1:34" ht="14.5" customHeight="1" x14ac:dyDescent="0.55000000000000004">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row>
    <row r="3" spans="1:34" ht="14.5" customHeight="1" x14ac:dyDescent="0.55000000000000004">
      <c r="C3" s="47"/>
      <c r="D3" s="47"/>
      <c r="E3" s="47"/>
    </row>
    <row r="4" spans="1:34" ht="14.5" customHeight="1" x14ac:dyDescent="0.55000000000000004">
      <c r="B4" s="48" t="s">
        <v>12</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row>
    <row r="5" spans="1:34" ht="14.5" customHeight="1" x14ac:dyDescent="0.55000000000000004">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1:34" ht="14.5" customHeight="1" x14ac:dyDescent="0.55000000000000004"/>
    <row r="7" spans="1:34" ht="14.5" customHeight="1" x14ac:dyDescent="0.55000000000000004"/>
    <row r="8" spans="1:34" ht="14.5" customHeight="1" x14ac:dyDescent="0.55000000000000004">
      <c r="B8" s="21" t="s">
        <v>13</v>
      </c>
      <c r="C8" s="22"/>
      <c r="D8" s="18" t="s">
        <v>14</v>
      </c>
    </row>
    <row r="9" spans="1:34" ht="14.5" customHeight="1" x14ac:dyDescent="0.55000000000000004">
      <c r="C9" s="49" t="str">
        <f>IF([4]R7事業実施!B8&lt;&gt;"","　"&amp;[4]R7事業実施!B8,"")</f>
        <v>　業務統合端末等機器（ＩＣＴ戦略室）（令和元年度再々継続借入）</v>
      </c>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row>
    <row r="10" spans="1:34" ht="14.5" customHeight="1" x14ac:dyDescent="0.55000000000000004">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row>
    <row r="11" spans="1:34" ht="14.5" customHeight="1" x14ac:dyDescent="0.55000000000000004">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row>
    <row r="12" spans="1:34" ht="14.5" customHeight="1" x14ac:dyDescent="0.55000000000000004">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row>
    <row r="13" spans="1:34" ht="14.5" customHeight="1" x14ac:dyDescent="0.55000000000000004"/>
    <row r="14" spans="1:34" ht="14.5" customHeight="1" x14ac:dyDescent="0.55000000000000004">
      <c r="B14" s="24" t="s">
        <v>15</v>
      </c>
      <c r="D14" s="18" t="s">
        <v>16</v>
      </c>
    </row>
    <row r="15" spans="1:34" ht="14.5" customHeight="1" x14ac:dyDescent="0.55000000000000004">
      <c r="C15" s="49" t="str">
        <f>IF([4]契約締結!F24&lt;&gt;"","　"&amp;[4]契約締結!F24,"")</f>
        <v>　ＦＬＣＳ株式会社　関西支店</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row>
    <row r="16" spans="1:34" ht="14.5" customHeight="1" x14ac:dyDescent="0.55000000000000004">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row>
    <row r="17" spans="2:35" ht="14.5" customHeight="1" x14ac:dyDescent="0.55000000000000004">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8" spans="2:35" ht="14.5" customHeight="1" x14ac:dyDescent="0.55000000000000004">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2:35" ht="14.5" customHeight="1" x14ac:dyDescent="0.55000000000000004"/>
    <row r="20" spans="2:35" ht="14.5" customHeight="1" x14ac:dyDescent="0.55000000000000004">
      <c r="B20" s="24" t="s">
        <v>17</v>
      </c>
      <c r="D20" s="18" t="s">
        <v>18</v>
      </c>
    </row>
    <row r="21" spans="2:35" ht="14.5" customHeight="1" x14ac:dyDescent="0.55000000000000004">
      <c r="C21" s="50" t="s">
        <v>31</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I21" s="18" t="s">
        <v>19</v>
      </c>
    </row>
    <row r="22" spans="2:35" ht="14.5" customHeight="1" x14ac:dyDescent="0.55000000000000004">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row>
    <row r="23" spans="2:35" ht="14.5" customHeight="1" x14ac:dyDescent="0.55000000000000004">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2:35" ht="14.5" customHeight="1" x14ac:dyDescent="0.55000000000000004">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2:35" ht="14.5" customHeight="1" x14ac:dyDescent="0.55000000000000004">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2:35" ht="14.5" hidden="1" customHeight="1" x14ac:dyDescent="0.55000000000000004">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2:35" ht="14.5" hidden="1" customHeight="1" x14ac:dyDescent="0.55000000000000004">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2:35" ht="14.5" hidden="1" customHeight="1" x14ac:dyDescent="0.55000000000000004">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2:35" ht="14.5" hidden="1" customHeight="1" x14ac:dyDescent="0.55000000000000004">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2:35" ht="14.5" hidden="1" customHeight="1" x14ac:dyDescent="0.55000000000000004">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2:35" ht="14.5" customHeight="1" x14ac:dyDescent="0.55000000000000004">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I31" s="18" t="s">
        <v>20</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4" t="s">
        <v>21</v>
      </c>
      <c r="D35" s="18" t="s">
        <v>22</v>
      </c>
    </row>
    <row r="36" spans="2:35" ht="14.5" customHeight="1" x14ac:dyDescent="0.55000000000000004">
      <c r="D36" s="43" t="str">
        <f>IF([4]契約締結!C31&lt;&gt;"",[4]契約締結!C31,"")</f>
        <v>地方自治法施行令第167条の2第1項第2号</v>
      </c>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row>
    <row r="37" spans="2:35" ht="14.5" customHeight="1" x14ac:dyDescent="0.55000000000000004">
      <c r="D37" s="44" t="str">
        <f>IF([4]契約締結!J30&lt;&gt;"",[4]契約締結!J30,"")</f>
        <v>G7</v>
      </c>
      <c r="E37" s="44"/>
      <c r="F37" s="44"/>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4" t="s">
        <v>23</v>
      </c>
      <c r="D41" s="18" t="s">
        <v>24</v>
      </c>
    </row>
    <row r="42" spans="2:35" ht="14.5" customHeight="1" x14ac:dyDescent="0.55000000000000004">
      <c r="D42" s="45" t="s">
        <v>26</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18" t="s">
        <v>25</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4"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D7453-70B3-438F-B907-B5CF1C1E5F06}">
  <sheetPr>
    <tabColor theme="8"/>
  </sheetPr>
  <dimension ref="A1:AI69"/>
  <sheetViews>
    <sheetView showGridLines="0" view="pageBreakPreview" zoomScaleNormal="100" zoomScaleSheetLayoutView="100" workbookViewId="0">
      <selection activeCell="K5" sqref="K5"/>
    </sheetView>
  </sheetViews>
  <sheetFormatPr defaultColWidth="8.6640625" defaultRowHeight="12.5" x14ac:dyDescent="0.55000000000000004"/>
  <cols>
    <col min="1" max="2" width="2.1640625" style="18" customWidth="1"/>
    <col min="3" max="3" width="1.6640625" style="18" customWidth="1"/>
    <col min="4" max="55" width="2.1640625" style="18" customWidth="1"/>
    <col min="56" max="16384" width="8.6640625" style="18"/>
  </cols>
  <sheetData>
    <row r="1" spans="1:34" ht="14.5" customHeight="1" x14ac:dyDescent="0.55000000000000004">
      <c r="AH1" s="19" t="s">
        <v>11</v>
      </c>
    </row>
    <row r="2" spans="1:34" ht="14.5" customHeight="1" x14ac:dyDescent="0.55000000000000004">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row>
    <row r="3" spans="1:34" ht="14.5" customHeight="1" x14ac:dyDescent="0.55000000000000004">
      <c r="C3" s="47"/>
      <c r="D3" s="47"/>
      <c r="E3" s="47"/>
    </row>
    <row r="4" spans="1:34" ht="14.5" customHeight="1" x14ac:dyDescent="0.55000000000000004">
      <c r="B4" s="48" t="s">
        <v>12</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row>
    <row r="5" spans="1:34" ht="14.5" customHeight="1" x14ac:dyDescent="0.55000000000000004">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1:34" ht="14.5" customHeight="1" x14ac:dyDescent="0.55000000000000004"/>
    <row r="7" spans="1:34" ht="14.5" customHeight="1" x14ac:dyDescent="0.55000000000000004"/>
    <row r="8" spans="1:34" ht="14.5" customHeight="1" x14ac:dyDescent="0.55000000000000004">
      <c r="B8" s="21" t="s">
        <v>13</v>
      </c>
      <c r="C8" s="22"/>
      <c r="D8" s="18" t="s">
        <v>14</v>
      </c>
    </row>
    <row r="9" spans="1:34" ht="14.5" customHeight="1" x14ac:dyDescent="0.55000000000000004">
      <c r="C9" s="49" t="str">
        <f>IF([5]R7事業実施!B8&lt;&gt;"","　"&amp;[5]R7事業実施!B8,"")</f>
        <v>　業務統合端末等機器（ＩＣＴ戦略室(その２))（令和２年度再々継続借入）</v>
      </c>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row>
    <row r="10" spans="1:34" ht="14.5" customHeight="1" x14ac:dyDescent="0.55000000000000004">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row>
    <row r="11" spans="1:34" ht="14.5" customHeight="1" x14ac:dyDescent="0.55000000000000004">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row>
    <row r="12" spans="1:34" ht="14.5" customHeight="1" x14ac:dyDescent="0.55000000000000004">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row>
    <row r="13" spans="1:34" ht="14.5" customHeight="1" x14ac:dyDescent="0.55000000000000004"/>
    <row r="14" spans="1:34" ht="14.5" customHeight="1" x14ac:dyDescent="0.55000000000000004">
      <c r="B14" s="24" t="s">
        <v>15</v>
      </c>
      <c r="D14" s="18" t="s">
        <v>16</v>
      </c>
    </row>
    <row r="15" spans="1:34" ht="14.5" customHeight="1" x14ac:dyDescent="0.55000000000000004">
      <c r="C15" s="49" t="str">
        <f>IF([5]契約締結!F24&lt;&gt;"","　"&amp;[5]契約締結!F24,"")</f>
        <v>　株式会社ＪＥＣＣ</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row>
    <row r="16" spans="1:34" ht="14.5" customHeight="1" x14ac:dyDescent="0.55000000000000004">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row>
    <row r="17" spans="2:35" ht="14.5" customHeight="1" x14ac:dyDescent="0.55000000000000004">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8" spans="2:35" ht="14.5" customHeight="1" x14ac:dyDescent="0.55000000000000004">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2:35" ht="14.5" customHeight="1" x14ac:dyDescent="0.55000000000000004"/>
    <row r="20" spans="2:35" ht="14.5" customHeight="1" x14ac:dyDescent="0.55000000000000004">
      <c r="B20" s="24" t="s">
        <v>17</v>
      </c>
      <c r="D20" s="18" t="s">
        <v>18</v>
      </c>
    </row>
    <row r="21" spans="2:35" ht="14.5" customHeight="1" x14ac:dyDescent="0.55000000000000004">
      <c r="C21" s="50" t="s">
        <v>34</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I21" s="18" t="s">
        <v>19</v>
      </c>
    </row>
    <row r="22" spans="2:35" ht="14.5" customHeight="1" x14ac:dyDescent="0.55000000000000004">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row>
    <row r="23" spans="2:35" ht="14.5" customHeight="1" x14ac:dyDescent="0.55000000000000004">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2:35" ht="14.5" customHeight="1" x14ac:dyDescent="0.55000000000000004">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2:35" ht="14.5" customHeight="1" x14ac:dyDescent="0.55000000000000004">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2:35" ht="14.5" hidden="1" customHeight="1" x14ac:dyDescent="0.55000000000000004">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2:35" ht="14.5" hidden="1" customHeight="1" x14ac:dyDescent="0.55000000000000004">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2:35" ht="14.5" hidden="1" customHeight="1" x14ac:dyDescent="0.55000000000000004">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2:35" ht="14.5" hidden="1" customHeight="1" x14ac:dyDescent="0.55000000000000004">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2:35" ht="14.5" hidden="1" customHeight="1" x14ac:dyDescent="0.55000000000000004">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2:35" ht="14.5" customHeight="1" x14ac:dyDescent="0.55000000000000004">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I31" s="18" t="s">
        <v>20</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4" t="s">
        <v>21</v>
      </c>
      <c r="D35" s="18" t="s">
        <v>22</v>
      </c>
    </row>
    <row r="36" spans="2:35" ht="14.5" customHeight="1" x14ac:dyDescent="0.55000000000000004">
      <c r="D36" s="43" t="str">
        <f>IF([5]契約締結!C31&lt;&gt;"",[5]契約締結!C31,"")</f>
        <v>地方自治法施行令第167条の2第1項第2号</v>
      </c>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row>
    <row r="37" spans="2:35" ht="14.5" customHeight="1" x14ac:dyDescent="0.55000000000000004">
      <c r="D37" s="44" t="str">
        <f>IF([5]契約締結!J30&lt;&gt;"",[5]契約締結!J30,"")</f>
        <v>G7</v>
      </c>
      <c r="E37" s="44"/>
      <c r="F37" s="44"/>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4" t="s">
        <v>23</v>
      </c>
      <c r="D41" s="18" t="s">
        <v>24</v>
      </c>
    </row>
    <row r="42" spans="2:35" ht="14.5" customHeight="1" x14ac:dyDescent="0.55000000000000004">
      <c r="D42" s="45" t="s">
        <v>26</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18" t="s">
        <v>25</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3"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B1071-7865-4603-A288-91FD615EA569}">
  <sheetPr>
    <tabColor theme="8"/>
  </sheetPr>
  <dimension ref="A1:AI69"/>
  <sheetViews>
    <sheetView showGridLines="0" view="pageBreakPreview" zoomScaleNormal="100" zoomScaleSheetLayoutView="100" workbookViewId="0">
      <selection activeCell="C9" sqref="C9:AG10"/>
    </sheetView>
  </sheetViews>
  <sheetFormatPr defaultColWidth="8.58203125" defaultRowHeight="12.5" x14ac:dyDescent="0.55000000000000004"/>
  <cols>
    <col min="1" max="2" width="2.08203125" style="18" customWidth="1"/>
    <col min="3" max="3" width="1.58203125" style="18" customWidth="1"/>
    <col min="4" max="55" width="2.08203125" style="18" customWidth="1"/>
    <col min="56" max="16384" width="8.58203125" style="18"/>
  </cols>
  <sheetData>
    <row r="1" spans="1:34" ht="14.4" customHeight="1" x14ac:dyDescent="0.55000000000000004">
      <c r="AH1" s="19" t="s">
        <v>11</v>
      </c>
    </row>
    <row r="2" spans="1:34" ht="14.4" customHeight="1" x14ac:dyDescent="0.55000000000000004">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row>
    <row r="3" spans="1:34" ht="14.4" customHeight="1" x14ac:dyDescent="0.55000000000000004">
      <c r="C3" s="47"/>
      <c r="D3" s="47"/>
      <c r="E3" s="47"/>
    </row>
    <row r="4" spans="1:34" ht="14.4" customHeight="1" x14ac:dyDescent="0.55000000000000004">
      <c r="B4" s="48" t="s">
        <v>12</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row>
    <row r="5" spans="1:34" ht="14.4" customHeight="1" x14ac:dyDescent="0.55000000000000004">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row>
    <row r="6" spans="1:34" ht="14.4" customHeight="1" x14ac:dyDescent="0.55000000000000004"/>
    <row r="7" spans="1:34" ht="14.4" customHeight="1" x14ac:dyDescent="0.55000000000000004"/>
    <row r="8" spans="1:34" ht="14.4" customHeight="1" x14ac:dyDescent="0.55000000000000004">
      <c r="B8" s="21" t="s">
        <v>13</v>
      </c>
      <c r="C8" s="22"/>
      <c r="D8" s="18" t="s">
        <v>14</v>
      </c>
    </row>
    <row r="9" spans="1:34" ht="14.4" customHeight="1" x14ac:dyDescent="0.55000000000000004">
      <c r="C9" s="49" t="str">
        <f>IF([6]R7事業実施!B8&lt;&gt;"","　"&amp;[6]R7事業実施!B8,"")</f>
        <v>　テレワーク用PC機器等一式借入（令和２年度継続借入）</v>
      </c>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row>
    <row r="10" spans="1:34" ht="14.4" customHeight="1" x14ac:dyDescent="0.55000000000000004">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row>
    <row r="11" spans="1:34" ht="14.4" customHeight="1" x14ac:dyDescent="0.55000000000000004">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row>
    <row r="12" spans="1:34" ht="14.4" customHeight="1" x14ac:dyDescent="0.55000000000000004">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row>
    <row r="13" spans="1:34" ht="14.4" customHeight="1" x14ac:dyDescent="0.55000000000000004"/>
    <row r="14" spans="1:34" ht="14.4" customHeight="1" x14ac:dyDescent="0.55000000000000004">
      <c r="B14" s="24" t="s">
        <v>15</v>
      </c>
      <c r="D14" s="18" t="s">
        <v>16</v>
      </c>
    </row>
    <row r="15" spans="1:34" ht="14.4" customHeight="1" x14ac:dyDescent="0.55000000000000004">
      <c r="C15" s="49" t="str">
        <f>IF([6]契約締結!F24&lt;&gt;"","　"&amp;[6]契約締結!F24,"")</f>
        <v>　三菱ＨＣキャピタル株式会社　関西第一営業部</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row>
    <row r="16" spans="1:34" ht="14.4" customHeight="1" x14ac:dyDescent="0.55000000000000004">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row>
    <row r="17" spans="2:35" ht="14.4" customHeight="1" x14ac:dyDescent="0.55000000000000004">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row>
    <row r="18" spans="2:35" ht="14.4" customHeight="1" x14ac:dyDescent="0.55000000000000004">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row>
    <row r="19" spans="2:35" ht="14.4" customHeight="1" x14ac:dyDescent="0.55000000000000004"/>
    <row r="20" spans="2:35" ht="14.4" customHeight="1" x14ac:dyDescent="0.55000000000000004">
      <c r="B20" s="24" t="s">
        <v>17</v>
      </c>
      <c r="D20" s="18" t="s">
        <v>18</v>
      </c>
    </row>
    <row r="21" spans="2:35" ht="14.4" customHeight="1" x14ac:dyDescent="0.55000000000000004">
      <c r="C21" s="50" t="s">
        <v>50</v>
      </c>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I21" s="18" t="s">
        <v>19</v>
      </c>
    </row>
    <row r="22" spans="2:35" ht="14.4" customHeight="1" x14ac:dyDescent="0.55000000000000004">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row>
    <row r="23" spans="2:35" ht="14.4" customHeight="1" x14ac:dyDescent="0.55000000000000004">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2:35" ht="14.4" customHeight="1" x14ac:dyDescent="0.55000000000000004">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2:35" ht="14.4" customHeight="1" x14ac:dyDescent="0.55000000000000004">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2:35" ht="14.4" hidden="1" customHeight="1" x14ac:dyDescent="0.55000000000000004">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2:35" ht="14.4" hidden="1" customHeight="1" x14ac:dyDescent="0.55000000000000004">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2:35" ht="14.4" hidden="1" customHeight="1" x14ac:dyDescent="0.55000000000000004">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2:35" ht="14.4" hidden="1" customHeight="1" x14ac:dyDescent="0.55000000000000004">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2:35" ht="14.4" hidden="1" customHeight="1" x14ac:dyDescent="0.55000000000000004">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2:35" ht="14.4" customHeight="1" x14ac:dyDescent="0.55000000000000004">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I31" s="18" t="s">
        <v>20</v>
      </c>
    </row>
    <row r="32" spans="2:35" ht="14.4" customHeight="1" x14ac:dyDescent="0.55000000000000004"/>
    <row r="33" spans="2:35" ht="14.4" customHeight="1" x14ac:dyDescent="0.55000000000000004"/>
    <row r="34" spans="2:35" ht="14.4" customHeight="1" x14ac:dyDescent="0.55000000000000004"/>
    <row r="35" spans="2:35" ht="14.4" customHeight="1" x14ac:dyDescent="0.55000000000000004">
      <c r="B35" s="24" t="s">
        <v>21</v>
      </c>
      <c r="D35" s="18" t="s">
        <v>22</v>
      </c>
    </row>
    <row r="36" spans="2:35" ht="14.4" customHeight="1" x14ac:dyDescent="0.55000000000000004">
      <c r="D36" s="43" t="str">
        <f>IF([6]契約締結!C31&lt;&gt;"",[6]契約締結!C31,"")</f>
        <v>地方自治法施行令第167条の2第1項第2号</v>
      </c>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row>
    <row r="37" spans="2:35" ht="14.4" customHeight="1" x14ac:dyDescent="0.55000000000000004">
      <c r="D37" s="44" t="str">
        <f>IF([6]契約締結!J30&lt;&gt;"",[6]契約締結!J30,"")</f>
        <v>G7</v>
      </c>
      <c r="E37" s="44"/>
      <c r="F37" s="44"/>
    </row>
    <row r="38" spans="2:35" ht="14.4" customHeight="1" x14ac:dyDescent="0.55000000000000004"/>
    <row r="39" spans="2:35" ht="14.4" customHeight="1" x14ac:dyDescent="0.55000000000000004"/>
    <row r="40" spans="2:35" ht="14.4" customHeight="1" x14ac:dyDescent="0.55000000000000004"/>
    <row r="41" spans="2:35" ht="14.4" customHeight="1" x14ac:dyDescent="0.55000000000000004">
      <c r="B41" s="24" t="s">
        <v>23</v>
      </c>
      <c r="D41" s="18" t="s">
        <v>24</v>
      </c>
    </row>
    <row r="42" spans="2:35" ht="14.4" customHeight="1" x14ac:dyDescent="0.55000000000000004">
      <c r="D42" s="45" t="s">
        <v>51</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18" t="s">
        <v>25</v>
      </c>
    </row>
    <row r="43" spans="2:35" ht="14.4" customHeight="1" x14ac:dyDescent="0.55000000000000004"/>
    <row r="44" spans="2:35" ht="14.4" customHeight="1" x14ac:dyDescent="0.55000000000000004"/>
    <row r="45" spans="2:35" ht="14.4" customHeight="1" x14ac:dyDescent="0.55000000000000004"/>
    <row r="46" spans="2:35" ht="14.4" customHeight="1" x14ac:dyDescent="0.55000000000000004"/>
    <row r="47" spans="2:35" ht="14.4" customHeight="1" x14ac:dyDescent="0.55000000000000004"/>
    <row r="48" spans="2:35" ht="14.4" customHeight="1" x14ac:dyDescent="0.55000000000000004"/>
    <row r="49" ht="14.4" customHeight="1" x14ac:dyDescent="0.55000000000000004"/>
    <row r="50" ht="14.4" customHeight="1" x14ac:dyDescent="0.55000000000000004"/>
    <row r="51" ht="14.4" customHeight="1" x14ac:dyDescent="0.55000000000000004"/>
    <row r="52" ht="14.4" customHeight="1" x14ac:dyDescent="0.55000000000000004"/>
    <row r="53" ht="14.4" customHeight="1" x14ac:dyDescent="0.55000000000000004"/>
    <row r="54" ht="14.4" customHeight="1" x14ac:dyDescent="0.55000000000000004"/>
    <row r="55" ht="14.4" customHeight="1" x14ac:dyDescent="0.55000000000000004"/>
    <row r="56" ht="14.4" customHeight="1" x14ac:dyDescent="0.55000000000000004"/>
    <row r="57" ht="14.4" customHeight="1" x14ac:dyDescent="0.55000000000000004"/>
    <row r="58" ht="14.4" customHeight="1" x14ac:dyDescent="0.55000000000000004"/>
    <row r="59" ht="14.4" customHeight="1" x14ac:dyDescent="0.55000000000000004"/>
    <row r="60" ht="14.4" customHeight="1" x14ac:dyDescent="0.55000000000000004"/>
    <row r="61" ht="14.4" customHeight="1" x14ac:dyDescent="0.55000000000000004"/>
    <row r="62" ht="14.4" customHeight="1" x14ac:dyDescent="0.55000000000000004"/>
    <row r="63" ht="14.4"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2"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6625E-2826-46A8-8111-044CAD43B4EF}">
  <sheetPr>
    <tabColor theme="8"/>
  </sheetPr>
  <dimension ref="A1:AI69"/>
  <sheetViews>
    <sheetView showGridLines="0" view="pageBreakPreview" zoomScaleNormal="100" zoomScaleSheetLayoutView="100" workbookViewId="0">
      <selection activeCell="L38" sqref="L38"/>
    </sheetView>
  </sheetViews>
  <sheetFormatPr defaultColWidth="8.6640625" defaultRowHeight="12.5" x14ac:dyDescent="0.55000000000000004"/>
  <cols>
    <col min="1" max="2" width="2.1640625" style="18" customWidth="1"/>
    <col min="3" max="3" width="1.6640625" style="18" customWidth="1"/>
    <col min="4" max="55" width="2.1640625" style="18" customWidth="1"/>
    <col min="56" max="16384" width="8.6640625" style="18"/>
  </cols>
  <sheetData>
    <row r="1" spans="1:35" ht="14.5" customHeight="1" x14ac:dyDescent="0.55000000000000004">
      <c r="AH1" s="19" t="s">
        <v>11</v>
      </c>
    </row>
    <row r="2" spans="1:35" ht="14.5" customHeight="1" x14ac:dyDescent="0.55000000000000004">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row>
    <row r="3" spans="1:35" ht="14.5" customHeight="1" x14ac:dyDescent="0.55000000000000004">
      <c r="C3" s="47"/>
      <c r="D3" s="47"/>
      <c r="E3" s="47"/>
    </row>
    <row r="4" spans="1:35" ht="14.5" customHeight="1" x14ac:dyDescent="0.55000000000000004">
      <c r="B4" s="48" t="s">
        <v>12</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row>
    <row r="5" spans="1:35" ht="14.5" customHeight="1" x14ac:dyDescent="0.55000000000000004">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1:35" ht="14.5" customHeight="1" x14ac:dyDescent="0.55000000000000004"/>
    <row r="7" spans="1:35" ht="14.5" customHeight="1" x14ac:dyDescent="0.55000000000000004"/>
    <row r="8" spans="1:35" ht="14.5" customHeight="1" x14ac:dyDescent="0.55000000000000004">
      <c r="B8" s="21" t="s">
        <v>13</v>
      </c>
      <c r="C8" s="22"/>
      <c r="D8" s="18" t="s">
        <v>14</v>
      </c>
    </row>
    <row r="9" spans="1:35" ht="14.5" customHeight="1" x14ac:dyDescent="0.55000000000000004">
      <c r="C9" s="49" t="s">
        <v>36</v>
      </c>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row>
    <row r="10" spans="1:35" ht="14.5" customHeight="1" x14ac:dyDescent="0.55000000000000004">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row>
    <row r="11" spans="1:35" ht="14.5" customHeight="1" x14ac:dyDescent="0.55000000000000004">
      <c r="B11" s="24" t="s">
        <v>15</v>
      </c>
      <c r="D11" s="18" t="s">
        <v>16</v>
      </c>
    </row>
    <row r="12" spans="1:35" ht="14.5" customHeight="1" x14ac:dyDescent="0.55000000000000004">
      <c r="C12" s="49" t="s">
        <v>38</v>
      </c>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row>
    <row r="13" spans="1:35" ht="14.5" customHeight="1" x14ac:dyDescent="0.55000000000000004">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row>
    <row r="14" spans="1:35" ht="14.5" customHeight="1" x14ac:dyDescent="0.55000000000000004">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row>
    <row r="15" spans="1:35" ht="14.5" customHeight="1" x14ac:dyDescent="0.55000000000000004">
      <c r="B15" s="24" t="s">
        <v>17</v>
      </c>
      <c r="D15" s="18" t="s">
        <v>18</v>
      </c>
    </row>
    <row r="16" spans="1:35" ht="14.5" customHeight="1" x14ac:dyDescent="0.55000000000000004">
      <c r="C16" s="50" t="s">
        <v>39</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I16" s="18" t="s">
        <v>19</v>
      </c>
    </row>
    <row r="17" spans="3:33" ht="14.5" customHeight="1" x14ac:dyDescent="0.55000000000000004">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row>
    <row r="18" spans="3:33" ht="14.5" customHeight="1" x14ac:dyDescent="0.55000000000000004">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row>
    <row r="19" spans="3:33" ht="14.5" customHeight="1" x14ac:dyDescent="0.55000000000000004">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row>
    <row r="20" spans="3:33" ht="14.5" customHeight="1" x14ac:dyDescent="0.55000000000000004">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row>
    <row r="21" spans="3:33" ht="14.5" customHeight="1" x14ac:dyDescent="0.55000000000000004">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row>
    <row r="22" spans="3:33" ht="14.5" customHeight="1" x14ac:dyDescent="0.55000000000000004">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row>
    <row r="23" spans="3:33" ht="14.5" customHeight="1" x14ac:dyDescent="0.55000000000000004">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3:33" ht="14.5" customHeight="1" x14ac:dyDescent="0.55000000000000004">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3:33" ht="14.5" customHeight="1" x14ac:dyDescent="0.55000000000000004">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3:33" ht="14.5" customHeight="1" x14ac:dyDescent="0.55000000000000004">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3:33" ht="14.5" customHeight="1" x14ac:dyDescent="0.55000000000000004">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3:33" ht="14.5" customHeight="1" x14ac:dyDescent="0.55000000000000004">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3:33" ht="14.5" customHeight="1" x14ac:dyDescent="0.55000000000000004">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3:33" ht="14.5" customHeight="1" x14ac:dyDescent="0.55000000000000004">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3:33" ht="14.5" customHeight="1" x14ac:dyDescent="0.55000000000000004">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3:33" ht="14.5" customHeight="1" x14ac:dyDescent="0.55000000000000004">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2:35" ht="14.5" customHeight="1" x14ac:dyDescent="0.55000000000000004">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2:35" ht="14.5" customHeight="1" x14ac:dyDescent="0.55000000000000004">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I34" s="18" t="s">
        <v>20</v>
      </c>
    </row>
    <row r="35" spans="2:35" ht="14.5" customHeight="1" x14ac:dyDescent="0.55000000000000004"/>
    <row r="36" spans="2:35" ht="14.5" customHeight="1" x14ac:dyDescent="0.55000000000000004">
      <c r="B36" s="24" t="s">
        <v>21</v>
      </c>
      <c r="D36" s="18" t="s">
        <v>22</v>
      </c>
    </row>
    <row r="37" spans="2:35" ht="14.5" customHeight="1" x14ac:dyDescent="0.55000000000000004">
      <c r="D37" s="43" t="s">
        <v>41</v>
      </c>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row>
    <row r="38" spans="2:35" ht="14.5" customHeight="1" x14ac:dyDescent="0.55000000000000004">
      <c r="D38" s="44" t="s">
        <v>55</v>
      </c>
      <c r="E38" s="44"/>
      <c r="F38" s="44"/>
    </row>
    <row r="39" spans="2:35" ht="14.5" customHeight="1" x14ac:dyDescent="0.55000000000000004"/>
    <row r="40" spans="2:35" ht="14.5" customHeight="1" x14ac:dyDescent="0.55000000000000004"/>
    <row r="41" spans="2:35" ht="14.5" customHeight="1" x14ac:dyDescent="0.55000000000000004">
      <c r="B41" s="24" t="s">
        <v>23</v>
      </c>
      <c r="D41" s="18" t="s">
        <v>24</v>
      </c>
    </row>
    <row r="42" spans="2:35" ht="36.5" customHeight="1" x14ac:dyDescent="0.55000000000000004">
      <c r="D42" s="51" t="s">
        <v>42</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18" t="s">
        <v>25</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7:AH37"/>
    <mergeCell ref="D38:F38"/>
    <mergeCell ref="D42:AH42"/>
    <mergeCell ref="A2:AH2"/>
    <mergeCell ref="C3:E3"/>
    <mergeCell ref="B4:AG4"/>
    <mergeCell ref="C9:AG10"/>
    <mergeCell ref="C12:AG13"/>
    <mergeCell ref="C16:AG34"/>
  </mergeCells>
  <phoneticPr fontId="1"/>
  <conditionalFormatting sqref="C9:AG10 C12:AG13 C16:AG34 D38:F38 D42:AH42">
    <cfRule type="containsBlanks" dxfId="1"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8BE8-F16C-43D9-8FF6-0178A41845F6}">
  <sheetPr>
    <tabColor theme="8"/>
  </sheetPr>
  <dimension ref="A1:AI69"/>
  <sheetViews>
    <sheetView showGridLines="0" view="pageBreakPreview" zoomScaleNormal="100" zoomScaleSheetLayoutView="100" workbookViewId="0">
      <selection activeCell="C21" sqref="C21:AG31"/>
    </sheetView>
  </sheetViews>
  <sheetFormatPr defaultColWidth="8.6640625" defaultRowHeight="12.5" x14ac:dyDescent="0.55000000000000004"/>
  <cols>
    <col min="1" max="2" width="2.1640625" style="18" customWidth="1"/>
    <col min="3" max="3" width="1.6640625" style="18" customWidth="1"/>
    <col min="4" max="55" width="2.1640625" style="18" customWidth="1"/>
    <col min="56" max="16384" width="8.6640625" style="18"/>
  </cols>
  <sheetData>
    <row r="1" spans="1:34" ht="14.5" customHeight="1" x14ac:dyDescent="0.55000000000000004">
      <c r="AH1" s="19" t="s">
        <v>11</v>
      </c>
    </row>
    <row r="2" spans="1:34" ht="14.5" customHeight="1" x14ac:dyDescent="0.55000000000000004">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row>
    <row r="3" spans="1:34" ht="14.5" customHeight="1" x14ac:dyDescent="0.55000000000000004">
      <c r="C3" s="47"/>
      <c r="D3" s="47"/>
      <c r="E3" s="47"/>
    </row>
    <row r="4" spans="1:34" ht="14.5" customHeight="1" x14ac:dyDescent="0.55000000000000004">
      <c r="B4" s="48" t="s">
        <v>12</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row>
    <row r="5" spans="1:34" ht="14.5" customHeight="1" x14ac:dyDescent="0.55000000000000004">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1:34" ht="14.5" customHeight="1" x14ac:dyDescent="0.55000000000000004"/>
    <row r="7" spans="1:34" ht="14.5" customHeight="1" x14ac:dyDescent="0.55000000000000004"/>
    <row r="8" spans="1:34" ht="14.5" customHeight="1" x14ac:dyDescent="0.55000000000000004">
      <c r="B8" s="21" t="s">
        <v>13</v>
      </c>
      <c r="C8" s="22"/>
      <c r="D8" s="18" t="s">
        <v>14</v>
      </c>
    </row>
    <row r="9" spans="1:34" ht="14.5" customHeight="1" x14ac:dyDescent="0.55000000000000004">
      <c r="C9" s="49" t="str">
        <f>IF([7]R7事業実施!B8&lt;&gt;"","　"&amp;[7]R7事業実施!B8,"")</f>
        <v>　令和７年度人流分析用エッジＡＩデバイス買入</v>
      </c>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row>
    <row r="10" spans="1:34" ht="14.5" customHeight="1" x14ac:dyDescent="0.55000000000000004">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row>
    <row r="11" spans="1:34" ht="14.5" customHeight="1" x14ac:dyDescent="0.55000000000000004">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row>
    <row r="12" spans="1:34" ht="14.5" customHeight="1" x14ac:dyDescent="0.55000000000000004">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row>
    <row r="13" spans="1:34" ht="14.5" customHeight="1" x14ac:dyDescent="0.55000000000000004"/>
    <row r="14" spans="1:34" ht="14.5" customHeight="1" x14ac:dyDescent="0.55000000000000004">
      <c r="B14" s="24" t="s">
        <v>15</v>
      </c>
      <c r="D14" s="18" t="s">
        <v>16</v>
      </c>
    </row>
    <row r="15" spans="1:34" ht="14.5" customHeight="1" x14ac:dyDescent="0.55000000000000004">
      <c r="C15" s="49" t="str">
        <f>IF([7]契約締結!F27&lt;&gt;"","　"&amp;[7]契約締結!F27,"")</f>
        <v>　ソニーマーケティング株式会社</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row>
    <row r="16" spans="1:34" ht="14.5" customHeight="1" x14ac:dyDescent="0.55000000000000004">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row>
    <row r="17" spans="2:35" ht="14.5" customHeight="1" x14ac:dyDescent="0.55000000000000004">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row>
    <row r="18" spans="2:35" ht="14.5" customHeight="1" x14ac:dyDescent="0.55000000000000004">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row>
    <row r="19" spans="2:35" ht="14.5" customHeight="1" x14ac:dyDescent="0.55000000000000004"/>
    <row r="20" spans="2:35" ht="14.5" customHeight="1" x14ac:dyDescent="0.55000000000000004">
      <c r="B20" s="24" t="s">
        <v>17</v>
      </c>
      <c r="D20" s="18" t="s">
        <v>18</v>
      </c>
    </row>
    <row r="21" spans="2:35" ht="14.5" customHeight="1" x14ac:dyDescent="0.55000000000000004">
      <c r="C21" s="52" t="s">
        <v>48</v>
      </c>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I21" s="18" t="s">
        <v>19</v>
      </c>
    </row>
    <row r="22" spans="2:35" ht="14.5" customHeight="1" x14ac:dyDescent="0.55000000000000004">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row>
    <row r="23" spans="2:35" ht="14.5" customHeight="1" x14ac:dyDescent="0.55000000000000004">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row>
    <row r="24" spans="2:35" ht="14.5" customHeight="1" x14ac:dyDescent="0.55000000000000004">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row>
    <row r="25" spans="2:35" ht="14.5" customHeight="1" x14ac:dyDescent="0.55000000000000004">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row>
    <row r="26" spans="2:35" ht="14.5" customHeight="1" x14ac:dyDescent="0.55000000000000004">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row>
    <row r="27" spans="2:35" ht="14.5" customHeight="1" x14ac:dyDescent="0.55000000000000004">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row>
    <row r="28" spans="2:35" ht="14.5" customHeight="1" x14ac:dyDescent="0.55000000000000004">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row>
    <row r="29" spans="2:35" ht="14.5" customHeight="1" x14ac:dyDescent="0.55000000000000004">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row>
    <row r="30" spans="2:35" ht="14.5" customHeight="1" x14ac:dyDescent="0.55000000000000004">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row>
    <row r="31" spans="2:35" ht="14.5" customHeight="1" x14ac:dyDescent="0.55000000000000004">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I31" s="18" t="s">
        <v>20</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4" t="s">
        <v>21</v>
      </c>
      <c r="D35" s="18" t="s">
        <v>22</v>
      </c>
    </row>
    <row r="36" spans="2:35" ht="14.5" customHeight="1" x14ac:dyDescent="0.55000000000000004">
      <c r="D36" s="43" t="str">
        <f>IF([7]契約締結!C34&lt;&gt;"",[7]契約締結!C34,"")</f>
        <v>地方自治法施行令第167条の2第1項第2号</v>
      </c>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row>
    <row r="37" spans="2:35" ht="14.5" customHeight="1" x14ac:dyDescent="0.55000000000000004">
      <c r="D37" s="44" t="str">
        <f>IF([7]契約締結!J33&lt;&gt;"",[7]契約締結!J33,"")</f>
        <v>G31</v>
      </c>
      <c r="E37" s="44"/>
      <c r="F37" s="44"/>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4" t="s">
        <v>23</v>
      </c>
      <c r="D41" s="18" t="s">
        <v>24</v>
      </c>
    </row>
    <row r="42" spans="2:35" ht="14.5" customHeight="1" x14ac:dyDescent="0.55000000000000004">
      <c r="D42" s="45" t="s">
        <v>44</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18" t="s">
        <v>25</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0"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業務委託随意契約結果</vt:lpstr>
      <vt:lpstr>No.1</vt:lpstr>
      <vt:lpstr>No.2</vt:lpstr>
      <vt:lpstr>No.3</vt:lpstr>
      <vt:lpstr>No.4</vt:lpstr>
      <vt:lpstr>No.5</vt:lpstr>
      <vt:lpstr>No.1!Print_Area</vt:lpstr>
      <vt:lpstr>No.2!Print_Area</vt:lpstr>
      <vt:lpstr>No.3!Print_Area</vt:lpstr>
      <vt:lpstr>No.4!Print_Area</vt:lpstr>
      <vt:lpstr>No.5!Print_Area</vt:lpstr>
      <vt:lpstr>業務委託随意契約結果!Print_Area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2025-05-15T09:57:17Z</cp:lastPrinted>
  <dcterms:created xsi:type="dcterms:W3CDTF">2023-08-17T07:13:55Z</dcterms:created>
  <dcterms:modified xsi:type="dcterms:W3CDTF">2025-05-30T08:14:44Z</dcterms:modified>
</cp:coreProperties>
</file>