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200" windowHeight="6980" tabRatio="812"/>
  </bookViews>
  <sheets>
    <sheet name="一般会計" sheetId="77" r:id="rId1"/>
  </sheets>
  <definedNames>
    <definedName name="_xlnm.Print_Area" localSheetId="0">一般会計!$A$1:$I$32</definedName>
    <definedName name="_xlnm.Print_Area">#REF!</definedName>
    <definedName name="_xlnm.Print_Titles" localSheetId="0">一般会計!$3:$7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62913"/>
</workbook>
</file>

<file path=xl/calcChain.xml><?xml version="1.0" encoding="utf-8"?>
<calcChain xmlns="http://schemas.openxmlformats.org/spreadsheetml/2006/main">
  <c r="F29" i="77" l="1"/>
  <c r="E29" i="77"/>
  <c r="F28" i="77"/>
  <c r="E28" i="77"/>
  <c r="F25" i="77"/>
  <c r="E25" i="77"/>
  <c r="F24" i="77"/>
  <c r="E24" i="77"/>
  <c r="G23" i="77" l="1"/>
  <c r="G22" i="77"/>
  <c r="G21" i="77"/>
  <c r="G20" i="77"/>
  <c r="G19" i="77"/>
  <c r="G18" i="77"/>
  <c r="G17" i="77"/>
  <c r="G16" i="77"/>
  <c r="G15" i="77"/>
  <c r="G14" i="77"/>
  <c r="G13" i="77"/>
  <c r="G12" i="77"/>
  <c r="G11" i="77"/>
  <c r="G10" i="77"/>
  <c r="I30" i="77" l="1"/>
  <c r="H30" i="77" s="1"/>
  <c r="E30" i="77"/>
  <c r="I31" i="77" l="1"/>
  <c r="F31" i="77"/>
  <c r="F30" i="77"/>
  <c r="E31" i="77"/>
  <c r="G29" i="77"/>
  <c r="G28" i="77"/>
  <c r="G27" i="77"/>
  <c r="G26" i="77"/>
  <c r="G9" i="77"/>
  <c r="G8" i="77"/>
  <c r="G30" i="77" l="1"/>
  <c r="G31" i="77" l="1"/>
  <c r="G24" i="77" l="1"/>
  <c r="G25" i="77"/>
</calcChain>
</file>

<file path=xl/sharedStrings.xml><?xml version="1.0" encoding="utf-8"?>
<sst xmlns="http://schemas.openxmlformats.org/spreadsheetml/2006/main" count="78" uniqueCount="44">
  <si>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3"/>
  </si>
  <si>
    <t>(単位：千円)</t>
    <phoneticPr fontId="3"/>
  </si>
  <si>
    <t>通し</t>
    <phoneticPr fontId="3"/>
  </si>
  <si>
    <t>番号</t>
    <phoneticPr fontId="3"/>
  </si>
  <si>
    <t>　　</t>
  </si>
  <si>
    <t>所属計</t>
    <rPh sb="0" eb="2">
      <t>ショゾク</t>
    </rPh>
    <phoneticPr fontId="3"/>
  </si>
  <si>
    <t>(款-項-目)</t>
    <rPh sb="1" eb="2">
      <t>カン</t>
    </rPh>
    <rPh sb="3" eb="4">
      <t>コウ</t>
    </rPh>
    <rPh sb="5" eb="6">
      <t>モク</t>
    </rPh>
    <phoneticPr fontId="3"/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</si>
  <si>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</si>
  <si>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</si>
  <si>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</si>
  <si>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備  考</t>
    <phoneticPr fontId="3"/>
  </si>
  <si>
    <t>科 目</t>
    <rPh sb="0" eb="1">
      <t>カ</t>
    </rPh>
    <rPh sb="2" eb="3">
      <t>メ</t>
    </rPh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</si>
  <si>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</si>
  <si>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</si>
  <si>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 算 案 ②</t>
  </si>
  <si>
    <t>予算事業一覧</t>
    <rPh sb="4" eb="6">
      <t>イチラン</t>
    </rPh>
    <phoneticPr fontId="3"/>
  </si>
  <si>
    <t>出</t>
    <rPh sb="0" eb="1">
      <t>デ</t>
    </rPh>
    <phoneticPr fontId="3"/>
  </si>
  <si>
    <t>税</t>
    <rPh sb="0" eb="1">
      <t>ゼイ</t>
    </rPh>
    <phoneticPr fontId="3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</si>
  <si>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3"/>
  </si>
  <si>
    <t>区ＣＭ出</t>
    <rPh sb="0" eb="1">
      <t>ク</t>
    </rPh>
    <rPh sb="3" eb="4">
      <t>デ</t>
    </rPh>
    <phoneticPr fontId="4"/>
  </si>
  <si>
    <t>区ＣＭ税</t>
    <rPh sb="0" eb="1">
      <t>ク</t>
    </rPh>
    <rPh sb="3" eb="4">
      <t>ゼイ</t>
    </rPh>
    <phoneticPr fontId="4"/>
  </si>
  <si>
    <t>4 年 度</t>
    <phoneticPr fontId="3"/>
  </si>
  <si>
    <t>5 年 度</t>
    <rPh sb="2" eb="3">
      <t>ネン</t>
    </rPh>
    <rPh sb="4" eb="5">
      <t>ド</t>
    </rPh>
    <phoneticPr fontId="4"/>
  </si>
  <si>
    <t>所属名　デジタル統括室　</t>
    <rPh sb="0" eb="3">
      <t>ショゾクメイ</t>
    </rPh>
    <phoneticPr fontId="3"/>
  </si>
  <si>
    <t>2-1-4</t>
  </si>
  <si>
    <t>一般事務費</t>
    <rPh sb="0" eb="2">
      <t>イッパン</t>
    </rPh>
    <rPh sb="2" eb="4">
      <t>ジム</t>
    </rPh>
    <rPh sb="4" eb="5">
      <t>ヒ</t>
    </rPh>
    <phoneticPr fontId="2"/>
  </si>
  <si>
    <t>DX戦略推進事業</t>
    <rPh sb="2" eb="4">
      <t>センリャク</t>
    </rPh>
    <rPh sb="4" eb="6">
      <t>スイシン</t>
    </rPh>
    <rPh sb="6" eb="8">
      <t>ジギョウ</t>
    </rPh>
    <phoneticPr fontId="2"/>
  </si>
  <si>
    <t>情報システム刷新（標準化対応）推進事業</t>
    <rPh sb="0" eb="2">
      <t>ジョウホウ</t>
    </rPh>
    <rPh sb="6" eb="8">
      <t>サッシン</t>
    </rPh>
    <rPh sb="9" eb="11">
      <t>ヒョウジュン</t>
    </rPh>
    <rPh sb="11" eb="12">
      <t>カ</t>
    </rPh>
    <rPh sb="12" eb="14">
      <t>タイオウ</t>
    </rPh>
    <rPh sb="15" eb="17">
      <t>スイシン</t>
    </rPh>
    <rPh sb="17" eb="19">
      <t>ジギョウ</t>
    </rPh>
    <phoneticPr fontId="2"/>
  </si>
  <si>
    <t>スマートシティ戦略推進事業</t>
    <rPh sb="7" eb="9">
      <t>センリャク</t>
    </rPh>
    <rPh sb="9" eb="11">
      <t>スイシン</t>
    </rPh>
    <rPh sb="11" eb="13">
      <t>ジギョウ</t>
    </rPh>
    <phoneticPr fontId="2"/>
  </si>
  <si>
    <t>情報システム基盤管理事業</t>
    <rPh sb="0" eb="2">
      <t>ジョウホウ</t>
    </rPh>
    <rPh sb="6" eb="8">
      <t>キバン</t>
    </rPh>
    <rPh sb="8" eb="10">
      <t>カンリ</t>
    </rPh>
    <rPh sb="10" eb="12">
      <t>ジギョウ</t>
    </rPh>
    <phoneticPr fontId="2"/>
  </si>
  <si>
    <t>情報処理センター運用管理事業</t>
    <rPh sb="0" eb="2">
      <t>ジョウホウ</t>
    </rPh>
    <rPh sb="2" eb="4">
      <t>ショリ</t>
    </rPh>
    <rPh sb="8" eb="10">
      <t>ウンヨウ</t>
    </rPh>
    <rPh sb="10" eb="12">
      <t>カンリ</t>
    </rPh>
    <rPh sb="12" eb="14">
      <t>ジギョウ</t>
    </rPh>
    <phoneticPr fontId="2"/>
  </si>
  <si>
    <t>庁内情報利用端末管理事業</t>
    <rPh sb="0" eb="2">
      <t>チョウナイ</t>
    </rPh>
    <rPh sb="2" eb="4">
      <t>ジョウホウ</t>
    </rPh>
    <rPh sb="4" eb="6">
      <t>リヨウ</t>
    </rPh>
    <rPh sb="6" eb="8">
      <t>タンマツ</t>
    </rPh>
    <rPh sb="8" eb="10">
      <t>カンリ</t>
    </rPh>
    <rPh sb="10" eb="12">
      <t>ジギョウ</t>
    </rPh>
    <phoneticPr fontId="2"/>
  </si>
  <si>
    <t>マイナポイント利用環境整備事業</t>
    <rPh sb="7" eb="9">
      <t>リヨウ</t>
    </rPh>
    <rPh sb="9" eb="11">
      <t>カンキョウ</t>
    </rPh>
    <rPh sb="11" eb="13">
      <t>セイビ</t>
    </rPh>
    <rPh sb="13" eb="15">
      <t>ジギョウ</t>
    </rPh>
    <phoneticPr fontId="2"/>
  </si>
  <si>
    <t>企画担当　他</t>
    <rPh sb="0" eb="4">
      <t>キカクタントウ</t>
    </rPh>
    <rPh sb="5" eb="6">
      <t>ホカ</t>
    </rPh>
    <phoneticPr fontId="2"/>
  </si>
  <si>
    <t>企画担当
基盤担当</t>
    <rPh sb="0" eb="4">
      <t>キカクタントウ</t>
    </rPh>
    <phoneticPr fontId="2"/>
  </si>
  <si>
    <t>基盤担当</t>
  </si>
  <si>
    <t>基盤担当</t>
    <rPh sb="0" eb="2">
      <t>キバン</t>
    </rPh>
    <phoneticPr fontId="2"/>
  </si>
  <si>
    <t>企画担当</t>
    <rPh sb="0" eb="4">
      <t>キカクタントウ</t>
    </rPh>
    <phoneticPr fontId="2"/>
  </si>
  <si>
    <t>デジタル統括推進費計</t>
    <rPh sb="4" eb="6">
      <t>トウカツ</t>
    </rPh>
    <rPh sb="6" eb="8">
      <t>スイシン</t>
    </rPh>
    <rPh sb="8" eb="9">
      <t>ヒ</t>
    </rPh>
    <rPh sb="9" eb="10">
      <t>ケイ</t>
    </rPh>
    <phoneticPr fontId="3"/>
  </si>
  <si>
    <t>2-1-14</t>
    <phoneticPr fontId="4"/>
  </si>
  <si>
    <t>デジタル統括室分室整備事業</t>
    <phoneticPr fontId="3"/>
  </si>
  <si>
    <t>基盤担当</t>
    <rPh sb="0" eb="2">
      <t>キバン</t>
    </rPh>
    <rPh sb="2" eb="4">
      <t>タントウ</t>
    </rPh>
    <phoneticPr fontId="3"/>
  </si>
  <si>
    <t>各所施設整備費計</t>
    <rPh sb="0" eb="2">
      <t>カクショ</t>
    </rPh>
    <rPh sb="2" eb="4">
      <t>シセツ</t>
    </rPh>
    <rPh sb="4" eb="6">
      <t>セイビ</t>
    </rPh>
    <rPh sb="6" eb="7">
      <t>ヒ</t>
    </rPh>
    <rPh sb="7" eb="8">
      <t>ケイ</t>
    </rPh>
    <phoneticPr fontId="3"/>
  </si>
  <si>
    <t>スマートシティ推進
担当</t>
    <rPh sb="7" eb="9">
      <t>スイシン</t>
    </rPh>
    <rPh sb="10" eb="12">
      <t>タントウ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</si>
</sst>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1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0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38" fontId="5" fillId="0" borderId="0" applyFont="0" applyFill="0" applyBorder="0" applyAlignment="0" applyProtection="0"/>
    <xf numFmtId="0" fontId="1" fillId="0" borderId="0">
      <alignment vertical="center"/>
    </xf>
    <xf numFmtId="0" fontId="12" fillId="0" borderId="0" applyNumberForma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</cellStyleXfs>
  <cellXfs count="64">
    <xf numFmtId="0" fontId="0" fillId="0" borderId="0" xfId="0"/>
    <xf numFmtId="0" fontId="8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9" fillId="0" borderId="0" xfId="3" applyNumberFormat="1" applyFont="1" applyFill="1" applyAlignment="1">
      <alignment horizontal="left" vertical="center"/>
    </xf>
    <xf numFmtId="0" fontId="10" fillId="0" borderId="0" xfId="3" applyNumberFormat="1" applyFont="1" applyFill="1" applyBorder="1" applyAlignment="1">
      <alignment horizontal="right" vertical="center" wrapText="1"/>
    </xf>
    <xf numFmtId="0" fontId="6" fillId="0" borderId="0" xfId="3" applyNumberFormat="1" applyFont="1" applyFill="1" applyAlignment="1">
      <alignment horizontal="right" vertical="center"/>
    </xf>
    <xf numFmtId="0" fontId="10" fillId="0" borderId="0" xfId="3" applyNumberFormat="1" applyFont="1" applyFill="1" applyAlignment="1">
      <alignment horizontal="right" vertical="center"/>
    </xf>
    <xf numFmtId="0" fontId="7" fillId="0" borderId="5" xfId="3" applyNumberFormat="1" applyFont="1" applyFill="1" applyBorder="1" applyAlignment="1">
      <alignment horizontal="center" vertical="center"/>
    </xf>
    <xf numFmtId="0" fontId="7" fillId="0" borderId="6" xfId="3" applyNumberFormat="1" applyFont="1" applyFill="1" applyBorder="1" applyAlignment="1">
      <alignment horizontal="center" vertical="center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4" xfId="3" applyNumberFormat="1" applyFont="1" applyFill="1" applyBorder="1" applyAlignment="1">
      <alignment horizontal="center" vertical="center"/>
    </xf>
    <xf numFmtId="177" fontId="6" fillId="0" borderId="10" xfId="3" applyNumberFormat="1" applyFont="1" applyFill="1" applyBorder="1" applyAlignment="1">
      <alignment vertical="center" shrinkToFit="1"/>
    </xf>
    <xf numFmtId="177" fontId="6" fillId="0" borderId="11" xfId="3" applyNumberFormat="1" applyFont="1" applyFill="1" applyBorder="1" applyAlignment="1">
      <alignment horizontal="right" vertical="center" shrinkToFit="1"/>
    </xf>
    <xf numFmtId="179" fontId="6" fillId="0" borderId="10" xfId="3" applyNumberFormat="1" applyFont="1" applyFill="1" applyBorder="1" applyAlignment="1">
      <alignment vertical="center" shrinkToFit="1"/>
    </xf>
    <xf numFmtId="178" fontId="6" fillId="0" borderId="9" xfId="3" applyNumberFormat="1" applyFont="1" applyFill="1" applyBorder="1" applyAlignment="1">
      <alignment vertical="center" shrinkToFit="1"/>
    </xf>
    <xf numFmtId="177" fontId="6" fillId="0" borderId="11" xfId="3" applyNumberFormat="1" applyFont="1" applyFill="1" applyBorder="1" applyAlignment="1">
      <alignment vertical="center" shrinkToFit="1"/>
    </xf>
    <xf numFmtId="179" fontId="6" fillId="0" borderId="9" xfId="3" applyNumberFormat="1" applyFont="1" applyFill="1" applyBorder="1" applyAlignment="1">
      <alignment vertical="center" shrinkToFit="1"/>
    </xf>
    <xf numFmtId="177" fontId="6" fillId="0" borderId="12" xfId="3" applyNumberFormat="1" applyFont="1" applyFill="1" applyBorder="1" applyAlignment="1">
      <alignment horizontal="right" vertical="center" shrinkToFit="1"/>
    </xf>
    <xf numFmtId="178" fontId="6" fillId="0" borderId="13" xfId="3" applyNumberFormat="1" applyFont="1" applyFill="1" applyBorder="1" applyAlignment="1">
      <alignment vertical="center" shrinkToFit="1"/>
    </xf>
    <xf numFmtId="179" fontId="6" fillId="0" borderId="14" xfId="3" applyNumberFormat="1" applyFont="1" applyFill="1" applyBorder="1" applyAlignment="1">
      <alignment vertical="center" shrinkToFit="1"/>
    </xf>
    <xf numFmtId="178" fontId="6" fillId="0" borderId="14" xfId="3" applyNumberFormat="1" applyFont="1" applyFill="1" applyBorder="1" applyAlignment="1">
      <alignment vertical="center" shrinkToFit="1"/>
    </xf>
    <xf numFmtId="178" fontId="6" fillId="0" borderId="15" xfId="3" applyNumberFormat="1" applyFont="1" applyFill="1" applyBorder="1" applyAlignment="1">
      <alignment vertical="center" shrinkToFit="1"/>
    </xf>
    <xf numFmtId="0" fontId="6" fillId="0" borderId="0" xfId="3" applyNumberFormat="1" applyFont="1" applyFill="1" applyAlignment="1">
      <alignment horizontal="left" vertical="center"/>
    </xf>
    <xf numFmtId="0" fontId="7" fillId="0" borderId="0" xfId="3" applyNumberFormat="1" applyFont="1" applyFill="1" applyAlignment="1">
      <alignment vertical="center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9" fillId="0" borderId="0" xfId="3" applyNumberFormat="1" applyFont="1" applyFill="1" applyAlignment="1">
      <alignment horizontal="right" vertical="center"/>
    </xf>
    <xf numFmtId="0" fontId="11" fillId="0" borderId="0" xfId="0" applyFont="1" applyAlignment="1">
      <alignment horizontal="right" vertical="center"/>
    </xf>
    <xf numFmtId="177" fontId="6" fillId="0" borderId="12" xfId="3" applyNumberFormat="1" applyFont="1" applyFill="1" applyBorder="1" applyAlignment="1">
      <alignment vertical="center" shrinkToFit="1"/>
    </xf>
    <xf numFmtId="177" fontId="6" fillId="0" borderId="27" xfId="3" applyNumberFormat="1" applyFont="1" applyFill="1" applyBorder="1" applyAlignment="1">
      <alignment vertical="center" shrinkToFit="1"/>
    </xf>
    <xf numFmtId="38" fontId="6" fillId="0" borderId="0" xfId="8" applyFont="1" applyFill="1" applyAlignment="1">
      <alignment vertical="center"/>
    </xf>
    <xf numFmtId="177" fontId="7" fillId="0" borderId="25" xfId="3" applyNumberFormat="1" applyFont="1" applyFill="1" applyBorder="1" applyAlignment="1">
      <alignment horizontal="center" vertical="center" wrapText="1"/>
    </xf>
    <xf numFmtId="177" fontId="7" fillId="0" borderId="8" xfId="3" applyNumberFormat="1" applyFont="1" applyFill="1" applyBorder="1" applyAlignment="1">
      <alignment horizontal="center" vertical="center" wrapText="1"/>
    </xf>
    <xf numFmtId="49" fontId="7" fillId="0" borderId="11" xfId="3" applyNumberFormat="1" applyFont="1" applyFill="1" applyBorder="1" applyAlignment="1">
      <alignment horizontal="center" vertical="center"/>
    </xf>
    <xf numFmtId="49" fontId="7" fillId="0" borderId="9" xfId="3" applyNumberFormat="1" applyFont="1" applyFill="1" applyBorder="1" applyAlignment="1">
      <alignment horizontal="center" vertical="center"/>
    </xf>
    <xf numFmtId="177" fontId="7" fillId="0" borderId="11" xfId="3" applyNumberFormat="1" applyFont="1" applyFill="1" applyBorder="1" applyAlignment="1">
      <alignment horizontal="center" vertical="center" wrapText="1"/>
    </xf>
    <xf numFmtId="177" fontId="7" fillId="0" borderId="9" xfId="3" applyNumberFormat="1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176" fontId="7" fillId="0" borderId="19" xfId="3" applyNumberFormat="1" applyFont="1" applyFill="1" applyBorder="1" applyAlignment="1">
      <alignment horizontal="center" vertical="center"/>
    </xf>
    <xf numFmtId="176" fontId="7" fillId="0" borderId="20" xfId="3" applyNumberFormat="1" applyFont="1" applyFill="1" applyBorder="1" applyAlignment="1">
      <alignment horizontal="center" vertical="center"/>
    </xf>
    <xf numFmtId="176" fontId="7" fillId="0" borderId="1" xfId="3" applyNumberFormat="1" applyFont="1" applyFill="1" applyBorder="1" applyAlignment="1">
      <alignment horizontal="center" vertical="center"/>
    </xf>
    <xf numFmtId="176" fontId="7" fillId="0" borderId="21" xfId="3" applyNumberFormat="1" applyFont="1" applyFill="1" applyBorder="1" applyAlignment="1">
      <alignment horizontal="center" vertical="center"/>
    </xf>
    <xf numFmtId="176" fontId="7" fillId="0" borderId="22" xfId="3" applyNumberFormat="1" applyFont="1" applyFill="1" applyBorder="1" applyAlignment="1">
      <alignment horizontal="center" vertical="center"/>
    </xf>
    <xf numFmtId="176" fontId="7" fillId="0" borderId="4" xfId="3" applyNumberFormat="1" applyFont="1" applyFill="1" applyBorder="1" applyAlignment="1">
      <alignment horizontal="center" vertical="center"/>
    </xf>
    <xf numFmtId="0" fontId="10" fillId="0" borderId="18" xfId="3" applyNumberFormat="1" applyFont="1" applyFill="1" applyBorder="1" applyAlignment="1">
      <alignment horizontal="right" vertical="center" wrapText="1"/>
    </xf>
    <xf numFmtId="0" fontId="7" fillId="0" borderId="19" xfId="3" applyNumberFormat="1" applyFont="1" applyFill="1" applyBorder="1" applyAlignment="1">
      <alignment horizontal="center" vertical="center"/>
    </xf>
    <xf numFmtId="0" fontId="7" fillId="0" borderId="20" xfId="3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/>
    </xf>
    <xf numFmtId="0" fontId="7" fillId="0" borderId="17" xfId="3" applyNumberFormat="1" applyFont="1" applyFill="1" applyBorder="1" applyAlignment="1">
      <alignment horizontal="center" vertical="center"/>
    </xf>
    <xf numFmtId="0" fontId="7" fillId="0" borderId="18" xfId="3" applyNumberFormat="1" applyFont="1" applyFill="1" applyBorder="1" applyAlignment="1">
      <alignment horizontal="center" vertical="center"/>
    </xf>
    <xf numFmtId="0" fontId="7" fillId="0" borderId="26" xfId="3" applyNumberFormat="1" applyFont="1" applyFill="1" applyBorder="1" applyAlignment="1">
      <alignment horizontal="center" vertical="center"/>
    </xf>
    <xf numFmtId="0" fontId="7" fillId="0" borderId="24" xfId="3" applyFont="1" applyFill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 wrapText="1"/>
    </xf>
    <xf numFmtId="0" fontId="7" fillId="0" borderId="23" xfId="3" applyNumberFormat="1" applyFont="1" applyFill="1" applyBorder="1" applyAlignment="1">
      <alignment horizontal="center" vertical="center"/>
    </xf>
    <xf numFmtId="0" fontId="7" fillId="0" borderId="16" xfId="3" applyNumberFormat="1" applyFont="1" applyFill="1" applyBorder="1" applyAlignment="1">
      <alignment horizontal="center" vertical="center"/>
    </xf>
    <xf numFmtId="0" fontId="7" fillId="0" borderId="3" xfId="3" applyNumberFormat="1" applyFont="1" applyFill="1" applyBorder="1" applyAlignment="1">
      <alignment horizontal="center" vertical="center"/>
    </xf>
    <xf numFmtId="0" fontId="7" fillId="0" borderId="13" xfId="3" applyNumberFormat="1" applyFont="1" applyFill="1" applyBorder="1" applyAlignment="1">
      <alignment horizontal="center" vertical="center"/>
    </xf>
    <xf numFmtId="0" fontId="12" fillId="0" borderId="11" xfId="9" applyNumberFormat="1" applyFill="1" applyBorder="1" applyAlignment="1">
      <alignment horizontal="left" vertical="center" wrapText="1"/>
    </xf>
    <xf numFmtId="0" fontId="12" fillId="0" borderId="9" xfId="9" applyNumberFormat="1" applyFill="1" applyBorder="1" applyAlignment="1">
      <alignment horizontal="left" vertical="center" wrapText="1"/>
    </xf>
  </cellXfs>
  <cellStyles count="10">
    <cellStyle name="ハイパーリンク" xfId="9" builtinId="8"/>
    <cellStyle name="ハイパーリンク 2" xfId="7"/>
    <cellStyle name="桁区切り" xfId="8" builtinId="6"/>
    <cellStyle name="桁区切り 2" xfId="1"/>
    <cellStyle name="桁区切り 2 3" xfId="5"/>
    <cellStyle name="標準" xfId="0" builtinId="0"/>
    <cellStyle name="標準 17" xfId="4"/>
    <cellStyle name="標準 2" xfId="2"/>
    <cellStyle name="標準 3" xfId="6"/>
    <cellStyle name="標準_③予算事業別調書(目次様式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ictsenryakushitsu/cmsfiles/contents/0000591/591571/08.xlsx" TargetMode="External"/><Relationship Id="rId3" Type="http://schemas.openxmlformats.org/officeDocument/2006/relationships/hyperlink" Target="https://www.city.osaka.lg.jp/ictsenryakushitsu/cmsfiles/contents/0000591/591571/03.xlsx" TargetMode="External"/><Relationship Id="rId7" Type="http://schemas.openxmlformats.org/officeDocument/2006/relationships/hyperlink" Target="https://www.city.osaka.lg.jp/ictsenryakushitsu/cmsfiles/contents/0000591/591571/07.xlsx" TargetMode="External"/><Relationship Id="rId2" Type="http://schemas.openxmlformats.org/officeDocument/2006/relationships/hyperlink" Target="https://www.city.osaka.lg.jp/ictsenryakushitsu/cmsfiles/contents/0000591/591571/02.xlsx" TargetMode="External"/><Relationship Id="rId1" Type="http://schemas.openxmlformats.org/officeDocument/2006/relationships/hyperlink" Target="https://www.city.osaka.lg.jp/ictsenryakushitsu/cmsfiles/contents/0000591/591571/01.xlsx" TargetMode="External"/><Relationship Id="rId6" Type="http://schemas.openxmlformats.org/officeDocument/2006/relationships/hyperlink" Target="https://www.city.osaka.lg.jp/ictsenryakushitsu/cmsfiles/contents/0000591/591571/06.xlsx" TargetMode="External"/><Relationship Id="rId5" Type="http://schemas.openxmlformats.org/officeDocument/2006/relationships/hyperlink" Target="https://www.city.osaka.lg.jp/ictsenryakushitsu/cmsfiles/contents/0000591/591571/05.xls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city.osaka.lg.jp/ictsenryakushitsu/cmsfiles/contents/0000591/591571/04.xlsx" TargetMode="External"/><Relationship Id="rId9" Type="http://schemas.openxmlformats.org/officeDocument/2006/relationships/hyperlink" Target="https://www.city.osaka.lg.jp/ictsenryakushitsu/cmsfiles/contents/0000591/591571/0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5"/>
  <sheetViews>
    <sheetView tabSelected="1" view="pageBreakPreview" zoomScale="85" zoomScaleNormal="100" zoomScaleSheetLayoutView="85" workbookViewId="0"/>
  </sheetViews>
  <sheetFormatPr defaultColWidth="8.6328125" defaultRowHeight="18" customHeight="1"/>
  <cols>
    <col min="1" max="1" width="3.7265625" style="2" customWidth="1"/>
    <col min="2" max="2" width="12.453125" style="2" customWidth="1"/>
    <col min="3" max="3" width="23.7265625" style="2" customWidth="1"/>
    <col min="4" max="4" width="17.453125" style="2" customWidth="1"/>
    <col min="5" max="5" width="12.453125" style="2" customWidth="1"/>
    <col min="6" max="7" width="12.453125" style="3" customWidth="1"/>
    <col min="8" max="8" width="6.26953125" style="4" customWidth="1"/>
    <col min="9" max="9" width="9.36328125" style="4" customWidth="1"/>
    <col min="10" max="10" width="3.26953125" style="4" bestFit="1" customWidth="1"/>
    <col min="11" max="11" width="7.36328125" style="4" bestFit="1" customWidth="1"/>
    <col min="12" max="12" width="2.90625" style="4" customWidth="1"/>
    <col min="13" max="221" width="8.6328125" style="4" customWidth="1"/>
    <col min="222" max="16384" width="8.6328125" style="4"/>
  </cols>
  <sheetData>
    <row r="1" spans="1:14" ht="18" customHeight="1">
      <c r="A1" s="1" t="s">
        <v>15</v>
      </c>
      <c r="B1" s="1"/>
      <c r="G1" s="2"/>
      <c r="H1" s="29"/>
      <c r="I1" s="29"/>
    </row>
    <row r="2" spans="1:14" ht="15" customHeight="1">
      <c r="G2" s="2"/>
    </row>
    <row r="3" spans="1:14" ht="18" customHeight="1">
      <c r="A3" s="5" t="s">
        <v>18</v>
      </c>
      <c r="B3" s="5"/>
      <c r="D3" s="4"/>
      <c r="E3" s="4"/>
      <c r="F3" s="5"/>
      <c r="G3" s="5"/>
      <c r="I3" s="28" t="s">
        <v>23</v>
      </c>
    </row>
    <row r="4" spans="1:14" ht="10.5" customHeight="1">
      <c r="A4" s="4"/>
      <c r="B4" s="4"/>
      <c r="D4" s="4"/>
      <c r="E4" s="4"/>
      <c r="F4" s="5"/>
      <c r="G4" s="5"/>
    </row>
    <row r="5" spans="1:14" ht="27" customHeight="1" thickBot="1">
      <c r="A5" s="4"/>
      <c r="B5" s="4"/>
      <c r="E5" s="47" t="s">
        <v>0</v>
      </c>
      <c r="F5" s="47"/>
      <c r="G5" s="6"/>
      <c r="I5" s="8" t="s">
        <v>1</v>
      </c>
      <c r="N5" s="32"/>
    </row>
    <row r="6" spans="1:14" ht="15" customHeight="1">
      <c r="A6" s="9" t="s">
        <v>2</v>
      </c>
      <c r="B6" s="10" t="s">
        <v>11</v>
      </c>
      <c r="C6" s="55" t="s">
        <v>9</v>
      </c>
      <c r="D6" s="57" t="s">
        <v>12</v>
      </c>
      <c r="E6" s="26" t="s">
        <v>21</v>
      </c>
      <c r="F6" s="10" t="s">
        <v>22</v>
      </c>
      <c r="G6" s="26" t="s">
        <v>7</v>
      </c>
      <c r="H6" s="58" t="s">
        <v>10</v>
      </c>
      <c r="I6" s="59"/>
      <c r="N6" s="32"/>
    </row>
    <row r="7" spans="1:14" ht="15" customHeight="1">
      <c r="A7" s="11" t="s">
        <v>3</v>
      </c>
      <c r="B7" s="12" t="s">
        <v>6</v>
      </c>
      <c r="C7" s="56"/>
      <c r="D7" s="56"/>
      <c r="E7" s="27" t="s">
        <v>13</v>
      </c>
      <c r="F7" s="27" t="s">
        <v>14</v>
      </c>
      <c r="G7" s="27" t="s">
        <v>8</v>
      </c>
      <c r="H7" s="60"/>
      <c r="I7" s="61"/>
      <c r="N7" s="32"/>
    </row>
    <row r="8" spans="1:14" ht="15" customHeight="1">
      <c r="A8" s="33">
        <v>1</v>
      </c>
      <c r="B8" s="35" t="s">
        <v>24</v>
      </c>
      <c r="C8" s="62" t="s">
        <v>25</v>
      </c>
      <c r="D8" s="37" t="s">
        <v>33</v>
      </c>
      <c r="E8" s="13">
        <v>72977</v>
      </c>
      <c r="F8" s="13">
        <v>72477</v>
      </c>
      <c r="G8" s="13">
        <f t="shared" ref="G8:G29" si="0">+F8-E8</f>
        <v>-500</v>
      </c>
      <c r="H8" s="39" t="s">
        <v>4</v>
      </c>
      <c r="I8" s="30"/>
      <c r="J8" s="4" t="s">
        <v>16</v>
      </c>
      <c r="N8" s="32"/>
    </row>
    <row r="9" spans="1:14" ht="15" customHeight="1">
      <c r="A9" s="34"/>
      <c r="B9" s="36"/>
      <c r="C9" s="63"/>
      <c r="D9" s="38"/>
      <c r="E9" s="15">
        <v>72739</v>
      </c>
      <c r="F9" s="15">
        <v>72315</v>
      </c>
      <c r="G9" s="16">
        <f t="shared" si="0"/>
        <v>-424</v>
      </c>
      <c r="H9" s="40"/>
      <c r="I9" s="20"/>
      <c r="J9" s="4" t="s">
        <v>17</v>
      </c>
      <c r="N9" s="32"/>
    </row>
    <row r="10" spans="1:14" ht="15" customHeight="1">
      <c r="A10" s="33">
        <v>2</v>
      </c>
      <c r="B10" s="35" t="s">
        <v>24</v>
      </c>
      <c r="C10" s="62" t="s">
        <v>26</v>
      </c>
      <c r="D10" s="37" t="s">
        <v>33</v>
      </c>
      <c r="E10" s="17">
        <v>123382</v>
      </c>
      <c r="F10" s="17">
        <v>563224</v>
      </c>
      <c r="G10" s="13">
        <f t="shared" ref="G10:G23" si="1">+F10-E10</f>
        <v>439842</v>
      </c>
      <c r="H10" s="39" t="s">
        <v>4</v>
      </c>
      <c r="I10" s="30"/>
      <c r="J10" s="4" t="s">
        <v>16</v>
      </c>
      <c r="N10" s="32"/>
    </row>
    <row r="11" spans="1:14" ht="15" customHeight="1">
      <c r="A11" s="34"/>
      <c r="B11" s="36"/>
      <c r="C11" s="63"/>
      <c r="D11" s="38"/>
      <c r="E11" s="18">
        <v>123323</v>
      </c>
      <c r="F11" s="18">
        <v>563172</v>
      </c>
      <c r="G11" s="16">
        <f t="shared" si="1"/>
        <v>439849</v>
      </c>
      <c r="H11" s="40"/>
      <c r="I11" s="20"/>
      <c r="J11" s="4" t="s">
        <v>17</v>
      </c>
      <c r="N11" s="32"/>
    </row>
    <row r="12" spans="1:14" ht="15" customHeight="1">
      <c r="A12" s="33">
        <v>3</v>
      </c>
      <c r="B12" s="35" t="s">
        <v>24</v>
      </c>
      <c r="C12" s="62" t="s">
        <v>27</v>
      </c>
      <c r="D12" s="37" t="s">
        <v>34</v>
      </c>
      <c r="E12" s="13">
        <v>412843</v>
      </c>
      <c r="F12" s="13">
        <v>309198</v>
      </c>
      <c r="G12" s="13">
        <f t="shared" si="1"/>
        <v>-103645</v>
      </c>
      <c r="H12" s="39" t="s">
        <v>4</v>
      </c>
      <c r="I12" s="30"/>
      <c r="J12" s="4" t="s">
        <v>16</v>
      </c>
      <c r="N12" s="32"/>
    </row>
    <row r="13" spans="1:14" ht="15" customHeight="1">
      <c r="A13" s="34"/>
      <c r="B13" s="36"/>
      <c r="C13" s="63"/>
      <c r="D13" s="38"/>
      <c r="E13" s="15">
        <v>0</v>
      </c>
      <c r="F13" s="15">
        <v>51567</v>
      </c>
      <c r="G13" s="16">
        <f t="shared" si="1"/>
        <v>51567</v>
      </c>
      <c r="H13" s="40"/>
      <c r="I13" s="20"/>
      <c r="J13" s="4" t="s">
        <v>17</v>
      </c>
      <c r="N13" s="32"/>
    </row>
    <row r="14" spans="1:14" ht="15" customHeight="1">
      <c r="A14" s="33">
        <v>4</v>
      </c>
      <c r="B14" s="35" t="s">
        <v>24</v>
      </c>
      <c r="C14" s="62" t="s">
        <v>28</v>
      </c>
      <c r="D14" s="37" t="s">
        <v>43</v>
      </c>
      <c r="E14" s="17">
        <v>51263</v>
      </c>
      <c r="F14" s="17">
        <v>3145</v>
      </c>
      <c r="G14" s="13">
        <f t="shared" si="1"/>
        <v>-48118</v>
      </c>
      <c r="H14" s="39" t="s">
        <v>4</v>
      </c>
      <c r="I14" s="30"/>
      <c r="J14" s="4" t="s">
        <v>16</v>
      </c>
      <c r="N14" s="32"/>
    </row>
    <row r="15" spans="1:14" ht="15" customHeight="1">
      <c r="A15" s="34"/>
      <c r="B15" s="36"/>
      <c r="C15" s="63"/>
      <c r="D15" s="38"/>
      <c r="E15" s="18">
        <v>27705</v>
      </c>
      <c r="F15" s="18">
        <v>2755</v>
      </c>
      <c r="G15" s="16">
        <f t="shared" si="1"/>
        <v>-24950</v>
      </c>
      <c r="H15" s="40"/>
      <c r="I15" s="20"/>
      <c r="J15" s="4" t="s">
        <v>17</v>
      </c>
      <c r="N15" s="32"/>
    </row>
    <row r="16" spans="1:14" ht="15" customHeight="1">
      <c r="A16" s="33">
        <v>5</v>
      </c>
      <c r="B16" s="35" t="s">
        <v>24</v>
      </c>
      <c r="C16" s="62" t="s">
        <v>29</v>
      </c>
      <c r="D16" s="37" t="s">
        <v>34</v>
      </c>
      <c r="E16" s="13">
        <v>5107571</v>
      </c>
      <c r="F16" s="13">
        <v>6741054</v>
      </c>
      <c r="G16" s="13">
        <f t="shared" si="1"/>
        <v>1633483</v>
      </c>
      <c r="H16" s="39" t="s">
        <v>4</v>
      </c>
      <c r="I16" s="30"/>
      <c r="J16" s="4" t="s">
        <v>16</v>
      </c>
      <c r="N16" s="32"/>
    </row>
    <row r="17" spans="1:14" ht="15" customHeight="1">
      <c r="A17" s="34"/>
      <c r="B17" s="36"/>
      <c r="C17" s="63"/>
      <c r="D17" s="38"/>
      <c r="E17" s="15">
        <v>5084699</v>
      </c>
      <c r="F17" s="15">
        <v>6699829</v>
      </c>
      <c r="G17" s="16">
        <f t="shared" si="1"/>
        <v>1615130</v>
      </c>
      <c r="H17" s="40"/>
      <c r="I17" s="20"/>
      <c r="J17" s="4" t="s">
        <v>17</v>
      </c>
      <c r="N17" s="32"/>
    </row>
    <row r="18" spans="1:14" ht="15" customHeight="1">
      <c r="A18" s="33">
        <v>6</v>
      </c>
      <c r="B18" s="35" t="s">
        <v>24</v>
      </c>
      <c r="C18" s="62" t="s">
        <v>30</v>
      </c>
      <c r="D18" s="37" t="s">
        <v>35</v>
      </c>
      <c r="E18" s="17">
        <v>535079</v>
      </c>
      <c r="F18" s="17">
        <v>518339</v>
      </c>
      <c r="G18" s="13">
        <f t="shared" si="1"/>
        <v>-16740</v>
      </c>
      <c r="H18" s="39" t="s">
        <v>4</v>
      </c>
      <c r="I18" s="30"/>
      <c r="J18" s="4" t="s">
        <v>16</v>
      </c>
      <c r="N18" s="32"/>
    </row>
    <row r="19" spans="1:14" ht="15" customHeight="1">
      <c r="A19" s="34"/>
      <c r="B19" s="36"/>
      <c r="C19" s="63"/>
      <c r="D19" s="38"/>
      <c r="E19" s="18">
        <v>535079</v>
      </c>
      <c r="F19" s="18">
        <v>518339</v>
      </c>
      <c r="G19" s="16">
        <f t="shared" si="1"/>
        <v>-16740</v>
      </c>
      <c r="H19" s="40"/>
      <c r="I19" s="20"/>
      <c r="J19" s="4" t="s">
        <v>17</v>
      </c>
      <c r="N19" s="32"/>
    </row>
    <row r="20" spans="1:14" ht="15" customHeight="1">
      <c r="A20" s="33">
        <v>7</v>
      </c>
      <c r="B20" s="35" t="s">
        <v>24</v>
      </c>
      <c r="C20" s="62" t="s">
        <v>31</v>
      </c>
      <c r="D20" s="37" t="s">
        <v>36</v>
      </c>
      <c r="E20" s="13">
        <v>91901</v>
      </c>
      <c r="F20" s="13">
        <v>1422602</v>
      </c>
      <c r="G20" s="13">
        <f t="shared" si="1"/>
        <v>1330701</v>
      </c>
      <c r="H20" s="39" t="s">
        <v>4</v>
      </c>
      <c r="I20" s="30"/>
      <c r="J20" s="4" t="s">
        <v>16</v>
      </c>
      <c r="N20" s="32"/>
    </row>
    <row r="21" spans="1:14" ht="15" customHeight="1">
      <c r="A21" s="34"/>
      <c r="B21" s="36"/>
      <c r="C21" s="63"/>
      <c r="D21" s="38"/>
      <c r="E21" s="15">
        <v>91901</v>
      </c>
      <c r="F21" s="15">
        <v>1394525</v>
      </c>
      <c r="G21" s="16">
        <f t="shared" si="1"/>
        <v>1302624</v>
      </c>
      <c r="H21" s="40"/>
      <c r="I21" s="20"/>
      <c r="J21" s="4" t="s">
        <v>17</v>
      </c>
      <c r="N21" s="32"/>
    </row>
    <row r="22" spans="1:14" ht="15" customHeight="1">
      <c r="A22" s="33">
        <v>8</v>
      </c>
      <c r="B22" s="35" t="s">
        <v>24</v>
      </c>
      <c r="C22" s="62" t="s">
        <v>32</v>
      </c>
      <c r="D22" s="37" t="s">
        <v>37</v>
      </c>
      <c r="E22" s="17">
        <v>430326</v>
      </c>
      <c r="F22" s="17">
        <v>277266</v>
      </c>
      <c r="G22" s="13">
        <f t="shared" si="1"/>
        <v>-153060</v>
      </c>
      <c r="H22" s="39" t="s">
        <v>4</v>
      </c>
      <c r="I22" s="30"/>
      <c r="J22" s="4" t="s">
        <v>16</v>
      </c>
      <c r="N22" s="32"/>
    </row>
    <row r="23" spans="1:14" ht="15" customHeight="1">
      <c r="A23" s="34"/>
      <c r="B23" s="36"/>
      <c r="C23" s="63"/>
      <c r="D23" s="38"/>
      <c r="E23" s="18">
        <v>0</v>
      </c>
      <c r="F23" s="18">
        <v>0</v>
      </c>
      <c r="G23" s="16">
        <f t="shared" si="1"/>
        <v>0</v>
      </c>
      <c r="H23" s="40"/>
      <c r="I23" s="20"/>
      <c r="J23" s="4" t="s">
        <v>17</v>
      </c>
    </row>
    <row r="24" spans="1:14" ht="15" customHeight="1">
      <c r="A24" s="41" t="s">
        <v>38</v>
      </c>
      <c r="B24" s="42"/>
      <c r="C24" s="42"/>
      <c r="D24" s="43"/>
      <c r="E24" s="13">
        <f>SUM(E8,E10,E12,E14,E16,E18,E20,E22)</f>
        <v>6825342</v>
      </c>
      <c r="F24" s="13">
        <f>SUM(F8,F10,F12,F14,F16,F18,F20,F22)</f>
        <v>9907305</v>
      </c>
      <c r="G24" s="13">
        <f t="shared" si="0"/>
        <v>3081963</v>
      </c>
      <c r="H24" s="39"/>
      <c r="I24" s="31"/>
    </row>
    <row r="25" spans="1:14" ht="15" customHeight="1">
      <c r="A25" s="44"/>
      <c r="B25" s="45"/>
      <c r="C25" s="45"/>
      <c r="D25" s="46"/>
      <c r="E25" s="18">
        <f>SUM(E9,E11,E13,E15,E17,E19,E21,E23)</f>
        <v>5935446</v>
      </c>
      <c r="F25" s="18">
        <f>SUM(F9,F11,F13,F15,F17,F19,F21,F23)</f>
        <v>9302502</v>
      </c>
      <c r="G25" s="16">
        <f t="shared" si="0"/>
        <v>3367056</v>
      </c>
      <c r="H25" s="40"/>
      <c r="I25" s="20"/>
    </row>
    <row r="26" spans="1:14" ht="15" customHeight="1">
      <c r="A26" s="33">
        <v>9</v>
      </c>
      <c r="B26" s="35" t="s">
        <v>39</v>
      </c>
      <c r="C26" s="62" t="s">
        <v>40</v>
      </c>
      <c r="D26" s="37" t="s">
        <v>41</v>
      </c>
      <c r="E26" s="14">
        <v>158811</v>
      </c>
      <c r="F26" s="14">
        <v>951</v>
      </c>
      <c r="G26" s="13">
        <f t="shared" si="0"/>
        <v>-157860</v>
      </c>
      <c r="H26" s="39"/>
      <c r="I26" s="31"/>
      <c r="J26" s="4" t="s">
        <v>16</v>
      </c>
      <c r="N26" s="32"/>
    </row>
    <row r="27" spans="1:14" ht="15" customHeight="1">
      <c r="A27" s="34"/>
      <c r="B27" s="36"/>
      <c r="C27" s="63"/>
      <c r="D27" s="38"/>
      <c r="E27" s="18">
        <v>158811</v>
      </c>
      <c r="F27" s="18">
        <v>951</v>
      </c>
      <c r="G27" s="16">
        <f t="shared" si="0"/>
        <v>-157860</v>
      </c>
      <c r="H27" s="40"/>
      <c r="I27" s="20"/>
      <c r="J27" s="4" t="s">
        <v>17</v>
      </c>
    </row>
    <row r="28" spans="1:14" ht="15" customHeight="1">
      <c r="A28" s="41" t="s">
        <v>42</v>
      </c>
      <c r="B28" s="42"/>
      <c r="C28" s="42"/>
      <c r="D28" s="43"/>
      <c r="E28" s="17">
        <f>+E26</f>
        <v>158811</v>
      </c>
      <c r="F28" s="17">
        <f>+F26</f>
        <v>951</v>
      </c>
      <c r="G28" s="13">
        <f t="shared" si="0"/>
        <v>-157860</v>
      </c>
      <c r="H28" s="39"/>
      <c r="I28" s="31"/>
    </row>
    <row r="29" spans="1:14" ht="15" customHeight="1">
      <c r="A29" s="44"/>
      <c r="B29" s="45"/>
      <c r="C29" s="45"/>
      <c r="D29" s="46"/>
      <c r="E29" s="18">
        <f>+E27</f>
        <v>158811</v>
      </c>
      <c r="F29" s="18">
        <f>+F27</f>
        <v>951</v>
      </c>
      <c r="G29" s="16">
        <f t="shared" si="0"/>
        <v>-157860</v>
      </c>
      <c r="H29" s="40"/>
      <c r="I29" s="20"/>
    </row>
    <row r="30" spans="1:14" ht="15" customHeight="1">
      <c r="A30" s="48" t="s">
        <v>5</v>
      </c>
      <c r="B30" s="49"/>
      <c r="C30" s="49"/>
      <c r="D30" s="50"/>
      <c r="E30" s="17">
        <f>+SUMIF($J8:$J29,$J30,E8:E29)</f>
        <v>6984153</v>
      </c>
      <c r="F30" s="17">
        <f>+SUMIF($J8:$J29,$J30,F8:F29)</f>
        <v>9908256</v>
      </c>
      <c r="G30" s="14">
        <f t="shared" ref="G30:G31" si="2">+F30-E30</f>
        <v>2924103</v>
      </c>
      <c r="H30" s="39" t="str">
        <f>IF(I30="　","　","区ＣＭ")</f>
        <v>　</v>
      </c>
      <c r="I30" s="19" t="str">
        <f>IF(SUMIF(K8:K29,K30,I8:I29)=0,"　",SUMIF(K8:K29,K30,I8:I29))</f>
        <v>　</v>
      </c>
      <c r="J30" s="4" t="s">
        <v>16</v>
      </c>
      <c r="K30" s="4" t="s">
        <v>19</v>
      </c>
    </row>
    <row r="31" spans="1:14" ht="15" customHeight="1" thickBot="1">
      <c r="A31" s="51"/>
      <c r="B31" s="52"/>
      <c r="C31" s="52"/>
      <c r="D31" s="53"/>
      <c r="E31" s="21">
        <f>+SUMIF($J8:$J29,$J31,E8:E29)</f>
        <v>6094257</v>
      </c>
      <c r="F31" s="21">
        <f>+SUMIF($J8:$J29,$J31,F8:F29)</f>
        <v>9303453</v>
      </c>
      <c r="G31" s="22">
        <f t="shared" si="2"/>
        <v>3209196</v>
      </c>
      <c r="H31" s="54"/>
      <c r="I31" s="23" t="str">
        <f>IF(SUMIF(K8:K29,K31,I8:I29)=0,"　",SUMIF(K8:K29,K31,I8:I29))</f>
        <v>　</v>
      </c>
      <c r="J31" s="4" t="s">
        <v>17</v>
      </c>
      <c r="K31" s="4" t="s">
        <v>20</v>
      </c>
    </row>
    <row r="32" spans="1:14" ht="18" customHeight="1">
      <c r="F32" s="7"/>
      <c r="G32" s="7"/>
      <c r="H32" s="24"/>
    </row>
    <row r="33" spans="1:8" ht="18" customHeight="1">
      <c r="A33" s="24"/>
      <c r="D33" s="25"/>
      <c r="F33" s="7"/>
      <c r="G33" s="7"/>
      <c r="H33" s="24"/>
    </row>
    <row r="34" spans="1:8" ht="18" customHeight="1">
      <c r="F34" s="7"/>
      <c r="G34" s="7"/>
      <c r="H34" s="24"/>
    </row>
    <row r="35" spans="1:8" ht="18" customHeight="1">
      <c r="F35" s="7"/>
      <c r="G35" s="7"/>
      <c r="H35" s="24"/>
    </row>
  </sheetData>
  <mergeCells count="55">
    <mergeCell ref="A28:D29"/>
    <mergeCell ref="H28:H29"/>
    <mergeCell ref="E5:F5"/>
    <mergeCell ref="A30:D31"/>
    <mergeCell ref="H30:H31"/>
    <mergeCell ref="A10:A11"/>
    <mergeCell ref="B10:B11"/>
    <mergeCell ref="C10:C11"/>
    <mergeCell ref="D10:D11"/>
    <mergeCell ref="H10:H11"/>
    <mergeCell ref="C6:C7"/>
    <mergeCell ref="D6:D7"/>
    <mergeCell ref="H6:I7"/>
    <mergeCell ref="A8:A9"/>
    <mergeCell ref="B8:B9"/>
    <mergeCell ref="C8:C9"/>
    <mergeCell ref="D8:D9"/>
    <mergeCell ref="H8:H9"/>
    <mergeCell ref="A24:D25"/>
    <mergeCell ref="H24:H25"/>
    <mergeCell ref="A26:A27"/>
    <mergeCell ref="B26:B27"/>
    <mergeCell ref="C26:C27"/>
    <mergeCell ref="D26:D27"/>
    <mergeCell ref="H26:H27"/>
    <mergeCell ref="A16:A17"/>
    <mergeCell ref="B16:B17"/>
    <mergeCell ref="C16:C17"/>
    <mergeCell ref="D16:D17"/>
    <mergeCell ref="H16:H17"/>
    <mergeCell ref="H12:H13"/>
    <mergeCell ref="A14:A15"/>
    <mergeCell ref="B14:B15"/>
    <mergeCell ref="C14:C15"/>
    <mergeCell ref="D14:D15"/>
    <mergeCell ref="H14:H15"/>
    <mergeCell ref="A12:A13"/>
    <mergeCell ref="B12:B13"/>
    <mergeCell ref="C12:C13"/>
    <mergeCell ref="D12:D13"/>
    <mergeCell ref="A20:A21"/>
    <mergeCell ref="B20:B21"/>
    <mergeCell ref="C20:C21"/>
    <mergeCell ref="D20:D21"/>
    <mergeCell ref="H20:H21"/>
    <mergeCell ref="A18:A19"/>
    <mergeCell ref="B18:B19"/>
    <mergeCell ref="C18:C19"/>
    <mergeCell ref="D18:D19"/>
    <mergeCell ref="H18:H19"/>
    <mergeCell ref="A22:A23"/>
    <mergeCell ref="B22:B23"/>
    <mergeCell ref="C22:C23"/>
    <mergeCell ref="D22:D23"/>
    <mergeCell ref="H22:H23"/>
  </mergeCells>
  <phoneticPr fontId="4"/>
  <dataValidations disablePrompts="1" count="2">
    <dataValidation type="list" allowBlank="1" showInputMessage="1" showErrorMessage="1" sqref="H26:H27 H8:H23">
      <formula1>"　　,区ＣＭ"</formula1>
    </dataValidation>
    <dataValidation type="list" allowBlank="1" showInputMessage="1" showErrorMessage="1" sqref="F7">
      <formula1>"調 整 ③,予 算 案 ②,予 算 ②"</formula1>
    </dataValidation>
  </dataValidations>
  <hyperlinks>
    <hyperlink ref="C8:C9" r:id="rId1" display="一般事務費"/>
    <hyperlink ref="C10:C11" r:id="rId2" display="DX戦略推進事業"/>
    <hyperlink ref="C12:C13" r:id="rId3" display="情報システム刷新（標準化対応）推進事業"/>
    <hyperlink ref="C14:C15" r:id="rId4" display="スマートシティ戦略推進事業"/>
    <hyperlink ref="C16:C17" r:id="rId5" display="情報システム基盤管理事業"/>
    <hyperlink ref="C18:C19" r:id="rId6" display="情報処理センター運用管理事業"/>
    <hyperlink ref="C20:C21" r:id="rId7" display="庁内情報利用端末管理事業"/>
    <hyperlink ref="C22:C23" r:id="rId8" display="マイナポイント利用環境整備事業"/>
    <hyperlink ref="C26:C27" r:id="rId9" display="デジタル統括室分室整備事業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一般会計</vt:lpstr>
      <vt:lpstr>一般会計!Print_Area</vt:lpstr>
      <vt:lpstr>一般会計!Print_Titles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2021-12-28T10:38:21Z</dcterms:created>
  <dcterms:modified xsi:type="dcterms:W3CDTF">2023-02-09T05:22:24Z</dcterms:modified>
</cp:coreProperties>
</file>