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C5DF0CD4-B627-4ECE-9D72-03B5ACD32D2D}" xr6:coauthVersionLast="47" xr6:coauthVersionMax="47" xr10:uidLastSave="{00000000-0000-0000-0000-000000000000}"/>
  <bookViews>
    <workbookView xWindow="1005" yWindow="885" windowWidth="17355" windowHeight="10035" tabRatio="812" xr2:uid="{00000000-000D-0000-FFFF-FFFF00000000}"/>
  </bookViews>
  <sheets>
    <sheet name="一般会計" sheetId="77" r:id="rId1"/>
  </sheets>
  <definedNames>
    <definedName name="_xlnm.Print_Area" localSheetId="0">一般会計!$A$5:$I$125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" i="77" l="1"/>
  <c r="F118" i="77"/>
  <c r="E119" i="77"/>
  <c r="E118" i="77"/>
  <c r="G47" i="77"/>
  <c r="G46" i="77"/>
  <c r="G117" i="77"/>
  <c r="G116" i="77"/>
  <c r="G115" i="77"/>
  <c r="G114" i="77"/>
  <c r="G105" i="77"/>
  <c r="G104" i="77"/>
  <c r="G83" i="77"/>
  <c r="G82" i="77"/>
  <c r="G81" i="77"/>
  <c r="G80" i="77"/>
  <c r="G59" i="77"/>
  <c r="G58" i="77"/>
  <c r="G118" i="77" l="1"/>
  <c r="F124" i="77"/>
  <c r="E124" i="77"/>
  <c r="E111" i="77"/>
  <c r="G109" i="77"/>
  <c r="E77" i="77"/>
  <c r="G108" i="77"/>
  <c r="G110" i="77"/>
  <c r="F123" i="77"/>
  <c r="E123" i="77"/>
  <c r="G123" i="77" s="1"/>
  <c r="F122" i="77"/>
  <c r="E122" i="77"/>
  <c r="G121" i="77"/>
  <c r="G120" i="77"/>
  <c r="F125" i="77" l="1"/>
  <c r="G119" i="77"/>
  <c r="G111" i="77"/>
  <c r="E125" i="77"/>
  <c r="G122" i="77"/>
  <c r="G113" i="77"/>
  <c r="G112" i="77"/>
  <c r="G107" i="77"/>
  <c r="G106" i="77"/>
  <c r="G103" i="77"/>
  <c r="G102" i="77"/>
  <c r="G101" i="77"/>
  <c r="G100" i="77"/>
  <c r="G99" i="77"/>
  <c r="G98" i="77"/>
  <c r="G97" i="77"/>
  <c r="G96" i="77"/>
  <c r="G95" i="77"/>
  <c r="G94" i="77"/>
  <c r="G93" i="77"/>
  <c r="G92" i="77"/>
  <c r="G91" i="77"/>
  <c r="G90" i="77"/>
  <c r="G89" i="77"/>
  <c r="G88" i="77"/>
  <c r="G87" i="77"/>
  <c r="G86" i="77"/>
  <c r="G85" i="77"/>
  <c r="G84" i="77"/>
  <c r="G79" i="77"/>
  <c r="G78" i="77"/>
  <c r="G77" i="77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7" i="77"/>
  <c r="G56" i="77"/>
  <c r="F14" i="77"/>
  <c r="F15" i="77"/>
  <c r="E15" i="77"/>
  <c r="E14" i="77"/>
  <c r="G124" i="77" l="1"/>
  <c r="I124" i="77"/>
  <c r="H124" i="77" s="1"/>
  <c r="I125" i="77" l="1"/>
  <c r="G50" i="77"/>
  <c r="G51" i="77"/>
  <c r="G55" i="77"/>
  <c r="G54" i="77"/>
  <c r="G53" i="77"/>
  <c r="G52" i="77"/>
  <c r="G49" i="77"/>
  <c r="G48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13" i="77"/>
  <c r="G12" i="77"/>
  <c r="G125" i="77" l="1"/>
  <c r="G14" i="77" l="1"/>
  <c r="G15" i="77"/>
</calcChain>
</file>

<file path=xl/sharedStrings.xml><?xml version="1.0" encoding="utf-8"?>
<sst xmlns="http://schemas.openxmlformats.org/spreadsheetml/2006/main" count="330" uniqueCount="92">
  <si>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</si>
  <si>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</si>
  <si>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</si>
  <si>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</si>
  <si>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</si>
  <si>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</si>
  <si>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</si>
  <si>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</si>
  <si>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</si>
  <si>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</si>
  <si>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</si>
  <si>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</si>
  <si>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</si>
  <si>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</si>
  <si>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</si>
  <si>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</si>
  <si>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</si>
  <si>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</si>
  <si>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</si>
  <si>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</si>
  <si>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</si>
  <si>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</si>
  <si>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所属名　生野区役所　</t>
    <rPh sb="0" eb="2">
      <t>ショゾク</t>
    </rPh>
    <rPh sb="2" eb="3">
      <t>メイ</t>
    </rPh>
    <rPh sb="4" eb="6">
      <t>イクノ</t>
    </rPh>
    <rPh sb="6" eb="9">
      <t>クヤクショ</t>
    </rPh>
    <phoneticPr fontId="3"/>
  </si>
  <si>
    <t>生野区役所職員の人件費</t>
    <rPh sb="0" eb="3">
      <t>イクノク</t>
    </rPh>
    <rPh sb="3" eb="5">
      <t>ヤクショ</t>
    </rPh>
    <rPh sb="5" eb="7">
      <t>ショクイン</t>
    </rPh>
    <rPh sb="8" eb="11">
      <t>ジンケンヒ</t>
    </rPh>
    <phoneticPr fontId="4"/>
  </si>
  <si>
    <t>2-3-1</t>
    <phoneticPr fontId="3"/>
  </si>
  <si>
    <t>企画総務課</t>
    <rPh sb="0" eb="5">
      <t>キカクソウムカ</t>
    </rPh>
    <phoneticPr fontId="4"/>
  </si>
  <si>
    <t>2-3-3</t>
    <phoneticPr fontId="4"/>
  </si>
  <si>
    <t>2-3-3</t>
    <phoneticPr fontId="3"/>
  </si>
  <si>
    <t>防災対策事業</t>
    <rPh sb="0" eb="2">
      <t>ボウサイ</t>
    </rPh>
    <rPh sb="2" eb="4">
      <t>タイサク</t>
    </rPh>
    <rPh sb="4" eb="6">
      <t>ジギョウ</t>
    </rPh>
    <phoneticPr fontId="4"/>
  </si>
  <si>
    <t>地域まちづくり課</t>
    <rPh sb="0" eb="2">
      <t>チイキ</t>
    </rPh>
    <rPh sb="7" eb="8">
      <t>カ</t>
    </rPh>
    <phoneticPr fontId="2"/>
  </si>
  <si>
    <t>青少年健全育成推進事業</t>
    <phoneticPr fontId="4"/>
  </si>
  <si>
    <t>保健福祉課</t>
    <rPh sb="0" eb="2">
      <t>ホケン</t>
    </rPh>
    <rPh sb="2" eb="5">
      <t>フクシカ</t>
    </rPh>
    <phoneticPr fontId="2"/>
  </si>
  <si>
    <t>地域ボランティアによる福祉のまちづくり事業（ご近“助”パワフルサポート事業）</t>
    <rPh sb="19" eb="21">
      <t>ジギョウ</t>
    </rPh>
    <rPh sb="35" eb="37">
      <t>ジギョウ</t>
    </rPh>
    <phoneticPr fontId="13"/>
  </si>
  <si>
    <t>生野区地域福祉推進支援事業</t>
    <rPh sb="0" eb="3">
      <t>イクノク</t>
    </rPh>
    <rPh sb="3" eb="5">
      <t>チイキ</t>
    </rPh>
    <rPh sb="5" eb="7">
      <t>フクシ</t>
    </rPh>
    <rPh sb="7" eb="9">
      <t>スイシン</t>
    </rPh>
    <rPh sb="9" eb="11">
      <t>シエン</t>
    </rPh>
    <rPh sb="11" eb="13">
      <t>ジギョウ</t>
    </rPh>
    <phoneticPr fontId="13"/>
  </si>
  <si>
    <t>保健福祉課</t>
    <rPh sb="0" eb="2">
      <t>ホケン</t>
    </rPh>
    <rPh sb="2" eb="4">
      <t>フクシ</t>
    </rPh>
    <rPh sb="4" eb="5">
      <t>カ</t>
    </rPh>
    <phoneticPr fontId="2"/>
  </si>
  <si>
    <t>高齢者福祉月間事業</t>
    <rPh sb="7" eb="9">
      <t>ジギョウ</t>
    </rPh>
    <phoneticPr fontId="13"/>
  </si>
  <si>
    <t>身体障がい者・知的障がい者相談員</t>
    <rPh sb="0" eb="2">
      <t>シンタイ</t>
    </rPh>
    <rPh sb="2" eb="3">
      <t>サワ</t>
    </rPh>
    <rPh sb="5" eb="6">
      <t>シャ</t>
    </rPh>
    <rPh sb="7" eb="9">
      <t>チテキ</t>
    </rPh>
    <rPh sb="9" eb="10">
      <t>サワ</t>
    </rPh>
    <rPh sb="12" eb="13">
      <t>モノ</t>
    </rPh>
    <rPh sb="13" eb="16">
      <t>ソウダンイン</t>
    </rPh>
    <phoneticPr fontId="13"/>
  </si>
  <si>
    <t>生野区こども地域包括ケアシステム</t>
    <phoneticPr fontId="4"/>
  </si>
  <si>
    <t>専門的家庭訪問支援事業の延長</t>
    <phoneticPr fontId="4"/>
  </si>
  <si>
    <t>子育て支援連絡調整事業</t>
    <phoneticPr fontId="4"/>
  </si>
  <si>
    <t>人権啓発推進事業</t>
    <phoneticPr fontId="4"/>
  </si>
  <si>
    <t>いくの子育て応援事業</t>
    <phoneticPr fontId="4"/>
  </si>
  <si>
    <t>乳幼児発達相談体制強化事業</t>
    <rPh sb="7" eb="9">
      <t>タイセイ</t>
    </rPh>
    <rPh sb="9" eb="11">
      <t>キョウカ</t>
    </rPh>
    <phoneticPr fontId="13"/>
  </si>
  <si>
    <t>発達に課題のあるこどもへの支援の充実</t>
    <rPh sb="0" eb="2">
      <t>ハッタツ</t>
    </rPh>
    <rPh sb="3" eb="5">
      <t>カダイ</t>
    </rPh>
    <rPh sb="13" eb="15">
      <t>シエン</t>
    </rPh>
    <rPh sb="16" eb="18">
      <t>ジュウジツ</t>
    </rPh>
    <phoneticPr fontId="13"/>
  </si>
  <si>
    <t>４歳児訪問事業</t>
    <rPh sb="1" eb="3">
      <t>サイジ</t>
    </rPh>
    <rPh sb="3" eb="5">
      <t>ホウモン</t>
    </rPh>
    <rPh sb="5" eb="7">
      <t>ジギョウ</t>
    </rPh>
    <phoneticPr fontId="13"/>
  </si>
  <si>
    <t>生きるチカラを育む絵本プロジェクト</t>
    <rPh sb="0" eb="1">
      <t>イ</t>
    </rPh>
    <rPh sb="7" eb="8">
      <t>ハグク</t>
    </rPh>
    <rPh sb="9" eb="11">
      <t>エホン</t>
    </rPh>
    <phoneticPr fontId="13"/>
  </si>
  <si>
    <t>生野区西部地域学校再編にかかる教育環境等の充実</t>
    <rPh sb="0" eb="3">
      <t>イクノク</t>
    </rPh>
    <rPh sb="3" eb="5">
      <t>セイブ</t>
    </rPh>
    <rPh sb="5" eb="7">
      <t>チイキ</t>
    </rPh>
    <rPh sb="7" eb="9">
      <t>ガッコウ</t>
    </rPh>
    <rPh sb="9" eb="11">
      <t>サイヘン</t>
    </rPh>
    <rPh sb="15" eb="17">
      <t>キョウイク</t>
    </rPh>
    <rPh sb="17" eb="19">
      <t>カンキョウ</t>
    </rPh>
    <rPh sb="19" eb="20">
      <t>トウ</t>
    </rPh>
    <rPh sb="21" eb="23">
      <t>ジュウジツ</t>
    </rPh>
    <phoneticPr fontId="4"/>
  </si>
  <si>
    <t>成人の日二十歳のつどい事業</t>
    <rPh sb="4" eb="5">
      <t>ニ</t>
    </rPh>
    <rPh sb="5" eb="7">
      <t>ジュッサイ</t>
    </rPh>
    <phoneticPr fontId="4"/>
  </si>
  <si>
    <t>生涯学習推進事業</t>
    <phoneticPr fontId="4"/>
  </si>
  <si>
    <t>生涯スポーツ推進事業</t>
    <phoneticPr fontId="4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</si>
  <si>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4"/>
  </si>
  <si>
    <t>区民による区内の緑化推進事業</t>
    <rPh sb="0" eb="2">
      <t>クミン</t>
    </rPh>
    <rPh sb="5" eb="7">
      <t>クナイ</t>
    </rPh>
    <rPh sb="8" eb="10">
      <t>リョッカ</t>
    </rPh>
    <rPh sb="10" eb="12">
      <t>スイシン</t>
    </rPh>
    <rPh sb="12" eb="14">
      <t>ジギョウ</t>
    </rPh>
    <phoneticPr fontId="13"/>
  </si>
  <si>
    <t>学校跡地を活用したまちの活性化事業</t>
    <rPh sb="0" eb="2">
      <t>ガッコウ</t>
    </rPh>
    <rPh sb="2" eb="4">
      <t>アトチ</t>
    </rPh>
    <rPh sb="5" eb="7">
      <t>カツヨウ</t>
    </rPh>
    <rPh sb="12" eb="15">
      <t>カッセイカ</t>
    </rPh>
    <rPh sb="15" eb="17">
      <t>ジギョウ</t>
    </rPh>
    <phoneticPr fontId="13"/>
  </si>
  <si>
    <t>生野区における地域公共交通の導入に向けた支援事業</t>
    <rPh sb="0" eb="3">
      <t>イクノク</t>
    </rPh>
    <rPh sb="7" eb="9">
      <t>チイキ</t>
    </rPh>
    <rPh sb="9" eb="11">
      <t>コウキョウ</t>
    </rPh>
    <rPh sb="11" eb="13">
      <t>コウツウ</t>
    </rPh>
    <rPh sb="14" eb="16">
      <t>ドウニュウ</t>
    </rPh>
    <rPh sb="17" eb="18">
      <t>ム</t>
    </rPh>
    <rPh sb="20" eb="22">
      <t>シエン</t>
    </rPh>
    <rPh sb="22" eb="24">
      <t>ジギョウ</t>
    </rPh>
    <phoneticPr fontId="13"/>
  </si>
  <si>
    <t>広聴広報事業</t>
    <rPh sb="2" eb="4">
      <t>コウホウ</t>
    </rPh>
    <rPh sb="4" eb="6">
      <t>ジギョウ</t>
    </rPh>
    <phoneticPr fontId="13"/>
  </si>
  <si>
    <t>企画総務課</t>
    <rPh sb="0" eb="2">
      <t>キカク</t>
    </rPh>
    <rPh sb="2" eb="4">
      <t>ソウム</t>
    </rPh>
    <rPh sb="4" eb="5">
      <t>カ</t>
    </rPh>
    <phoneticPr fontId="2"/>
  </si>
  <si>
    <t>生野ものづくりタウン事業</t>
    <rPh sb="10" eb="12">
      <t>ジギョウ</t>
    </rPh>
    <phoneticPr fontId="4"/>
  </si>
  <si>
    <t>コミュニティ育成事業</t>
    <phoneticPr fontId="4"/>
  </si>
  <si>
    <t>地域活動協議会への財政支援事業</t>
    <rPh sb="0" eb="2">
      <t>チイキ</t>
    </rPh>
    <rPh sb="2" eb="4">
      <t>カツドウ</t>
    </rPh>
    <rPh sb="4" eb="7">
      <t>キョウギカイ</t>
    </rPh>
    <rPh sb="9" eb="11">
      <t>ザイセイ</t>
    </rPh>
    <rPh sb="11" eb="13">
      <t>シエン</t>
    </rPh>
    <rPh sb="13" eb="15">
      <t>ジギョウ</t>
    </rPh>
    <phoneticPr fontId="13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</si>
  <si>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13"/>
  </si>
  <si>
    <t>持続可能なまちづくりを進める市民活動サポート事業</t>
    <rPh sb="0" eb="2">
      <t>ジゾク</t>
    </rPh>
    <rPh sb="2" eb="4">
      <t>カノウ</t>
    </rPh>
    <rPh sb="11" eb="12">
      <t>スス</t>
    </rPh>
    <rPh sb="14" eb="16">
      <t>シミン</t>
    </rPh>
    <rPh sb="16" eb="18">
      <t>カツドウ</t>
    </rPh>
    <rPh sb="22" eb="24">
      <t>ジギョウ</t>
    </rPh>
    <phoneticPr fontId="13"/>
  </si>
  <si>
    <t>生野区地域公園協働パートナー事業</t>
    <rPh sb="0" eb="3">
      <t>イクノク</t>
    </rPh>
    <rPh sb="3" eb="5">
      <t>チイキ</t>
    </rPh>
    <rPh sb="5" eb="7">
      <t>コウエン</t>
    </rPh>
    <rPh sb="7" eb="9">
      <t>キョウドウ</t>
    </rPh>
    <rPh sb="14" eb="16">
      <t>ジギョウ</t>
    </rPh>
    <phoneticPr fontId="4"/>
  </si>
  <si>
    <t>区政会議運営事業</t>
    <phoneticPr fontId="4"/>
  </si>
  <si>
    <t>区政に関する区民アンケート事業</t>
    <rPh sb="0" eb="2">
      <t>クセイ</t>
    </rPh>
    <rPh sb="3" eb="4">
      <t>カン</t>
    </rPh>
    <rPh sb="6" eb="8">
      <t>クミン</t>
    </rPh>
    <rPh sb="13" eb="15">
      <t>ジギョウ</t>
    </rPh>
    <phoneticPr fontId="13"/>
  </si>
  <si>
    <t>主体的に行動する職員づくり事業</t>
    <phoneticPr fontId="4"/>
  </si>
  <si>
    <t>お客様エスコートサービス事業</t>
    <rPh sb="12" eb="14">
      <t>ジギョウ</t>
    </rPh>
    <phoneticPr fontId="13"/>
  </si>
  <si>
    <t>生野区役所住民情報業務等民間委託</t>
    <rPh sb="0" eb="5">
      <t>イクノクヤクショ</t>
    </rPh>
    <rPh sb="5" eb="7">
      <t>ジュウミン</t>
    </rPh>
    <rPh sb="7" eb="9">
      <t>ジョウホウ</t>
    </rPh>
    <rPh sb="9" eb="11">
      <t>ギョウム</t>
    </rPh>
    <rPh sb="11" eb="12">
      <t>トウ</t>
    </rPh>
    <rPh sb="12" eb="14">
      <t>ミンカン</t>
    </rPh>
    <rPh sb="14" eb="16">
      <t>イタク</t>
    </rPh>
    <phoneticPr fontId="13"/>
  </si>
  <si>
    <t>窓口サービス課</t>
    <rPh sb="0" eb="2">
      <t>マドグチ</t>
    </rPh>
    <rPh sb="6" eb="7">
      <t>カ</t>
    </rPh>
    <phoneticPr fontId="2"/>
  </si>
  <si>
    <t>区民センター管理運営経費</t>
    <phoneticPr fontId="4"/>
  </si>
  <si>
    <t>区庁舎設備維持費</t>
    <phoneticPr fontId="4"/>
  </si>
  <si>
    <t>一般事務経費</t>
    <phoneticPr fontId="4"/>
  </si>
  <si>
    <t>国庫支出金等の還付金</t>
    <rPh sb="0" eb="4">
      <t>コッコシシュツ</t>
    </rPh>
    <rPh sb="4" eb="5">
      <t>キン</t>
    </rPh>
    <rPh sb="5" eb="6">
      <t>トウ</t>
    </rPh>
    <rPh sb="7" eb="10">
      <t>カンプキン</t>
    </rPh>
    <phoneticPr fontId="4"/>
  </si>
  <si>
    <t>2-3-6</t>
    <phoneticPr fontId="3"/>
  </si>
  <si>
    <t>区政推進基金積立金</t>
    <rPh sb="0" eb="2">
      <t>クセイ</t>
    </rPh>
    <rPh sb="2" eb="4">
      <t>スイシン</t>
    </rPh>
    <rPh sb="4" eb="6">
      <t>キキン</t>
    </rPh>
    <rPh sb="6" eb="8">
      <t>ツミタテ</t>
    </rPh>
    <rPh sb="8" eb="9">
      <t>キン</t>
    </rPh>
    <phoneticPr fontId="4"/>
  </si>
  <si>
    <t>区まちづくり推進費計</t>
    <rPh sb="0" eb="1">
      <t>ク</t>
    </rPh>
    <rPh sb="6" eb="9">
      <t>スイシンヒ</t>
    </rPh>
    <rPh sb="9" eb="10">
      <t>ケイ</t>
    </rPh>
    <phoneticPr fontId="3"/>
  </si>
  <si>
    <t>区政推進基金積立金計</t>
    <rPh sb="0" eb="2">
      <t>クセイ</t>
    </rPh>
    <rPh sb="2" eb="4">
      <t>スイシン</t>
    </rPh>
    <rPh sb="4" eb="6">
      <t>キキン</t>
    </rPh>
    <rPh sb="6" eb="9">
      <t>ツミタテキン</t>
    </rPh>
    <rPh sb="9" eb="10">
      <t>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</si>
  <si>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</si>
  <si>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</si>
  <si>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空家等対策推進事業</t>
    <rPh sb="0" eb="2">
      <t>アキヤ</t>
    </rPh>
    <rPh sb="2" eb="3">
      <t>トウ</t>
    </rPh>
    <rPh sb="3" eb="5">
      <t>タイサク</t>
    </rPh>
    <rPh sb="5" eb="7">
      <t>スイシン</t>
    </rPh>
    <rPh sb="7" eb="9">
      <t>ジギョウ</t>
    </rPh>
    <phoneticPr fontId="4"/>
  </si>
  <si>
    <t>地域・子ども安全コミュニティづくり事業</t>
    <rPh sb="0" eb="2">
      <t>チイキ</t>
    </rPh>
    <rPh sb="3" eb="4">
      <t>コ</t>
    </rPh>
    <rPh sb="6" eb="8">
      <t>アンゼン</t>
    </rPh>
    <rPh sb="17" eb="19">
      <t>ジギョウ</t>
    </rPh>
    <phoneticPr fontId="13"/>
  </si>
  <si>
    <t>市民協働型自転車利用適正化事業「Ｄｏ！プラン」</t>
    <phoneticPr fontId="13"/>
  </si>
  <si>
    <t>「いくみん健康啓発」事業</t>
    <phoneticPr fontId="4"/>
  </si>
  <si>
    <t>小学校区教育協議会－はぐくみネット－事業</t>
    <rPh sb="0" eb="4">
      <t>ショウガッコウク</t>
    </rPh>
    <rPh sb="4" eb="6">
      <t>キョウイク</t>
    </rPh>
    <rPh sb="6" eb="9">
      <t>キョウギカイ</t>
    </rPh>
    <rPh sb="18" eb="20">
      <t>ジギョウ</t>
    </rPh>
    <phoneticPr fontId="13"/>
  </si>
  <si>
    <t>食を通じた国際文化交流</t>
    <phoneticPr fontId="4"/>
  </si>
  <si>
    <t>住民票等発行手数料のキャッシュレス化・住民情報待合への行政キオスク端末導入による利便性向上事業</t>
    <phoneticPr fontId="13"/>
  </si>
  <si>
    <t>北鶴橋小学校周辺まちづくり事業</t>
    <rPh sb="0" eb="1">
      <t>キタ</t>
    </rPh>
    <rPh sb="1" eb="3">
      <t>ツルハシ</t>
    </rPh>
    <rPh sb="3" eb="6">
      <t>ショウガッコウ</t>
    </rPh>
    <rPh sb="6" eb="8">
      <t>シュウヘン</t>
    </rPh>
    <rPh sb="13" eb="15">
      <t>ジギョウ</t>
    </rPh>
    <phoneticPr fontId="4"/>
  </si>
  <si>
    <t>コンクリートブロック塀等の整備</t>
    <phoneticPr fontId="4"/>
  </si>
  <si>
    <t>外国人住民との共生社会実現に向けた調査・施策検討事業</t>
    <phoneticPr fontId="13"/>
  </si>
  <si>
    <t>企画総務課</t>
    <phoneticPr fontId="2"/>
  </si>
  <si>
    <t>企画総務課</t>
    <rPh sb="0" eb="2">
      <t>キカク</t>
    </rPh>
    <rPh sb="2" eb="5">
      <t>ソウムカ</t>
    </rPh>
    <phoneticPr fontId="2"/>
  </si>
  <si>
    <t>「ＥＸＰＯいくのヒートアッププロジェクト」プロモーション事業</t>
    <phoneticPr fontId="4"/>
  </si>
  <si>
    <t>大阪市生野区高齢者食事サービス事業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</si>
</sst>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7" fontId="6" fillId="0" borderId="13" xfId="3" applyNumberFormat="1" applyFont="1" applyFill="1" applyBorder="1" applyAlignment="1">
      <alignment vertical="center" shrinkToFit="1"/>
    </xf>
    <xf numFmtId="177" fontId="6" fillId="0" borderId="28" xfId="3" applyNumberFormat="1" applyFont="1" applyFill="1" applyBorder="1" applyAlignment="1">
      <alignment vertical="center" shrinkToFit="1"/>
    </xf>
    <xf numFmtId="177" fontId="14" fillId="0" borderId="12" xfId="3" applyNumberFormat="1" applyFont="1" applyFill="1" applyBorder="1" applyAlignment="1">
      <alignment vertical="center" shrinkToFit="1"/>
    </xf>
    <xf numFmtId="179" fontId="14" fillId="0" borderId="10" xfId="3" applyNumberFormat="1" applyFont="1" applyFill="1" applyBorder="1" applyAlignment="1">
      <alignment vertical="center" shrinkToFit="1"/>
    </xf>
    <xf numFmtId="0" fontId="6" fillId="2" borderId="0" xfId="3" applyFont="1" applyFill="1" applyAlignment="1">
      <alignment vertical="center"/>
    </xf>
    <xf numFmtId="0" fontId="12" fillId="0" borderId="0" xfId="8" applyFill="1" applyAlignment="1">
      <alignment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12" fillId="0" borderId="12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49" fontId="7" fillId="0" borderId="29" xfId="3" applyNumberFormat="1" applyFont="1" applyFill="1" applyBorder="1" applyAlignment="1">
      <alignment horizontal="center" vertical="center"/>
    </xf>
    <xf numFmtId="0" fontId="12" fillId="0" borderId="29" xfId="8" applyNumberFormat="1" applyFill="1" applyBorder="1" applyAlignment="1">
      <alignment horizontal="left" vertical="center" wrapText="1"/>
    </xf>
    <xf numFmtId="177" fontId="7" fillId="0" borderId="29" xfId="3" applyNumberFormat="1" applyFont="1" applyFill="1" applyBorder="1" applyAlignment="1">
      <alignment horizontal="center" vertical="center" wrapText="1"/>
    </xf>
    <xf numFmtId="0" fontId="7" fillId="0" borderId="29" xfId="3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osaka.lg.jp/ikuno/cmsfiles/contents/0000619/619441/14.senmontekikateihomon.xlsx" TargetMode="External"/><Relationship Id="rId18" Type="http://schemas.openxmlformats.org/officeDocument/2006/relationships/hyperlink" Target="https://www.city.osaka.lg.jp/ikuno/cmsfiles/contents/0000619/619441/19.hattatsusodan.xlsx" TargetMode="External"/><Relationship Id="rId26" Type="http://schemas.openxmlformats.org/officeDocument/2006/relationships/hyperlink" Target="https://www.city.osaka.lg.jp/ikuno/cmsfiles/contents/0000619/619441/27.syogaisupotsu.xlsx" TargetMode="External"/><Relationship Id="rId39" Type="http://schemas.openxmlformats.org/officeDocument/2006/relationships/hyperlink" Target="https://www.city.osaka.lg.jp/ikuno/cmsfiles/contents/0000619/619441/40.kouenkyodo.xlsx" TargetMode="External"/><Relationship Id="rId3" Type="http://schemas.openxmlformats.org/officeDocument/2006/relationships/hyperlink" Target="https://www.city.osaka.lg.jp/ikuno/cmsfiles/contents/0000619/619441/4.tiikikodomoanzen.xlsx" TargetMode="External"/><Relationship Id="rId21" Type="http://schemas.openxmlformats.org/officeDocument/2006/relationships/hyperlink" Target="https://www.city.osaka.lg.jp/ikuno/cmsfiles/contents/0000619/619441/22.ehonpurojekuto.xlsx" TargetMode="External"/><Relationship Id="rId34" Type="http://schemas.openxmlformats.org/officeDocument/2006/relationships/hyperlink" Target="https://www.city.osaka.lg.jp/ikuno/cmsfiles/contents/0000619/619441/35.kokusaibunkakouryuu.xlsx" TargetMode="External"/><Relationship Id="rId42" Type="http://schemas.openxmlformats.org/officeDocument/2006/relationships/hyperlink" Target="https://www.city.osaka.lg.jp/ikuno/cmsfiles/contents/0000619/619441/43.syokuindukuri.xlsx" TargetMode="External"/><Relationship Id="rId47" Type="http://schemas.openxmlformats.org/officeDocument/2006/relationships/hyperlink" Target="https://www.city.osaka.lg.jp/ikuno/cmsfiles/contents/0000619/619441/48.kutyousyasetsubiizihi.xlsx" TargetMode="External"/><Relationship Id="rId50" Type="http://schemas.openxmlformats.org/officeDocument/2006/relationships/hyperlink" Target="https://www.city.osaka.lg.jp/ikuno/cmsfiles/contents/0000619/619441/53.kikintsumitate.xlsx" TargetMode="External"/><Relationship Id="rId7" Type="http://schemas.openxmlformats.org/officeDocument/2006/relationships/hyperlink" Target="https://www.city.osaka.lg.jp/ikuno/cmsfiles/contents/0000619/619441/8.gokisapo.xlsx" TargetMode="External"/><Relationship Id="rId12" Type="http://schemas.openxmlformats.org/officeDocument/2006/relationships/hyperlink" Target="https://www.city.osaka.lg.jp/ikuno/cmsfiles/contents/0000619/619441/13.keashisutemu.xlsx" TargetMode="External"/><Relationship Id="rId17" Type="http://schemas.openxmlformats.org/officeDocument/2006/relationships/hyperlink" Target="https://www.city.osaka.lg.jp/ikuno/cmsfiles/contents/0000619/619441/18.ikunokosodate.xlsx" TargetMode="External"/><Relationship Id="rId25" Type="http://schemas.openxmlformats.org/officeDocument/2006/relationships/hyperlink" Target="https://www.city.osaka.lg.jp/ikuno/cmsfiles/contents/0000619/619441/26.syogaigakusyu.xlsx" TargetMode="External"/><Relationship Id="rId33" Type="http://schemas.openxmlformats.org/officeDocument/2006/relationships/hyperlink" Target="https://www.city.osaka.lg.jp/ikuno/cmsfiles/contents/0000619/619441/34.hi-toappu.xlsx" TargetMode="External"/><Relationship Id="rId38" Type="http://schemas.openxmlformats.org/officeDocument/2006/relationships/hyperlink" Target="https://www.city.osaka.lg.jp/ikuno/cmsfiles/contents/0000619/619441/39.jizokukanonamachidukuri.xlsx" TargetMode="External"/><Relationship Id="rId46" Type="http://schemas.openxmlformats.org/officeDocument/2006/relationships/hyperlink" Target="https://www.city.osaka.lg.jp/ikuno/cmsfiles/contents/0000619/619441/47.kuminsenta.xlsx" TargetMode="External"/><Relationship Id="rId2" Type="http://schemas.openxmlformats.org/officeDocument/2006/relationships/hyperlink" Target="https://www.city.osaka.lg.jp/ikuno/cmsfiles/contents/0000619/619441/3.akiya.xlsx" TargetMode="External"/><Relationship Id="rId16" Type="http://schemas.openxmlformats.org/officeDocument/2006/relationships/hyperlink" Target="https://www.city.osaka.lg.jp/ikuno/cmsfiles/contents/0000619/619441/17.gaikokuzinnzyuuminn.xlsx" TargetMode="External"/><Relationship Id="rId20" Type="http://schemas.openxmlformats.org/officeDocument/2006/relationships/hyperlink" Target="https://www.city.osaka.lg.jp/ikuno/cmsfiles/contents/0000619/619441/21.4saijihomon.xlsx" TargetMode="External"/><Relationship Id="rId29" Type="http://schemas.openxmlformats.org/officeDocument/2006/relationships/hyperlink" Target="https://www.city.osaka.lg.jp/ikuno/cmsfiles/contents/0000619/619441/30.atochi.xlsx" TargetMode="External"/><Relationship Id="rId41" Type="http://schemas.openxmlformats.org/officeDocument/2006/relationships/hyperlink" Target="https://www.city.osaka.lg.jp/ikuno/cmsfiles/contents/0000619/619441/42.kuminanketo.xlsx" TargetMode="External"/><Relationship Id="rId1" Type="http://schemas.openxmlformats.org/officeDocument/2006/relationships/hyperlink" Target="https://www.city.osaka.lg.jp/ikuno/cmsfiles/contents/0000619/619441/2.bosai.xlsx" TargetMode="External"/><Relationship Id="rId6" Type="http://schemas.openxmlformats.org/officeDocument/2006/relationships/hyperlink" Target="https://www.city.osaka.lg.jp/ikuno/cmsfiles/contents/0000619/619441/7.kenkokeihatsu.xlsx" TargetMode="External"/><Relationship Id="rId11" Type="http://schemas.openxmlformats.org/officeDocument/2006/relationships/hyperlink" Target="https://www.city.osaka.lg.jp/ikuno/cmsfiles/contents/0000619/619441/12.shogai.xlsx" TargetMode="External"/><Relationship Id="rId24" Type="http://schemas.openxmlformats.org/officeDocument/2006/relationships/hyperlink" Target="https://www.city.osaka.lg.jp/ikuno/cmsfiles/contents/0000619/619441/25.seijinnohi.xlsx" TargetMode="External"/><Relationship Id="rId32" Type="http://schemas.openxmlformats.org/officeDocument/2006/relationships/hyperlink" Target="https://www.city.osaka.lg.jp/ikuno/cmsfiles/contents/0000619/619441/33.monozukuri.xlsx" TargetMode="External"/><Relationship Id="rId37" Type="http://schemas.openxmlformats.org/officeDocument/2006/relationships/hyperlink" Target="https://www.city.osaka.lg.jp/ikuno/cmsfiles/contents/0000619/619441/38.aratanakomyunithi.xlsx" TargetMode="External"/><Relationship Id="rId40" Type="http://schemas.openxmlformats.org/officeDocument/2006/relationships/hyperlink" Target="https://www.city.osaka.lg.jp/ikuno/cmsfiles/contents/0000619/619441/41.kuseikaigi.xlsx" TargetMode="External"/><Relationship Id="rId45" Type="http://schemas.openxmlformats.org/officeDocument/2006/relationships/hyperlink" Target="https://www.city.osaka.lg.jp/ikuno/cmsfiles/contents/0000619/619441/46.kiosukutanmatu.xlsx" TargetMode="External"/><Relationship Id="rId5" Type="http://schemas.openxmlformats.org/officeDocument/2006/relationships/hyperlink" Target="https://www.city.osaka.lg.jp/ikuno/cmsfiles/contents/0000619/619441/6.seisyonen.xlsx" TargetMode="External"/><Relationship Id="rId15" Type="http://schemas.openxmlformats.org/officeDocument/2006/relationships/hyperlink" Target="https://www.city.osaka.lg.jp/ikuno/cmsfiles/contents/0000619/619441/16.jinken.xlsx" TargetMode="External"/><Relationship Id="rId23" Type="http://schemas.openxmlformats.org/officeDocument/2006/relationships/hyperlink" Target="https://www.city.osaka.lg.jp/ikuno/cmsfiles/contents/0000619/619441/24.saihen.xlsx" TargetMode="External"/><Relationship Id="rId28" Type="http://schemas.openxmlformats.org/officeDocument/2006/relationships/hyperlink" Target="https://www.city.osaka.lg.jp/ikuno/cmsfiles/contents/0000619/619441/29.ryokuka.xlsx" TargetMode="External"/><Relationship Id="rId36" Type="http://schemas.openxmlformats.org/officeDocument/2006/relationships/hyperlink" Target="https://www.city.osaka.lg.jp/ikuno/cmsfiles/contents/0000619/619441/37.chikatsukyo.xlsx" TargetMode="External"/><Relationship Id="rId49" Type="http://schemas.openxmlformats.org/officeDocument/2006/relationships/hyperlink" Target="https://www.city.osaka.lg.jp/ikuno/cmsfiles/contents/0000619/619441/50.kanpukin.xlsx" TargetMode="External"/><Relationship Id="rId10" Type="http://schemas.openxmlformats.org/officeDocument/2006/relationships/hyperlink" Target="https://www.city.osaka.lg.jp/ikuno/cmsfiles/contents/0000619/619441/11.koureisyafukushi.xlsx" TargetMode="External"/><Relationship Id="rId19" Type="http://schemas.openxmlformats.org/officeDocument/2006/relationships/hyperlink" Target="https://www.city.osaka.lg.jp/ikuno/cmsfiles/contents/0000619/619441/20.hattatukadai.xlsx" TargetMode="External"/><Relationship Id="rId31" Type="http://schemas.openxmlformats.org/officeDocument/2006/relationships/hyperlink" Target="https://www.city.osaka.lg.jp/ikuno/cmsfiles/contents/0000619/619441/32.kothokoho.xlsx" TargetMode="External"/><Relationship Id="rId44" Type="http://schemas.openxmlformats.org/officeDocument/2006/relationships/hyperlink" Target="https://www.city.osaka.lg.jp/ikuno/cmsfiles/contents/0000619/619441/45.zyuminzyoho.xlsx" TargetMode="External"/><Relationship Id="rId4" Type="http://schemas.openxmlformats.org/officeDocument/2006/relationships/hyperlink" Target="https://www.city.osaka.lg.jp/ikuno/cmsfiles/contents/0000619/619441/5.zitensya.xlsx" TargetMode="External"/><Relationship Id="rId9" Type="http://schemas.openxmlformats.org/officeDocument/2006/relationships/hyperlink" Target="https://www.city.osaka.lg.jp/ikuno/cmsfiles/contents/0000619/619441/10.chiikifukushi.xlsx" TargetMode="External"/><Relationship Id="rId14" Type="http://schemas.openxmlformats.org/officeDocument/2006/relationships/hyperlink" Target="https://www.city.osaka.lg.jp/ikuno/cmsfiles/contents/0000619/619441/15.kosodateshienrenrakutyosei.xlsx" TargetMode="External"/><Relationship Id="rId22" Type="http://schemas.openxmlformats.org/officeDocument/2006/relationships/hyperlink" Target="https://www.city.osaka.lg.jp/ikuno/cmsfiles/contents/0000619/619441/23.hagukuminetto.xlsx" TargetMode="External"/><Relationship Id="rId27" Type="http://schemas.openxmlformats.org/officeDocument/2006/relationships/hyperlink" Target="https://www.city.osaka.lg.jp/ikuno/cmsfiles/contents/0000619/619441/28.gakkoutaiku.xlsx" TargetMode="External"/><Relationship Id="rId30" Type="http://schemas.openxmlformats.org/officeDocument/2006/relationships/hyperlink" Target="https://www.city.osaka.lg.jp/ikuno/cmsfiles/contents/0000619/619441/31.chiikikotsu.xlsx" TargetMode="External"/><Relationship Id="rId35" Type="http://schemas.openxmlformats.org/officeDocument/2006/relationships/hyperlink" Target="https://www.city.osaka.lg.jp/ikuno/cmsfiles/contents/0000619/619441/36.komyuiku.xlsx" TargetMode="External"/><Relationship Id="rId43" Type="http://schemas.openxmlformats.org/officeDocument/2006/relationships/hyperlink" Target="https://www.city.osaka.lg.jp/ikuno/cmsfiles/contents/0000619/619441/44.esukoto.xlsx" TargetMode="External"/><Relationship Id="rId48" Type="http://schemas.openxmlformats.org/officeDocument/2006/relationships/hyperlink" Target="https://www.city.osaka.lg.jp/ikuno/cmsfiles/contents/0000619/619441/49.ippanjimukeihi.xlsx" TargetMode="External"/><Relationship Id="rId8" Type="http://schemas.openxmlformats.org/officeDocument/2006/relationships/hyperlink" Target="https://www.city.osaka.lg.jp/ikuno/cmsfiles/contents/0000619/619441/9.syokusa.xlsx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129"/>
  <sheetViews>
    <sheetView tabSelected="1" view="pageBreakPreview" topLeftCell="A44" zoomScaleNormal="100" zoomScaleSheetLayoutView="100" workbookViewId="0">
      <selection activeCell="E121" sqref="E121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4"/>
    </row>
    <row r="2" spans="1:10" ht="17.25" customHeight="1">
      <c r="A2" s="1"/>
      <c r="B2" s="1"/>
      <c r="G2" s="33"/>
      <c r="I2" s="30"/>
    </row>
    <row r="3" spans="1:10" ht="17.25" customHeight="1">
      <c r="A3" s="1"/>
      <c r="B3" s="1"/>
      <c r="G3" s="32"/>
      <c r="I3" s="30"/>
    </row>
    <row r="4" spans="1:10" ht="17.25" customHeight="1">
      <c r="G4" s="33"/>
    </row>
    <row r="5" spans="1:10" ht="18" customHeight="1">
      <c r="A5" s="1" t="s">
        <v>16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31" t="s">
        <v>22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57" t="s">
        <v>0</v>
      </c>
      <c r="F9" s="57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71" t="s">
        <v>10</v>
      </c>
      <c r="D10" s="73" t="s">
        <v>13</v>
      </c>
      <c r="E10" s="28" t="s">
        <v>76</v>
      </c>
      <c r="F10" s="10" t="s">
        <v>77</v>
      </c>
      <c r="G10" s="28" t="s">
        <v>8</v>
      </c>
      <c r="H10" s="74" t="s">
        <v>11</v>
      </c>
      <c r="I10" s="75"/>
    </row>
    <row r="11" spans="1:10" ht="15" customHeight="1">
      <c r="A11" s="11" t="s">
        <v>3</v>
      </c>
      <c r="B11" s="12" t="s">
        <v>7</v>
      </c>
      <c r="C11" s="72"/>
      <c r="D11" s="72"/>
      <c r="E11" s="29" t="s">
        <v>14</v>
      </c>
      <c r="F11" s="29" t="s">
        <v>15</v>
      </c>
      <c r="G11" s="29" t="s">
        <v>9</v>
      </c>
      <c r="H11" s="76"/>
      <c r="I11" s="77"/>
    </row>
    <row r="12" spans="1:10" ht="15" customHeight="1">
      <c r="A12" s="44">
        <v>1</v>
      </c>
      <c r="B12" s="46" t="s">
        <v>24</v>
      </c>
      <c r="C12" s="78" t="s">
        <v>23</v>
      </c>
      <c r="D12" s="50" t="s">
        <v>25</v>
      </c>
      <c r="E12" s="13">
        <v>1862444</v>
      </c>
      <c r="F12" s="13">
        <v>1867963</v>
      </c>
      <c r="G12" s="13">
        <f t="shared" ref="G12:G37" si="0">+F12-E12</f>
        <v>5519</v>
      </c>
      <c r="H12" s="52" t="s">
        <v>4</v>
      </c>
      <c r="I12" s="38"/>
      <c r="J12" s="4" t="s">
        <v>17</v>
      </c>
    </row>
    <row r="13" spans="1:10" ht="15" customHeight="1">
      <c r="A13" s="45"/>
      <c r="B13" s="47"/>
      <c r="C13" s="79"/>
      <c r="D13" s="51"/>
      <c r="E13" s="15">
        <v>1862444</v>
      </c>
      <c r="F13" s="15">
        <v>1867963</v>
      </c>
      <c r="G13" s="16">
        <f t="shared" si="0"/>
        <v>5519</v>
      </c>
      <c r="H13" s="53"/>
      <c r="I13" s="20"/>
      <c r="J13" s="4" t="s">
        <v>18</v>
      </c>
    </row>
    <row r="14" spans="1:10" ht="15" customHeight="1">
      <c r="A14" s="65" t="s">
        <v>5</v>
      </c>
      <c r="B14" s="66"/>
      <c r="C14" s="66"/>
      <c r="D14" s="67"/>
      <c r="E14" s="17">
        <f>+E12</f>
        <v>1862444</v>
      </c>
      <c r="F14" s="17">
        <f>+F12</f>
        <v>1867963</v>
      </c>
      <c r="G14" s="13">
        <f t="shared" si="0"/>
        <v>5519</v>
      </c>
      <c r="H14" s="52"/>
      <c r="I14" s="39"/>
    </row>
    <row r="15" spans="1:10" ht="15" customHeight="1">
      <c r="A15" s="68"/>
      <c r="B15" s="69"/>
      <c r="C15" s="69"/>
      <c r="D15" s="70"/>
      <c r="E15" s="18">
        <f>+E13</f>
        <v>1862444</v>
      </c>
      <c r="F15" s="18">
        <f>+F13</f>
        <v>1867963</v>
      </c>
      <c r="G15" s="16">
        <f t="shared" si="0"/>
        <v>5519</v>
      </c>
      <c r="H15" s="53"/>
      <c r="I15" s="20"/>
    </row>
    <row r="16" spans="1:10" ht="15" customHeight="1">
      <c r="A16" s="44">
        <v>2</v>
      </c>
      <c r="B16" s="46" t="s">
        <v>27</v>
      </c>
      <c r="C16" s="48" t="s">
        <v>28</v>
      </c>
      <c r="D16" s="50" t="s">
        <v>29</v>
      </c>
      <c r="E16" s="17">
        <v>6428</v>
      </c>
      <c r="F16" s="17">
        <v>8911</v>
      </c>
      <c r="G16" s="13">
        <f t="shared" si="0"/>
        <v>2483</v>
      </c>
      <c r="H16" s="52"/>
      <c r="I16" s="39"/>
      <c r="J16" s="4" t="s">
        <v>17</v>
      </c>
    </row>
    <row r="17" spans="1:13" ht="15" customHeight="1">
      <c r="A17" s="45"/>
      <c r="B17" s="47"/>
      <c r="C17" s="49"/>
      <c r="D17" s="51"/>
      <c r="E17" s="18">
        <v>6428</v>
      </c>
      <c r="F17" s="18">
        <v>6589</v>
      </c>
      <c r="G17" s="16">
        <f t="shared" si="0"/>
        <v>161</v>
      </c>
      <c r="H17" s="53"/>
      <c r="I17" s="20"/>
      <c r="J17" s="4" t="s">
        <v>18</v>
      </c>
    </row>
    <row r="18" spans="1:13" ht="15" customHeight="1">
      <c r="A18" s="44">
        <v>3</v>
      </c>
      <c r="B18" s="46" t="s">
        <v>27</v>
      </c>
      <c r="C18" s="48" t="s">
        <v>78</v>
      </c>
      <c r="D18" s="50" t="s">
        <v>29</v>
      </c>
      <c r="E18" s="14">
        <v>2578</v>
      </c>
      <c r="F18" s="14">
        <v>3584</v>
      </c>
      <c r="G18" s="13">
        <f t="shared" si="0"/>
        <v>1006</v>
      </c>
      <c r="H18" s="52"/>
      <c r="I18" s="39"/>
      <c r="J18" s="4" t="s">
        <v>17</v>
      </c>
    </row>
    <row r="19" spans="1:13" ht="15" customHeight="1">
      <c r="A19" s="45"/>
      <c r="B19" s="47"/>
      <c r="C19" s="49"/>
      <c r="D19" s="51"/>
      <c r="E19" s="18">
        <v>2578</v>
      </c>
      <c r="F19" s="18">
        <v>2985</v>
      </c>
      <c r="G19" s="16">
        <f t="shared" si="0"/>
        <v>407</v>
      </c>
      <c r="H19" s="53"/>
      <c r="I19" s="20"/>
      <c r="J19" s="4" t="s">
        <v>18</v>
      </c>
    </row>
    <row r="20" spans="1:13" ht="15" customHeight="1">
      <c r="A20" s="44">
        <v>4</v>
      </c>
      <c r="B20" s="46" t="s">
        <v>27</v>
      </c>
      <c r="C20" s="48" t="s">
        <v>79</v>
      </c>
      <c r="D20" s="50" t="s">
        <v>29</v>
      </c>
      <c r="E20" s="17">
        <v>5892</v>
      </c>
      <c r="F20" s="17">
        <v>3329</v>
      </c>
      <c r="G20" s="13">
        <f t="shared" si="0"/>
        <v>-2563</v>
      </c>
      <c r="H20" s="52"/>
      <c r="I20" s="39"/>
      <c r="J20" s="4" t="s">
        <v>17</v>
      </c>
    </row>
    <row r="21" spans="1:13" ht="15" customHeight="1">
      <c r="A21" s="45"/>
      <c r="B21" s="47"/>
      <c r="C21" s="49"/>
      <c r="D21" s="51"/>
      <c r="E21" s="18">
        <v>3300</v>
      </c>
      <c r="F21" s="18">
        <v>3329</v>
      </c>
      <c r="G21" s="16">
        <f t="shared" si="0"/>
        <v>29</v>
      </c>
      <c r="H21" s="53"/>
      <c r="I21" s="20"/>
      <c r="J21" s="4" t="s">
        <v>18</v>
      </c>
    </row>
    <row r="22" spans="1:13" ht="15" customHeight="1">
      <c r="A22" s="44">
        <v>5</v>
      </c>
      <c r="B22" s="46" t="s">
        <v>27</v>
      </c>
      <c r="C22" s="48" t="s">
        <v>80</v>
      </c>
      <c r="D22" s="50" t="s">
        <v>29</v>
      </c>
      <c r="E22" s="17">
        <v>4671</v>
      </c>
      <c r="F22" s="17">
        <v>4793</v>
      </c>
      <c r="G22" s="13">
        <f t="shared" si="0"/>
        <v>122</v>
      </c>
      <c r="H22" s="52" t="s">
        <v>4</v>
      </c>
      <c r="I22" s="39"/>
      <c r="J22" s="4" t="s">
        <v>17</v>
      </c>
    </row>
    <row r="23" spans="1:13" ht="15" customHeight="1">
      <c r="A23" s="45"/>
      <c r="B23" s="47"/>
      <c r="C23" s="49"/>
      <c r="D23" s="51"/>
      <c r="E23" s="18">
        <v>4671</v>
      </c>
      <c r="F23" s="18">
        <v>4793</v>
      </c>
      <c r="G23" s="16">
        <f t="shared" si="0"/>
        <v>122</v>
      </c>
      <c r="H23" s="53"/>
      <c r="I23" s="20"/>
      <c r="J23" s="4" t="s">
        <v>18</v>
      </c>
    </row>
    <row r="24" spans="1:13" ht="15" customHeight="1">
      <c r="A24" s="44">
        <v>6</v>
      </c>
      <c r="B24" s="46" t="s">
        <v>27</v>
      </c>
      <c r="C24" s="48" t="s">
        <v>30</v>
      </c>
      <c r="D24" s="50" t="s">
        <v>29</v>
      </c>
      <c r="E24" s="17">
        <v>2055</v>
      </c>
      <c r="F24" s="17">
        <v>1976</v>
      </c>
      <c r="G24" s="13">
        <f t="shared" si="0"/>
        <v>-79</v>
      </c>
      <c r="H24" s="52" t="s">
        <v>4</v>
      </c>
      <c r="I24" s="39"/>
      <c r="J24" s="4" t="s">
        <v>17</v>
      </c>
    </row>
    <row r="25" spans="1:13" ht="15" customHeight="1">
      <c r="A25" s="45"/>
      <c r="B25" s="47"/>
      <c r="C25" s="49"/>
      <c r="D25" s="51"/>
      <c r="E25" s="18">
        <v>2055</v>
      </c>
      <c r="F25" s="18">
        <v>1976</v>
      </c>
      <c r="G25" s="16">
        <f t="shared" si="0"/>
        <v>-79</v>
      </c>
      <c r="H25" s="53"/>
      <c r="I25" s="20"/>
      <c r="J25" s="4" t="s">
        <v>18</v>
      </c>
    </row>
    <row r="26" spans="1:13" ht="15" customHeight="1">
      <c r="A26" s="44">
        <v>7</v>
      </c>
      <c r="B26" s="46" t="s">
        <v>27</v>
      </c>
      <c r="C26" s="48" t="s">
        <v>81</v>
      </c>
      <c r="D26" s="50" t="s">
        <v>34</v>
      </c>
      <c r="E26" s="17">
        <v>811</v>
      </c>
      <c r="F26" s="17">
        <v>933</v>
      </c>
      <c r="G26" s="13">
        <f t="shared" si="0"/>
        <v>122</v>
      </c>
      <c r="H26" s="52" t="s">
        <v>4</v>
      </c>
      <c r="I26" s="39"/>
      <c r="J26" s="4" t="s">
        <v>17</v>
      </c>
    </row>
    <row r="27" spans="1:13" ht="15" customHeight="1">
      <c r="A27" s="45"/>
      <c r="B27" s="47"/>
      <c r="C27" s="49"/>
      <c r="D27" s="51"/>
      <c r="E27" s="18">
        <v>811</v>
      </c>
      <c r="F27" s="18">
        <v>933</v>
      </c>
      <c r="G27" s="16">
        <f t="shared" si="0"/>
        <v>122</v>
      </c>
      <c r="H27" s="53"/>
      <c r="I27" s="20"/>
      <c r="J27" s="4" t="s">
        <v>18</v>
      </c>
    </row>
    <row r="28" spans="1:13" ht="26.25" customHeight="1">
      <c r="A28" s="44">
        <v>8</v>
      </c>
      <c r="B28" s="46" t="s">
        <v>27</v>
      </c>
      <c r="C28" s="48" t="s">
        <v>32</v>
      </c>
      <c r="D28" s="50" t="s">
        <v>31</v>
      </c>
      <c r="E28" s="17">
        <v>14682</v>
      </c>
      <c r="F28" s="17">
        <v>15265</v>
      </c>
      <c r="G28" s="13">
        <f t="shared" si="0"/>
        <v>583</v>
      </c>
      <c r="H28" s="52" t="s">
        <v>4</v>
      </c>
      <c r="I28" s="39"/>
      <c r="J28" s="4" t="s">
        <v>17</v>
      </c>
    </row>
    <row r="29" spans="1:13" ht="26.25" customHeight="1">
      <c r="A29" s="45"/>
      <c r="B29" s="47"/>
      <c r="C29" s="49"/>
      <c r="D29" s="51"/>
      <c r="E29" s="18">
        <v>14682</v>
      </c>
      <c r="F29" s="18">
        <v>15265</v>
      </c>
      <c r="G29" s="16">
        <f t="shared" si="0"/>
        <v>583</v>
      </c>
      <c r="H29" s="53"/>
      <c r="I29" s="20"/>
      <c r="J29" s="4" t="s">
        <v>18</v>
      </c>
    </row>
    <row r="30" spans="1:13" ht="15" customHeight="1">
      <c r="A30" s="44">
        <v>9</v>
      </c>
      <c r="B30" s="46" t="s">
        <v>27</v>
      </c>
      <c r="C30" s="48" t="s">
        <v>91</v>
      </c>
      <c r="D30" s="50" t="s">
        <v>29</v>
      </c>
      <c r="E30" s="17">
        <v>5899</v>
      </c>
      <c r="F30" s="17">
        <v>5680</v>
      </c>
      <c r="G30" s="13">
        <f t="shared" si="0"/>
        <v>-219</v>
      </c>
      <c r="H30" s="52" t="s">
        <v>4</v>
      </c>
      <c r="I30" s="39"/>
      <c r="J30" s="4" t="s">
        <v>17</v>
      </c>
    </row>
    <row r="31" spans="1:13" ht="15" customHeight="1">
      <c r="A31" s="45"/>
      <c r="B31" s="47"/>
      <c r="C31" s="49"/>
      <c r="D31" s="51"/>
      <c r="E31" s="18">
        <v>5899</v>
      </c>
      <c r="F31" s="18">
        <v>5680</v>
      </c>
      <c r="G31" s="16">
        <f t="shared" si="0"/>
        <v>-219</v>
      </c>
      <c r="H31" s="53"/>
      <c r="I31" s="20"/>
      <c r="J31" s="4" t="s">
        <v>18</v>
      </c>
    </row>
    <row r="32" spans="1:13" ht="15" customHeight="1">
      <c r="A32" s="44">
        <v>10</v>
      </c>
      <c r="B32" s="46" t="s">
        <v>27</v>
      </c>
      <c r="C32" s="48" t="s">
        <v>33</v>
      </c>
      <c r="D32" s="50" t="s">
        <v>34</v>
      </c>
      <c r="E32" s="17">
        <v>114</v>
      </c>
      <c r="F32" s="17">
        <v>114</v>
      </c>
      <c r="G32" s="13">
        <f t="shared" si="0"/>
        <v>0</v>
      </c>
      <c r="H32" s="52" t="s">
        <v>4</v>
      </c>
      <c r="I32" s="39"/>
      <c r="J32" s="4" t="s">
        <v>17</v>
      </c>
      <c r="M32" s="43"/>
    </row>
    <row r="33" spans="1:10" ht="15" customHeight="1">
      <c r="A33" s="45"/>
      <c r="B33" s="47"/>
      <c r="C33" s="49"/>
      <c r="D33" s="51"/>
      <c r="E33" s="18">
        <v>57</v>
      </c>
      <c r="F33" s="18">
        <v>114</v>
      </c>
      <c r="G33" s="16">
        <f t="shared" si="0"/>
        <v>57</v>
      </c>
      <c r="H33" s="53"/>
      <c r="I33" s="20"/>
      <c r="J33" s="4" t="s">
        <v>18</v>
      </c>
    </row>
    <row r="34" spans="1:10" ht="15" customHeight="1">
      <c r="A34" s="44">
        <v>11</v>
      </c>
      <c r="B34" s="46" t="s">
        <v>27</v>
      </c>
      <c r="C34" s="48" t="s">
        <v>35</v>
      </c>
      <c r="D34" s="50" t="s">
        <v>31</v>
      </c>
      <c r="E34" s="17">
        <v>82</v>
      </c>
      <c r="F34" s="17">
        <v>82</v>
      </c>
      <c r="G34" s="13">
        <f t="shared" si="0"/>
        <v>0</v>
      </c>
      <c r="H34" s="52" t="s">
        <v>4</v>
      </c>
      <c r="I34" s="39"/>
      <c r="J34" s="4" t="s">
        <v>17</v>
      </c>
    </row>
    <row r="35" spans="1:10" ht="15" customHeight="1">
      <c r="A35" s="45"/>
      <c r="B35" s="47"/>
      <c r="C35" s="49"/>
      <c r="D35" s="51"/>
      <c r="E35" s="18">
        <v>82</v>
      </c>
      <c r="F35" s="18">
        <v>82</v>
      </c>
      <c r="G35" s="16">
        <f t="shared" si="0"/>
        <v>0</v>
      </c>
      <c r="H35" s="53"/>
      <c r="I35" s="20"/>
      <c r="J35" s="4" t="s">
        <v>18</v>
      </c>
    </row>
    <row r="36" spans="1:10" ht="15" customHeight="1">
      <c r="A36" s="44">
        <v>12</v>
      </c>
      <c r="B36" s="46" t="s">
        <v>27</v>
      </c>
      <c r="C36" s="48" t="s">
        <v>36</v>
      </c>
      <c r="D36" s="50" t="s">
        <v>31</v>
      </c>
      <c r="E36" s="17">
        <v>274</v>
      </c>
      <c r="F36" s="17">
        <v>274</v>
      </c>
      <c r="G36" s="13">
        <f t="shared" si="0"/>
        <v>0</v>
      </c>
      <c r="H36" s="52" t="s">
        <v>4</v>
      </c>
      <c r="I36" s="39"/>
      <c r="J36" s="4" t="s">
        <v>17</v>
      </c>
    </row>
    <row r="37" spans="1:10" ht="15" customHeight="1">
      <c r="A37" s="45"/>
      <c r="B37" s="47"/>
      <c r="C37" s="49"/>
      <c r="D37" s="51"/>
      <c r="E37" s="18">
        <v>274</v>
      </c>
      <c r="F37" s="18">
        <v>274</v>
      </c>
      <c r="G37" s="16">
        <f t="shared" si="0"/>
        <v>0</v>
      </c>
      <c r="H37" s="53"/>
      <c r="I37" s="20"/>
      <c r="J37" s="4" t="s">
        <v>18</v>
      </c>
    </row>
    <row r="38" spans="1:10" ht="15" customHeight="1">
      <c r="A38" s="44">
        <v>13</v>
      </c>
      <c r="B38" s="46" t="s">
        <v>27</v>
      </c>
      <c r="C38" s="48" t="s">
        <v>37</v>
      </c>
      <c r="D38" s="50" t="s">
        <v>31</v>
      </c>
      <c r="E38" s="40">
        <v>5583</v>
      </c>
      <c r="F38" s="40">
        <v>5583</v>
      </c>
      <c r="G38" s="13">
        <f t="shared" ref="G38:G125" si="1">+F38-E38</f>
        <v>0</v>
      </c>
      <c r="H38" s="52" t="s">
        <v>4</v>
      </c>
      <c r="I38" s="39"/>
      <c r="J38" s="4" t="s">
        <v>17</v>
      </c>
    </row>
    <row r="39" spans="1:10" ht="15" customHeight="1">
      <c r="A39" s="45"/>
      <c r="B39" s="47"/>
      <c r="C39" s="49"/>
      <c r="D39" s="51"/>
      <c r="E39" s="41">
        <v>5583</v>
      </c>
      <c r="F39" s="41">
        <v>5583</v>
      </c>
      <c r="G39" s="16">
        <f t="shared" si="1"/>
        <v>0</v>
      </c>
      <c r="H39" s="53"/>
      <c r="I39" s="20"/>
      <c r="J39" s="4" t="s">
        <v>18</v>
      </c>
    </row>
    <row r="40" spans="1:10" ht="15" customHeight="1">
      <c r="A40" s="44">
        <v>14</v>
      </c>
      <c r="B40" s="46" t="s">
        <v>27</v>
      </c>
      <c r="C40" s="48" t="s">
        <v>38</v>
      </c>
      <c r="D40" s="50" t="s">
        <v>31</v>
      </c>
      <c r="E40" s="40">
        <v>546</v>
      </c>
      <c r="F40" s="40">
        <v>568</v>
      </c>
      <c r="G40" s="13">
        <f t="shared" si="1"/>
        <v>22</v>
      </c>
      <c r="H40" s="52" t="s">
        <v>4</v>
      </c>
      <c r="I40" s="39"/>
      <c r="J40" s="4" t="s">
        <v>17</v>
      </c>
    </row>
    <row r="41" spans="1:10" ht="15" customHeight="1">
      <c r="A41" s="45"/>
      <c r="B41" s="47"/>
      <c r="C41" s="49"/>
      <c r="D41" s="51"/>
      <c r="E41" s="41">
        <v>182</v>
      </c>
      <c r="F41" s="41">
        <v>190</v>
      </c>
      <c r="G41" s="16">
        <f t="shared" si="1"/>
        <v>8</v>
      </c>
      <c r="H41" s="53"/>
      <c r="I41" s="20"/>
      <c r="J41" s="4" t="s">
        <v>18</v>
      </c>
    </row>
    <row r="42" spans="1:10" ht="15" customHeight="1">
      <c r="A42" s="44">
        <v>15</v>
      </c>
      <c r="B42" s="46" t="s">
        <v>27</v>
      </c>
      <c r="C42" s="48" t="s">
        <v>39</v>
      </c>
      <c r="D42" s="50" t="s">
        <v>31</v>
      </c>
      <c r="E42" s="17">
        <v>3093</v>
      </c>
      <c r="F42" s="17">
        <v>3624</v>
      </c>
      <c r="G42" s="13">
        <f t="shared" si="1"/>
        <v>531</v>
      </c>
      <c r="H42" s="52" t="s">
        <v>4</v>
      </c>
      <c r="I42" s="39"/>
      <c r="J42" s="4" t="s">
        <v>17</v>
      </c>
    </row>
    <row r="43" spans="1:10" ht="15" customHeight="1">
      <c r="A43" s="45"/>
      <c r="B43" s="47"/>
      <c r="C43" s="49"/>
      <c r="D43" s="51"/>
      <c r="E43" s="18">
        <v>3093</v>
      </c>
      <c r="F43" s="18">
        <v>3030</v>
      </c>
      <c r="G43" s="16">
        <f t="shared" si="1"/>
        <v>-63</v>
      </c>
      <c r="H43" s="53"/>
      <c r="I43" s="20"/>
      <c r="J43" s="4" t="s">
        <v>18</v>
      </c>
    </row>
    <row r="44" spans="1:10" ht="15" customHeight="1">
      <c r="A44" s="44">
        <v>16</v>
      </c>
      <c r="B44" s="46" t="s">
        <v>27</v>
      </c>
      <c r="C44" s="48" t="s">
        <v>40</v>
      </c>
      <c r="D44" s="50" t="s">
        <v>29</v>
      </c>
      <c r="E44" s="17">
        <v>1042</v>
      </c>
      <c r="F44" s="17">
        <v>1008</v>
      </c>
      <c r="G44" s="13">
        <f t="shared" si="1"/>
        <v>-34</v>
      </c>
      <c r="H44" s="52" t="s">
        <v>4</v>
      </c>
      <c r="I44" s="39"/>
      <c r="J44" s="4" t="s">
        <v>17</v>
      </c>
    </row>
    <row r="45" spans="1:10" ht="15" customHeight="1">
      <c r="A45" s="45"/>
      <c r="B45" s="47"/>
      <c r="C45" s="49"/>
      <c r="D45" s="51"/>
      <c r="E45" s="18">
        <v>1042</v>
      </c>
      <c r="F45" s="18">
        <v>1008</v>
      </c>
      <c r="G45" s="16">
        <f t="shared" si="1"/>
        <v>-34</v>
      </c>
      <c r="H45" s="53"/>
      <c r="I45" s="20"/>
      <c r="J45" s="4" t="s">
        <v>18</v>
      </c>
    </row>
    <row r="46" spans="1:10" ht="22.5" customHeight="1">
      <c r="A46" s="44">
        <v>17</v>
      </c>
      <c r="B46" s="46" t="s">
        <v>27</v>
      </c>
      <c r="C46" s="48" t="s">
        <v>87</v>
      </c>
      <c r="D46" s="50" t="s">
        <v>88</v>
      </c>
      <c r="E46" s="17">
        <v>0</v>
      </c>
      <c r="F46" s="17">
        <v>3100</v>
      </c>
      <c r="G46" s="13">
        <f t="shared" si="1"/>
        <v>3100</v>
      </c>
      <c r="H46" s="52" t="s">
        <v>4</v>
      </c>
      <c r="I46" s="39"/>
      <c r="J46" s="4" t="s">
        <v>17</v>
      </c>
    </row>
    <row r="47" spans="1:10" ht="22.5" customHeight="1">
      <c r="A47" s="45"/>
      <c r="B47" s="47"/>
      <c r="C47" s="49"/>
      <c r="D47" s="51"/>
      <c r="E47" s="18">
        <v>0</v>
      </c>
      <c r="F47" s="18">
        <v>0</v>
      </c>
      <c r="G47" s="16">
        <f t="shared" si="1"/>
        <v>0</v>
      </c>
      <c r="H47" s="53"/>
      <c r="I47" s="20"/>
      <c r="J47" s="4" t="s">
        <v>18</v>
      </c>
    </row>
    <row r="48" spans="1:10" ht="15" customHeight="1">
      <c r="A48" s="44">
        <v>18</v>
      </c>
      <c r="B48" s="54" t="s">
        <v>27</v>
      </c>
      <c r="C48" s="55" t="s">
        <v>41</v>
      </c>
      <c r="D48" s="56" t="s">
        <v>31</v>
      </c>
      <c r="E48" s="13">
        <v>772</v>
      </c>
      <c r="F48" s="13">
        <v>766</v>
      </c>
      <c r="G48" s="13">
        <f t="shared" si="1"/>
        <v>-6</v>
      </c>
      <c r="H48" s="52"/>
      <c r="I48" s="39"/>
      <c r="J48" s="4" t="s">
        <v>17</v>
      </c>
    </row>
    <row r="49" spans="1:10" ht="15" customHeight="1">
      <c r="A49" s="45"/>
      <c r="B49" s="47"/>
      <c r="C49" s="49"/>
      <c r="D49" s="51"/>
      <c r="E49" s="18">
        <v>772</v>
      </c>
      <c r="F49" s="18">
        <v>766</v>
      </c>
      <c r="G49" s="16">
        <f t="shared" si="1"/>
        <v>-6</v>
      </c>
      <c r="H49" s="53"/>
      <c r="I49" s="20"/>
      <c r="J49" s="4" t="s">
        <v>18</v>
      </c>
    </row>
    <row r="50" spans="1:10" ht="15" customHeight="1">
      <c r="A50" s="44">
        <v>19</v>
      </c>
      <c r="B50" s="46" t="s">
        <v>27</v>
      </c>
      <c r="C50" s="48" t="s">
        <v>42</v>
      </c>
      <c r="D50" s="50" t="s">
        <v>31</v>
      </c>
      <c r="E50" s="17">
        <v>3336</v>
      </c>
      <c r="F50" s="17">
        <v>3903</v>
      </c>
      <c r="G50" s="13">
        <f t="shared" si="1"/>
        <v>567</v>
      </c>
      <c r="H50" s="36"/>
      <c r="I50" s="39"/>
      <c r="J50" s="4" t="s">
        <v>17</v>
      </c>
    </row>
    <row r="51" spans="1:10" ht="15" customHeight="1">
      <c r="A51" s="45"/>
      <c r="B51" s="47"/>
      <c r="C51" s="49"/>
      <c r="D51" s="51"/>
      <c r="E51" s="18">
        <v>3336</v>
      </c>
      <c r="F51" s="18">
        <v>3903</v>
      </c>
      <c r="G51" s="16">
        <f t="shared" si="1"/>
        <v>567</v>
      </c>
      <c r="H51" s="36"/>
      <c r="I51" s="20"/>
      <c r="J51" s="4" t="s">
        <v>18</v>
      </c>
    </row>
    <row r="52" spans="1:10" ht="15" customHeight="1">
      <c r="A52" s="44">
        <v>20</v>
      </c>
      <c r="B52" s="46" t="s">
        <v>27</v>
      </c>
      <c r="C52" s="48" t="s">
        <v>43</v>
      </c>
      <c r="D52" s="50" t="s">
        <v>31</v>
      </c>
      <c r="E52" s="17">
        <v>338</v>
      </c>
      <c r="F52" s="17">
        <v>338</v>
      </c>
      <c r="G52" s="13">
        <f t="shared" si="1"/>
        <v>0</v>
      </c>
      <c r="H52" s="52"/>
      <c r="I52" s="39"/>
      <c r="J52" s="4" t="s">
        <v>17</v>
      </c>
    </row>
    <row r="53" spans="1:10" ht="15" customHeight="1">
      <c r="A53" s="45"/>
      <c r="B53" s="47"/>
      <c r="C53" s="49"/>
      <c r="D53" s="51"/>
      <c r="E53" s="18">
        <v>338</v>
      </c>
      <c r="F53" s="18">
        <v>338</v>
      </c>
      <c r="G53" s="16">
        <f t="shared" si="1"/>
        <v>0</v>
      </c>
      <c r="H53" s="53"/>
      <c r="I53" s="20"/>
      <c r="J53" s="4" t="s">
        <v>18</v>
      </c>
    </row>
    <row r="54" spans="1:10" ht="15" customHeight="1">
      <c r="A54" s="44">
        <v>21</v>
      </c>
      <c r="B54" s="46" t="s">
        <v>27</v>
      </c>
      <c r="C54" s="48" t="s">
        <v>44</v>
      </c>
      <c r="D54" s="50" t="s">
        <v>31</v>
      </c>
      <c r="E54" s="17">
        <v>1870</v>
      </c>
      <c r="F54" s="17">
        <v>1669</v>
      </c>
      <c r="G54" s="13">
        <f t="shared" si="1"/>
        <v>-201</v>
      </c>
      <c r="H54" s="52"/>
      <c r="I54" s="39"/>
      <c r="J54" s="4" t="s">
        <v>17</v>
      </c>
    </row>
    <row r="55" spans="1:10" ht="15" customHeight="1">
      <c r="A55" s="45"/>
      <c r="B55" s="47"/>
      <c r="C55" s="49"/>
      <c r="D55" s="51"/>
      <c r="E55" s="18">
        <v>1870</v>
      </c>
      <c r="F55" s="18">
        <v>1669</v>
      </c>
      <c r="G55" s="16">
        <f t="shared" si="1"/>
        <v>-201</v>
      </c>
      <c r="H55" s="53"/>
      <c r="I55" s="20"/>
      <c r="J55" s="4" t="s">
        <v>18</v>
      </c>
    </row>
    <row r="56" spans="1:10" ht="15" customHeight="1">
      <c r="A56" s="44">
        <v>22</v>
      </c>
      <c r="B56" s="46" t="s">
        <v>27</v>
      </c>
      <c r="C56" s="48" t="s">
        <v>45</v>
      </c>
      <c r="D56" s="50" t="s">
        <v>31</v>
      </c>
      <c r="E56" s="17">
        <v>306</v>
      </c>
      <c r="F56" s="17">
        <v>305</v>
      </c>
      <c r="G56" s="13">
        <f t="shared" si="1"/>
        <v>-1</v>
      </c>
      <c r="H56" s="52" t="s">
        <v>4</v>
      </c>
      <c r="I56" s="39"/>
      <c r="J56" s="4" t="s">
        <v>17</v>
      </c>
    </row>
    <row r="57" spans="1:10" ht="15" customHeight="1">
      <c r="A57" s="45"/>
      <c r="B57" s="47"/>
      <c r="C57" s="49"/>
      <c r="D57" s="51"/>
      <c r="E57" s="18">
        <v>306</v>
      </c>
      <c r="F57" s="18">
        <v>305</v>
      </c>
      <c r="G57" s="16">
        <f t="shared" si="1"/>
        <v>-1</v>
      </c>
      <c r="H57" s="53"/>
      <c r="I57" s="20"/>
      <c r="J57" s="4" t="s">
        <v>18</v>
      </c>
    </row>
    <row r="58" spans="1:10" ht="15" customHeight="1">
      <c r="A58" s="44">
        <v>23</v>
      </c>
      <c r="B58" s="46" t="s">
        <v>27</v>
      </c>
      <c r="C58" s="48" t="s">
        <v>82</v>
      </c>
      <c r="D58" s="50" t="s">
        <v>29</v>
      </c>
      <c r="E58" s="17">
        <v>1364</v>
      </c>
      <c r="F58" s="17">
        <v>1402</v>
      </c>
      <c r="G58" s="13">
        <f t="shared" ref="G58:G59" si="2">+F58-E58</f>
        <v>38</v>
      </c>
      <c r="H58" s="52" t="s">
        <v>4</v>
      </c>
      <c r="I58" s="39"/>
      <c r="J58" s="4" t="s">
        <v>17</v>
      </c>
    </row>
    <row r="59" spans="1:10" ht="15" customHeight="1">
      <c r="A59" s="45"/>
      <c r="B59" s="47"/>
      <c r="C59" s="49"/>
      <c r="D59" s="51"/>
      <c r="E59" s="18">
        <v>1364</v>
      </c>
      <c r="F59" s="18">
        <v>1402</v>
      </c>
      <c r="G59" s="16">
        <f t="shared" si="2"/>
        <v>38</v>
      </c>
      <c r="H59" s="53"/>
      <c r="I59" s="20"/>
      <c r="J59" s="4" t="s">
        <v>18</v>
      </c>
    </row>
    <row r="60" spans="1:10" ht="22.5" customHeight="1">
      <c r="A60" s="44">
        <v>24</v>
      </c>
      <c r="B60" s="46" t="s">
        <v>26</v>
      </c>
      <c r="C60" s="48" t="s">
        <v>46</v>
      </c>
      <c r="D60" s="50" t="s">
        <v>29</v>
      </c>
      <c r="E60" s="17">
        <v>60203</v>
      </c>
      <c r="F60" s="17">
        <v>53615</v>
      </c>
      <c r="G60" s="13">
        <f t="shared" si="1"/>
        <v>-6588</v>
      </c>
      <c r="H60" s="52" t="s">
        <v>4</v>
      </c>
      <c r="I60" s="39"/>
      <c r="J60" s="4" t="s">
        <v>17</v>
      </c>
    </row>
    <row r="61" spans="1:10" ht="22.5" customHeight="1">
      <c r="A61" s="45"/>
      <c r="B61" s="47"/>
      <c r="C61" s="49"/>
      <c r="D61" s="51"/>
      <c r="E61" s="18">
        <v>60203</v>
      </c>
      <c r="F61" s="18">
        <v>53615</v>
      </c>
      <c r="G61" s="16">
        <f t="shared" si="1"/>
        <v>-6588</v>
      </c>
      <c r="H61" s="53"/>
      <c r="I61" s="20"/>
      <c r="J61" s="4" t="s">
        <v>18</v>
      </c>
    </row>
    <row r="62" spans="1:10" ht="15" customHeight="1">
      <c r="A62" s="44">
        <v>25</v>
      </c>
      <c r="B62" s="54" t="s">
        <v>27</v>
      </c>
      <c r="C62" s="55" t="s">
        <v>47</v>
      </c>
      <c r="D62" s="56" t="s">
        <v>29</v>
      </c>
      <c r="E62" s="13">
        <v>695</v>
      </c>
      <c r="F62" s="13">
        <v>630</v>
      </c>
      <c r="G62" s="13">
        <f t="shared" si="1"/>
        <v>-65</v>
      </c>
      <c r="H62" s="52" t="s">
        <v>4</v>
      </c>
      <c r="I62" s="39"/>
      <c r="J62" s="4" t="s">
        <v>17</v>
      </c>
    </row>
    <row r="63" spans="1:10" ht="15" customHeight="1">
      <c r="A63" s="45"/>
      <c r="B63" s="47"/>
      <c r="C63" s="49"/>
      <c r="D63" s="51"/>
      <c r="E63" s="18">
        <v>695</v>
      </c>
      <c r="F63" s="18">
        <v>630</v>
      </c>
      <c r="G63" s="16">
        <f t="shared" si="1"/>
        <v>-65</v>
      </c>
      <c r="H63" s="53"/>
      <c r="I63" s="20"/>
      <c r="J63" s="4" t="s">
        <v>18</v>
      </c>
    </row>
    <row r="64" spans="1:10" ht="15" customHeight="1">
      <c r="A64" s="44">
        <v>26</v>
      </c>
      <c r="B64" s="46" t="s">
        <v>27</v>
      </c>
      <c r="C64" s="48" t="s">
        <v>48</v>
      </c>
      <c r="D64" s="50" t="s">
        <v>29</v>
      </c>
      <c r="E64" s="17">
        <v>919</v>
      </c>
      <c r="F64" s="17">
        <v>1033</v>
      </c>
      <c r="G64" s="13">
        <f t="shared" si="1"/>
        <v>114</v>
      </c>
      <c r="H64" s="52" t="s">
        <v>4</v>
      </c>
      <c r="I64" s="39"/>
      <c r="J64" s="4" t="s">
        <v>17</v>
      </c>
    </row>
    <row r="65" spans="1:10" ht="15" customHeight="1">
      <c r="A65" s="45"/>
      <c r="B65" s="47"/>
      <c r="C65" s="49"/>
      <c r="D65" s="51"/>
      <c r="E65" s="18">
        <v>919</v>
      </c>
      <c r="F65" s="18">
        <v>1033</v>
      </c>
      <c r="G65" s="16">
        <f t="shared" si="1"/>
        <v>114</v>
      </c>
      <c r="H65" s="53"/>
      <c r="I65" s="20"/>
      <c r="J65" s="4" t="s">
        <v>18</v>
      </c>
    </row>
    <row r="66" spans="1:10" ht="15" customHeight="1">
      <c r="A66" s="44">
        <v>27</v>
      </c>
      <c r="B66" s="46" t="s">
        <v>27</v>
      </c>
      <c r="C66" s="48" t="s">
        <v>49</v>
      </c>
      <c r="D66" s="50" t="s">
        <v>29</v>
      </c>
      <c r="E66" s="17">
        <v>1283</v>
      </c>
      <c r="F66" s="17">
        <v>1412</v>
      </c>
      <c r="G66" s="13">
        <f t="shared" si="1"/>
        <v>129</v>
      </c>
      <c r="H66" s="52" t="s">
        <v>4</v>
      </c>
      <c r="I66" s="39"/>
      <c r="J66" s="4" t="s">
        <v>17</v>
      </c>
    </row>
    <row r="67" spans="1:10" ht="15" customHeight="1">
      <c r="A67" s="45"/>
      <c r="B67" s="47"/>
      <c r="C67" s="49"/>
      <c r="D67" s="51"/>
      <c r="E67" s="18">
        <v>1283</v>
      </c>
      <c r="F67" s="18">
        <v>1279</v>
      </c>
      <c r="G67" s="16">
        <f t="shared" si="1"/>
        <v>-4</v>
      </c>
      <c r="H67" s="53"/>
      <c r="I67" s="20"/>
      <c r="J67" s="4" t="s">
        <v>18</v>
      </c>
    </row>
    <row r="68" spans="1:10" ht="15" customHeight="1">
      <c r="A68" s="44">
        <v>28</v>
      </c>
      <c r="B68" s="46" t="s">
        <v>27</v>
      </c>
      <c r="C68" s="48" t="s">
        <v>50</v>
      </c>
      <c r="D68" s="50" t="s">
        <v>29</v>
      </c>
      <c r="E68" s="17">
        <v>3197</v>
      </c>
      <c r="F68" s="17">
        <v>3157</v>
      </c>
      <c r="G68" s="17">
        <f t="shared" si="1"/>
        <v>-40</v>
      </c>
      <c r="H68" s="52" t="s">
        <v>4</v>
      </c>
      <c r="I68" s="38"/>
      <c r="J68" s="4" t="s">
        <v>17</v>
      </c>
    </row>
    <row r="69" spans="1:10" ht="15" customHeight="1">
      <c r="A69" s="45"/>
      <c r="B69" s="47"/>
      <c r="C69" s="49"/>
      <c r="D69" s="51"/>
      <c r="E69" s="18">
        <v>3197</v>
      </c>
      <c r="F69" s="18">
        <v>3157</v>
      </c>
      <c r="G69" s="16">
        <f t="shared" si="1"/>
        <v>-40</v>
      </c>
      <c r="H69" s="53"/>
      <c r="I69" s="20"/>
      <c r="J69" s="4" t="s">
        <v>18</v>
      </c>
    </row>
    <row r="70" spans="1:10" ht="15" customHeight="1">
      <c r="A70" s="44">
        <v>29</v>
      </c>
      <c r="B70" s="46" t="s">
        <v>27</v>
      </c>
      <c r="C70" s="48" t="s">
        <v>51</v>
      </c>
      <c r="D70" s="50" t="s">
        <v>29</v>
      </c>
      <c r="E70" s="17">
        <v>397</v>
      </c>
      <c r="F70" s="17">
        <v>389</v>
      </c>
      <c r="G70" s="13">
        <f t="shared" si="1"/>
        <v>-8</v>
      </c>
      <c r="H70" s="52" t="s">
        <v>4</v>
      </c>
      <c r="I70" s="39"/>
      <c r="J70" s="4" t="s">
        <v>17</v>
      </c>
    </row>
    <row r="71" spans="1:10" ht="15" customHeight="1">
      <c r="A71" s="45"/>
      <c r="B71" s="47"/>
      <c r="C71" s="49"/>
      <c r="D71" s="51"/>
      <c r="E71" s="18">
        <v>397</v>
      </c>
      <c r="F71" s="18">
        <v>389</v>
      </c>
      <c r="G71" s="16">
        <f t="shared" si="1"/>
        <v>-8</v>
      </c>
      <c r="H71" s="53"/>
      <c r="I71" s="20"/>
      <c r="J71" s="4" t="s">
        <v>18</v>
      </c>
    </row>
    <row r="72" spans="1:10" ht="15" customHeight="1">
      <c r="A72" s="44">
        <v>30</v>
      </c>
      <c r="B72" s="46" t="s">
        <v>27</v>
      </c>
      <c r="C72" s="48" t="s">
        <v>52</v>
      </c>
      <c r="D72" s="50" t="s">
        <v>29</v>
      </c>
      <c r="E72" s="17">
        <v>131045</v>
      </c>
      <c r="F72" s="17">
        <v>89120</v>
      </c>
      <c r="G72" s="13">
        <f t="shared" si="1"/>
        <v>-41925</v>
      </c>
      <c r="H72" s="52" t="s">
        <v>4</v>
      </c>
      <c r="I72" s="39"/>
      <c r="J72" s="4" t="s">
        <v>17</v>
      </c>
    </row>
    <row r="73" spans="1:10" ht="15" customHeight="1">
      <c r="A73" s="45"/>
      <c r="B73" s="47"/>
      <c r="C73" s="49"/>
      <c r="D73" s="51"/>
      <c r="E73" s="18">
        <v>107020</v>
      </c>
      <c r="F73" s="18">
        <v>46485</v>
      </c>
      <c r="G73" s="16">
        <f t="shared" si="1"/>
        <v>-60535</v>
      </c>
      <c r="H73" s="53"/>
      <c r="I73" s="20"/>
      <c r="J73" s="4" t="s">
        <v>18</v>
      </c>
    </row>
    <row r="74" spans="1:10" ht="22.5" customHeight="1">
      <c r="A74" s="44">
        <v>31</v>
      </c>
      <c r="B74" s="46" t="s">
        <v>27</v>
      </c>
      <c r="C74" s="48" t="s">
        <v>53</v>
      </c>
      <c r="D74" s="50" t="s">
        <v>29</v>
      </c>
      <c r="E74" s="17">
        <v>52</v>
      </c>
      <c r="F74" s="17">
        <v>52</v>
      </c>
      <c r="G74" s="13">
        <f t="shared" si="1"/>
        <v>0</v>
      </c>
      <c r="H74" s="52" t="s">
        <v>4</v>
      </c>
      <c r="I74" s="39"/>
      <c r="J74" s="4" t="s">
        <v>17</v>
      </c>
    </row>
    <row r="75" spans="1:10" ht="22.5" customHeight="1">
      <c r="A75" s="45"/>
      <c r="B75" s="47"/>
      <c r="C75" s="49"/>
      <c r="D75" s="51"/>
      <c r="E75" s="18">
        <v>52</v>
      </c>
      <c r="F75" s="18">
        <v>52</v>
      </c>
      <c r="G75" s="16">
        <f t="shared" si="1"/>
        <v>0</v>
      </c>
      <c r="H75" s="53"/>
      <c r="I75" s="20"/>
      <c r="J75" s="4" t="s">
        <v>18</v>
      </c>
    </row>
    <row r="76" spans="1:10" ht="15" customHeight="1">
      <c r="A76" s="44">
        <v>32</v>
      </c>
      <c r="B76" s="46" t="s">
        <v>27</v>
      </c>
      <c r="C76" s="48" t="s">
        <v>54</v>
      </c>
      <c r="D76" s="50" t="s">
        <v>55</v>
      </c>
      <c r="E76" s="17">
        <v>26029</v>
      </c>
      <c r="F76" s="17">
        <v>27216</v>
      </c>
      <c r="G76" s="13">
        <f t="shared" ref="G76:G99" si="3">+F76-E76</f>
        <v>1187</v>
      </c>
      <c r="H76" s="52" t="s">
        <v>4</v>
      </c>
      <c r="I76" s="39"/>
      <c r="J76" s="4" t="s">
        <v>17</v>
      </c>
    </row>
    <row r="77" spans="1:10" ht="15" customHeight="1">
      <c r="A77" s="45"/>
      <c r="B77" s="54"/>
      <c r="C77" s="55"/>
      <c r="D77" s="56"/>
      <c r="E77" s="15">
        <f>E76-4999</f>
        <v>21030</v>
      </c>
      <c r="F77" s="15">
        <v>21905</v>
      </c>
      <c r="G77" s="16">
        <f t="shared" si="3"/>
        <v>875</v>
      </c>
      <c r="H77" s="53"/>
      <c r="I77" s="20"/>
      <c r="J77" s="4" t="s">
        <v>18</v>
      </c>
    </row>
    <row r="78" spans="1:10" ht="15" customHeight="1">
      <c r="A78" s="44">
        <v>33</v>
      </c>
      <c r="B78" s="46" t="s">
        <v>27</v>
      </c>
      <c r="C78" s="48" t="s">
        <v>56</v>
      </c>
      <c r="D78" s="50" t="s">
        <v>29</v>
      </c>
      <c r="E78" s="17">
        <v>7058</v>
      </c>
      <c r="F78" s="17">
        <v>7058</v>
      </c>
      <c r="G78" s="13">
        <f t="shared" si="3"/>
        <v>0</v>
      </c>
      <c r="H78" s="52" t="s">
        <v>4</v>
      </c>
      <c r="I78" s="39"/>
      <c r="J78" s="4" t="s">
        <v>17</v>
      </c>
    </row>
    <row r="79" spans="1:10" ht="15" customHeight="1">
      <c r="A79" s="45"/>
      <c r="B79" s="47"/>
      <c r="C79" s="49"/>
      <c r="D79" s="51"/>
      <c r="E79" s="18">
        <v>7058</v>
      </c>
      <c r="F79" s="18">
        <v>7058</v>
      </c>
      <c r="G79" s="16">
        <f t="shared" si="3"/>
        <v>0</v>
      </c>
      <c r="H79" s="53"/>
      <c r="I79" s="20"/>
      <c r="J79" s="4" t="s">
        <v>18</v>
      </c>
    </row>
    <row r="80" spans="1:10" ht="22.5" customHeight="1">
      <c r="A80" s="44">
        <v>34</v>
      </c>
      <c r="B80" s="54" t="s">
        <v>27</v>
      </c>
      <c r="C80" s="55" t="s">
        <v>90</v>
      </c>
      <c r="D80" s="56" t="s">
        <v>89</v>
      </c>
      <c r="E80" s="13">
        <v>0</v>
      </c>
      <c r="F80" s="13">
        <v>14000</v>
      </c>
      <c r="G80" s="13">
        <f t="shared" ref="G80:G83" si="4">+F80-E80</f>
        <v>14000</v>
      </c>
      <c r="H80" s="52" t="s">
        <v>4</v>
      </c>
      <c r="I80" s="39"/>
      <c r="J80" s="4" t="s">
        <v>17</v>
      </c>
    </row>
    <row r="81" spans="1:10" ht="22.5" customHeight="1">
      <c r="A81" s="45"/>
      <c r="B81" s="47"/>
      <c r="C81" s="49"/>
      <c r="D81" s="51"/>
      <c r="E81" s="18">
        <v>0</v>
      </c>
      <c r="F81" s="18">
        <v>14000</v>
      </c>
      <c r="G81" s="16">
        <f t="shared" si="4"/>
        <v>14000</v>
      </c>
      <c r="H81" s="53"/>
      <c r="I81" s="20"/>
      <c r="J81" s="4" t="s">
        <v>18</v>
      </c>
    </row>
    <row r="82" spans="1:10" ht="15" customHeight="1">
      <c r="A82" s="44">
        <v>35</v>
      </c>
      <c r="B82" s="54" t="s">
        <v>27</v>
      </c>
      <c r="C82" s="55" t="s">
        <v>83</v>
      </c>
      <c r="D82" s="56" t="s">
        <v>89</v>
      </c>
      <c r="E82" s="13">
        <v>0</v>
      </c>
      <c r="F82" s="13">
        <v>9000</v>
      </c>
      <c r="G82" s="13">
        <f t="shared" si="4"/>
        <v>9000</v>
      </c>
      <c r="H82" s="52" t="s">
        <v>4</v>
      </c>
      <c r="I82" s="39"/>
      <c r="J82" s="4" t="s">
        <v>17</v>
      </c>
    </row>
    <row r="83" spans="1:10" ht="15" customHeight="1">
      <c r="A83" s="45"/>
      <c r="B83" s="47"/>
      <c r="C83" s="49"/>
      <c r="D83" s="51"/>
      <c r="E83" s="18">
        <v>0</v>
      </c>
      <c r="F83" s="18">
        <v>9000</v>
      </c>
      <c r="G83" s="16">
        <f t="shared" si="4"/>
        <v>9000</v>
      </c>
      <c r="H83" s="53"/>
      <c r="I83" s="20"/>
      <c r="J83" s="4" t="s">
        <v>18</v>
      </c>
    </row>
    <row r="84" spans="1:10" ht="15" customHeight="1">
      <c r="A84" s="44">
        <v>36</v>
      </c>
      <c r="B84" s="54" t="s">
        <v>27</v>
      </c>
      <c r="C84" s="55" t="s">
        <v>57</v>
      </c>
      <c r="D84" s="56" t="s">
        <v>29</v>
      </c>
      <c r="E84" s="13">
        <v>9806</v>
      </c>
      <c r="F84" s="13">
        <v>11500</v>
      </c>
      <c r="G84" s="13">
        <f t="shared" si="3"/>
        <v>1694</v>
      </c>
      <c r="H84" s="52" t="s">
        <v>4</v>
      </c>
      <c r="I84" s="39"/>
      <c r="J84" s="4" t="s">
        <v>17</v>
      </c>
    </row>
    <row r="85" spans="1:10" ht="15" customHeight="1">
      <c r="A85" s="45"/>
      <c r="B85" s="47"/>
      <c r="C85" s="49"/>
      <c r="D85" s="51"/>
      <c r="E85" s="18">
        <v>9806</v>
      </c>
      <c r="F85" s="18">
        <v>11500</v>
      </c>
      <c r="G85" s="16">
        <f t="shared" si="3"/>
        <v>1694</v>
      </c>
      <c r="H85" s="53"/>
      <c r="I85" s="20"/>
      <c r="J85" s="4" t="s">
        <v>18</v>
      </c>
    </row>
    <row r="86" spans="1:10" ht="15" customHeight="1">
      <c r="A86" s="44">
        <v>37</v>
      </c>
      <c r="B86" s="46" t="s">
        <v>27</v>
      </c>
      <c r="C86" s="48" t="s">
        <v>58</v>
      </c>
      <c r="D86" s="50" t="s">
        <v>29</v>
      </c>
      <c r="E86" s="17">
        <v>37850</v>
      </c>
      <c r="F86" s="17">
        <v>37603</v>
      </c>
      <c r="G86" s="13">
        <f t="shared" si="3"/>
        <v>-247</v>
      </c>
      <c r="H86" s="52" t="s">
        <v>4</v>
      </c>
      <c r="I86" s="39"/>
      <c r="J86" s="4" t="s">
        <v>17</v>
      </c>
    </row>
    <row r="87" spans="1:10" ht="15" customHeight="1">
      <c r="A87" s="45"/>
      <c r="B87" s="47"/>
      <c r="C87" s="49"/>
      <c r="D87" s="51"/>
      <c r="E87" s="18">
        <v>37850</v>
      </c>
      <c r="F87" s="18">
        <v>37603</v>
      </c>
      <c r="G87" s="16">
        <f t="shared" si="3"/>
        <v>-247</v>
      </c>
      <c r="H87" s="53"/>
      <c r="I87" s="20"/>
      <c r="J87" s="4" t="s">
        <v>18</v>
      </c>
    </row>
    <row r="88" spans="1:10" ht="15" customHeight="1">
      <c r="A88" s="44">
        <v>38</v>
      </c>
      <c r="B88" s="46" t="s">
        <v>27</v>
      </c>
      <c r="C88" s="48" t="s">
        <v>59</v>
      </c>
      <c r="D88" s="50" t="s">
        <v>29</v>
      </c>
      <c r="E88" s="17">
        <v>14420</v>
      </c>
      <c r="F88" s="17">
        <v>14420</v>
      </c>
      <c r="G88" s="13">
        <f t="shared" si="3"/>
        <v>0</v>
      </c>
      <c r="H88" s="52"/>
      <c r="I88" s="39"/>
      <c r="J88" s="4" t="s">
        <v>17</v>
      </c>
    </row>
    <row r="89" spans="1:10" ht="15" customHeight="1">
      <c r="A89" s="45"/>
      <c r="B89" s="47"/>
      <c r="C89" s="49"/>
      <c r="D89" s="51"/>
      <c r="E89" s="18">
        <v>14420</v>
      </c>
      <c r="F89" s="18">
        <v>14420</v>
      </c>
      <c r="G89" s="16">
        <f t="shared" si="3"/>
        <v>0</v>
      </c>
      <c r="H89" s="53"/>
      <c r="I89" s="20"/>
      <c r="J89" s="4" t="s">
        <v>18</v>
      </c>
    </row>
    <row r="90" spans="1:10" ht="15" customHeight="1">
      <c r="A90" s="44">
        <v>39</v>
      </c>
      <c r="B90" s="46" t="s">
        <v>27</v>
      </c>
      <c r="C90" s="48" t="s">
        <v>60</v>
      </c>
      <c r="D90" s="50" t="s">
        <v>29</v>
      </c>
      <c r="E90" s="17">
        <v>109</v>
      </c>
      <c r="F90" s="17">
        <v>110</v>
      </c>
      <c r="G90" s="13">
        <f t="shared" si="3"/>
        <v>1</v>
      </c>
      <c r="H90" s="36"/>
      <c r="I90" s="39"/>
      <c r="J90" s="4" t="s">
        <v>17</v>
      </c>
    </row>
    <row r="91" spans="1:10" ht="15" customHeight="1">
      <c r="A91" s="45"/>
      <c r="B91" s="47"/>
      <c r="C91" s="49"/>
      <c r="D91" s="51"/>
      <c r="E91" s="18">
        <v>109</v>
      </c>
      <c r="F91" s="18">
        <v>110</v>
      </c>
      <c r="G91" s="16">
        <f t="shared" si="3"/>
        <v>1</v>
      </c>
      <c r="H91" s="36"/>
      <c r="I91" s="20"/>
      <c r="J91" s="4" t="s">
        <v>18</v>
      </c>
    </row>
    <row r="92" spans="1:10" ht="15" customHeight="1">
      <c r="A92" s="44">
        <v>40</v>
      </c>
      <c r="B92" s="46" t="s">
        <v>27</v>
      </c>
      <c r="C92" s="48" t="s">
        <v>61</v>
      </c>
      <c r="D92" s="50" t="s">
        <v>29</v>
      </c>
      <c r="E92" s="17">
        <v>423</v>
      </c>
      <c r="F92" s="17">
        <v>423</v>
      </c>
      <c r="G92" s="13">
        <f t="shared" si="3"/>
        <v>0</v>
      </c>
      <c r="H92" s="52"/>
      <c r="I92" s="39"/>
      <c r="J92" s="4" t="s">
        <v>17</v>
      </c>
    </row>
    <row r="93" spans="1:10" ht="15" customHeight="1">
      <c r="A93" s="45"/>
      <c r="B93" s="47"/>
      <c r="C93" s="49"/>
      <c r="D93" s="51"/>
      <c r="E93" s="18">
        <v>423</v>
      </c>
      <c r="F93" s="18">
        <v>423</v>
      </c>
      <c r="G93" s="16">
        <f t="shared" si="3"/>
        <v>0</v>
      </c>
      <c r="H93" s="53"/>
      <c r="I93" s="20"/>
      <c r="J93" s="4" t="s">
        <v>18</v>
      </c>
    </row>
    <row r="94" spans="1:10" ht="15" customHeight="1">
      <c r="A94" s="44">
        <v>41</v>
      </c>
      <c r="B94" s="46" t="s">
        <v>27</v>
      </c>
      <c r="C94" s="48" t="s">
        <v>62</v>
      </c>
      <c r="D94" s="50" t="s">
        <v>55</v>
      </c>
      <c r="E94" s="17">
        <v>992</v>
      </c>
      <c r="F94" s="17">
        <v>960</v>
      </c>
      <c r="G94" s="13">
        <f t="shared" si="3"/>
        <v>-32</v>
      </c>
      <c r="H94" s="52"/>
      <c r="I94" s="39"/>
      <c r="J94" s="4" t="s">
        <v>17</v>
      </c>
    </row>
    <row r="95" spans="1:10" ht="15" customHeight="1">
      <c r="A95" s="45"/>
      <c r="B95" s="47"/>
      <c r="C95" s="49"/>
      <c r="D95" s="51"/>
      <c r="E95" s="18">
        <v>992</v>
      </c>
      <c r="F95" s="18">
        <v>960</v>
      </c>
      <c r="G95" s="16">
        <f t="shared" si="3"/>
        <v>-32</v>
      </c>
      <c r="H95" s="53"/>
      <c r="I95" s="20"/>
      <c r="J95" s="4" t="s">
        <v>18</v>
      </c>
    </row>
    <row r="96" spans="1:10" ht="15" customHeight="1">
      <c r="A96" s="44">
        <v>42</v>
      </c>
      <c r="B96" s="46" t="s">
        <v>27</v>
      </c>
      <c r="C96" s="48" t="s">
        <v>63</v>
      </c>
      <c r="D96" s="50" t="s">
        <v>55</v>
      </c>
      <c r="E96" s="17">
        <v>1577</v>
      </c>
      <c r="F96" s="17">
        <v>1472</v>
      </c>
      <c r="G96" s="13">
        <f t="shared" si="3"/>
        <v>-105</v>
      </c>
      <c r="H96" s="52" t="s">
        <v>4</v>
      </c>
      <c r="I96" s="39"/>
      <c r="J96" s="4" t="s">
        <v>17</v>
      </c>
    </row>
    <row r="97" spans="1:10" ht="15" customHeight="1">
      <c r="A97" s="45"/>
      <c r="B97" s="47"/>
      <c r="C97" s="49"/>
      <c r="D97" s="51"/>
      <c r="E97" s="18">
        <v>1577</v>
      </c>
      <c r="F97" s="18">
        <v>1472</v>
      </c>
      <c r="G97" s="16">
        <f t="shared" si="3"/>
        <v>-105</v>
      </c>
      <c r="H97" s="53"/>
      <c r="I97" s="20"/>
      <c r="J97" s="4" t="s">
        <v>18</v>
      </c>
    </row>
    <row r="98" spans="1:10" ht="15" customHeight="1">
      <c r="A98" s="44">
        <v>43</v>
      </c>
      <c r="B98" s="46" t="s">
        <v>27</v>
      </c>
      <c r="C98" s="48" t="s">
        <v>64</v>
      </c>
      <c r="D98" s="50" t="s">
        <v>55</v>
      </c>
      <c r="E98" s="17">
        <v>441</v>
      </c>
      <c r="F98" s="17">
        <v>441</v>
      </c>
      <c r="G98" s="13">
        <f t="shared" si="3"/>
        <v>0</v>
      </c>
      <c r="H98" s="52" t="s">
        <v>4</v>
      </c>
      <c r="I98" s="39"/>
      <c r="J98" s="4" t="s">
        <v>17</v>
      </c>
    </row>
    <row r="99" spans="1:10" ht="15" customHeight="1">
      <c r="A99" s="45"/>
      <c r="B99" s="47"/>
      <c r="C99" s="49"/>
      <c r="D99" s="51"/>
      <c r="E99" s="18">
        <v>441</v>
      </c>
      <c r="F99" s="18">
        <v>441</v>
      </c>
      <c r="G99" s="16">
        <f t="shared" si="3"/>
        <v>0</v>
      </c>
      <c r="H99" s="53"/>
      <c r="I99" s="20"/>
      <c r="J99" s="4" t="s">
        <v>18</v>
      </c>
    </row>
    <row r="100" spans="1:10" ht="15" customHeight="1">
      <c r="A100" s="44">
        <v>44</v>
      </c>
      <c r="B100" s="46" t="s">
        <v>27</v>
      </c>
      <c r="C100" s="48" t="s">
        <v>65</v>
      </c>
      <c r="D100" s="50" t="s">
        <v>55</v>
      </c>
      <c r="E100" s="17">
        <v>11848</v>
      </c>
      <c r="F100" s="17">
        <v>12717</v>
      </c>
      <c r="G100" s="13">
        <f t="shared" ref="G100:G123" si="5">+F100-E100</f>
        <v>869</v>
      </c>
      <c r="H100" s="52" t="s">
        <v>4</v>
      </c>
      <c r="I100" s="39"/>
      <c r="J100" s="4" t="s">
        <v>17</v>
      </c>
    </row>
    <row r="101" spans="1:10" ht="15" customHeight="1">
      <c r="A101" s="45"/>
      <c r="B101" s="47"/>
      <c r="C101" s="49"/>
      <c r="D101" s="51"/>
      <c r="E101" s="18">
        <v>11848</v>
      </c>
      <c r="F101" s="18">
        <v>12717</v>
      </c>
      <c r="G101" s="16">
        <f t="shared" si="5"/>
        <v>869</v>
      </c>
      <c r="H101" s="53"/>
      <c r="I101" s="20"/>
      <c r="J101" s="4" t="s">
        <v>18</v>
      </c>
    </row>
    <row r="102" spans="1:10" ht="15" customHeight="1">
      <c r="A102" s="44">
        <v>45</v>
      </c>
      <c r="B102" s="46" t="s">
        <v>27</v>
      </c>
      <c r="C102" s="48" t="s">
        <v>66</v>
      </c>
      <c r="D102" s="50" t="s">
        <v>67</v>
      </c>
      <c r="E102" s="17">
        <v>62973</v>
      </c>
      <c r="F102" s="17">
        <v>62973</v>
      </c>
      <c r="G102" s="13">
        <f t="shared" si="5"/>
        <v>0</v>
      </c>
      <c r="H102" s="52" t="s">
        <v>4</v>
      </c>
      <c r="I102" s="39"/>
      <c r="J102" s="4" t="s">
        <v>17</v>
      </c>
    </row>
    <row r="103" spans="1:10" ht="15" customHeight="1">
      <c r="A103" s="45"/>
      <c r="B103" s="47"/>
      <c r="C103" s="49"/>
      <c r="D103" s="51"/>
      <c r="E103" s="18">
        <v>62973</v>
      </c>
      <c r="F103" s="18">
        <v>62973</v>
      </c>
      <c r="G103" s="16">
        <f t="shared" si="5"/>
        <v>0</v>
      </c>
      <c r="H103" s="53"/>
      <c r="I103" s="20"/>
      <c r="J103" s="4" t="s">
        <v>18</v>
      </c>
    </row>
    <row r="104" spans="1:10" s="42" customFormat="1" ht="26.25" customHeight="1">
      <c r="A104" s="44">
        <v>46</v>
      </c>
      <c r="B104" s="46" t="s">
        <v>27</v>
      </c>
      <c r="C104" s="48" t="s">
        <v>84</v>
      </c>
      <c r="D104" s="50" t="s">
        <v>67</v>
      </c>
      <c r="E104" s="17">
        <v>0</v>
      </c>
      <c r="F104" s="17">
        <v>6953</v>
      </c>
      <c r="G104" s="13">
        <f t="shared" si="5"/>
        <v>6953</v>
      </c>
      <c r="H104" s="52" t="s">
        <v>4</v>
      </c>
      <c r="I104" s="39"/>
      <c r="J104" s="42" t="s">
        <v>17</v>
      </c>
    </row>
    <row r="105" spans="1:10" s="42" customFormat="1" ht="26.25" customHeight="1">
      <c r="A105" s="45"/>
      <c r="B105" s="47"/>
      <c r="C105" s="49"/>
      <c r="D105" s="51"/>
      <c r="E105" s="18">
        <v>0</v>
      </c>
      <c r="F105" s="18">
        <v>3476</v>
      </c>
      <c r="G105" s="16">
        <f t="shared" si="5"/>
        <v>3476</v>
      </c>
      <c r="H105" s="53"/>
      <c r="I105" s="20"/>
      <c r="J105" s="42" t="s">
        <v>18</v>
      </c>
    </row>
    <row r="106" spans="1:10" ht="15" customHeight="1">
      <c r="A106" s="44">
        <v>47</v>
      </c>
      <c r="B106" s="54" t="s">
        <v>27</v>
      </c>
      <c r="C106" s="55" t="s">
        <v>68</v>
      </c>
      <c r="D106" s="56" t="s">
        <v>29</v>
      </c>
      <c r="E106" s="13">
        <v>45597</v>
      </c>
      <c r="F106" s="13">
        <v>26769</v>
      </c>
      <c r="G106" s="13">
        <f t="shared" si="5"/>
        <v>-18828</v>
      </c>
      <c r="H106" s="52" t="s">
        <v>4</v>
      </c>
      <c r="I106" s="39"/>
      <c r="J106" s="4" t="s">
        <v>17</v>
      </c>
    </row>
    <row r="107" spans="1:10" ht="15" customHeight="1">
      <c r="A107" s="45"/>
      <c r="B107" s="47"/>
      <c r="C107" s="49"/>
      <c r="D107" s="51"/>
      <c r="E107" s="18">
        <v>44947</v>
      </c>
      <c r="F107" s="18">
        <v>26095</v>
      </c>
      <c r="G107" s="16">
        <f t="shared" si="5"/>
        <v>-18852</v>
      </c>
      <c r="H107" s="53"/>
      <c r="I107" s="20"/>
      <c r="J107" s="4" t="s">
        <v>18</v>
      </c>
    </row>
    <row r="108" spans="1:10" ht="15" customHeight="1">
      <c r="A108" s="44">
        <v>48</v>
      </c>
      <c r="B108" s="46" t="s">
        <v>27</v>
      </c>
      <c r="C108" s="48" t="s">
        <v>69</v>
      </c>
      <c r="D108" s="50" t="s">
        <v>55</v>
      </c>
      <c r="E108" s="17">
        <v>89324</v>
      </c>
      <c r="F108" s="17">
        <v>79100</v>
      </c>
      <c r="G108" s="13">
        <f t="shared" ref="G108:G109" si="6">+F108-E108</f>
        <v>-10224</v>
      </c>
      <c r="H108" s="52" t="s">
        <v>4</v>
      </c>
      <c r="I108" s="39"/>
      <c r="J108" s="4" t="s">
        <v>17</v>
      </c>
    </row>
    <row r="109" spans="1:10" ht="15" customHeight="1">
      <c r="A109" s="45"/>
      <c r="B109" s="47"/>
      <c r="C109" s="49"/>
      <c r="D109" s="51"/>
      <c r="E109" s="18">
        <v>88113</v>
      </c>
      <c r="F109" s="18">
        <v>77802</v>
      </c>
      <c r="G109" s="16">
        <f t="shared" si="6"/>
        <v>-10311</v>
      </c>
      <c r="H109" s="53"/>
      <c r="I109" s="20"/>
      <c r="J109" s="4" t="s">
        <v>18</v>
      </c>
    </row>
    <row r="110" spans="1:10" ht="15" customHeight="1">
      <c r="A110" s="44">
        <v>49</v>
      </c>
      <c r="B110" s="46" t="s">
        <v>27</v>
      </c>
      <c r="C110" s="48" t="s">
        <v>70</v>
      </c>
      <c r="D110" s="50" t="s">
        <v>55</v>
      </c>
      <c r="E110" s="17">
        <v>50109</v>
      </c>
      <c r="F110" s="17">
        <v>46304</v>
      </c>
      <c r="G110" s="13">
        <f t="shared" si="5"/>
        <v>-3805</v>
      </c>
      <c r="H110" s="52" t="s">
        <v>4</v>
      </c>
      <c r="I110" s="39"/>
      <c r="J110" s="4" t="s">
        <v>17</v>
      </c>
    </row>
    <row r="111" spans="1:10" ht="15" customHeight="1">
      <c r="A111" s="45"/>
      <c r="B111" s="47"/>
      <c r="C111" s="49"/>
      <c r="D111" s="51"/>
      <c r="E111" s="18">
        <f>E110-5</f>
        <v>50104</v>
      </c>
      <c r="F111" s="18">
        <v>46299</v>
      </c>
      <c r="G111" s="16">
        <f t="shared" si="5"/>
        <v>-3805</v>
      </c>
      <c r="H111" s="53"/>
      <c r="I111" s="20"/>
      <c r="J111" s="4" t="s">
        <v>18</v>
      </c>
    </row>
    <row r="112" spans="1:10" ht="15" customHeight="1">
      <c r="A112" s="44">
        <v>50</v>
      </c>
      <c r="B112" s="80" t="s">
        <v>27</v>
      </c>
      <c r="C112" s="81" t="s">
        <v>71</v>
      </c>
      <c r="D112" s="82" t="s">
        <v>29</v>
      </c>
      <c r="E112" s="17">
        <v>30157</v>
      </c>
      <c r="F112" s="17">
        <v>40</v>
      </c>
      <c r="G112" s="17">
        <f t="shared" si="5"/>
        <v>-30117</v>
      </c>
      <c r="H112" s="52"/>
      <c r="I112" s="39"/>
      <c r="J112" s="4" t="s">
        <v>17</v>
      </c>
    </row>
    <row r="113" spans="1:11" ht="15" customHeight="1">
      <c r="A113" s="45"/>
      <c r="B113" s="80"/>
      <c r="C113" s="81"/>
      <c r="D113" s="82"/>
      <c r="E113" s="18">
        <v>30157</v>
      </c>
      <c r="F113" s="18">
        <v>40</v>
      </c>
      <c r="G113" s="16">
        <f t="shared" si="5"/>
        <v>-30117</v>
      </c>
      <c r="H113" s="53"/>
      <c r="I113" s="20"/>
      <c r="J113" s="4" t="s">
        <v>18</v>
      </c>
    </row>
    <row r="114" spans="1:11" ht="15" customHeight="1">
      <c r="A114" s="44">
        <v>51</v>
      </c>
      <c r="B114" s="80" t="s">
        <v>27</v>
      </c>
      <c r="C114" s="83" t="s">
        <v>85</v>
      </c>
      <c r="D114" s="82" t="s">
        <v>29</v>
      </c>
      <c r="E114" s="17">
        <v>252</v>
      </c>
      <c r="F114" s="17">
        <v>0</v>
      </c>
      <c r="G114" s="17">
        <f t="shared" ref="G114:G115" si="7">+F114-E114</f>
        <v>-252</v>
      </c>
      <c r="H114" s="52"/>
      <c r="I114" s="39"/>
      <c r="J114" s="4" t="s">
        <v>17</v>
      </c>
    </row>
    <row r="115" spans="1:11" ht="15" customHeight="1">
      <c r="A115" s="45"/>
      <c r="B115" s="80"/>
      <c r="C115" s="83"/>
      <c r="D115" s="82"/>
      <c r="E115" s="18">
        <v>252</v>
      </c>
      <c r="F115" s="18">
        <v>0</v>
      </c>
      <c r="G115" s="16">
        <f t="shared" si="7"/>
        <v>-252</v>
      </c>
      <c r="H115" s="53"/>
      <c r="I115" s="20"/>
      <c r="J115" s="4" t="s">
        <v>18</v>
      </c>
    </row>
    <row r="116" spans="1:11" ht="15" customHeight="1">
      <c r="A116" s="44">
        <v>52</v>
      </c>
      <c r="B116" s="80" t="s">
        <v>27</v>
      </c>
      <c r="C116" s="83" t="s">
        <v>86</v>
      </c>
      <c r="D116" s="82" t="s">
        <v>29</v>
      </c>
      <c r="E116" s="17">
        <v>7888</v>
      </c>
      <c r="F116" s="17">
        <v>0</v>
      </c>
      <c r="G116" s="17">
        <f t="shared" ref="G116:G117" si="8">+F116-E116</f>
        <v>-7888</v>
      </c>
      <c r="H116" s="52"/>
      <c r="I116" s="39"/>
      <c r="J116" s="4" t="s">
        <v>17</v>
      </c>
    </row>
    <row r="117" spans="1:11" ht="15" customHeight="1">
      <c r="A117" s="45"/>
      <c r="B117" s="80"/>
      <c r="C117" s="83"/>
      <c r="D117" s="82"/>
      <c r="E117" s="18">
        <v>7888</v>
      </c>
      <c r="F117" s="18">
        <v>0</v>
      </c>
      <c r="G117" s="16">
        <f t="shared" si="8"/>
        <v>-7888</v>
      </c>
      <c r="H117" s="53"/>
      <c r="I117" s="20"/>
      <c r="J117" s="4" t="s">
        <v>18</v>
      </c>
    </row>
    <row r="118" spans="1:11" ht="15" customHeight="1">
      <c r="A118" s="65" t="s">
        <v>74</v>
      </c>
      <c r="B118" s="66"/>
      <c r="C118" s="66"/>
      <c r="D118" s="67"/>
      <c r="E118" s="17">
        <f>+E16+E18+E20+E22+E24+E26+E28+E30+E32+E34+E36+E38+E40+E42+E44+E46+E48+E50+E52+E54+E56+E58+E60+E62+E64+E66+E68+E70+E72+E74+E76+E78+E80+E82+E84+E86+E88+E90+E92+E94+E96+E98+E100+E102+E104+E106+E108+E110+E112+E114+E116</f>
        <v>656380</v>
      </c>
      <c r="F118" s="17">
        <f>+F16+F18+F20+F22+F24+F26+F28+F30+F32+F34+F36+F38+F40+F42+F44+F46+F48+F50+F52+F54+F56+F58+F60+F62+F64+F66+F68+F70+F72+F74+F76+F78+F80+F82+F84+F86+F88+F90+F92+F94+F96+F98+F100+F102+F104+F106+F108+F110+F112+F114+F116</f>
        <v>575674</v>
      </c>
      <c r="G118" s="13">
        <f>+F118-E118</f>
        <v>-80706</v>
      </c>
      <c r="H118" s="52"/>
      <c r="I118" s="39"/>
    </row>
    <row r="119" spans="1:11" ht="15" customHeight="1">
      <c r="A119" s="68"/>
      <c r="B119" s="69"/>
      <c r="C119" s="69"/>
      <c r="D119" s="70"/>
      <c r="E119" s="18">
        <f>+E17+E19+E21+E23+E25+E27+E29+E31+E33+E35+E37+E39+E41+E43+E45+E47+E49+E51+E53+E55+E57+E59+E61+E63+E65+E67+E69+E71+E73+E75+E77+E79+E81+E83+E85+E87+E89+E91+E93+E95+E97+E99+E101+E103+E105+E107+E109+E111+E113+E115+E117</f>
        <v>622477</v>
      </c>
      <c r="F119" s="18">
        <f>+F17+F19+F21+F23+F25+F27+F29+F31+F33+F35+F37+F39+F41+F43+F45+F47+F49+F51+F53+F55+F57+F59+F61+F63+F65+F67+F69+F71+F73+F75+F77+F79+F81+F83+F85+F87+F89+F91+F93+F95+F97+F99+F101+F103+F105+F107+F109+F111+F113+F115+F117</f>
        <v>515148</v>
      </c>
      <c r="G119" s="16">
        <f t="shared" ref="G119" si="9">+F119-E119</f>
        <v>-107329</v>
      </c>
      <c r="H119" s="53"/>
      <c r="I119" s="20"/>
    </row>
    <row r="120" spans="1:11" ht="15" customHeight="1">
      <c r="A120" s="44">
        <v>53</v>
      </c>
      <c r="B120" s="54" t="s">
        <v>72</v>
      </c>
      <c r="C120" s="55" t="s">
        <v>73</v>
      </c>
      <c r="D120" s="50" t="s">
        <v>29</v>
      </c>
      <c r="E120" s="13">
        <v>44398</v>
      </c>
      <c r="F120" s="13">
        <v>75226</v>
      </c>
      <c r="G120" s="13">
        <f t="shared" si="5"/>
        <v>30828</v>
      </c>
      <c r="H120" s="52" t="s">
        <v>4</v>
      </c>
      <c r="I120" s="39"/>
      <c r="J120" s="4" t="s">
        <v>17</v>
      </c>
    </row>
    <row r="121" spans="1:11" ht="15" customHeight="1">
      <c r="A121" s="45"/>
      <c r="B121" s="47"/>
      <c r="C121" s="55"/>
      <c r="D121" s="51"/>
      <c r="E121" s="15">
        <v>0</v>
      </c>
      <c r="F121" s="15">
        <v>0</v>
      </c>
      <c r="G121" s="16">
        <f t="shared" si="5"/>
        <v>0</v>
      </c>
      <c r="H121" s="53"/>
      <c r="I121" s="20"/>
      <c r="J121" s="4" t="s">
        <v>18</v>
      </c>
    </row>
    <row r="122" spans="1:11" ht="15" customHeight="1">
      <c r="A122" s="65" t="s">
        <v>75</v>
      </c>
      <c r="B122" s="66"/>
      <c r="C122" s="66"/>
      <c r="D122" s="67"/>
      <c r="E122" s="17">
        <f>+E120</f>
        <v>44398</v>
      </c>
      <c r="F122" s="17">
        <f t="shared" ref="F122:F123" si="10">+F120</f>
        <v>75226</v>
      </c>
      <c r="G122" s="13">
        <f t="shared" si="5"/>
        <v>30828</v>
      </c>
      <c r="H122" s="52"/>
      <c r="I122" s="39"/>
    </row>
    <row r="123" spans="1:11" ht="15" customHeight="1">
      <c r="A123" s="68"/>
      <c r="B123" s="69"/>
      <c r="C123" s="69"/>
      <c r="D123" s="70"/>
      <c r="E123" s="18">
        <f t="shared" ref="E123" si="11">+E121</f>
        <v>0</v>
      </c>
      <c r="F123" s="18">
        <f t="shared" si="10"/>
        <v>0</v>
      </c>
      <c r="G123" s="16">
        <f t="shared" si="5"/>
        <v>0</v>
      </c>
      <c r="H123" s="53"/>
      <c r="I123" s="20"/>
    </row>
    <row r="124" spans="1:11" ht="15" customHeight="1">
      <c r="A124" s="58" t="s">
        <v>6</v>
      </c>
      <c r="B124" s="59"/>
      <c r="C124" s="59"/>
      <c r="D124" s="60"/>
      <c r="E124" s="17">
        <f>+SUMIF($J12:$J123,$J124,E12:E123)</f>
        <v>2563222</v>
      </c>
      <c r="F124" s="17">
        <f>+SUMIF($J12:$J123,$J124,F12:F123)</f>
        <v>2518863</v>
      </c>
      <c r="G124" s="14">
        <f>+F124-E124</f>
        <v>-44359</v>
      </c>
      <c r="H124" s="52" t="str">
        <f>IF(I124="　","　","区ＣＭ")</f>
        <v>　</v>
      </c>
      <c r="I124" s="19" t="str">
        <f>IF(SUMIF(K12:K55,K124,I12:I55)=0,"　",SUMIF(K12:K55,K124,I12:I55))</f>
        <v>　</v>
      </c>
      <c r="J124" s="4" t="s">
        <v>17</v>
      </c>
      <c r="K124" s="4" t="s">
        <v>20</v>
      </c>
    </row>
    <row r="125" spans="1:11" ht="15" customHeight="1" thickBot="1">
      <c r="A125" s="61"/>
      <c r="B125" s="62"/>
      <c r="C125" s="62"/>
      <c r="D125" s="63"/>
      <c r="E125" s="21">
        <f>+SUMIF($J13:$J124,$J125,E13:E124)</f>
        <v>2484921</v>
      </c>
      <c r="F125" s="21">
        <f>+SUMIF($J13:$J124,$J125,F13:F124)</f>
        <v>2383111</v>
      </c>
      <c r="G125" s="22">
        <f t="shared" si="1"/>
        <v>-101810</v>
      </c>
      <c r="H125" s="64"/>
      <c r="I125" s="23" t="str">
        <f>IF(SUMIF(K12:K55,K125,I12:I55)=0,"　",SUMIF(K12:K55,K125,I12:I55))</f>
        <v>　</v>
      </c>
      <c r="J125" s="4" t="s">
        <v>18</v>
      </c>
      <c r="K125" s="4" t="s">
        <v>21</v>
      </c>
    </row>
    <row r="126" spans="1:11" ht="12.75">
      <c r="A126" s="35"/>
      <c r="B126" s="35"/>
      <c r="C126" s="35"/>
      <c r="D126" s="35"/>
      <c r="E126" s="24"/>
      <c r="F126" s="25"/>
      <c r="G126" s="25"/>
    </row>
    <row r="127" spans="1:11" ht="18" customHeight="1">
      <c r="A127" s="26"/>
      <c r="D127" s="27"/>
      <c r="F127" s="7"/>
      <c r="G127" s="7"/>
      <c r="H127" s="26"/>
    </row>
    <row r="128" spans="1:11" ht="18" customHeight="1">
      <c r="F128" s="7"/>
      <c r="G128" s="7"/>
      <c r="H128" s="26"/>
    </row>
    <row r="129" spans="6:8" ht="18" customHeight="1">
      <c r="F129" s="7"/>
      <c r="G129" s="7"/>
      <c r="H129" s="26"/>
    </row>
  </sheetData>
  <mergeCells count="275">
    <mergeCell ref="A114:A115"/>
    <mergeCell ref="B114:B115"/>
    <mergeCell ref="C114:C115"/>
    <mergeCell ref="D114:D115"/>
    <mergeCell ref="H114:H115"/>
    <mergeCell ref="A116:A117"/>
    <mergeCell ref="B116:B117"/>
    <mergeCell ref="C116:C117"/>
    <mergeCell ref="D116:D117"/>
    <mergeCell ref="H116:H117"/>
    <mergeCell ref="A58:A59"/>
    <mergeCell ref="B58:B59"/>
    <mergeCell ref="C58:C59"/>
    <mergeCell ref="D58:D59"/>
    <mergeCell ref="H58:H59"/>
    <mergeCell ref="A80:A81"/>
    <mergeCell ref="B80:B81"/>
    <mergeCell ref="C80:C81"/>
    <mergeCell ref="D80:D81"/>
    <mergeCell ref="H80:H8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A122:D123"/>
    <mergeCell ref="H122:H123"/>
    <mergeCell ref="A118:D119"/>
    <mergeCell ref="H118:H119"/>
    <mergeCell ref="A108:A109"/>
    <mergeCell ref="B108:B109"/>
    <mergeCell ref="C108:C109"/>
    <mergeCell ref="D108:D109"/>
    <mergeCell ref="H108:H109"/>
    <mergeCell ref="A120:A121"/>
    <mergeCell ref="B120:B121"/>
    <mergeCell ref="C120:C121"/>
    <mergeCell ref="D120:D121"/>
    <mergeCell ref="H120:H121"/>
    <mergeCell ref="A110:A111"/>
    <mergeCell ref="B110:B111"/>
    <mergeCell ref="C110:C111"/>
    <mergeCell ref="D110:D111"/>
    <mergeCell ref="H110:H111"/>
    <mergeCell ref="A112:A113"/>
    <mergeCell ref="B112:B113"/>
    <mergeCell ref="C112:C113"/>
    <mergeCell ref="D112:D113"/>
    <mergeCell ref="H112:H113"/>
    <mergeCell ref="A52:A53"/>
    <mergeCell ref="B52:B53"/>
    <mergeCell ref="C52:C53"/>
    <mergeCell ref="D52:D53"/>
    <mergeCell ref="H52:H53"/>
    <mergeCell ref="A50:A51"/>
    <mergeCell ref="B50:B51"/>
    <mergeCell ref="C50:C51"/>
    <mergeCell ref="D50:D51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8:A29"/>
    <mergeCell ref="B28:B29"/>
    <mergeCell ref="C28:C29"/>
    <mergeCell ref="D28:D29"/>
    <mergeCell ref="H28:H29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D48:D49"/>
    <mergeCell ref="H48:H4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6:A47"/>
    <mergeCell ref="B46:B47"/>
    <mergeCell ref="C46:C47"/>
    <mergeCell ref="D46:D47"/>
    <mergeCell ref="H46:H47"/>
    <mergeCell ref="E9:F9"/>
    <mergeCell ref="A54:A55"/>
    <mergeCell ref="B54:B55"/>
    <mergeCell ref="C54:C55"/>
    <mergeCell ref="A124:D125"/>
    <mergeCell ref="H124:H125"/>
    <mergeCell ref="D54:D55"/>
    <mergeCell ref="H54:H55"/>
    <mergeCell ref="A44:A45"/>
    <mergeCell ref="B44:B45"/>
    <mergeCell ref="C44:C45"/>
    <mergeCell ref="D44:D45"/>
    <mergeCell ref="H44:H45"/>
    <mergeCell ref="A48:A49"/>
    <mergeCell ref="B48:B49"/>
    <mergeCell ref="C48:C49"/>
    <mergeCell ref="A56:A57"/>
    <mergeCell ref="B56:B57"/>
    <mergeCell ref="C56:C57"/>
    <mergeCell ref="D56:D57"/>
    <mergeCell ref="H56:H57"/>
    <mergeCell ref="A60:A61"/>
    <mergeCell ref="B60:B61"/>
    <mergeCell ref="C60:C61"/>
    <mergeCell ref="C66:C67"/>
    <mergeCell ref="D66:D67"/>
    <mergeCell ref="H66:H67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84:A85"/>
    <mergeCell ref="B84:B85"/>
    <mergeCell ref="C84:C85"/>
    <mergeCell ref="D84:D85"/>
    <mergeCell ref="H84:H85"/>
    <mergeCell ref="A82:A83"/>
    <mergeCell ref="B82:B83"/>
    <mergeCell ref="C82:C83"/>
    <mergeCell ref="D82:D83"/>
    <mergeCell ref="H82:H83"/>
    <mergeCell ref="A86:A87"/>
    <mergeCell ref="B86:B87"/>
    <mergeCell ref="C86:C87"/>
    <mergeCell ref="D86:D87"/>
    <mergeCell ref="H86:H87"/>
    <mergeCell ref="A88:A89"/>
    <mergeCell ref="B88:B89"/>
    <mergeCell ref="C88:C89"/>
    <mergeCell ref="D88:D89"/>
    <mergeCell ref="H88:H89"/>
    <mergeCell ref="A90:A91"/>
    <mergeCell ref="B90:B91"/>
    <mergeCell ref="C90:C91"/>
    <mergeCell ref="D90:D91"/>
    <mergeCell ref="A92:A93"/>
    <mergeCell ref="B92:B93"/>
    <mergeCell ref="C92:C93"/>
    <mergeCell ref="D92:D93"/>
    <mergeCell ref="H92:H93"/>
    <mergeCell ref="B100:B101"/>
    <mergeCell ref="C100:C101"/>
    <mergeCell ref="D100:D101"/>
    <mergeCell ref="H100:H101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A98:A99"/>
    <mergeCell ref="B98:B99"/>
    <mergeCell ref="C98:C99"/>
    <mergeCell ref="D98:D99"/>
    <mergeCell ref="H98:H99"/>
    <mergeCell ref="A100:A101"/>
    <mergeCell ref="A102:A103"/>
    <mergeCell ref="B102:B103"/>
    <mergeCell ref="C102:C103"/>
    <mergeCell ref="D102:D103"/>
    <mergeCell ref="H102:H103"/>
    <mergeCell ref="A106:A107"/>
    <mergeCell ref="B106:B107"/>
    <mergeCell ref="C106:C107"/>
    <mergeCell ref="D106:D107"/>
    <mergeCell ref="H106:H107"/>
    <mergeCell ref="A104:A105"/>
    <mergeCell ref="B104:B105"/>
    <mergeCell ref="C104:C105"/>
    <mergeCell ref="D104:D105"/>
    <mergeCell ref="H104:H105"/>
  </mergeCells>
  <phoneticPr fontId="4"/>
  <dataValidations count="2">
    <dataValidation type="list" allowBlank="1" showInputMessage="1" showErrorMessage="1" sqref="H12:H13 H120:H121 H56:H87 H96:H111 H16:H47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防災対策事業" xr:uid="{201684BE-4335-4230-B9AF-07F5969C438F}"/>
    <hyperlink ref="C18:C19" r:id="rId2" display="空家等対策推進事業" xr:uid="{C5C4D6BB-6F65-4675-8357-94D866012DA0}"/>
    <hyperlink ref="C20:C21" r:id="rId3" display="地域・子ども安全コミュニティづくり事業" xr:uid="{919A1998-3B28-484F-9F82-102AC3CAC7C2}"/>
    <hyperlink ref="C22:C23" r:id="rId4" display="市民協働型自転車利用適正化事業「Ｄｏ！プラン」" xr:uid="{200B482B-19B5-4D2A-8C15-084B5DF19AAB}"/>
    <hyperlink ref="C24:C25" r:id="rId5" display="青少年健全育成推進事業" xr:uid="{A8F95556-064F-4389-80D1-7CD1E4CFC1E1}"/>
    <hyperlink ref="C26:C27" r:id="rId6" display="「いくみん健康啓発」事業" xr:uid="{70CE2A38-E814-4C42-A265-DB3EC4B45765}"/>
    <hyperlink ref="C28:C29" r:id="rId7" display="地域ボランティアによる福祉のまちづくり事業（ご近“助”パワフルサポート事業）" xr:uid="{886988C1-D22A-48F2-8837-89DB99CAE243}"/>
    <hyperlink ref="C30:C31" r:id="rId8" display="大阪市生野区高齢者食事サービス事業" xr:uid="{2656C0A9-C76A-455C-9C77-ECECAA9C37A2}"/>
    <hyperlink ref="C32:C33" r:id="rId9" display="生野区地域福祉推進支援事業" xr:uid="{5AFBDF45-748B-49A9-900A-B9FF32EE0898}"/>
    <hyperlink ref="C34:C35" r:id="rId10" display="高齢者福祉月間事業" xr:uid="{E881FECA-7030-4E7D-8525-A7EDF1E067A6}"/>
    <hyperlink ref="C36:C37" r:id="rId11" display="身体障がい者・知的障がい者相談員" xr:uid="{D7423450-1456-4E19-BBC2-807497B79CE4}"/>
    <hyperlink ref="C38:C39" r:id="rId12" display="生野区こども地域包括ケアシステム" xr:uid="{0E336544-4199-4FAD-B0D3-3B2845BA0955}"/>
    <hyperlink ref="C40:C41" r:id="rId13" display="専門的家庭訪問支援事業の延長" xr:uid="{D1940FCA-B9DA-40EB-B2EB-7DEF261735BB}"/>
    <hyperlink ref="C42:C43" r:id="rId14" display="子育て支援連絡調整事業" xr:uid="{B0E81FE0-FFF5-4D5F-84E2-1CB5EB0409CE}"/>
    <hyperlink ref="C44:C45" r:id="rId15" display="人権啓発推進事業" xr:uid="{B35EFB01-D7D7-442D-B2F5-7EEBB24FCDD0}"/>
    <hyperlink ref="C46:C47" r:id="rId16" display="外国人住民との共生社会実現に向けた調査・施策検討事業" xr:uid="{3AC13A55-8228-4E3A-94B9-F843E5EE80A3}"/>
    <hyperlink ref="C48:C49" r:id="rId17" display="いくの子育て応援事業" xr:uid="{0C669B1C-C6AF-4240-872C-FE37CE567608}"/>
    <hyperlink ref="C50:C51" r:id="rId18" display="乳幼児発達相談体制強化事業" xr:uid="{6185F64E-F41A-4444-A2A8-31FBC2CB29CF}"/>
    <hyperlink ref="C52:C53" r:id="rId19" display="発達に課題のあるこどもへの支援の充実" xr:uid="{C8A5C96A-F7A4-4BB0-A360-35D0CD8F0EED}"/>
    <hyperlink ref="C54:C55" r:id="rId20" display="４歳児訪問事業" xr:uid="{8BDC7334-119F-4710-92BA-B52B9BFE704C}"/>
    <hyperlink ref="C56:C57" r:id="rId21" display="生きるチカラを育む絵本プロジェクト" xr:uid="{7EEC2EF7-43AB-4A43-A616-F40CABAE03EF}"/>
    <hyperlink ref="C58:C59" r:id="rId22" display="小学校区教育協議会－はぐくみネット－事業" xr:uid="{E77853A6-7E81-4404-8E33-FC08ADBCD232}"/>
    <hyperlink ref="C60:C61" r:id="rId23" display="生野区西部地域学校再編にかかる教育環境等の充実" xr:uid="{B79E6EDB-9982-4F10-8DAC-AB157990C7E2}"/>
    <hyperlink ref="C62:C63" r:id="rId24" display="成人の日二十歳のつどい事業" xr:uid="{DB6935C5-C283-4F2C-9F19-E5ADDB36813E}"/>
    <hyperlink ref="C64:C65" r:id="rId25" display="生涯学習推進事業" xr:uid="{C429D4D5-A5C9-4C80-AA28-914F8CE73C56}"/>
    <hyperlink ref="C66:C67" r:id="rId26" display="生涯スポーツ推進事業" xr:uid="{FD322649-D250-4FF2-9A86-FEB7CA6A01F2}"/>
    <hyperlink ref="C68:C69" r:id="rId27" display="学校体育施設開放事業" xr:uid="{5F9A9375-3786-4D33-9D46-B5C552E9306D}"/>
    <hyperlink ref="C70:C71" r:id="rId28" display="区民による区内の緑化推進事業" xr:uid="{3852ACAE-465A-4C22-A123-FCDA7046BE67}"/>
    <hyperlink ref="C72:C73" r:id="rId29" display="学校跡地を活用したまちの活性化事業" xr:uid="{82D3259D-1310-4FC7-884D-C6CAF41B61C5}"/>
    <hyperlink ref="C74:C75" r:id="rId30" display="生野区における地域公共交通の導入に向けた支援事業" xr:uid="{D39E907C-7E3C-4A81-984B-1E646E504C22}"/>
    <hyperlink ref="C76:C77" r:id="rId31" display="広聴広報事業" xr:uid="{1F4DE6DF-1A36-4561-B259-ACB0BCD31416}"/>
    <hyperlink ref="C78:C79" r:id="rId32" display="生野ものづくりタウン事業" xr:uid="{5C9B8D8A-6E8F-469C-BC0C-85033FA09421}"/>
    <hyperlink ref="C80:C81" r:id="rId33" display="「ＥＸＰＯいくのヒートアッププロジェクト」プロモーション事業" xr:uid="{065D36A7-D307-48F9-8D0A-4C102D9AAA36}"/>
    <hyperlink ref="C82:C83" r:id="rId34" display="食を通じた国際文化交流" xr:uid="{A61C2038-997B-42E4-A964-AA7889E676CB}"/>
    <hyperlink ref="C84:C85" r:id="rId35" display="コミュニティ育成事業" xr:uid="{2D4F584F-D35C-444E-AE25-93523660C046}"/>
    <hyperlink ref="C86:C87" r:id="rId36" display="地域活動協議会への財政支援事業" xr:uid="{3547E07B-3054-41E3-B284-AE486EF23439}"/>
    <hyperlink ref="C88:C89" r:id="rId37" display="新たな地域コミュニティ支援事業" xr:uid="{299546F8-355B-4AAD-A054-3387C47C50CE}"/>
    <hyperlink ref="C90:C91" r:id="rId38" display="持続可能なまちづくりを進める市民活動サポート事業" xr:uid="{A74616C8-C9FE-4203-8B0A-2FB1AA063DC3}"/>
    <hyperlink ref="C92:C93" r:id="rId39" display="生野区地域公園協働パートナー事業" xr:uid="{5CE474DD-4143-4396-BA7F-1A89F9381326}"/>
    <hyperlink ref="C94:C95" r:id="rId40" display="区政会議運営事業" xr:uid="{FE4F787E-0A03-43FF-9974-4DC7ED8BCB1E}"/>
    <hyperlink ref="C96:C97" r:id="rId41" display="区政に関する区民アンケート事業" xr:uid="{AE631018-CF68-49C4-9935-AA6B681F98B6}"/>
    <hyperlink ref="C98:C99" r:id="rId42" display="主体的に行動する職員づくり事業" xr:uid="{7EC77269-40C8-448F-83F2-175FCB1EDD72}"/>
    <hyperlink ref="C100:C101" r:id="rId43" display="お客様エスコートサービス事業" xr:uid="{E55E9B21-5198-48E1-8F60-8524005E6984}"/>
    <hyperlink ref="C102:C103" r:id="rId44" display="生野区役所住民情報業務等民間委託" xr:uid="{F0C852F9-F3BF-4052-8D91-7CF47CCCFB50}"/>
    <hyperlink ref="C104:C105" r:id="rId45" display="住民票等発行手数料のキャッシュレス化・住民情報待合への行政キオスク端末導入による利便性向上事業" xr:uid="{5B45A834-B7A1-4B91-8A16-5935434E4E24}"/>
    <hyperlink ref="C106:C107" r:id="rId46" display="区民センター管理運営経費" xr:uid="{DA77EC82-A589-4475-851B-2C80D2EE25CE}"/>
    <hyperlink ref="C108:C109" r:id="rId47" display="区庁舎設備維持費" xr:uid="{22B40FF8-7281-4D26-936F-40972C0505B3}"/>
    <hyperlink ref="C110:C111" r:id="rId48" display="一般事務経費" xr:uid="{6888960B-5574-4D65-9FD3-84A61D8FCE27}"/>
    <hyperlink ref="C112:C113" r:id="rId49" display="国庫支出金等の還付金" xr:uid="{CE81454F-2219-41C1-A6F2-52EF5A199DBF}"/>
    <hyperlink ref="C120:C121" r:id="rId50" display="区政推進基金積立金" xr:uid="{59C5657B-3A14-430E-B4AA-BA9B8E19112B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1"/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2024-02-08T03:09:08Z</dcterms:modified>
</cp:coreProperties>
</file>