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F64750B0-AD48-4EE4-B0BC-31341BD829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歳入一覧" sheetId="1" r:id="rId1"/>
  </sheets>
  <definedNames>
    <definedName name="_xlnm._FilterDatabase" localSheetId="0" hidden="1">歳入一覧!$A$6:$GP$38</definedName>
    <definedName name="_xlnm.Print_Area" localSheetId="0">歳入一覧!$A$1:$K$38</definedName>
    <definedName name="_xlnm.Print_Titles" localSheetId="0">歳入一覧!$4:$7</definedName>
    <definedName name="Z_01EAA192_030B_4B32_8504_E8B9ACF08987_.wvu.FilterData" localSheetId="0" hidden="1">歳入一覧!$A$6:$AT$38</definedName>
    <definedName name="Z_03AE82A1_1BE2_4ECA_87A2_03B930490FC4_.wvu.FilterData" localSheetId="0" hidden="1">歳入一覧!$A$6:$GP$38</definedName>
    <definedName name="Z_04C8A1BA_9D22_46C9_9CEB_2BC0004FC685_.wvu.FilterData" localSheetId="0" hidden="1">歳入一覧!$B$6:$V$38</definedName>
    <definedName name="Z_04D09D8C_94A5_461B_8EBD_462A08259C45_.wvu.FilterData" localSheetId="0" hidden="1">歳入一覧!$A$6:$GP$38</definedName>
    <definedName name="Z_0984F2AA_60F2_4912_A9FF_2F9A955D5FE3_.wvu.FilterData" localSheetId="0" hidden="1">歳入一覧!$A$7:$GP$38</definedName>
    <definedName name="Z_0C68AD9F_EAAC_4D8C_8595_325E5145CCC9_.wvu.FilterData" localSheetId="0" hidden="1">歳入一覧!$B$6:$V$38</definedName>
    <definedName name="Z_0EC137BB_4649_439E_A306_A2900F1F636A_.wvu.FilterData" localSheetId="0" hidden="1">歳入一覧!$B$6:$V$38</definedName>
    <definedName name="Z_1199D24E_5AB2_4E7F_AA3B_409733D51AC4_.wvu.FilterData" localSheetId="0" hidden="1">歳入一覧!$A$6:$GP$38</definedName>
    <definedName name="Z_1E7D5732_EF56_415D_8F2A_A9A6136A4DC3_.wvu.FilterData" localSheetId="0" hidden="1">歳入一覧!$B$6:$V$38</definedName>
    <definedName name="Z_20E8B0EC_118D_49EF_9836_FFD168BFA307_.wvu.FilterData" localSheetId="0" hidden="1">歳入一覧!$A$6:$AU$38</definedName>
    <definedName name="Z_23F43B3A_3258_499E_84AA_5934348FFA54_.wvu.FilterData" localSheetId="0" hidden="1">歳入一覧!$A$6:$GP$38</definedName>
    <definedName name="Z_24D4AB45_3A64_4C2A_93AD_95EA6B944657_.wvu.FilterData" localSheetId="0" hidden="1">歳入一覧!$B$6:$V$38</definedName>
    <definedName name="Z_27FE125A_CAC0_4187_BAC1_FA85A21F8068_.wvu.FilterData" localSheetId="0" hidden="1">歳入一覧!$A$6:$GP$38</definedName>
    <definedName name="Z_291BEBD1_3E67_44D7_B7E4_9799E8B2AEED_.wvu.FilterData" localSheetId="0" hidden="1">歳入一覧!$B$6:$V$38</definedName>
    <definedName name="Z_2C82E193_3E09_4CE3_80B4_E2A9361A46F4_.wvu.FilterData" localSheetId="0" hidden="1">歳入一覧!$B$6:$V$38</definedName>
    <definedName name="Z_300532A4_C979_47B6_AE96_7529D1452A32_.wvu.FilterData" localSheetId="0" hidden="1">歳入一覧!$A$6:$GP$38</definedName>
    <definedName name="Z_340A5395_F3C0_4C00_AD4A_45ABD0096A3A_.wvu.FilterData" localSheetId="0" hidden="1">歳入一覧!$A$7:$GP$38</definedName>
    <definedName name="Z_374AF662_332C_4305_9FF2_82EBDABE1ECA_.wvu.FilterData" localSheetId="0" hidden="1">歳入一覧!$B$6:$V$38</definedName>
    <definedName name="Z_38677CFC_38FD_428F_B2E6_28D6556AF30E_.wvu.FilterData" localSheetId="0" hidden="1">歳入一覧!$A$6:$AT$38</definedName>
    <definedName name="Z_3EED8F5F_471C_4B50_994D_BB7BEF016969_.wvu.FilterData" localSheetId="0" hidden="1">歳入一覧!$B$6:$V$38</definedName>
    <definedName name="Z_443FC1F6_4EB0_4043_84B4_EA880B09B87F_.wvu.FilterData" localSheetId="0" hidden="1">歳入一覧!$A$6:$AU$38</definedName>
    <definedName name="Z_4FA438CA_84A7_4E4A_B647_D9C724313A30_.wvu.FilterData" localSheetId="0" hidden="1">歳入一覧!$A$6:$AT$38</definedName>
    <definedName name="Z_554CCE7A_C6CE_47E9_833C_4F6A16FE021F_.wvu.FilterData" localSheetId="0" hidden="1">歳入一覧!$A$6:$GP$38</definedName>
    <definedName name="Z_5668B71E_8807_468B_9970_38F9A9F9382A_.wvu.FilterData" localSheetId="0" hidden="1">歳入一覧!$B$6:$V$38</definedName>
    <definedName name="Z_56C3E958_62F0_4D5E_80EF_1B0A7490DD11_.wvu.FilterData" localSheetId="0" hidden="1">歳入一覧!$A$6:$GP$38</definedName>
    <definedName name="Z_571E855B_8DA1_45D3_B25A_CFB379B91A2B_.wvu.FilterData" localSheetId="0" hidden="1">歳入一覧!$A$7:$AY$38</definedName>
    <definedName name="Z_57745067_BF0B_4087_B5A6_8A5691A551DD_.wvu.FilterData" localSheetId="0" hidden="1">歳入一覧!$A$6:$AU$38</definedName>
    <definedName name="Z_593CF9A4_75B1_449B_AD6A_05BC18F73933_.wvu.FilterData" localSheetId="0" hidden="1">歳入一覧!$A$6:$GP$38</definedName>
    <definedName name="Z_640D24A1_F93A_49AE_989A_09EA35DB6178_.wvu.FilterData" localSheetId="0" hidden="1">歳入一覧!$A$7:$GP$38</definedName>
    <definedName name="Z_66224404_EA19_4356_92BE_A2F395931004_.wvu.FilterData" localSheetId="0" hidden="1">歳入一覧!$A$6:$AT$38</definedName>
    <definedName name="Z_665488CF_8ABE_4275_9644_48E5F5043390_.wvu.FilterData" localSheetId="0" hidden="1">歳入一覧!$B$6:$V$38</definedName>
    <definedName name="Z_70924426_1D8A_405C_99DB_5F184299D133_.wvu.FilterData" localSheetId="0" hidden="1">歳入一覧!$A$6:$GP$38</definedName>
    <definedName name="Z_749145BA_5224_4309_8744_80063D3AC2A1_.wvu.FilterData" localSheetId="0" hidden="1">歳入一覧!$B$6:$V$38</definedName>
    <definedName name="Z_7959981C_996C_4AED_A61B_9791C16E24F0_.wvu.FilterData" localSheetId="0" hidden="1">歳入一覧!$A$6:$GP$38</definedName>
    <definedName name="Z_7A18676E_04A4_4AFB_8334_7BB0F24E5EE3_.wvu.FilterData" localSheetId="0" hidden="1">歳入一覧!$A$7:$GP$38</definedName>
    <definedName name="Z_7D518F9E_8A7F_4DB5_A328_AF9BA1D8A68F_.wvu.FilterData" localSheetId="0" hidden="1">歳入一覧!$B$6:$V$38</definedName>
    <definedName name="Z_7D7B3232_DD2F_4BAD_9D61_7BB9E8FBC5D0_.wvu.FilterData" localSheetId="0" hidden="1">歳入一覧!$A$7:$GP$38</definedName>
    <definedName name="Z_7E2DCBD7_F134_4F01_A073_369742F025BC_.wvu.FilterData" localSheetId="0" hidden="1">歳入一覧!$B$6:$V$38</definedName>
    <definedName name="Z_7F9543F0_7900_417C_8668_8D9DC3C6A87C_.wvu.FilterData" localSheetId="0" hidden="1">歳入一覧!$B$6:$V$38</definedName>
    <definedName name="Z_81B5A484_EBF1_4915_9B07_DDCCFE2DB28C_.wvu.FilterData" localSheetId="0" hidden="1">歳入一覧!$B$6:$V$38</definedName>
    <definedName name="Z_86736FF6_D9DA_4CB4_A1A0_805D5D48FA90_.wvu.FilterData" localSheetId="0" hidden="1">歳入一覧!$B$6:$V$38</definedName>
    <definedName name="Z_88E44795_6332_42B5_AD03_CD37EB030AF2_.wvu.FilterData" localSheetId="0" hidden="1">歳入一覧!$B$6:$V$38</definedName>
    <definedName name="Z_89110E34_4E32_4289_9AEB_D2891C4E270B_.wvu.FilterData" localSheetId="0" hidden="1">歳入一覧!$A$6:$AU$38</definedName>
    <definedName name="Z_89C710E6_1500_4641_966A_C6D35D6B7EB2_.wvu.FilterData" localSheetId="0" hidden="1">歳入一覧!$B$6:$V$38</definedName>
    <definedName name="Z_8B9E1F4E_8704_47E3_AFC2_BD7B7399C304_.wvu.FilterData" localSheetId="0" hidden="1">歳入一覧!$B$6:$V$38</definedName>
    <definedName name="Z_901A4DB5_9501_4EB6_9268_72DC5604D1B1_.wvu.FilterData" localSheetId="0" hidden="1">歳入一覧!$A$7:$GP$38</definedName>
    <definedName name="Z_938E702C_B36A_4670_81CA_FE17F251577A_.wvu.FilterData" localSheetId="0" hidden="1">歳入一覧!$A$7:$GP$38</definedName>
    <definedName name="Z_97250119_8D07_4D98_BD4A_0062145CE139_.wvu.FilterData" localSheetId="0" hidden="1">歳入一覧!$A$7:$GP$38</definedName>
    <definedName name="Z_9B4A25DD_435F_45A5_893D_7D8E03D5FC78_.wvu.FilterData" localSheetId="0" hidden="1">歳入一覧!$B$6:$V$38</definedName>
    <definedName name="Z_9C40EDED_6440_486C_B2C2_1C1E7F80BEFD_.wvu.FilterData" localSheetId="0" hidden="1">歳入一覧!$A$6:$GP$38</definedName>
    <definedName name="Z_A1410A53_A816_48E6_BA3B_34AFBECBBF89_.wvu.FilterData" localSheetId="0" hidden="1">歳入一覧!$A$6:$GP$38</definedName>
    <definedName name="Z_A5081DD8_9472_4A84_A31C_C87428B96836_.wvu.FilterData" localSheetId="0" hidden="1">歳入一覧!$A$6:$GP$38</definedName>
    <definedName name="Z_A62B912E_02A1_47A6_A44F_AD1D542D7EAA_.wvu.FilterData" localSheetId="0" hidden="1">歳入一覧!$B$6:$V$38</definedName>
    <definedName name="Z_AB5F7232_79D3_4A00_BF97_AF858AB78B28_.wvu.FilterData" localSheetId="0" hidden="1">歳入一覧!$A$6:$AU$38</definedName>
    <definedName name="Z_ABE7CFFB_C659_4189_B81A_6BEE666EADF0_.wvu.FilterData" localSheetId="0" hidden="1">歳入一覧!$B$6:$V$38</definedName>
    <definedName name="Z_ACF9747A_930D_4496_B09E_8726FC61D724_.wvu.FilterData" localSheetId="0" hidden="1">歳入一覧!$B$6:$V$38</definedName>
    <definedName name="Z_AD4EEFD1_EF9D_4286_82C0_7E3CB759B6A3_.wvu.FilterData" localSheetId="0" hidden="1">歳入一覧!$A$7:$GP$38</definedName>
    <definedName name="Z_B02E5B7B_53CC_43E2_B229_62838E357858_.wvu.FilterData" localSheetId="0" hidden="1">歳入一覧!$A$6:$GP$38</definedName>
    <definedName name="Z_B0B21E7F_41F6_4286_9120_7856223C7AC9_.wvu.FilterData" localSheetId="0" hidden="1">歳入一覧!$A$6:$AY$38</definedName>
    <definedName name="Z_B1F42F59_5BB5_41C4_97C6_4484184E13F1_.wvu.FilterData" localSheetId="0" hidden="1">歳入一覧!$A$6:$AU$38</definedName>
    <definedName name="Z_B2687233_4AA3_4362_A023_25CC6BE303C3_.wvu.FilterData" localSheetId="0" hidden="1">歳入一覧!$A$7:$GP$38</definedName>
    <definedName name="Z_B4678970_F49A_41CB_BDF8_35F7BBC61272_.wvu.FilterData" localSheetId="0" hidden="1">歳入一覧!$A$6:$GP$38</definedName>
    <definedName name="Z_B4B87361_AF8D_47C5_957E_E5D261105FF8_.wvu.FilterData" localSheetId="0" hidden="1">歳入一覧!$B$6:$V$38</definedName>
    <definedName name="Z_B6553749_8496_48D9_9B28_2FAA782B16AA_.wvu.FilterData" localSheetId="0" hidden="1">歳入一覧!$A$6:$AU$38</definedName>
    <definedName name="Z_BEBE1D7C_DEFF_404E_81F6_1D5210FB524E_.wvu.FilterData" localSheetId="0" hidden="1">歳入一覧!$A$6:$AY$38</definedName>
    <definedName name="Z_C16C9525_F2AB_499F_8B03_B5D0380B83C8_.wvu.FilterData" localSheetId="0" hidden="1">歳入一覧!$A$6:$GP$38</definedName>
    <definedName name="Z_C54337A2_366C_46A1_A9F7_6549EFAAF442_.wvu.FilterData" localSheetId="0" hidden="1">歳入一覧!$A$6:$AU$38</definedName>
    <definedName name="Z_CA064EC8_4D5C_43EE_BBED_E1B6AF542620_.wvu.FilterData" localSheetId="0" hidden="1">歳入一覧!$A$6:$AT$38</definedName>
    <definedName name="Z_CB304CF9_F4A6_48BF_A213_8A97A2321FFB_.wvu.FilterData" localSheetId="0" hidden="1">歳入一覧!$A$7:$GP$38</definedName>
    <definedName name="Z_CC508307_D119_49FF_8BAA_92AABCA0A5FE_.wvu.FilterData" localSheetId="0" hidden="1">歳入一覧!$A$6:$AU$38</definedName>
    <definedName name="Z_CD5934FC_09B2_46D2_BD46_603DD634A2B3_.wvu.FilterData" localSheetId="0" hidden="1">歳入一覧!$B$6:$V$38</definedName>
    <definedName name="Z_CF210D75_E9EC_484F_8319_9012F4240FCE_.wvu.FilterData" localSheetId="0" hidden="1">歳入一覧!$B$6:$V$38</definedName>
    <definedName name="Z_D1B1F72B_6819_4930_8144_DE97EF61D4BF_.wvu.FilterData" localSheetId="0" hidden="1">歳入一覧!$A$6:$GP$38</definedName>
    <definedName name="Z_D256FE90_7AAC_4F17_90E9_624F563EB144_.wvu.FilterData" localSheetId="0" hidden="1">歳入一覧!$B$6:$V$38</definedName>
    <definedName name="Z_D6BF0446_50C6_4678_A04B_32751588DCF3_.wvu.FilterData" localSheetId="0" hidden="1">歳入一覧!$A$6:$AT$38</definedName>
    <definedName name="Z_D8CB58F5_96B6_4D98_AA0B_1C30DB37037E_.wvu.FilterData" localSheetId="0" hidden="1">歳入一覧!$A$6:$AU$38</definedName>
    <definedName name="Z_DBBA8445_9E0F_40D4_9DE9_2933FE897DAF_.wvu.FilterData" localSheetId="0" hidden="1">歳入一覧!$A$6:$AU$38</definedName>
    <definedName name="Z_DCF9EBB2_7E40_4D30_A631_26C53A48C875_.wvu.FilterData" localSheetId="0" hidden="1">歳入一覧!$A$6:$GP$38</definedName>
    <definedName name="Z_DD5041F1_D646_4B19_8029_60E491D20DFE_.wvu.FilterData" localSheetId="0" hidden="1">歳入一覧!$B$6:$V$38</definedName>
    <definedName name="Z_DE09C4E9_0758_44B2_A8EA_EB4A253DB03B_.wvu.FilterData" localSheetId="0" hidden="1">歳入一覧!$A$6:$AU$38</definedName>
    <definedName name="Z_E2E7A86C_90FB_4339_8885_AFCEC833D4CF_.wvu.FilterData" localSheetId="0" hidden="1">歳入一覧!$A$6:$GP$38</definedName>
    <definedName name="Z_E3738867_F5D5_4516_9C4E_FA0FEDF4A671_.wvu.FilterData" localSheetId="0" hidden="1">歳入一覧!$B$6:$V$38</definedName>
    <definedName name="Z_EA41A870_F127_49E7_A3AB_BAEABD1815B4_.wvu.FilterData" localSheetId="0" hidden="1">歳入一覧!$A$6:$AU$38</definedName>
    <definedName name="Z_EC7ABD86_73FB_4738_8E62_37D9777EF768_.wvu.FilterData" localSheetId="0" hidden="1">歳入一覧!$A$6:$AU$38</definedName>
    <definedName name="Z_ECE06993_6D41_42FC_98A7_AAC2020FADCC_.wvu.FilterData" localSheetId="0" hidden="1">歳入一覧!$B$6:$V$38</definedName>
    <definedName name="Z_EDE797E3_EF62_4135_93F5_F9D63E4A645A_.wvu.FilterData" localSheetId="0" hidden="1">歳入一覧!$A$6:$GP$38</definedName>
    <definedName name="Z_F060692F_E6DF_412F_9701_0C64A0D5BC00_.wvu.FilterData" localSheetId="0" hidden="1">歳入一覧!$A$6:$GP$38</definedName>
    <definedName name="Z_F20F9FC5_3352_4FFB_AB07_F5B59EDE673F_.wvu.FilterData" localSheetId="0" hidden="1">歳入一覧!$A$6:$AY$38</definedName>
    <definedName name="Z_F32AF5A1_2DE1_4018_B247_AC621BD307C4_.wvu.FilterData" localSheetId="0" hidden="1">歳入一覧!$A$7:$GP$38</definedName>
    <definedName name="Z_F4877DFA_CD25_4ACD_8FD8_51FEDFFE69C4_.wvu.FilterData" localSheetId="0" hidden="1">歳入一覧!$A$6:$GP$38</definedName>
    <definedName name="Z_F552F5E9_56D0_45EB_BAC2_4EDB8E6C3152_.wvu.FilterData" localSheetId="0" hidden="1">歳入一覧!$A$6:$AU$38</definedName>
    <definedName name="Z_F6ADF229_4919_4DA6_81C9_9FB0BF082A60_.wvu.FilterData" localSheetId="0" hidden="1">歳入一覧!$B$6:$V$38</definedName>
    <definedName name="Z_FC27523E_F7B2_4FC2_87C5_2688147494EC_.wvu.FilterData" localSheetId="0" hidden="1">歳入一覧!$B$6:$V$38</definedName>
    <definedName name="Z_FE190E17_C77D_49C1_A972_F9F2A53C5F62_.wvu.FilterData" localSheetId="0" hidden="1">歳入一覧!$A$6:$GP$38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16" i="1" l="1"/>
  <c r="H21" i="1" l="1"/>
  <c r="G21" i="1"/>
  <c r="H15" i="1"/>
  <c r="G15" i="1"/>
  <c r="G14" i="1" s="1"/>
  <c r="I21" i="1" l="1"/>
  <c r="G36" i="1"/>
  <c r="G34" i="1"/>
  <c r="G30" i="1"/>
  <c r="G29" i="1" s="1"/>
  <c r="G25" i="1"/>
  <c r="G24" i="1" s="1"/>
  <c r="G13" i="1"/>
  <c r="G10" i="1"/>
  <c r="G9" i="1" s="1"/>
  <c r="G33" i="1" l="1"/>
  <c r="I17" i="1"/>
  <c r="I18" i="1"/>
  <c r="H10" i="1"/>
  <c r="H9" i="1" s="1"/>
  <c r="I9" i="1" l="1"/>
  <c r="I15" i="1"/>
  <c r="H14" i="1"/>
  <c r="H13" i="1" s="1"/>
  <c r="I27" i="1"/>
  <c r="I26" i="1"/>
  <c r="H25" i="1"/>
  <c r="I25" i="1" l="1"/>
  <c r="I10" i="1"/>
  <c r="H20" i="1" l="1"/>
  <c r="G8" i="1" l="1"/>
  <c r="H12" i="1"/>
  <c r="G32" i="1" l="1"/>
  <c r="G23" i="1"/>
  <c r="G12" i="1"/>
  <c r="H8" i="1"/>
  <c r="G28" i="1"/>
  <c r="H19" i="1"/>
  <c r="G20" i="1" l="1"/>
  <c r="G19" i="1" l="1"/>
  <c r="G38" i="1" s="1"/>
  <c r="I11" i="1" l="1"/>
  <c r="H30" i="1"/>
  <c r="H29" i="1" s="1"/>
  <c r="H28" i="1" s="1"/>
  <c r="I31" i="1"/>
  <c r="H36" i="1" l="1"/>
  <c r="I35" i="1"/>
  <c r="I30" i="1"/>
  <c r="H34" i="1"/>
  <c r="H24" i="1"/>
  <c r="H23" i="1" s="1"/>
  <c r="H33" i="1" l="1"/>
  <c r="H32" i="1" s="1"/>
  <c r="I14" i="1"/>
  <c r="I24" i="1"/>
  <c r="I34" i="1"/>
  <c r="I37" i="1"/>
  <c r="I36" i="1"/>
  <c r="I29" i="1"/>
  <c r="I20" i="1"/>
  <c r="H38" i="1" l="1"/>
  <c r="I13" i="1"/>
  <c r="I19" i="1"/>
  <c r="I23" i="1"/>
  <c r="I33" i="1"/>
  <c r="I28" i="1"/>
  <c r="I12" i="1" l="1"/>
  <c r="I32" i="1"/>
  <c r="I38" i="1" l="1"/>
  <c r="I8" i="1" l="1"/>
</calcChain>
</file>

<file path=xl/sharedStrings.xml><?xml version="1.0" encoding="utf-8"?>
<sst xmlns="http://schemas.openxmlformats.org/spreadsheetml/2006/main" count="52" uniqueCount="52">
  <si>
    <t>科目</t>
    <rPh sb="0" eb="2">
      <t>カモク</t>
    </rPh>
    <phoneticPr fontId="5"/>
  </si>
  <si>
    <t>増減</t>
    <rPh sb="0" eb="2">
      <t>ゾウゲン</t>
    </rPh>
    <phoneticPr fontId="5"/>
  </si>
  <si>
    <t>1項　使用料</t>
    <rPh sb="1" eb="2">
      <t>コウ</t>
    </rPh>
    <rPh sb="3" eb="6">
      <t>シヨウリョウ</t>
    </rPh>
    <phoneticPr fontId="3"/>
  </si>
  <si>
    <t>1目　総務使用料</t>
    <rPh sb="1" eb="2">
      <t>モク</t>
    </rPh>
    <rPh sb="3" eb="5">
      <t>ソウム</t>
    </rPh>
    <rPh sb="5" eb="8">
      <t>シヨウリョウ</t>
    </rPh>
    <phoneticPr fontId="3"/>
  </si>
  <si>
    <t>2項　国庫補助金</t>
    <rPh sb="1" eb="2">
      <t>コウ</t>
    </rPh>
    <rPh sb="3" eb="5">
      <t>コッコ</t>
    </rPh>
    <rPh sb="5" eb="8">
      <t>ホジョキン</t>
    </rPh>
    <phoneticPr fontId="3"/>
  </si>
  <si>
    <t>1目　総務費国庫補助金</t>
    <rPh sb="1" eb="2">
      <t>モク</t>
    </rPh>
    <rPh sb="3" eb="5">
      <t>ソウム</t>
    </rPh>
    <rPh sb="5" eb="6">
      <t>ヒ</t>
    </rPh>
    <rPh sb="6" eb="8">
      <t>コッコ</t>
    </rPh>
    <rPh sb="8" eb="11">
      <t>ホジョキン</t>
    </rPh>
    <phoneticPr fontId="3"/>
  </si>
  <si>
    <t>2項　府補助金</t>
    <rPh sb="1" eb="2">
      <t>コウ</t>
    </rPh>
    <rPh sb="3" eb="4">
      <t>フ</t>
    </rPh>
    <rPh sb="4" eb="7">
      <t>ホジョキン</t>
    </rPh>
    <phoneticPr fontId="3"/>
  </si>
  <si>
    <t>1目　総務費府補助金</t>
    <rPh sb="1" eb="2">
      <t>モク</t>
    </rPh>
    <rPh sb="3" eb="5">
      <t>ソウム</t>
    </rPh>
    <rPh sb="5" eb="6">
      <t>ヒ</t>
    </rPh>
    <rPh sb="6" eb="7">
      <t>フ</t>
    </rPh>
    <rPh sb="7" eb="10">
      <t>ホジョキン</t>
    </rPh>
    <phoneticPr fontId="3"/>
  </si>
  <si>
    <t>1項　財産貸付収入</t>
    <rPh sb="1" eb="2">
      <t>コウ</t>
    </rPh>
    <rPh sb="3" eb="5">
      <t>ザイサン</t>
    </rPh>
    <rPh sb="5" eb="7">
      <t>カシツケ</t>
    </rPh>
    <rPh sb="7" eb="9">
      <t>シュウニュウ</t>
    </rPh>
    <phoneticPr fontId="3"/>
  </si>
  <si>
    <t>1目　賃貸料</t>
    <rPh sb="1" eb="2">
      <t>モク</t>
    </rPh>
    <rPh sb="3" eb="6">
      <t>チンタイリョウ</t>
    </rPh>
    <phoneticPr fontId="3"/>
  </si>
  <si>
    <t>1節　土地賃貸料</t>
    <rPh sb="1" eb="2">
      <t>セツ</t>
    </rPh>
    <rPh sb="3" eb="5">
      <t>トチ</t>
    </rPh>
    <rPh sb="5" eb="8">
      <t>チンタイリョウ</t>
    </rPh>
    <phoneticPr fontId="3"/>
  </si>
  <si>
    <t>2節　建物賃貸料</t>
    <rPh sb="1" eb="2">
      <t>セツ</t>
    </rPh>
    <rPh sb="3" eb="5">
      <t>タテモノ</t>
    </rPh>
    <rPh sb="5" eb="8">
      <t>チンタイリョウ</t>
    </rPh>
    <phoneticPr fontId="3"/>
  </si>
  <si>
    <t>3項　蓄積基金繰入金</t>
    <rPh sb="1" eb="2">
      <t>コウ</t>
    </rPh>
    <rPh sb="3" eb="5">
      <t>チクセキ</t>
    </rPh>
    <rPh sb="5" eb="7">
      <t>キキン</t>
    </rPh>
    <rPh sb="7" eb="9">
      <t>クリイレ</t>
    </rPh>
    <rPh sb="9" eb="10">
      <t>キン</t>
    </rPh>
    <phoneticPr fontId="3"/>
  </si>
  <si>
    <t>1節　区政推進基金繰入金</t>
    <rPh sb="1" eb="2">
      <t>セツ</t>
    </rPh>
    <rPh sb="3" eb="5">
      <t>クセイ</t>
    </rPh>
    <rPh sb="5" eb="7">
      <t>スイシン</t>
    </rPh>
    <rPh sb="7" eb="9">
      <t>キキン</t>
    </rPh>
    <rPh sb="9" eb="11">
      <t>クリイレ</t>
    </rPh>
    <rPh sb="11" eb="12">
      <t>キン</t>
    </rPh>
    <phoneticPr fontId="3"/>
  </si>
  <si>
    <t>6項　雑入</t>
    <rPh sb="1" eb="2">
      <t>コウ</t>
    </rPh>
    <rPh sb="3" eb="5">
      <t>ザツニュウ</t>
    </rPh>
    <phoneticPr fontId="3"/>
  </si>
  <si>
    <t>2目　弁償金</t>
    <rPh sb="1" eb="2">
      <t>モク</t>
    </rPh>
    <rPh sb="3" eb="6">
      <t>ベンショウキン</t>
    </rPh>
    <phoneticPr fontId="3"/>
  </si>
  <si>
    <t>1節　番号標弁償金</t>
    <rPh sb="1" eb="2">
      <t>セツ</t>
    </rPh>
    <rPh sb="3" eb="5">
      <t>バンゴウ</t>
    </rPh>
    <rPh sb="5" eb="6">
      <t>ヒョウ</t>
    </rPh>
    <rPh sb="6" eb="9">
      <t>ベンショウキン</t>
    </rPh>
    <phoneticPr fontId="3"/>
  </si>
  <si>
    <t>1節　雑収</t>
    <rPh sb="1" eb="2">
      <t>セツ</t>
    </rPh>
    <rPh sb="3" eb="4">
      <t>ザツ</t>
    </rPh>
    <rPh sb="4" eb="5">
      <t>シュウ</t>
    </rPh>
    <phoneticPr fontId="3"/>
  </si>
  <si>
    <t>歳入合計</t>
    <rPh sb="0" eb="2">
      <t>サイニュウ</t>
    </rPh>
    <rPh sb="2" eb="4">
      <t>ゴウケイ</t>
    </rPh>
    <phoneticPr fontId="3"/>
  </si>
  <si>
    <t>建物賃貸料</t>
    <rPh sb="0" eb="2">
      <t>タテモノ</t>
    </rPh>
    <rPh sb="2" eb="5">
      <t>チンタイリョウ</t>
    </rPh>
    <phoneticPr fontId="3"/>
  </si>
  <si>
    <t>自動車臨時運行許可番号標弁償金</t>
    <rPh sb="0" eb="3">
      <t>ジドウシャ</t>
    </rPh>
    <rPh sb="3" eb="5">
      <t>リンジ</t>
    </rPh>
    <rPh sb="5" eb="7">
      <t>ウンコウ</t>
    </rPh>
    <rPh sb="7" eb="9">
      <t>キョカ</t>
    </rPh>
    <rPh sb="9" eb="11">
      <t>バンゴウ</t>
    </rPh>
    <rPh sb="11" eb="12">
      <t>ヒョウ</t>
    </rPh>
    <rPh sb="12" eb="15">
      <t>ベンショウキン</t>
    </rPh>
    <phoneticPr fontId="3"/>
  </si>
  <si>
    <t>区政推進基金からの繰入金</t>
    <rPh sb="0" eb="2">
      <t>クセイ</t>
    </rPh>
    <rPh sb="2" eb="4">
      <t>スイシン</t>
    </rPh>
    <rPh sb="4" eb="6">
      <t>キキン</t>
    </rPh>
    <rPh sb="9" eb="11">
      <t>クリイレ</t>
    </rPh>
    <rPh sb="11" eb="12">
      <t>キン</t>
    </rPh>
    <phoneticPr fontId="3"/>
  </si>
  <si>
    <t>説明</t>
    <rPh sb="0" eb="2">
      <t>セツメイ</t>
    </rPh>
    <phoneticPr fontId="6"/>
  </si>
  <si>
    <t>(②-①)</t>
  </si>
  <si>
    <t>通し</t>
    <phoneticPr fontId="5"/>
  </si>
  <si>
    <t>番号</t>
    <phoneticPr fontId="5"/>
  </si>
  <si>
    <t>備考</t>
    <phoneticPr fontId="5"/>
  </si>
  <si>
    <t>一般会計歳入予算一覧</t>
    <rPh sb="0" eb="2">
      <t>イッパン</t>
    </rPh>
    <rPh sb="2" eb="4">
      <t>カイケイ</t>
    </rPh>
    <rPh sb="4" eb="6">
      <t>サイニュウ</t>
    </rPh>
    <rPh sb="6" eb="8">
      <t>ヨサン</t>
    </rPh>
    <rPh sb="8" eb="10">
      <t>イチラン</t>
    </rPh>
    <phoneticPr fontId="5"/>
  </si>
  <si>
    <t>行政財産の目的外使用料</t>
    <rPh sb="0" eb="2">
      <t>ギョウセイ</t>
    </rPh>
    <rPh sb="2" eb="4">
      <t>ザイサン</t>
    </rPh>
    <rPh sb="5" eb="7">
      <t>モクテキ</t>
    </rPh>
    <rPh sb="7" eb="8">
      <t>ガイ</t>
    </rPh>
    <rPh sb="8" eb="10">
      <t>シヨウ</t>
    </rPh>
    <rPh sb="10" eb="11">
      <t>リョウ</t>
    </rPh>
    <phoneticPr fontId="3"/>
  </si>
  <si>
    <t>未利用地賃貸料等</t>
    <rPh sb="0" eb="4">
      <t>ミリヨウチ</t>
    </rPh>
    <rPh sb="4" eb="7">
      <t>チンタイリョウ</t>
    </rPh>
    <rPh sb="7" eb="8">
      <t>トウ</t>
    </rPh>
    <phoneticPr fontId="3"/>
  </si>
  <si>
    <t>広告収入、私用光熱水費に係る収入等</t>
    <rPh sb="0" eb="2">
      <t>コウコク</t>
    </rPh>
    <rPh sb="2" eb="4">
      <t>シュウニュウ</t>
    </rPh>
    <rPh sb="5" eb="7">
      <t>シヨウ</t>
    </rPh>
    <rPh sb="12" eb="13">
      <t>カカ</t>
    </rPh>
    <rPh sb="14" eb="16">
      <t>シュウニュウ</t>
    </rPh>
    <phoneticPr fontId="3"/>
  </si>
  <si>
    <t>(単位：千円)</t>
    <phoneticPr fontId="3"/>
  </si>
  <si>
    <t>当初①</t>
    <rPh sb="0" eb="2">
      <t>トウショ</t>
    </rPh>
    <phoneticPr fontId="3"/>
  </si>
  <si>
    <t>2節　其他使用料</t>
    <rPh sb="1" eb="2">
      <t>セツ</t>
    </rPh>
    <rPh sb="3" eb="5">
      <t>ソノタ</t>
    </rPh>
    <rPh sb="5" eb="8">
      <t>シヨウリョウ</t>
    </rPh>
    <phoneticPr fontId="3"/>
  </si>
  <si>
    <t>所属名　生野区役所</t>
    <rPh sb="0" eb="2">
      <t>ショゾク</t>
    </rPh>
    <rPh sb="2" eb="3">
      <t>メイ</t>
    </rPh>
    <rPh sb="4" eb="7">
      <t>イクノク</t>
    </rPh>
    <rPh sb="7" eb="9">
      <t>ヤクショ</t>
    </rPh>
    <phoneticPr fontId="5"/>
  </si>
  <si>
    <t>予算案②</t>
    <rPh sb="0" eb="3">
      <t>ヨサンアン</t>
    </rPh>
    <phoneticPr fontId="3"/>
  </si>
  <si>
    <t>７年度</t>
    <rPh sb="1" eb="3">
      <t>ネンド</t>
    </rPh>
    <phoneticPr fontId="3"/>
  </si>
  <si>
    <t>8年度</t>
    <rPh sb="1" eb="3">
      <t>ネンド</t>
    </rPh>
    <phoneticPr fontId="3"/>
  </si>
  <si>
    <t>妊産婦母子育児支援事業に対する補助金等</t>
    <rPh sb="0" eb="3">
      <t>ニンサンプ</t>
    </rPh>
    <rPh sb="3" eb="5">
      <t>ボシ</t>
    </rPh>
    <rPh sb="5" eb="7">
      <t>イクジ</t>
    </rPh>
    <rPh sb="7" eb="9">
      <t>シエン</t>
    </rPh>
    <rPh sb="9" eb="11">
      <t>ジギョウ</t>
    </rPh>
    <rPh sb="12" eb="13">
      <t>タイ</t>
    </rPh>
    <rPh sb="15" eb="18">
      <t>ホジョキン</t>
    </rPh>
    <rPh sb="18" eb="19">
      <t>トウ</t>
    </rPh>
    <phoneticPr fontId="0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</si>
  <si>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3"/>
  </si>
  <si>
    <t>16款　国庫支出金</t>
    <rPh sb="2" eb="3">
      <t>カン</t>
    </rPh>
    <rPh sb="4" eb="6">
      <t>コッコ</t>
    </rPh>
    <rPh sb="6" eb="9">
      <t>シシュツキン</t>
    </rPh>
    <phoneticPr fontId="3"/>
  </si>
  <si>
    <t>6節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phoneticPr fontId="3"/>
  </si>
  <si>
    <t>17款　府支出金</t>
    <rPh sb="2" eb="3">
      <t>カン</t>
    </rPh>
    <rPh sb="4" eb="5">
      <t>フ</t>
    </rPh>
    <rPh sb="5" eb="8">
      <t>シシュツキン</t>
    </rPh>
    <phoneticPr fontId="3"/>
  </si>
  <si>
    <t>3節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phoneticPr fontId="3"/>
  </si>
  <si>
    <t>18款　財産収入</t>
    <rPh sb="2" eb="3">
      <t>カン</t>
    </rPh>
    <rPh sb="4" eb="6">
      <t>ザイサン</t>
    </rPh>
    <rPh sb="6" eb="8">
      <t>シュウニュウ</t>
    </rPh>
    <phoneticPr fontId="3"/>
  </si>
  <si>
    <t>21款　繰入金</t>
    <rPh sb="2" eb="3">
      <t>カン</t>
    </rPh>
    <rPh sb="4" eb="6">
      <t>クリイレ</t>
    </rPh>
    <rPh sb="6" eb="7">
      <t>キン</t>
    </rPh>
    <phoneticPr fontId="3"/>
  </si>
  <si>
    <t>3目　区政推進基金繰入金</t>
    <rPh sb="2" eb="4">
      <t>クセイ</t>
    </rPh>
    <rPh sb="4" eb="6">
      <t>スイシン</t>
    </rPh>
    <rPh sb="6" eb="8">
      <t>キキン</t>
    </rPh>
    <rPh sb="8" eb="10">
      <t>クリイレ</t>
    </rPh>
    <rPh sb="10" eb="11">
      <t>キン</t>
    </rPh>
    <phoneticPr fontId="3"/>
  </si>
  <si>
    <t>23款　諸収入</t>
    <rPh sb="2" eb="3">
      <t>カン</t>
    </rPh>
    <rPh sb="4" eb="5">
      <t>ショ</t>
    </rPh>
    <rPh sb="5" eb="7">
      <t>シュウニュウ</t>
    </rPh>
    <phoneticPr fontId="3"/>
  </si>
  <si>
    <t>21目　雑収</t>
    <rPh sb="2" eb="3">
      <t>モク</t>
    </rPh>
    <rPh sb="4" eb="5">
      <t>ザツ</t>
    </rPh>
    <rPh sb="5" eb="6">
      <t>シュウ</t>
    </rPh>
    <phoneticPr fontId="3"/>
  </si>
  <si>
    <t>（生野区地域福祉推進支援事業に対する補助金）</t>
    <phoneticPr fontId="3"/>
  </si>
  <si>
    <t>（AI音声認識ツールを活用した区役所窓口サービス向上事業に対する補助金）</t>
    <phoneticPr fontId="0"/>
  </si>
  <si>
    <t>妊産婦母子育児支援事業に対する補助金等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</si>
</sst>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;&quot;△ &quot;#,##0.0"/>
    <numFmt numFmtId="178" formatCode="0;;;@"/>
  </numFmts>
  <fonts count="2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0.5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u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9">
    <xf numFmtId="0" fontId="0" fillId="0" borderId="0"/>
    <xf numFmtId="0" fontId="4" fillId="0" borderId="0"/>
    <xf numFmtId="38" fontId="7" fillId="0" borderId="0" applyFont="0" applyFill="0" applyBorder="0" applyAlignment="0" applyProtection="0"/>
    <xf numFmtId="0" fontId="7" fillId="0" borderId="0"/>
    <xf numFmtId="0" fontId="2" fillId="0" borderId="0">
      <alignment vertical="center"/>
    </xf>
    <xf numFmtId="38" fontId="7" fillId="0" borderId="0" applyFont="0" applyFill="0" applyBorder="0" applyAlignment="0" applyProtection="0"/>
    <xf numFmtId="0" fontId="1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8" fillId="0" borderId="0"/>
  </cellStyleXfs>
  <cellXfs count="118">
    <xf numFmtId="0" fontId="0" fillId="0" borderId="0" xfId="0"/>
    <xf numFmtId="49" fontId="10" fillId="0" borderId="0" xfId="1" applyNumberFormat="1" applyFont="1" applyFill="1" applyAlignment="1">
      <alignment vertical="center" wrapText="1"/>
    </xf>
    <xf numFmtId="0" fontId="9" fillId="0" borderId="0" xfId="1" applyNumberFormat="1" applyFont="1" applyFill="1" applyAlignment="1">
      <alignment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176" fontId="10" fillId="0" borderId="0" xfId="1" applyNumberFormat="1" applyFont="1" applyFill="1" applyAlignment="1">
      <alignment vertical="center"/>
    </xf>
    <xf numFmtId="176" fontId="10" fillId="0" borderId="0" xfId="1" applyNumberFormat="1" applyFont="1" applyFill="1" applyAlignment="1">
      <alignment horizontal="center" vertical="center"/>
    </xf>
    <xf numFmtId="176" fontId="10" fillId="0" borderId="0" xfId="1" applyNumberFormat="1" applyFont="1" applyFill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0" fillId="0" borderId="0" xfId="1" applyNumberFormat="1" applyFont="1" applyFill="1" applyAlignment="1">
      <alignment vertical="center"/>
    </xf>
    <xf numFmtId="0" fontId="10" fillId="0" borderId="0" xfId="1" applyNumberFormat="1" applyFont="1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1" fillId="0" borderId="0" xfId="1" applyFont="1" applyFill="1" applyAlignment="1">
      <alignment horizontal="left" vertical="center"/>
    </xf>
    <xf numFmtId="0" fontId="11" fillId="0" borderId="0" xfId="1" applyFont="1" applyFill="1" applyAlignment="1">
      <alignment vertical="center"/>
    </xf>
    <xf numFmtId="0" fontId="13" fillId="0" borderId="0" xfId="1" applyNumberFormat="1" applyFont="1" applyFill="1" applyAlignment="1">
      <alignment horizontal="left" vertical="center"/>
    </xf>
    <xf numFmtId="0" fontId="13" fillId="0" borderId="0" xfId="1" applyNumberFormat="1" applyFont="1" applyFill="1" applyAlignment="1">
      <alignment horizontal="left" vertical="center" wrapText="1"/>
    </xf>
    <xf numFmtId="0" fontId="13" fillId="0" borderId="0" xfId="1" applyNumberFormat="1" applyFont="1" applyFill="1" applyAlignment="1">
      <alignment horizontal="center" vertical="center" wrapText="1"/>
    </xf>
    <xf numFmtId="176" fontId="13" fillId="0" borderId="0" xfId="1" applyNumberFormat="1" applyFont="1" applyFill="1" applyAlignment="1">
      <alignment horizontal="left" vertical="center"/>
    </xf>
    <xf numFmtId="49" fontId="10" fillId="0" borderId="0" xfId="1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0" fontId="15" fillId="0" borderId="0" xfId="1" applyNumberFormat="1" applyFont="1" applyFill="1" applyAlignment="1">
      <alignment horizontal="right" vertical="center"/>
    </xf>
    <xf numFmtId="0" fontId="15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6" fillId="0" borderId="0" xfId="1" applyFont="1" applyFill="1" applyAlignment="1">
      <alignment horizontal="center" vertical="center" wrapText="1"/>
    </xf>
    <xf numFmtId="176" fontId="16" fillId="0" borderId="0" xfId="1" applyNumberFormat="1" applyFont="1" applyFill="1" applyBorder="1" applyAlignment="1">
      <alignment horizontal="right" vertical="center" wrapText="1"/>
    </xf>
    <xf numFmtId="176" fontId="12" fillId="0" borderId="0" xfId="1" applyNumberFormat="1" applyFont="1" applyFill="1" applyAlignment="1">
      <alignment horizontal="right" vertical="center"/>
    </xf>
    <xf numFmtId="0" fontId="17" fillId="0" borderId="0" xfId="1" applyFont="1" applyFill="1" applyAlignment="1">
      <alignment horizontal="left" vertical="center"/>
    </xf>
    <xf numFmtId="0" fontId="11" fillId="0" borderId="12" xfId="1" applyNumberFormat="1" applyFont="1" applyFill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/>
    </xf>
    <xf numFmtId="0" fontId="11" fillId="0" borderId="13" xfId="1" applyNumberFormat="1" applyFont="1" applyFill="1" applyBorder="1" applyAlignment="1">
      <alignment horizontal="center" vertical="center"/>
    </xf>
    <xf numFmtId="176" fontId="11" fillId="0" borderId="1" xfId="1" applyNumberFormat="1" applyFont="1" applyFill="1" applyBorder="1" applyAlignment="1">
      <alignment horizontal="center" vertical="center"/>
    </xf>
    <xf numFmtId="38" fontId="11" fillId="0" borderId="8" xfId="2" applyFont="1" applyFill="1" applyBorder="1" applyAlignment="1">
      <alignment horizontal="left" vertical="center" wrapText="1"/>
    </xf>
    <xf numFmtId="176" fontId="10" fillId="0" borderId="8" xfId="1" applyNumberFormat="1" applyFont="1" applyFill="1" applyBorder="1" applyAlignment="1">
      <alignment horizontal="right" vertical="center" shrinkToFit="1"/>
    </xf>
    <xf numFmtId="0" fontId="9" fillId="0" borderId="9" xfId="1" applyFont="1" applyFill="1" applyBorder="1" applyAlignment="1">
      <alignment horizontal="left" vertical="center"/>
    </xf>
    <xf numFmtId="49" fontId="11" fillId="0" borderId="4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0" fontId="11" fillId="0" borderId="8" xfId="1" applyNumberFormat="1" applyFont="1" applyFill="1" applyBorder="1" applyAlignment="1">
      <alignment horizontal="left" vertical="center" wrapText="1"/>
    </xf>
    <xf numFmtId="38" fontId="11" fillId="0" borderId="1" xfId="2" applyFont="1" applyFill="1" applyBorder="1" applyAlignment="1">
      <alignment horizontal="left" vertical="center" wrapText="1"/>
    </xf>
    <xf numFmtId="176" fontId="10" fillId="0" borderId="1" xfId="1" applyNumberFormat="1" applyFont="1" applyFill="1" applyBorder="1" applyAlignment="1">
      <alignment horizontal="right" vertical="center" shrinkToFit="1"/>
    </xf>
    <xf numFmtId="49" fontId="11" fillId="0" borderId="5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0" fontId="11" fillId="0" borderId="17" xfId="1" applyNumberFormat="1" applyFont="1" applyFill="1" applyBorder="1" applyAlignment="1">
      <alignment horizontal="left" vertical="center" wrapText="1"/>
    </xf>
    <xf numFmtId="176" fontId="10" fillId="0" borderId="17" xfId="1" applyNumberFormat="1" applyFont="1" applyFill="1" applyBorder="1" applyAlignment="1">
      <alignment horizontal="right" vertical="center" shrinkToFit="1"/>
    </xf>
    <xf numFmtId="176" fontId="10" fillId="0" borderId="18" xfId="1" applyNumberFormat="1" applyFont="1" applyFill="1" applyBorder="1" applyAlignment="1">
      <alignment horizontal="right" vertical="center" shrinkToFit="1"/>
    </xf>
    <xf numFmtId="0" fontId="9" fillId="0" borderId="18" xfId="1" applyFont="1" applyFill="1" applyBorder="1" applyAlignment="1">
      <alignment horizontal="left" vertical="center"/>
    </xf>
    <xf numFmtId="49" fontId="10" fillId="0" borderId="0" xfId="1" applyNumberFormat="1" applyFont="1" applyFill="1" applyBorder="1" applyAlignment="1">
      <alignment vertical="center"/>
    </xf>
    <xf numFmtId="49" fontId="10" fillId="0" borderId="0" xfId="1" applyNumberFormat="1" applyFont="1" applyFill="1" applyBorder="1" applyAlignment="1">
      <alignment vertical="center" wrapText="1"/>
    </xf>
    <xf numFmtId="176" fontId="10" fillId="0" borderId="0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 wrapText="1"/>
    </xf>
    <xf numFmtId="178" fontId="10" fillId="0" borderId="0" xfId="1" applyNumberFormat="1" applyFont="1" applyFill="1" applyBorder="1" applyAlignment="1">
      <alignment vertical="center"/>
    </xf>
    <xf numFmtId="0" fontId="11" fillId="0" borderId="0" xfId="1" applyNumberFormat="1" applyFont="1" applyFill="1" applyAlignment="1">
      <alignment horizontal="left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1" fillId="0" borderId="0" xfId="1" applyNumberFormat="1" applyFont="1" applyFill="1" applyBorder="1" applyAlignment="1">
      <alignment horizontal="left" vertical="center"/>
    </xf>
    <xf numFmtId="0" fontId="11" fillId="0" borderId="0" xfId="1" applyNumberFormat="1" applyFont="1" applyFill="1" applyBorder="1" applyAlignment="1">
      <alignment horizontal="center" vertical="center"/>
    </xf>
    <xf numFmtId="0" fontId="11" fillId="0" borderId="15" xfId="1" applyNumberFormat="1" applyFont="1" applyFill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left" vertical="center"/>
    </xf>
    <xf numFmtId="0" fontId="11" fillId="0" borderId="1" xfId="1" applyNumberFormat="1" applyFont="1" applyFill="1" applyBorder="1" applyAlignment="1">
      <alignment horizontal="left" vertical="center" wrapText="1"/>
    </xf>
    <xf numFmtId="0" fontId="8" fillId="0" borderId="0" xfId="1" applyNumberFormat="1" applyFont="1" applyFill="1" applyAlignment="1">
      <alignment vertical="center"/>
    </xf>
    <xf numFmtId="0" fontId="11" fillId="0" borderId="0" xfId="1" applyNumberFormat="1" applyFont="1" applyFill="1" applyBorder="1" applyAlignment="1">
      <alignment horizontal="left" vertical="center" wrapText="1"/>
    </xf>
    <xf numFmtId="176" fontId="10" fillId="0" borderId="0" xfId="1" applyNumberFormat="1" applyFont="1" applyFill="1" applyBorder="1" applyAlignment="1">
      <alignment horizontal="right" vertical="center" shrinkToFit="1"/>
    </xf>
    <xf numFmtId="0" fontId="9" fillId="0" borderId="0" xfId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vertical="center"/>
    </xf>
    <xf numFmtId="176" fontId="11" fillId="0" borderId="14" xfId="1" applyNumberFormat="1" applyFont="1" applyFill="1" applyBorder="1" applyAlignment="1">
      <alignment horizontal="distributed" vertical="center" justifyLastLine="1"/>
    </xf>
    <xf numFmtId="49" fontId="11" fillId="0" borderId="1" xfId="1" applyNumberFormat="1" applyFont="1" applyFill="1" applyBorder="1" applyAlignment="1">
      <alignment vertical="center" wrapText="1"/>
    </xf>
    <xf numFmtId="0" fontId="11" fillId="0" borderId="0" xfId="1" applyFont="1" applyFill="1" applyAlignment="1">
      <alignment horizontal="center" vertical="center"/>
    </xf>
    <xf numFmtId="0" fontId="14" fillId="0" borderId="0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176" fontId="11" fillId="0" borderId="24" xfId="1" applyNumberFormat="1" applyFont="1" applyFill="1" applyBorder="1" applyAlignment="1">
      <alignment horizontal="right" vertical="center" shrinkToFit="1"/>
    </xf>
    <xf numFmtId="0" fontId="11" fillId="0" borderId="24" xfId="3" applyFont="1" applyFill="1" applyBorder="1" applyAlignment="1">
      <alignment vertical="center"/>
    </xf>
    <xf numFmtId="0" fontId="11" fillId="0" borderId="23" xfId="3" applyFont="1" applyFill="1" applyBorder="1" applyAlignment="1">
      <alignment vertical="center"/>
    </xf>
    <xf numFmtId="0" fontId="11" fillId="0" borderId="25" xfId="3" applyFont="1" applyFill="1" applyBorder="1" applyAlignment="1">
      <alignment vertical="center"/>
    </xf>
    <xf numFmtId="49" fontId="11" fillId="0" borderId="8" xfId="1" applyNumberFormat="1" applyFont="1" applyFill="1" applyBorder="1" applyAlignment="1">
      <alignment vertical="center" wrapText="1"/>
    </xf>
    <xf numFmtId="0" fontId="19" fillId="0" borderId="0" xfId="0" applyFont="1" applyFill="1" applyAlignment="1">
      <alignment vertical="top"/>
    </xf>
    <xf numFmtId="0" fontId="19" fillId="0" borderId="0" xfId="0" applyFont="1" applyFill="1"/>
    <xf numFmtId="0" fontId="20" fillId="0" borderId="0" xfId="1" applyNumberFormat="1" applyFont="1" applyFill="1" applyAlignment="1">
      <alignment horizontal="right" vertical="center"/>
    </xf>
    <xf numFmtId="0" fontId="10" fillId="0" borderId="8" xfId="1" applyFont="1" applyFill="1" applyBorder="1" applyAlignment="1">
      <alignment horizontal="center" vertical="center" wrapText="1"/>
    </xf>
    <xf numFmtId="49" fontId="11" fillId="0" borderId="11" xfId="1" applyNumberFormat="1" applyFont="1" applyFill="1" applyBorder="1" applyAlignment="1">
      <alignment vertical="center" wrapText="1"/>
    </xf>
    <xf numFmtId="49" fontId="11" fillId="0" borderId="7" xfId="1" applyNumberFormat="1" applyFont="1" applyFill="1" applyBorder="1" applyAlignment="1">
      <alignment vertical="center" wrapText="1"/>
    </xf>
    <xf numFmtId="0" fontId="11" fillId="0" borderId="19" xfId="1" applyFont="1" applyFill="1" applyBorder="1" applyAlignment="1">
      <alignment horizontal="distributed" vertical="center" justifyLastLine="1"/>
    </xf>
    <xf numFmtId="0" fontId="11" fillId="0" borderId="1" xfId="1" applyFont="1" applyFill="1" applyBorder="1" applyAlignment="1">
      <alignment horizontal="distributed" vertical="center" justifyLastLine="1"/>
    </xf>
    <xf numFmtId="0" fontId="10" fillId="0" borderId="0" xfId="1" applyFont="1" applyFill="1" applyBorder="1" applyAlignment="1">
      <alignment horizontal="left" vertical="center"/>
    </xf>
    <xf numFmtId="178" fontId="9" fillId="0" borderId="0" xfId="5" applyNumberFormat="1" applyFont="1" applyFill="1" applyBorder="1" applyAlignment="1">
      <alignment horizontal="left" vertical="center" wrapText="1"/>
    </xf>
    <xf numFmtId="49" fontId="11" fillId="0" borderId="9" xfId="1" applyNumberFormat="1" applyFont="1" applyFill="1" applyBorder="1" applyAlignment="1">
      <alignment vertical="center" wrapText="1"/>
    </xf>
    <xf numFmtId="49" fontId="11" fillId="0" borderId="11" xfId="1" applyNumberFormat="1" applyFont="1" applyFill="1" applyBorder="1" applyAlignment="1">
      <alignment vertical="center" wrapText="1"/>
    </xf>
    <xf numFmtId="0" fontId="11" fillId="0" borderId="16" xfId="1" applyNumberFormat="1" applyFont="1" applyFill="1" applyBorder="1" applyAlignment="1">
      <alignment horizontal="center" vertical="center"/>
    </xf>
    <xf numFmtId="0" fontId="11" fillId="0" borderId="17" xfId="1" applyNumberFormat="1" applyFont="1" applyFill="1" applyBorder="1" applyAlignment="1">
      <alignment horizontal="center" vertical="center"/>
    </xf>
    <xf numFmtId="49" fontId="11" fillId="0" borderId="10" xfId="1" applyNumberFormat="1" applyFont="1" applyFill="1" applyBorder="1" applyAlignment="1">
      <alignment vertical="center" wrapText="1"/>
    </xf>
    <xf numFmtId="49" fontId="11" fillId="0" borderId="2" xfId="1" applyNumberFormat="1" applyFont="1" applyFill="1" applyBorder="1" applyAlignment="1">
      <alignment vertical="center" wrapText="1"/>
    </xf>
    <xf numFmtId="49" fontId="11" fillId="0" borderId="7" xfId="1" applyNumberFormat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left" vertical="center"/>
    </xf>
    <xf numFmtId="0" fontId="11" fillId="0" borderId="0" xfId="1" applyFont="1" applyFill="1" applyAlignment="1">
      <alignment horizontal="right" vertical="center"/>
    </xf>
    <xf numFmtId="0" fontId="15" fillId="0" borderId="0" xfId="1" applyNumberFormat="1" applyFont="1" applyFill="1" applyBorder="1" applyAlignment="1">
      <alignment horizontal="right" vertical="center" wrapText="1"/>
    </xf>
    <xf numFmtId="49" fontId="11" fillId="0" borderId="20" xfId="1" applyNumberFormat="1" applyFont="1" applyFill="1" applyBorder="1" applyAlignment="1">
      <alignment horizontal="distributed" vertical="center" wrapText="1" justifyLastLine="1"/>
    </xf>
    <xf numFmtId="49" fontId="11" fillId="0" borderId="21" xfId="1" applyNumberFormat="1" applyFont="1" applyFill="1" applyBorder="1" applyAlignment="1">
      <alignment horizontal="distributed" vertical="center" wrapText="1" justifyLastLine="1"/>
    </xf>
    <xf numFmtId="49" fontId="11" fillId="0" borderId="19" xfId="1" applyNumberFormat="1" applyFont="1" applyFill="1" applyBorder="1" applyAlignment="1">
      <alignment horizontal="distributed" vertical="center" wrapText="1" justifyLastLine="1"/>
    </xf>
    <xf numFmtId="49" fontId="11" fillId="0" borderId="2" xfId="1" applyNumberFormat="1" applyFont="1" applyFill="1" applyBorder="1" applyAlignment="1">
      <alignment horizontal="distributed" vertical="center" wrapText="1" justifyLastLine="1"/>
    </xf>
    <xf numFmtId="49" fontId="11" fillId="0" borderId="6" xfId="1" applyNumberFormat="1" applyFont="1" applyFill="1" applyBorder="1" applyAlignment="1">
      <alignment horizontal="distributed" vertical="center" wrapText="1" justifyLastLine="1"/>
    </xf>
    <xf numFmtId="49" fontId="11" fillId="0" borderId="7" xfId="1" applyNumberFormat="1" applyFont="1" applyFill="1" applyBorder="1" applyAlignment="1">
      <alignment horizontal="distributed" vertical="center" wrapText="1" justifyLastLine="1"/>
    </xf>
    <xf numFmtId="0" fontId="11" fillId="0" borderId="14" xfId="1" applyNumberFormat="1" applyFont="1" applyFill="1" applyBorder="1" applyAlignment="1">
      <alignment horizontal="distributed" vertical="center" wrapText="1" justifyLastLine="1"/>
    </xf>
    <xf numFmtId="0" fontId="11" fillId="0" borderId="1" xfId="1" applyNumberFormat="1" applyFont="1" applyFill="1" applyBorder="1" applyAlignment="1">
      <alignment horizontal="distributed" vertical="center" wrapText="1" justifyLastLine="1"/>
    </xf>
    <xf numFmtId="0" fontId="11" fillId="0" borderId="20" xfId="1" applyNumberFormat="1" applyFont="1" applyFill="1" applyBorder="1" applyAlignment="1">
      <alignment horizontal="distributed" vertical="center" justifyLastLine="1"/>
    </xf>
    <xf numFmtId="0" fontId="11" fillId="0" borderId="22" xfId="1" applyNumberFormat="1" applyFont="1" applyFill="1" applyBorder="1" applyAlignment="1">
      <alignment horizontal="distributed" vertical="center" justifyLastLine="1"/>
    </xf>
    <xf numFmtId="0" fontId="11" fillId="0" borderId="2" xfId="1" applyNumberFormat="1" applyFont="1" applyFill="1" applyBorder="1" applyAlignment="1">
      <alignment horizontal="distributed" vertical="center" justifyLastLine="1"/>
    </xf>
    <xf numFmtId="0" fontId="11" fillId="0" borderId="23" xfId="1" applyNumberFormat="1" applyFont="1" applyFill="1" applyBorder="1" applyAlignment="1">
      <alignment horizontal="distributed" vertical="center" justifyLastLine="1"/>
    </xf>
    <xf numFmtId="176" fontId="10" fillId="0" borderId="0" xfId="1" applyNumberFormat="1" applyFont="1" applyFill="1" applyBorder="1" applyAlignment="1">
      <alignment vertical="center" shrinkToFit="1"/>
    </xf>
    <xf numFmtId="0" fontId="11" fillId="0" borderId="26" xfId="1" applyNumberFormat="1" applyFont="1" applyFill="1" applyBorder="1" applyAlignment="1">
      <alignment horizontal="center" vertical="center" wrapText="1" justifyLastLine="1"/>
    </xf>
    <xf numFmtId="0" fontId="11" fillId="0" borderId="26" xfId="1" applyNumberFormat="1" applyFont="1" applyFill="1" applyBorder="1" applyAlignment="1">
      <alignment horizontal="center" vertical="center" justifyLastLine="1"/>
    </xf>
    <xf numFmtId="176" fontId="11" fillId="0" borderId="26" xfId="1" applyNumberFormat="1" applyFont="1" applyFill="1" applyBorder="1" applyAlignment="1">
      <alignment horizontal="center" vertical="center" shrinkToFit="1"/>
    </xf>
    <xf numFmtId="0" fontId="10" fillId="0" borderId="0" xfId="1" applyFont="1" applyFill="1" applyBorder="1" applyAlignment="1">
      <alignment horizontal="left" vertical="center" wrapText="1"/>
    </xf>
    <xf numFmtId="177" fontId="10" fillId="0" borderId="0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horizontal="left" vertical="center"/>
    </xf>
    <xf numFmtId="176" fontId="12" fillId="0" borderId="0" xfId="1" applyNumberFormat="1" applyFont="1" applyFill="1" applyBorder="1" applyAlignment="1">
      <alignment horizontal="center" vertical="center" wrapText="1"/>
    </xf>
    <xf numFmtId="178" fontId="10" fillId="0" borderId="0" xfId="1" applyNumberFormat="1" applyFont="1" applyFill="1" applyBorder="1" applyAlignment="1">
      <alignment horizontal="center" vertical="center"/>
    </xf>
  </cellXfs>
  <cellStyles count="9">
    <cellStyle name="桁区切り 2" xfId="2" xr:uid="{00000000-0005-0000-0000-000000000000}"/>
    <cellStyle name="桁区切り 2 2" xfId="5" xr:uid="{00000000-0005-0000-0000-000001000000}"/>
    <cellStyle name="桁区切り 2 2 2" xfId="7" xr:uid="{00000000-0005-0000-0000-000002000000}"/>
    <cellStyle name="標準" xfId="0" builtinId="0"/>
    <cellStyle name="標準 2" xfId="3" xr:uid="{00000000-0005-0000-0000-000004000000}"/>
    <cellStyle name="標準 2 2" xfId="8" xr:uid="{00000000-0005-0000-0000-000005000000}"/>
    <cellStyle name="標準 3" xfId="4" xr:uid="{00000000-0005-0000-0000-000006000000}"/>
    <cellStyle name="標準 3 2" xfId="6" xr:uid="{00000000-0005-0000-0000-000007000000}"/>
    <cellStyle name="標準_③予算事業別調書(目次様式)" xfId="1" xr:uid="{00000000-0005-0000-0000-000008000000}"/>
  </cellStyles>
  <dxfs count="17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00FF00"/>
      <color rgb="FF0000FF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8"/>
  <sheetViews>
    <sheetView tabSelected="1" view="pageBreakPreview" zoomScaleNormal="100" zoomScaleSheetLayoutView="100" workbookViewId="0">
      <pane ySplit="7" topLeftCell="A8" activePane="bottomLeft" state="frozen"/>
      <selection activeCell="BZ9" sqref="BZ9"/>
      <selection pane="bottomLeft" activeCell="B6" sqref="B6:E7"/>
    </sheetView>
  </sheetViews>
  <sheetFormatPr defaultColWidth="8.625" defaultRowHeight="18" customHeight="1" outlineLevelCol="1"/>
  <cols>
    <col min="1" max="1" width="3.75" style="18" customWidth="1"/>
    <col min="2" max="4" width="1.25" style="1" customWidth="1"/>
    <col min="5" max="5" width="25" style="1" customWidth="1"/>
    <col min="6" max="6" width="31.25" style="11" customWidth="1"/>
    <col min="7" max="8" width="11.25" style="5" customWidth="1"/>
    <col min="9" max="9" width="11.25" style="4" customWidth="1"/>
    <col min="10" max="10" width="5" style="12" customWidth="1"/>
    <col min="11" max="11" width="5" style="13" customWidth="1"/>
    <col min="12" max="12" width="6.5" style="67" customWidth="1"/>
    <col min="13" max="13" width="3.875" style="7" customWidth="1" outlineLevel="1"/>
    <col min="14" max="14" width="4" style="7" customWidth="1" outlineLevel="1"/>
    <col min="15" max="15" width="3.875" style="7" customWidth="1" outlineLevel="1"/>
    <col min="16" max="16" width="3.25" style="7" customWidth="1" outlineLevel="1"/>
    <col min="17" max="17" width="5" style="7" customWidth="1" outlineLevel="1"/>
    <col min="18" max="19" width="8.625" style="8" hidden="1" customWidth="1"/>
    <col min="20" max="20" width="23.875" style="40" bestFit="1" customWidth="1"/>
    <col min="21" max="21" width="16.125" style="85" bestFit="1" customWidth="1"/>
    <col min="22" max="26" width="8.625" style="40" customWidth="1"/>
    <col min="27" max="27" width="8.625" style="51" customWidth="1"/>
    <col min="28" max="32" width="8.625" style="40" customWidth="1"/>
    <col min="33" max="37" width="8.625" style="52" customWidth="1"/>
    <col min="38" max="38" width="22.875" style="52" customWidth="1"/>
    <col min="39" max="47" width="8.625" style="40" customWidth="1"/>
    <col min="48" max="198" width="8.625" style="8" customWidth="1"/>
    <col min="199" max="16384" width="8.625" style="8"/>
  </cols>
  <sheetData>
    <row r="1" spans="1:46" ht="18" customHeight="1">
      <c r="A1" s="60" t="s">
        <v>27</v>
      </c>
      <c r="C1" s="2"/>
      <c r="D1" s="2"/>
      <c r="E1" s="2"/>
      <c r="F1" s="3"/>
      <c r="I1" s="6"/>
      <c r="J1" s="95"/>
      <c r="K1" s="95"/>
    </row>
    <row r="2" spans="1:46" ht="14.25" customHeight="1">
      <c r="A2" s="9"/>
      <c r="C2" s="10"/>
      <c r="D2" s="10"/>
      <c r="E2" s="10"/>
      <c r="W2" s="113"/>
      <c r="X2" s="94"/>
      <c r="Y2" s="94"/>
      <c r="Z2" s="94"/>
      <c r="AA2" s="94"/>
    </row>
    <row r="3" spans="1:46" ht="12.75">
      <c r="A3" s="14"/>
      <c r="C3" s="15"/>
      <c r="D3" s="15"/>
      <c r="E3" s="15"/>
      <c r="F3" s="16"/>
      <c r="I3" s="17"/>
      <c r="L3" s="68"/>
      <c r="W3" s="94"/>
      <c r="X3" s="94"/>
      <c r="Y3" s="94"/>
      <c r="Z3" s="94"/>
      <c r="AA3" s="94"/>
    </row>
    <row r="4" spans="1:46" ht="15" customHeight="1">
      <c r="F4" s="19"/>
      <c r="G4" s="96"/>
      <c r="H4" s="96"/>
      <c r="I4" s="20"/>
      <c r="K4" s="79" t="s">
        <v>34</v>
      </c>
      <c r="L4" s="69"/>
      <c r="M4" s="21"/>
      <c r="N4" s="21"/>
      <c r="O4" s="21"/>
      <c r="P4" s="22"/>
      <c r="W4" s="94"/>
      <c r="X4" s="94"/>
      <c r="Y4" s="94"/>
      <c r="Z4" s="94"/>
      <c r="AA4" s="94"/>
    </row>
    <row r="5" spans="1:46" ht="27.75" customHeight="1" thickBot="1">
      <c r="F5" s="23"/>
      <c r="G5" s="24"/>
      <c r="H5" s="24"/>
      <c r="I5" s="25"/>
      <c r="J5" s="26"/>
      <c r="K5" s="20" t="s">
        <v>31</v>
      </c>
      <c r="L5" s="20"/>
      <c r="M5" s="21"/>
      <c r="N5" s="21"/>
      <c r="O5" s="21"/>
      <c r="P5" s="22"/>
      <c r="W5" s="94"/>
      <c r="X5" s="94"/>
      <c r="Y5" s="94"/>
      <c r="Z5" s="94"/>
      <c r="AA5" s="94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</row>
    <row r="6" spans="1:46" ht="15" customHeight="1">
      <c r="A6" s="27" t="s">
        <v>24</v>
      </c>
      <c r="B6" s="97" t="s">
        <v>0</v>
      </c>
      <c r="C6" s="98"/>
      <c r="D6" s="98"/>
      <c r="E6" s="99"/>
      <c r="F6" s="103" t="s">
        <v>22</v>
      </c>
      <c r="G6" s="83" t="s">
        <v>36</v>
      </c>
      <c r="H6" s="83" t="s">
        <v>37</v>
      </c>
      <c r="I6" s="65" t="s">
        <v>1</v>
      </c>
      <c r="J6" s="105" t="s">
        <v>26</v>
      </c>
      <c r="K6" s="106"/>
      <c r="L6" s="110"/>
      <c r="M6" s="28"/>
      <c r="N6" s="28"/>
      <c r="O6" s="28"/>
      <c r="P6" s="22"/>
      <c r="Q6" s="22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</row>
    <row r="7" spans="1:46" ht="15" customHeight="1">
      <c r="A7" s="29" t="s">
        <v>25</v>
      </c>
      <c r="B7" s="100"/>
      <c r="C7" s="101"/>
      <c r="D7" s="101"/>
      <c r="E7" s="102"/>
      <c r="F7" s="104"/>
      <c r="G7" s="84" t="s">
        <v>32</v>
      </c>
      <c r="H7" s="84" t="s">
        <v>35</v>
      </c>
      <c r="I7" s="30" t="s">
        <v>23</v>
      </c>
      <c r="J7" s="107"/>
      <c r="K7" s="108"/>
      <c r="L7" s="111"/>
      <c r="M7" s="28"/>
      <c r="N7" s="28"/>
      <c r="O7" s="28"/>
      <c r="P7" s="22"/>
      <c r="Q7" s="22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</row>
    <row r="8" spans="1:46" ht="21.6" customHeight="1">
      <c r="A8" s="57">
        <v>1</v>
      </c>
      <c r="B8" s="87" t="s">
        <v>39</v>
      </c>
      <c r="C8" s="91"/>
      <c r="D8" s="91"/>
      <c r="E8" s="88"/>
      <c r="F8" s="31"/>
      <c r="G8" s="32">
        <f>SUMIFS($G$8:$G$37,$T$8:$T$37,$T8,$N$8:$N$37,N9)</f>
        <v>0</v>
      </c>
      <c r="H8" s="32">
        <f>SUMIFS($H$8:$H$37,$T$8:$T$37,$T8,$N$8:$N$37,N9)</f>
        <v>0</v>
      </c>
      <c r="I8" s="32">
        <f>+H8-G8</f>
        <v>0</v>
      </c>
      <c r="J8" s="33"/>
      <c r="K8" s="72"/>
      <c r="L8" s="112"/>
      <c r="M8" s="22"/>
      <c r="N8" s="22"/>
      <c r="O8" s="22"/>
      <c r="P8" s="22"/>
      <c r="Q8" s="22"/>
      <c r="AC8" s="114"/>
      <c r="AD8" s="114"/>
      <c r="AE8" s="114"/>
      <c r="AO8" s="52"/>
    </row>
    <row r="9" spans="1:46" ht="21.6" customHeight="1">
      <c r="A9" s="57">
        <v>2</v>
      </c>
      <c r="B9" s="39"/>
      <c r="C9" s="87" t="s">
        <v>2</v>
      </c>
      <c r="D9" s="91"/>
      <c r="E9" s="88"/>
      <c r="F9" s="31"/>
      <c r="G9" s="32">
        <f>SUM(G10,)</f>
        <v>20899</v>
      </c>
      <c r="H9" s="32">
        <f>SUM(H10,)</f>
        <v>21119</v>
      </c>
      <c r="I9" s="32">
        <f>+H9-G9</f>
        <v>220</v>
      </c>
      <c r="J9" s="33"/>
      <c r="K9" s="73"/>
      <c r="L9" s="112"/>
      <c r="M9" s="22"/>
      <c r="N9" s="22"/>
      <c r="O9" s="22"/>
      <c r="P9" s="22"/>
      <c r="Q9" s="22"/>
      <c r="AC9" s="114"/>
      <c r="AD9" s="114"/>
      <c r="AE9" s="114"/>
      <c r="AO9" s="52"/>
    </row>
    <row r="10" spans="1:46" ht="21.6" customHeight="1">
      <c r="A10" s="57">
        <v>3</v>
      </c>
      <c r="B10" s="35"/>
      <c r="C10" s="34"/>
      <c r="D10" s="87" t="s">
        <v>3</v>
      </c>
      <c r="E10" s="88"/>
      <c r="F10" s="36"/>
      <c r="G10" s="32">
        <f>SUM(,G11)</f>
        <v>20899</v>
      </c>
      <c r="H10" s="32">
        <f>SUM(,H11)</f>
        <v>21119</v>
      </c>
      <c r="I10" s="32">
        <f>+H10-G10</f>
        <v>220</v>
      </c>
      <c r="J10" s="33"/>
      <c r="K10" s="73"/>
      <c r="L10" s="112"/>
      <c r="M10" s="22"/>
      <c r="N10" s="22"/>
      <c r="O10" s="22"/>
      <c r="P10" s="22"/>
      <c r="Q10" s="22"/>
      <c r="AC10" s="114"/>
      <c r="AD10" s="114"/>
      <c r="AE10" s="114"/>
      <c r="AO10" s="52"/>
    </row>
    <row r="11" spans="1:46" ht="21.6" customHeight="1">
      <c r="A11" s="57">
        <v>4</v>
      </c>
      <c r="B11" s="35"/>
      <c r="C11" s="35"/>
      <c r="D11" s="35"/>
      <c r="E11" s="76" t="s">
        <v>33</v>
      </c>
      <c r="F11" s="36" t="s">
        <v>28</v>
      </c>
      <c r="G11" s="32">
        <v>20899</v>
      </c>
      <c r="H11" s="32">
        <v>21119</v>
      </c>
      <c r="I11" s="32">
        <f t="shared" ref="I11" si="0">+H11-G11</f>
        <v>220</v>
      </c>
      <c r="J11" s="33"/>
      <c r="K11" s="73"/>
      <c r="L11" s="112"/>
      <c r="M11" s="22"/>
      <c r="N11" s="22"/>
      <c r="O11" s="22"/>
      <c r="P11" s="22"/>
      <c r="Q11" s="22"/>
      <c r="AC11" s="114"/>
      <c r="AD11" s="114"/>
      <c r="AE11" s="114"/>
      <c r="AO11" s="52"/>
    </row>
    <row r="12" spans="1:46" ht="21.6" customHeight="1">
      <c r="A12" s="57">
        <v>5</v>
      </c>
      <c r="B12" s="87" t="s">
        <v>40</v>
      </c>
      <c r="C12" s="91"/>
      <c r="D12" s="91"/>
      <c r="E12" s="88"/>
      <c r="F12" s="31"/>
      <c r="G12" s="32">
        <f>SUMIFS($G$8:$G$37,$T$8:$T$37,$T12,$N$8:$N$37,N13)</f>
        <v>0</v>
      </c>
      <c r="H12" s="32">
        <f>SUMIFS($H$8:$H$37,$T$8:$T$37,$T12,$N$8:$N$37,N13)</f>
        <v>0</v>
      </c>
      <c r="I12" s="32">
        <f t="shared" ref="I12:I14" si="1">+H12-G12</f>
        <v>0</v>
      </c>
      <c r="J12" s="33"/>
      <c r="K12" s="72"/>
      <c r="L12" s="112"/>
      <c r="M12" s="22"/>
      <c r="N12" s="22"/>
      <c r="O12" s="22"/>
      <c r="P12" s="22"/>
      <c r="Q12" s="22"/>
      <c r="AC12" s="114"/>
      <c r="AD12" s="114"/>
      <c r="AE12" s="114"/>
      <c r="AO12" s="52"/>
    </row>
    <row r="13" spans="1:46" ht="21.6" customHeight="1">
      <c r="A13" s="57">
        <v>6</v>
      </c>
      <c r="B13" s="35"/>
      <c r="C13" s="87" t="s">
        <v>4</v>
      </c>
      <c r="D13" s="91"/>
      <c r="E13" s="88"/>
      <c r="F13" s="31"/>
      <c r="G13" s="32">
        <f>SUM(G14)</f>
        <v>4116</v>
      </c>
      <c r="H13" s="32">
        <f>SUM(H14)</f>
        <v>3583</v>
      </c>
      <c r="I13" s="32">
        <f t="shared" si="1"/>
        <v>-533</v>
      </c>
      <c r="J13" s="33"/>
      <c r="K13" s="73"/>
      <c r="L13" s="112"/>
      <c r="M13" s="22"/>
      <c r="N13" s="22"/>
      <c r="O13" s="22"/>
      <c r="P13" s="22"/>
      <c r="Q13" s="22"/>
      <c r="AC13" s="114"/>
      <c r="AD13" s="114"/>
      <c r="AE13" s="114"/>
      <c r="AO13" s="52"/>
    </row>
    <row r="14" spans="1:46" ht="21.6" customHeight="1">
      <c r="A14" s="57">
        <v>7</v>
      </c>
      <c r="B14" s="35"/>
      <c r="C14" s="35"/>
      <c r="D14" s="87" t="s">
        <v>5</v>
      </c>
      <c r="E14" s="88"/>
      <c r="F14" s="36"/>
      <c r="G14" s="32">
        <f>SUM(G15)</f>
        <v>4116</v>
      </c>
      <c r="H14" s="32">
        <f>SUM(H15)</f>
        <v>3583</v>
      </c>
      <c r="I14" s="32">
        <f t="shared" si="1"/>
        <v>-533</v>
      </c>
      <c r="J14" s="33"/>
      <c r="K14" s="73"/>
      <c r="L14" s="112"/>
      <c r="M14" s="22"/>
      <c r="N14" s="22"/>
      <c r="O14" s="22"/>
      <c r="P14" s="22"/>
      <c r="Q14" s="22"/>
      <c r="AC14" s="114"/>
      <c r="AD14" s="114"/>
      <c r="AE14" s="114"/>
      <c r="AO14" s="52"/>
    </row>
    <row r="15" spans="1:46" ht="32.450000000000003" customHeight="1">
      <c r="A15" s="57">
        <v>8</v>
      </c>
      <c r="B15" s="35"/>
      <c r="C15" s="35"/>
      <c r="D15" s="35"/>
      <c r="E15" s="76" t="s">
        <v>41</v>
      </c>
      <c r="F15" s="76"/>
      <c r="G15" s="32">
        <f>SUM(G16:G18)</f>
        <v>4116</v>
      </c>
      <c r="H15" s="32">
        <f>SUM(H16:H18)</f>
        <v>3583</v>
      </c>
      <c r="I15" s="32">
        <f t="shared" ref="I15:I17" si="2">+H15-G15</f>
        <v>-533</v>
      </c>
      <c r="J15" s="33"/>
      <c r="K15" s="73"/>
      <c r="L15" s="112"/>
      <c r="M15" s="22"/>
      <c r="N15" s="22"/>
      <c r="O15" s="22"/>
      <c r="P15" s="22"/>
      <c r="Q15" s="22"/>
      <c r="AC15" s="114"/>
      <c r="AD15" s="114"/>
      <c r="AE15" s="114"/>
      <c r="AO15" s="52"/>
    </row>
    <row r="16" spans="1:46" ht="32.450000000000003" customHeight="1">
      <c r="A16" s="57">
        <v>9</v>
      </c>
      <c r="B16" s="35"/>
      <c r="C16" s="35"/>
      <c r="D16" s="35"/>
      <c r="E16" s="80"/>
      <c r="F16" s="76" t="s">
        <v>38</v>
      </c>
      <c r="G16" s="32">
        <v>531</v>
      </c>
      <c r="H16" s="38">
        <v>3583</v>
      </c>
      <c r="I16" s="32">
        <f t="shared" ref="I16" si="3">+H16-G16</f>
        <v>3052</v>
      </c>
      <c r="J16" s="33"/>
      <c r="K16" s="73"/>
      <c r="L16" s="112"/>
      <c r="M16" s="22"/>
      <c r="N16" s="22"/>
      <c r="O16" s="22"/>
      <c r="P16" s="22"/>
      <c r="Q16" s="22"/>
      <c r="AC16" s="114"/>
      <c r="AD16" s="114"/>
      <c r="AE16" s="114"/>
      <c r="AO16" s="52"/>
    </row>
    <row r="17" spans="1:41" ht="43.15" customHeight="1">
      <c r="A17" s="57">
        <v>10</v>
      </c>
      <c r="B17" s="35"/>
      <c r="C17" s="35"/>
      <c r="D17" s="35"/>
      <c r="E17" s="80"/>
      <c r="F17" s="76" t="s">
        <v>50</v>
      </c>
      <c r="G17" s="32">
        <v>3528</v>
      </c>
      <c r="H17" s="32">
        <v>0</v>
      </c>
      <c r="I17" s="32">
        <f t="shared" si="2"/>
        <v>-3528</v>
      </c>
      <c r="J17" s="33"/>
      <c r="K17" s="73"/>
      <c r="L17" s="112"/>
      <c r="M17" s="22"/>
      <c r="N17" s="22"/>
      <c r="O17" s="22"/>
      <c r="P17" s="22"/>
      <c r="Q17" s="22"/>
      <c r="AC17" s="114"/>
      <c r="AD17" s="114"/>
      <c r="AE17" s="114"/>
      <c r="AO17" s="52"/>
    </row>
    <row r="18" spans="1:41" ht="32.450000000000003" customHeight="1">
      <c r="A18" s="57">
        <v>11</v>
      </c>
      <c r="B18" s="35"/>
      <c r="C18" s="35"/>
      <c r="D18" s="35"/>
      <c r="E18" s="80"/>
      <c r="F18" s="76" t="s">
        <v>49</v>
      </c>
      <c r="G18" s="32">
        <v>57</v>
      </c>
      <c r="H18" s="32">
        <v>0</v>
      </c>
      <c r="I18" s="32">
        <f>+H18-G18</f>
        <v>-57</v>
      </c>
      <c r="J18" s="33"/>
      <c r="K18" s="73"/>
      <c r="L18" s="112"/>
      <c r="M18" s="22"/>
      <c r="N18" s="22"/>
      <c r="O18" s="22"/>
      <c r="P18" s="22"/>
      <c r="Q18" s="22"/>
      <c r="AC18" s="114"/>
      <c r="AD18" s="114"/>
      <c r="AE18" s="114"/>
      <c r="AO18" s="52"/>
    </row>
    <row r="19" spans="1:41" ht="21.6" customHeight="1">
      <c r="A19" s="57">
        <v>12</v>
      </c>
      <c r="B19" s="87" t="s">
        <v>42</v>
      </c>
      <c r="C19" s="91"/>
      <c r="D19" s="91"/>
      <c r="E19" s="88"/>
      <c r="F19" s="31"/>
      <c r="G19" s="32">
        <f>SUMIFS($G$8:$G$37,$T$8:$T$37,$T19,$N$8:$N$37,N20)</f>
        <v>0</v>
      </c>
      <c r="H19" s="32">
        <f>SUMIFS($H$8:$H$37,$T$8:$T$37,$T19,$N$8:$N$37,N20)</f>
        <v>0</v>
      </c>
      <c r="I19" s="32">
        <f t="shared" ref="I19:I21" si="4">+H19-G19</f>
        <v>0</v>
      </c>
      <c r="J19" s="33"/>
      <c r="K19" s="72"/>
      <c r="L19" s="112"/>
      <c r="M19" s="22"/>
      <c r="N19" s="22"/>
      <c r="O19" s="22"/>
      <c r="P19" s="22"/>
      <c r="Q19" s="22"/>
      <c r="AC19" s="114"/>
      <c r="AD19" s="114"/>
      <c r="AE19" s="114"/>
      <c r="AO19" s="52"/>
    </row>
    <row r="20" spans="1:41" ht="21.6" customHeight="1">
      <c r="A20" s="57">
        <v>13</v>
      </c>
      <c r="B20" s="35"/>
      <c r="C20" s="87" t="s">
        <v>6</v>
      </c>
      <c r="D20" s="91"/>
      <c r="E20" s="88"/>
      <c r="F20" s="37"/>
      <c r="G20" s="38">
        <f>SUM(G21)</f>
        <v>274</v>
      </c>
      <c r="H20" s="38">
        <f>SUM(H21)</f>
        <v>1576</v>
      </c>
      <c r="I20" s="38">
        <f t="shared" si="4"/>
        <v>1302</v>
      </c>
      <c r="J20" s="58"/>
      <c r="K20" s="74"/>
      <c r="L20" s="112"/>
      <c r="M20" s="22"/>
      <c r="N20" s="22"/>
      <c r="O20" s="22"/>
      <c r="P20" s="22"/>
      <c r="Q20" s="22"/>
      <c r="AC20" s="114"/>
      <c r="AD20" s="114"/>
      <c r="AE20" s="114"/>
      <c r="AO20" s="52"/>
    </row>
    <row r="21" spans="1:41" ht="21.6" customHeight="1">
      <c r="A21" s="57">
        <v>14</v>
      </c>
      <c r="B21" s="35"/>
      <c r="C21" s="34"/>
      <c r="D21" s="87" t="s">
        <v>7</v>
      </c>
      <c r="E21" s="88"/>
      <c r="F21" s="36"/>
      <c r="G21" s="32">
        <f>SUM(G22)</f>
        <v>274</v>
      </c>
      <c r="H21" s="32">
        <f>SUM(H22)</f>
        <v>1576</v>
      </c>
      <c r="I21" s="32">
        <f t="shared" si="4"/>
        <v>1302</v>
      </c>
      <c r="J21" s="33"/>
      <c r="K21" s="73"/>
      <c r="L21" s="112"/>
      <c r="M21" s="22"/>
      <c r="N21" s="22"/>
      <c r="O21" s="22"/>
      <c r="P21" s="22"/>
      <c r="Q21" s="22"/>
      <c r="AC21" s="114"/>
      <c r="AD21" s="114"/>
      <c r="AE21" s="114"/>
      <c r="AO21" s="52"/>
    </row>
    <row r="22" spans="1:41" ht="32.450000000000003" customHeight="1">
      <c r="A22" s="57">
        <v>15</v>
      </c>
      <c r="B22" s="35"/>
      <c r="C22" s="35"/>
      <c r="D22" s="35"/>
      <c r="E22" s="66" t="s">
        <v>43</v>
      </c>
      <c r="F22" s="59" t="s">
        <v>51</v>
      </c>
      <c r="G22" s="32">
        <v>274</v>
      </c>
      <c r="H22" s="32">
        <v>1576</v>
      </c>
      <c r="I22" s="38">
        <f>+H22-G22</f>
        <v>1302</v>
      </c>
      <c r="J22" s="58"/>
      <c r="K22" s="74"/>
      <c r="L22" s="112"/>
      <c r="M22" s="22"/>
      <c r="N22" s="22"/>
      <c r="O22" s="22"/>
      <c r="P22" s="22"/>
      <c r="Q22" s="22"/>
      <c r="AC22" s="114"/>
      <c r="AD22" s="114"/>
      <c r="AE22" s="114"/>
      <c r="AO22" s="52"/>
    </row>
    <row r="23" spans="1:41" ht="21.6" customHeight="1">
      <c r="A23" s="57">
        <v>16</v>
      </c>
      <c r="B23" s="87" t="s">
        <v>44</v>
      </c>
      <c r="C23" s="91"/>
      <c r="D23" s="91"/>
      <c r="E23" s="88"/>
      <c r="F23" s="31"/>
      <c r="G23" s="32">
        <f>SUMIFS($G$8:$G$37,$T$8:$T$37,$T23,$N$8:$N$37,N24)</f>
        <v>0</v>
      </c>
      <c r="H23" s="32">
        <f>SUMIFS($H$8:$H$37,$T$8:$T$37,$T23,$N$8:$N$37,N24)</f>
        <v>0</v>
      </c>
      <c r="I23" s="32">
        <f t="shared" ref="I23:I24" si="5">+H23-G23</f>
        <v>0</v>
      </c>
      <c r="J23" s="33"/>
      <c r="K23" s="72"/>
      <c r="L23" s="112"/>
      <c r="M23" s="22"/>
      <c r="N23" s="22"/>
      <c r="O23" s="22"/>
      <c r="P23" s="22"/>
      <c r="Q23" s="22"/>
      <c r="AC23" s="114"/>
      <c r="AD23" s="114"/>
      <c r="AE23" s="114"/>
      <c r="AO23" s="52"/>
    </row>
    <row r="24" spans="1:41" ht="21.6" customHeight="1">
      <c r="A24" s="57">
        <v>17</v>
      </c>
      <c r="B24" s="39"/>
      <c r="C24" s="87" t="s">
        <v>8</v>
      </c>
      <c r="D24" s="91"/>
      <c r="E24" s="88"/>
      <c r="F24" s="31"/>
      <c r="G24" s="32">
        <f>SUM(G25)</f>
        <v>73640</v>
      </c>
      <c r="H24" s="32">
        <f>SUM(H25)</f>
        <v>90614</v>
      </c>
      <c r="I24" s="32">
        <f t="shared" si="5"/>
        <v>16974</v>
      </c>
      <c r="J24" s="33"/>
      <c r="K24" s="73"/>
      <c r="L24" s="112"/>
      <c r="M24" s="22"/>
      <c r="N24" s="22"/>
      <c r="O24" s="22"/>
      <c r="P24" s="22"/>
      <c r="Q24" s="22"/>
      <c r="AC24" s="114"/>
      <c r="AD24" s="114"/>
      <c r="AE24" s="114"/>
      <c r="AO24" s="52"/>
    </row>
    <row r="25" spans="1:41" ht="21.6" customHeight="1">
      <c r="A25" s="57">
        <v>18</v>
      </c>
      <c r="B25" s="35"/>
      <c r="C25" s="34"/>
      <c r="D25" s="87" t="s">
        <v>9</v>
      </c>
      <c r="E25" s="88"/>
      <c r="F25" s="36"/>
      <c r="G25" s="32">
        <f>SUM(G26,G27)</f>
        <v>73640</v>
      </c>
      <c r="H25" s="32">
        <f>SUM(H26,H27)</f>
        <v>90614</v>
      </c>
      <c r="I25" s="32">
        <f>+H25-G25</f>
        <v>16974</v>
      </c>
      <c r="J25" s="33"/>
      <c r="K25" s="73"/>
      <c r="L25" s="112"/>
      <c r="M25" s="22"/>
      <c r="N25" s="22"/>
      <c r="O25" s="22"/>
      <c r="P25" s="22"/>
      <c r="Q25" s="22"/>
      <c r="AC25" s="114"/>
      <c r="AD25" s="114"/>
      <c r="AE25" s="114"/>
      <c r="AO25" s="52"/>
    </row>
    <row r="26" spans="1:41" ht="21.6" customHeight="1">
      <c r="A26" s="57">
        <v>19</v>
      </c>
      <c r="B26" s="35"/>
      <c r="C26" s="35"/>
      <c r="D26" s="34"/>
      <c r="E26" s="76" t="s">
        <v>10</v>
      </c>
      <c r="F26" s="36" t="s">
        <v>29</v>
      </c>
      <c r="G26" s="32">
        <v>40514</v>
      </c>
      <c r="H26" s="32">
        <v>57488</v>
      </c>
      <c r="I26" s="32">
        <f>+H26-G26</f>
        <v>16974</v>
      </c>
      <c r="J26" s="33"/>
      <c r="K26" s="73"/>
      <c r="L26" s="112"/>
      <c r="M26" s="22"/>
      <c r="N26" s="22"/>
      <c r="O26" s="22"/>
      <c r="P26" s="22"/>
      <c r="Q26" s="22"/>
      <c r="AC26" s="114"/>
      <c r="AD26" s="114"/>
      <c r="AE26" s="114"/>
      <c r="AO26" s="52"/>
    </row>
    <row r="27" spans="1:41" ht="21.6" customHeight="1">
      <c r="A27" s="57">
        <v>20</v>
      </c>
      <c r="B27" s="35"/>
      <c r="C27" s="35"/>
      <c r="D27" s="35"/>
      <c r="E27" s="76" t="s">
        <v>11</v>
      </c>
      <c r="F27" s="36" t="s">
        <v>19</v>
      </c>
      <c r="G27" s="38">
        <v>33126</v>
      </c>
      <c r="H27" s="38">
        <v>33126</v>
      </c>
      <c r="I27" s="32">
        <f>+H27-G27</f>
        <v>0</v>
      </c>
      <c r="J27" s="33"/>
      <c r="K27" s="73"/>
      <c r="L27" s="112"/>
      <c r="M27" s="22"/>
      <c r="N27" s="22"/>
      <c r="O27" s="22"/>
      <c r="P27" s="22"/>
      <c r="Q27" s="22"/>
      <c r="AC27" s="114"/>
      <c r="AD27" s="114"/>
      <c r="AE27" s="114"/>
      <c r="AO27" s="52"/>
    </row>
    <row r="28" spans="1:41" ht="21.6" customHeight="1">
      <c r="A28" s="57">
        <v>21</v>
      </c>
      <c r="B28" s="87" t="s">
        <v>45</v>
      </c>
      <c r="C28" s="91"/>
      <c r="D28" s="91"/>
      <c r="E28" s="88"/>
      <c r="F28" s="31"/>
      <c r="G28" s="32">
        <f>SUMIFS($G$8:$G$37,$T$8:$T$37,$T28,$N$8:$N$37,N29)</f>
        <v>0</v>
      </c>
      <c r="H28" s="32">
        <f>SUMIFS($H$8:$H$37,$T$8:$T$37,$T28,$N$8:$N$37,N29)</f>
        <v>0</v>
      </c>
      <c r="I28" s="32">
        <f t="shared" ref="I28" si="6">+H28-G28</f>
        <v>0</v>
      </c>
      <c r="J28" s="33"/>
      <c r="K28" s="72"/>
      <c r="L28" s="112"/>
      <c r="M28" s="22"/>
      <c r="N28" s="22"/>
      <c r="O28" s="22"/>
      <c r="P28" s="22"/>
      <c r="Q28" s="22"/>
      <c r="AC28" s="114"/>
      <c r="AD28" s="114"/>
      <c r="AE28" s="114"/>
      <c r="AO28" s="52"/>
    </row>
    <row r="29" spans="1:41" ht="21.6" customHeight="1">
      <c r="A29" s="57">
        <v>22</v>
      </c>
      <c r="B29" s="35"/>
      <c r="C29" s="87" t="s">
        <v>12</v>
      </c>
      <c r="D29" s="91"/>
      <c r="E29" s="88"/>
      <c r="F29" s="31"/>
      <c r="G29" s="32">
        <f>SUM(G30)</f>
        <v>136334</v>
      </c>
      <c r="H29" s="32">
        <f>SUM(H30)</f>
        <v>39267</v>
      </c>
      <c r="I29" s="32">
        <f t="shared" ref="I29:I31" si="7">+H29-G29</f>
        <v>-97067</v>
      </c>
      <c r="J29" s="33"/>
      <c r="K29" s="73"/>
      <c r="L29" s="112"/>
      <c r="M29" s="22"/>
      <c r="N29" s="22"/>
      <c r="O29" s="22"/>
      <c r="P29" s="22"/>
      <c r="Q29" s="22"/>
      <c r="AC29" s="114"/>
      <c r="AD29" s="114"/>
      <c r="AE29" s="114"/>
      <c r="AO29" s="52"/>
    </row>
    <row r="30" spans="1:41" ht="21.6" customHeight="1">
      <c r="A30" s="57">
        <v>23</v>
      </c>
      <c r="B30" s="35"/>
      <c r="C30" s="35"/>
      <c r="D30" s="87" t="s">
        <v>46</v>
      </c>
      <c r="E30" s="88"/>
      <c r="F30" s="36"/>
      <c r="G30" s="32">
        <f>SUM(G31)</f>
        <v>136334</v>
      </c>
      <c r="H30" s="32">
        <f>SUM(H31)</f>
        <v>39267</v>
      </c>
      <c r="I30" s="32">
        <f t="shared" si="7"/>
        <v>-97067</v>
      </c>
      <c r="J30" s="33"/>
      <c r="K30" s="73"/>
      <c r="L30" s="112"/>
      <c r="M30" s="22"/>
      <c r="N30" s="22"/>
      <c r="O30" s="22"/>
      <c r="P30" s="22"/>
      <c r="Q30" s="22"/>
      <c r="AC30" s="114"/>
      <c r="AD30" s="114"/>
      <c r="AE30" s="114"/>
      <c r="AO30" s="52"/>
    </row>
    <row r="31" spans="1:41" ht="21.6" customHeight="1">
      <c r="A31" s="57">
        <v>24</v>
      </c>
      <c r="B31" s="35"/>
      <c r="C31" s="35"/>
      <c r="D31" s="35"/>
      <c r="E31" s="82" t="s">
        <v>13</v>
      </c>
      <c r="F31" s="76" t="s">
        <v>21</v>
      </c>
      <c r="G31" s="38">
        <v>136334</v>
      </c>
      <c r="H31" s="38">
        <v>39267</v>
      </c>
      <c r="I31" s="32">
        <f t="shared" si="7"/>
        <v>-97067</v>
      </c>
      <c r="J31" s="33"/>
      <c r="K31" s="73"/>
      <c r="L31" s="112"/>
      <c r="M31" s="22"/>
      <c r="N31" s="22"/>
      <c r="O31" s="22"/>
      <c r="P31" s="22"/>
      <c r="Q31" s="22"/>
      <c r="AC31" s="114"/>
      <c r="AD31" s="114"/>
      <c r="AE31" s="114"/>
      <c r="AO31" s="52"/>
    </row>
    <row r="32" spans="1:41" ht="21.6" customHeight="1">
      <c r="A32" s="57">
        <v>25</v>
      </c>
      <c r="B32" s="87" t="s">
        <v>47</v>
      </c>
      <c r="C32" s="91"/>
      <c r="D32" s="91"/>
      <c r="E32" s="88"/>
      <c r="F32" s="31"/>
      <c r="G32" s="32">
        <f>SUMIFS($G$8:$G$37,$T$8:$T$37,$T32,$N$8:$N$37,N33)</f>
        <v>0</v>
      </c>
      <c r="H32" s="32">
        <f>SUMIFS($H$8:$H$37,$T$8:$T$37,$T32,$N$8:$N$37,N33)</f>
        <v>0</v>
      </c>
      <c r="I32" s="32">
        <f t="shared" ref="I32" si="8">+H32-G32</f>
        <v>0</v>
      </c>
      <c r="J32" s="33"/>
      <c r="K32" s="72"/>
      <c r="L32" s="112"/>
      <c r="M32" s="22"/>
      <c r="N32" s="22"/>
      <c r="O32" s="22"/>
      <c r="P32" s="22"/>
      <c r="Q32" s="22"/>
      <c r="AC32" s="114"/>
      <c r="AD32" s="114"/>
      <c r="AE32" s="114"/>
      <c r="AO32" s="52"/>
    </row>
    <row r="33" spans="1:41" ht="21.6" customHeight="1">
      <c r="A33" s="57">
        <v>26</v>
      </c>
      <c r="B33" s="35"/>
      <c r="C33" s="87" t="s">
        <v>14</v>
      </c>
      <c r="D33" s="91"/>
      <c r="E33" s="88"/>
      <c r="F33" s="31"/>
      <c r="G33" s="32">
        <f>SUBTOTAL(9,G34,G36)</f>
        <v>7347</v>
      </c>
      <c r="H33" s="32">
        <f>SUBTOTAL(9,H34,H36)</f>
        <v>7356</v>
      </c>
      <c r="I33" s="32">
        <f t="shared" ref="I33:I35" si="9">+H33-G33</f>
        <v>9</v>
      </c>
      <c r="J33" s="33"/>
      <c r="K33" s="73"/>
      <c r="L33" s="112"/>
      <c r="M33" s="22"/>
      <c r="N33" s="22"/>
      <c r="O33" s="22"/>
      <c r="P33" s="22"/>
      <c r="Q33" s="22"/>
      <c r="AC33" s="114"/>
      <c r="AD33" s="114"/>
      <c r="AE33" s="114"/>
      <c r="AO33" s="52"/>
    </row>
    <row r="34" spans="1:41" ht="21.6" customHeight="1">
      <c r="A34" s="57">
        <v>27</v>
      </c>
      <c r="B34" s="35"/>
      <c r="C34" s="35"/>
      <c r="D34" s="92" t="s">
        <v>15</v>
      </c>
      <c r="E34" s="93"/>
      <c r="F34" s="59"/>
      <c r="G34" s="38">
        <f>SUM(G35)</f>
        <v>5</v>
      </c>
      <c r="H34" s="38">
        <f>SUM(H35)</f>
        <v>5</v>
      </c>
      <c r="I34" s="38">
        <f t="shared" si="9"/>
        <v>0</v>
      </c>
      <c r="J34" s="58"/>
      <c r="K34" s="74"/>
      <c r="L34" s="112"/>
      <c r="M34" s="22"/>
      <c r="N34" s="22"/>
      <c r="O34" s="22"/>
      <c r="P34" s="22"/>
      <c r="Q34" s="22"/>
      <c r="AC34" s="114"/>
      <c r="AD34" s="114"/>
      <c r="AE34" s="114"/>
      <c r="AO34" s="52"/>
    </row>
    <row r="35" spans="1:41" ht="21.6" customHeight="1">
      <c r="A35" s="57">
        <v>28</v>
      </c>
      <c r="B35" s="35"/>
      <c r="C35" s="35"/>
      <c r="D35" s="35"/>
      <c r="E35" s="82" t="s">
        <v>16</v>
      </c>
      <c r="F35" s="76" t="s">
        <v>20</v>
      </c>
      <c r="G35" s="32">
        <v>5</v>
      </c>
      <c r="H35" s="32">
        <v>5</v>
      </c>
      <c r="I35" s="38">
        <f t="shared" si="9"/>
        <v>0</v>
      </c>
      <c r="J35" s="58"/>
      <c r="K35" s="74"/>
      <c r="L35" s="112"/>
      <c r="M35" s="22"/>
      <c r="N35" s="22"/>
      <c r="O35" s="22"/>
      <c r="P35" s="22"/>
      <c r="Q35" s="22"/>
      <c r="AC35" s="114"/>
      <c r="AD35" s="114"/>
      <c r="AE35" s="114"/>
      <c r="AO35" s="52"/>
    </row>
    <row r="36" spans="1:41" ht="21.6" customHeight="1">
      <c r="A36" s="57">
        <v>29</v>
      </c>
      <c r="B36" s="35"/>
      <c r="C36" s="35"/>
      <c r="D36" s="87" t="s">
        <v>48</v>
      </c>
      <c r="E36" s="88"/>
      <c r="F36" s="36"/>
      <c r="G36" s="32">
        <f>SUM(G37)</f>
        <v>7342</v>
      </c>
      <c r="H36" s="32">
        <f>SUM(H37)</f>
        <v>7351</v>
      </c>
      <c r="I36" s="32">
        <f t="shared" ref="I36:I37" si="10">+H36-G36</f>
        <v>9</v>
      </c>
      <c r="J36" s="33"/>
      <c r="K36" s="73"/>
      <c r="L36" s="112"/>
      <c r="M36" s="22"/>
      <c r="N36" s="22"/>
      <c r="O36" s="22"/>
      <c r="P36" s="22"/>
      <c r="Q36" s="22"/>
      <c r="AC36" s="114"/>
      <c r="AD36" s="114"/>
      <c r="AE36" s="114"/>
      <c r="AO36" s="52"/>
    </row>
    <row r="37" spans="1:41" ht="32.450000000000003" customHeight="1">
      <c r="A37" s="57">
        <v>30</v>
      </c>
      <c r="B37" s="35"/>
      <c r="C37" s="35"/>
      <c r="D37" s="34"/>
      <c r="E37" s="81" t="s">
        <v>17</v>
      </c>
      <c r="F37" s="36" t="s">
        <v>30</v>
      </c>
      <c r="G37" s="32">
        <v>7342</v>
      </c>
      <c r="H37" s="32">
        <v>7351</v>
      </c>
      <c r="I37" s="32">
        <f t="shared" si="10"/>
        <v>9</v>
      </c>
      <c r="J37" s="33"/>
      <c r="K37" s="73"/>
      <c r="L37" s="112"/>
      <c r="M37" s="22"/>
      <c r="N37" s="22"/>
      <c r="O37" s="22"/>
      <c r="P37" s="22"/>
      <c r="Q37" s="22"/>
      <c r="AC37" s="114"/>
      <c r="AD37" s="114"/>
      <c r="AE37" s="114"/>
      <c r="AO37" s="52"/>
    </row>
    <row r="38" spans="1:41" ht="27.75" customHeight="1" thickBot="1">
      <c r="A38" s="89" t="s">
        <v>18</v>
      </c>
      <c r="B38" s="90"/>
      <c r="C38" s="90"/>
      <c r="D38" s="90"/>
      <c r="E38" s="90"/>
      <c r="F38" s="41"/>
      <c r="G38" s="42">
        <f>SUMIF($M:$M,"款",$G:$G)</f>
        <v>0</v>
      </c>
      <c r="H38" s="42">
        <f>SUMIF($M:$M,"款",$H:$H)</f>
        <v>0</v>
      </c>
      <c r="I38" s="43">
        <f t="shared" ref="I38" si="11">+H38-G38</f>
        <v>0</v>
      </c>
      <c r="J38" s="44"/>
      <c r="K38" s="75"/>
      <c r="L38" s="112"/>
      <c r="M38" s="22"/>
      <c r="N38" s="22"/>
      <c r="O38" s="22"/>
      <c r="P38" s="22"/>
      <c r="Q38" s="22"/>
      <c r="AC38" s="114"/>
      <c r="AD38" s="114"/>
      <c r="AE38" s="114"/>
      <c r="AO38" s="52"/>
    </row>
    <row r="39" spans="1:41" ht="8.25" customHeight="1">
      <c r="A39" s="56"/>
      <c r="B39" s="56"/>
      <c r="C39" s="56"/>
      <c r="D39" s="56"/>
      <c r="E39" s="56"/>
      <c r="F39" s="61"/>
      <c r="G39" s="62"/>
      <c r="H39" s="62"/>
      <c r="I39" s="62"/>
      <c r="J39" s="63"/>
      <c r="K39" s="64"/>
      <c r="L39" s="70"/>
      <c r="M39" s="22"/>
      <c r="N39" s="22"/>
      <c r="O39" s="22"/>
      <c r="P39" s="22"/>
      <c r="Q39" s="22"/>
      <c r="AC39" s="114"/>
      <c r="AD39" s="114"/>
      <c r="AE39" s="114"/>
      <c r="AO39" s="52"/>
    </row>
    <row r="40" spans="1:41" s="40" customFormat="1" ht="21.75" customHeight="1">
      <c r="A40" s="45"/>
      <c r="B40" s="77"/>
      <c r="C40" s="78"/>
      <c r="D40" s="78"/>
      <c r="E40" s="78"/>
      <c r="F40" s="78"/>
      <c r="G40" s="78"/>
      <c r="H40" s="78"/>
      <c r="I40" s="78"/>
      <c r="J40" s="49"/>
      <c r="K40" s="50"/>
      <c r="L40" s="71"/>
      <c r="M40" s="22"/>
      <c r="N40" s="22"/>
      <c r="O40" s="22"/>
      <c r="P40" s="22"/>
      <c r="Q40" s="22"/>
      <c r="U40" s="85"/>
      <c r="AA40" s="51"/>
      <c r="AG40" s="52"/>
      <c r="AH40" s="52"/>
      <c r="AI40" s="52"/>
      <c r="AJ40" s="52"/>
      <c r="AK40" s="52"/>
      <c r="AL40" s="52"/>
      <c r="AO40" s="52"/>
    </row>
    <row r="41" spans="1:41" ht="18" customHeight="1">
      <c r="G41" s="62"/>
      <c r="H41" s="62"/>
      <c r="I41" s="62"/>
      <c r="J41" s="53"/>
    </row>
    <row r="42" spans="1:41" ht="18" customHeight="1">
      <c r="G42" s="62"/>
      <c r="H42" s="62"/>
      <c r="I42" s="62"/>
      <c r="J42" s="53"/>
    </row>
    <row r="43" spans="1:41" s="40" customFormat="1" ht="18" customHeight="1">
      <c r="A43" s="45"/>
      <c r="B43" s="46"/>
      <c r="C43" s="46"/>
      <c r="D43" s="46"/>
      <c r="E43" s="46"/>
      <c r="F43" s="54"/>
      <c r="G43" s="62"/>
      <c r="H43" s="62"/>
      <c r="I43" s="62"/>
      <c r="J43" s="55"/>
      <c r="K43" s="50"/>
      <c r="L43" s="71"/>
      <c r="M43" s="22"/>
      <c r="N43" s="22"/>
      <c r="O43" s="22"/>
      <c r="P43" s="22"/>
      <c r="Q43" s="22"/>
      <c r="U43" s="85"/>
      <c r="AA43" s="51"/>
      <c r="AG43" s="52"/>
      <c r="AH43" s="52"/>
      <c r="AI43" s="52"/>
      <c r="AJ43" s="52"/>
      <c r="AK43" s="52"/>
      <c r="AL43" s="52"/>
    </row>
    <row r="44" spans="1:41" ht="18" customHeight="1">
      <c r="G44" s="62"/>
      <c r="H44" s="62"/>
      <c r="I44" s="62"/>
      <c r="J44" s="55"/>
      <c r="K44" s="50"/>
      <c r="L44" s="71"/>
    </row>
    <row r="45" spans="1:41" ht="18" customHeight="1">
      <c r="G45" s="62"/>
      <c r="H45" s="62"/>
      <c r="I45" s="62"/>
      <c r="J45" s="55"/>
      <c r="K45" s="50"/>
      <c r="L45" s="71"/>
    </row>
    <row r="46" spans="1:41" s="40" customFormat="1" ht="18" customHeight="1">
      <c r="A46" s="45"/>
      <c r="B46" s="46"/>
      <c r="C46" s="46"/>
      <c r="D46" s="46"/>
      <c r="E46" s="46"/>
      <c r="F46" s="54"/>
      <c r="G46" s="62"/>
      <c r="H46" s="62"/>
      <c r="I46" s="62"/>
      <c r="J46" s="55"/>
      <c r="K46" s="50"/>
      <c r="L46" s="71"/>
      <c r="M46" s="22"/>
      <c r="N46" s="22"/>
      <c r="O46" s="22"/>
      <c r="P46" s="22"/>
      <c r="Q46" s="22"/>
      <c r="U46" s="85"/>
      <c r="AA46" s="51"/>
      <c r="AG46" s="52"/>
      <c r="AH46" s="52"/>
      <c r="AI46" s="52"/>
      <c r="AJ46" s="52"/>
      <c r="AK46" s="52"/>
      <c r="AL46" s="52"/>
    </row>
    <row r="47" spans="1:41" ht="18" customHeight="1">
      <c r="G47" s="62"/>
      <c r="H47" s="62"/>
      <c r="I47" s="62"/>
      <c r="J47" s="55"/>
      <c r="K47" s="50"/>
      <c r="L47" s="71"/>
    </row>
    <row r="48" spans="1:41" ht="18" customHeight="1">
      <c r="G48" s="62"/>
      <c r="H48" s="62"/>
      <c r="I48" s="62"/>
      <c r="J48" s="53"/>
    </row>
    <row r="49" spans="1:47" s="40" customFormat="1" ht="18" customHeight="1">
      <c r="A49" s="45"/>
      <c r="B49" s="46"/>
      <c r="C49" s="46"/>
      <c r="D49" s="46"/>
      <c r="E49" s="46"/>
      <c r="F49" s="54"/>
      <c r="G49" s="62"/>
      <c r="H49" s="62"/>
      <c r="I49" s="62"/>
      <c r="J49" s="55"/>
      <c r="K49" s="50"/>
      <c r="L49" s="71"/>
      <c r="M49" s="22"/>
      <c r="N49" s="22"/>
      <c r="O49" s="22"/>
      <c r="P49" s="22"/>
      <c r="Q49" s="22"/>
      <c r="U49" s="85"/>
      <c r="AA49" s="51"/>
      <c r="AG49" s="52"/>
      <c r="AH49" s="52"/>
      <c r="AI49" s="52"/>
      <c r="AJ49" s="52"/>
      <c r="AK49" s="52"/>
      <c r="AL49" s="52"/>
    </row>
    <row r="50" spans="1:47" ht="18" customHeight="1">
      <c r="G50" s="62"/>
      <c r="H50" s="62"/>
      <c r="I50" s="62"/>
    </row>
    <row r="51" spans="1:47" ht="18" customHeight="1">
      <c r="G51" s="109"/>
      <c r="H51" s="109"/>
      <c r="I51" s="109"/>
    </row>
    <row r="52" spans="1:47" ht="18" customHeight="1">
      <c r="G52" s="48"/>
      <c r="H52" s="48"/>
      <c r="I52" s="47"/>
    </row>
    <row r="53" spans="1:47" ht="18" customHeight="1">
      <c r="G53" s="48"/>
      <c r="H53" s="48"/>
      <c r="I53" s="47"/>
    </row>
    <row r="54" spans="1:47" ht="18" customHeight="1">
      <c r="G54" s="48"/>
      <c r="H54" s="48"/>
      <c r="I54" s="47"/>
    </row>
    <row r="55" spans="1:47" ht="18" customHeight="1">
      <c r="G55" s="48"/>
      <c r="H55" s="48"/>
      <c r="I55" s="47"/>
    </row>
    <row r="56" spans="1:47" ht="18" customHeight="1">
      <c r="G56" s="48"/>
      <c r="H56" s="48"/>
      <c r="I56" s="47"/>
    </row>
    <row r="57" spans="1:47" ht="18" customHeight="1">
      <c r="G57" s="48"/>
      <c r="H57" s="48"/>
      <c r="I57" s="47"/>
    </row>
    <row r="58" spans="1:47" ht="18" customHeight="1">
      <c r="G58" s="48"/>
      <c r="H58" s="48"/>
      <c r="I58" s="47"/>
    </row>
    <row r="59" spans="1:47" ht="18" customHeight="1">
      <c r="G59" s="48"/>
      <c r="H59" s="48"/>
      <c r="I59" s="47"/>
    </row>
    <row r="60" spans="1:47" s="5" customFormat="1" ht="18" customHeight="1">
      <c r="A60" s="18"/>
      <c r="B60" s="1"/>
      <c r="C60" s="1"/>
      <c r="D60" s="1"/>
      <c r="E60" s="1"/>
      <c r="F60" s="11"/>
      <c r="G60" s="48"/>
      <c r="H60" s="48"/>
      <c r="I60" s="47"/>
      <c r="J60" s="12"/>
      <c r="K60" s="13"/>
      <c r="L60" s="67"/>
      <c r="M60" s="7"/>
      <c r="N60" s="7"/>
      <c r="O60" s="7"/>
      <c r="P60" s="7"/>
      <c r="Q60" s="7"/>
      <c r="T60" s="48"/>
      <c r="U60" s="115"/>
      <c r="V60" s="48"/>
      <c r="W60" s="48"/>
      <c r="X60" s="48"/>
      <c r="Y60" s="48"/>
      <c r="Z60" s="48"/>
      <c r="AA60" s="116"/>
      <c r="AB60" s="48"/>
      <c r="AC60" s="48"/>
      <c r="AD60" s="48"/>
      <c r="AE60" s="48"/>
      <c r="AF60" s="48"/>
      <c r="AG60" s="117"/>
      <c r="AH60" s="117"/>
      <c r="AI60" s="117"/>
      <c r="AJ60" s="117"/>
      <c r="AK60" s="117"/>
      <c r="AL60" s="117"/>
      <c r="AM60" s="48"/>
      <c r="AN60" s="48"/>
      <c r="AO60" s="48"/>
      <c r="AP60" s="48"/>
      <c r="AQ60" s="48"/>
      <c r="AR60" s="48"/>
      <c r="AS60" s="48"/>
      <c r="AT60" s="48"/>
      <c r="AU60" s="48"/>
    </row>
    <row r="61" spans="1:47" s="5" customFormat="1" ht="18" customHeight="1">
      <c r="A61" s="18"/>
      <c r="B61" s="1"/>
      <c r="C61" s="1"/>
      <c r="D61" s="1"/>
      <c r="E61" s="1"/>
      <c r="F61" s="11"/>
      <c r="G61" s="48"/>
      <c r="H61" s="48"/>
      <c r="I61" s="47"/>
      <c r="J61" s="12"/>
      <c r="K61" s="13"/>
      <c r="L61" s="67"/>
      <c r="M61" s="7"/>
      <c r="N61" s="7"/>
      <c r="O61" s="7"/>
      <c r="P61" s="7"/>
      <c r="Q61" s="7"/>
      <c r="T61" s="48"/>
      <c r="U61" s="115"/>
      <c r="V61" s="48"/>
      <c r="W61" s="48"/>
      <c r="X61" s="48"/>
      <c r="Y61" s="48"/>
      <c r="Z61" s="48"/>
      <c r="AA61" s="116"/>
      <c r="AB61" s="48"/>
      <c r="AC61" s="48"/>
      <c r="AD61" s="48"/>
      <c r="AE61" s="48"/>
      <c r="AF61" s="48"/>
      <c r="AG61" s="117"/>
      <c r="AH61" s="117"/>
      <c r="AI61" s="117"/>
      <c r="AJ61" s="117"/>
      <c r="AK61" s="117"/>
      <c r="AL61" s="117"/>
      <c r="AM61" s="48"/>
      <c r="AN61" s="48"/>
      <c r="AO61" s="48"/>
      <c r="AP61" s="48"/>
      <c r="AQ61" s="48"/>
      <c r="AR61" s="48"/>
      <c r="AS61" s="48"/>
      <c r="AT61" s="48"/>
      <c r="AU61" s="48"/>
    </row>
    <row r="62" spans="1:47" s="5" customFormat="1" ht="18" customHeight="1">
      <c r="A62" s="18"/>
      <c r="B62" s="1"/>
      <c r="C62" s="1"/>
      <c r="D62" s="1"/>
      <c r="E62" s="1"/>
      <c r="F62" s="11"/>
      <c r="G62" s="48"/>
      <c r="H62" s="48"/>
      <c r="I62" s="47"/>
      <c r="J62" s="12"/>
      <c r="K62" s="13"/>
      <c r="L62" s="67"/>
      <c r="M62" s="7"/>
      <c r="N62" s="7"/>
      <c r="O62" s="7"/>
      <c r="P62" s="7"/>
      <c r="Q62" s="7"/>
      <c r="T62" s="48"/>
      <c r="U62" s="115"/>
      <c r="V62" s="48"/>
      <c r="W62" s="48"/>
      <c r="X62" s="48"/>
      <c r="Y62" s="48"/>
      <c r="Z62" s="48"/>
      <c r="AA62" s="116"/>
      <c r="AB62" s="48"/>
      <c r="AC62" s="48"/>
      <c r="AD62" s="48"/>
      <c r="AE62" s="48"/>
      <c r="AF62" s="48"/>
      <c r="AG62" s="117"/>
      <c r="AH62" s="117"/>
      <c r="AI62" s="117"/>
      <c r="AJ62" s="117"/>
      <c r="AK62" s="117"/>
      <c r="AL62" s="117"/>
      <c r="AM62" s="48"/>
      <c r="AN62" s="48"/>
      <c r="AO62" s="48"/>
      <c r="AP62" s="48"/>
      <c r="AQ62" s="48"/>
      <c r="AR62" s="48"/>
      <c r="AS62" s="48"/>
      <c r="AT62" s="48"/>
      <c r="AU62" s="48"/>
    </row>
    <row r="63" spans="1:47" s="5" customFormat="1" ht="18" customHeight="1">
      <c r="A63" s="18"/>
      <c r="B63" s="1"/>
      <c r="C63" s="1"/>
      <c r="D63" s="1"/>
      <c r="E63" s="1"/>
      <c r="F63" s="11"/>
      <c r="G63" s="48"/>
      <c r="H63" s="48"/>
      <c r="I63" s="47"/>
      <c r="J63" s="12"/>
      <c r="K63" s="13"/>
      <c r="L63" s="67"/>
      <c r="M63" s="7"/>
      <c r="N63" s="7"/>
      <c r="O63" s="7"/>
      <c r="P63" s="7"/>
      <c r="Q63" s="7"/>
      <c r="T63" s="48"/>
      <c r="U63" s="115"/>
      <c r="V63" s="48"/>
      <c r="W63" s="48"/>
      <c r="X63" s="48"/>
      <c r="Y63" s="48"/>
      <c r="Z63" s="48"/>
      <c r="AA63" s="116"/>
      <c r="AB63" s="48"/>
      <c r="AC63" s="48"/>
      <c r="AD63" s="48"/>
      <c r="AE63" s="48"/>
      <c r="AF63" s="48"/>
      <c r="AG63" s="117"/>
      <c r="AH63" s="117"/>
      <c r="AI63" s="117"/>
      <c r="AJ63" s="117"/>
      <c r="AK63" s="117"/>
      <c r="AL63" s="117"/>
      <c r="AM63" s="48"/>
      <c r="AN63" s="48"/>
      <c r="AO63" s="48"/>
      <c r="AP63" s="48"/>
      <c r="AQ63" s="48"/>
      <c r="AR63" s="48"/>
      <c r="AS63" s="48"/>
      <c r="AT63" s="48"/>
      <c r="AU63" s="48"/>
    </row>
    <row r="64" spans="1:47" s="5" customFormat="1" ht="18" customHeight="1">
      <c r="A64" s="18"/>
      <c r="B64" s="1"/>
      <c r="C64" s="1"/>
      <c r="D64" s="1"/>
      <c r="E64" s="1"/>
      <c r="F64" s="11"/>
      <c r="I64" s="4"/>
      <c r="J64" s="12"/>
      <c r="K64" s="13"/>
      <c r="L64" s="67"/>
      <c r="M64" s="7"/>
      <c r="N64" s="7"/>
      <c r="O64" s="7"/>
      <c r="P64" s="7"/>
      <c r="Q64" s="7"/>
      <c r="T64" s="48"/>
      <c r="U64" s="115"/>
      <c r="V64" s="48"/>
      <c r="W64" s="48"/>
      <c r="X64" s="48"/>
      <c r="Y64" s="48"/>
      <c r="Z64" s="48"/>
      <c r="AA64" s="116"/>
      <c r="AB64" s="48"/>
      <c r="AC64" s="48"/>
      <c r="AD64" s="48"/>
      <c r="AE64" s="48"/>
      <c r="AF64" s="48"/>
      <c r="AG64" s="117"/>
      <c r="AH64" s="117"/>
      <c r="AI64" s="117"/>
      <c r="AJ64" s="117"/>
      <c r="AK64" s="117"/>
      <c r="AL64" s="117"/>
      <c r="AM64" s="48"/>
      <c r="AN64" s="48"/>
      <c r="AO64" s="48"/>
      <c r="AP64" s="48"/>
      <c r="AQ64" s="48"/>
      <c r="AR64" s="48"/>
      <c r="AS64" s="48"/>
      <c r="AT64" s="48"/>
      <c r="AU64" s="48"/>
    </row>
    <row r="65" spans="1:47" s="5" customFormat="1" ht="18" customHeight="1">
      <c r="A65" s="18"/>
      <c r="B65" s="1"/>
      <c r="C65" s="1"/>
      <c r="D65" s="1"/>
      <c r="E65" s="1"/>
      <c r="F65" s="11"/>
      <c r="I65" s="4"/>
      <c r="J65" s="12"/>
      <c r="K65" s="13"/>
      <c r="L65" s="67"/>
      <c r="M65" s="7"/>
      <c r="N65" s="7"/>
      <c r="O65" s="7"/>
      <c r="P65" s="7"/>
      <c r="Q65" s="7"/>
      <c r="T65" s="48"/>
      <c r="U65" s="115"/>
      <c r="V65" s="48"/>
      <c r="W65" s="48"/>
      <c r="X65" s="48"/>
      <c r="Y65" s="48"/>
      <c r="Z65" s="48"/>
      <c r="AA65" s="116"/>
      <c r="AB65" s="48"/>
      <c r="AC65" s="48"/>
      <c r="AD65" s="48"/>
      <c r="AE65" s="48"/>
      <c r="AF65" s="48"/>
      <c r="AG65" s="117"/>
      <c r="AH65" s="117"/>
      <c r="AI65" s="117"/>
      <c r="AJ65" s="117"/>
      <c r="AK65" s="117"/>
      <c r="AL65" s="117"/>
      <c r="AM65" s="48"/>
      <c r="AN65" s="48"/>
      <c r="AO65" s="48"/>
      <c r="AP65" s="48"/>
      <c r="AQ65" s="48"/>
      <c r="AR65" s="48"/>
      <c r="AS65" s="48"/>
      <c r="AT65" s="48"/>
      <c r="AU65" s="48"/>
    </row>
    <row r="66" spans="1:47" s="5" customFormat="1" ht="18" customHeight="1">
      <c r="A66" s="18"/>
      <c r="B66" s="1"/>
      <c r="C66" s="1"/>
      <c r="D66" s="1"/>
      <c r="E66" s="1"/>
      <c r="F66" s="11"/>
      <c r="I66" s="4"/>
      <c r="J66" s="12"/>
      <c r="K66" s="13"/>
      <c r="L66" s="67"/>
      <c r="M66" s="7"/>
      <c r="N66" s="7"/>
      <c r="O66" s="7"/>
      <c r="P66" s="7"/>
      <c r="Q66" s="7"/>
      <c r="T66" s="48"/>
      <c r="U66" s="115"/>
      <c r="V66" s="48"/>
      <c r="W66" s="48"/>
      <c r="X66" s="48"/>
      <c r="Y66" s="48"/>
      <c r="Z66" s="48"/>
      <c r="AA66" s="116"/>
      <c r="AB66" s="48"/>
      <c r="AC66" s="48"/>
      <c r="AD66" s="48"/>
      <c r="AE66" s="48"/>
      <c r="AF66" s="48"/>
      <c r="AG66" s="117"/>
      <c r="AH66" s="117"/>
      <c r="AI66" s="117"/>
      <c r="AJ66" s="117"/>
      <c r="AK66" s="117"/>
      <c r="AL66" s="117"/>
      <c r="AM66" s="48"/>
      <c r="AN66" s="48"/>
      <c r="AO66" s="48"/>
      <c r="AP66" s="48"/>
      <c r="AQ66" s="48"/>
      <c r="AR66" s="48"/>
      <c r="AS66" s="48"/>
      <c r="AT66" s="48"/>
      <c r="AU66" s="48"/>
    </row>
    <row r="67" spans="1:47" s="5" customFormat="1" ht="18" customHeight="1">
      <c r="A67" s="18"/>
      <c r="B67" s="1"/>
      <c r="C67" s="1"/>
      <c r="D67" s="1"/>
      <c r="E67" s="1"/>
      <c r="F67" s="11"/>
      <c r="I67" s="4"/>
      <c r="J67" s="12"/>
      <c r="K67" s="13"/>
      <c r="L67" s="67"/>
      <c r="M67" s="7"/>
      <c r="N67" s="7"/>
      <c r="O67" s="7"/>
      <c r="P67" s="7"/>
      <c r="Q67" s="7"/>
      <c r="T67" s="48"/>
      <c r="U67" s="115"/>
      <c r="V67" s="48"/>
      <c r="W67" s="48"/>
      <c r="X67" s="48"/>
      <c r="Y67" s="48"/>
      <c r="Z67" s="48"/>
      <c r="AA67" s="116"/>
      <c r="AB67" s="48"/>
      <c r="AC67" s="48"/>
      <c r="AD67" s="48"/>
      <c r="AE67" s="48"/>
      <c r="AF67" s="48"/>
      <c r="AG67" s="117"/>
      <c r="AH67" s="117"/>
      <c r="AI67" s="117"/>
      <c r="AJ67" s="117"/>
      <c r="AK67" s="117"/>
      <c r="AL67" s="117"/>
      <c r="AM67" s="48"/>
      <c r="AN67" s="48"/>
      <c r="AO67" s="48"/>
      <c r="AP67" s="48"/>
      <c r="AQ67" s="48"/>
      <c r="AR67" s="48"/>
      <c r="AS67" s="48"/>
      <c r="AT67" s="48"/>
      <c r="AU67" s="48"/>
    </row>
    <row r="68" spans="1:47" s="5" customFormat="1" ht="18" customHeight="1">
      <c r="A68" s="18"/>
      <c r="B68" s="1"/>
      <c r="C68" s="1"/>
      <c r="D68" s="1"/>
      <c r="E68" s="1"/>
      <c r="F68" s="11"/>
      <c r="I68" s="4"/>
      <c r="J68" s="12"/>
      <c r="K68" s="13"/>
      <c r="L68" s="67"/>
      <c r="M68" s="7"/>
      <c r="N68" s="7"/>
      <c r="O68" s="7"/>
      <c r="P68" s="7"/>
      <c r="Q68" s="7"/>
      <c r="T68" s="48"/>
      <c r="U68" s="115"/>
      <c r="V68" s="48"/>
      <c r="W68" s="48"/>
      <c r="X68" s="48"/>
      <c r="Y68" s="48"/>
      <c r="Z68" s="48"/>
      <c r="AA68" s="116"/>
      <c r="AB68" s="48"/>
      <c r="AC68" s="48"/>
      <c r="AD68" s="48"/>
      <c r="AE68" s="48"/>
      <c r="AF68" s="48"/>
      <c r="AG68" s="117"/>
      <c r="AH68" s="117"/>
      <c r="AI68" s="117"/>
      <c r="AJ68" s="117"/>
      <c r="AK68" s="117"/>
      <c r="AL68" s="117"/>
      <c r="AM68" s="48"/>
      <c r="AN68" s="48"/>
      <c r="AO68" s="48"/>
      <c r="AP68" s="48"/>
      <c r="AQ68" s="48"/>
      <c r="AR68" s="48"/>
      <c r="AS68" s="48"/>
      <c r="AT68" s="48"/>
      <c r="AU68" s="48"/>
    </row>
    <row r="69" spans="1:47" s="5" customFormat="1" ht="18" customHeight="1">
      <c r="A69" s="18"/>
      <c r="B69" s="1"/>
      <c r="C69" s="1"/>
      <c r="D69" s="1"/>
      <c r="E69" s="1"/>
      <c r="F69" s="11"/>
      <c r="I69" s="4"/>
      <c r="J69" s="12"/>
      <c r="K69" s="13"/>
      <c r="L69" s="67"/>
      <c r="M69" s="7"/>
      <c r="N69" s="7"/>
      <c r="O69" s="7"/>
      <c r="P69" s="7"/>
      <c r="Q69" s="7"/>
      <c r="T69" s="48"/>
      <c r="U69" s="115"/>
      <c r="V69" s="48"/>
      <c r="W69" s="48"/>
      <c r="X69" s="48"/>
      <c r="Y69" s="48"/>
      <c r="Z69" s="48"/>
      <c r="AA69" s="116"/>
      <c r="AB69" s="48"/>
      <c r="AC69" s="48"/>
      <c r="AD69" s="48"/>
      <c r="AE69" s="48"/>
      <c r="AF69" s="48"/>
      <c r="AG69" s="117"/>
      <c r="AH69" s="117"/>
      <c r="AI69" s="117"/>
      <c r="AJ69" s="117"/>
      <c r="AK69" s="117"/>
      <c r="AL69" s="117"/>
      <c r="AM69" s="48"/>
      <c r="AN69" s="48"/>
      <c r="AO69" s="48"/>
      <c r="AP69" s="48"/>
      <c r="AQ69" s="48"/>
      <c r="AR69" s="48"/>
      <c r="AS69" s="48"/>
      <c r="AT69" s="48"/>
      <c r="AU69" s="48"/>
    </row>
    <row r="70" spans="1:47" s="5" customFormat="1" ht="18" customHeight="1">
      <c r="A70" s="18"/>
      <c r="B70" s="1"/>
      <c r="C70" s="1"/>
      <c r="D70" s="1"/>
      <c r="E70" s="1"/>
      <c r="F70" s="54"/>
      <c r="G70" s="48"/>
      <c r="H70" s="48"/>
      <c r="I70" s="47"/>
      <c r="J70" s="12"/>
      <c r="K70" s="13"/>
      <c r="L70" s="67"/>
      <c r="M70" s="7"/>
      <c r="N70" s="7"/>
      <c r="O70" s="7"/>
      <c r="P70" s="7"/>
      <c r="Q70" s="7"/>
      <c r="T70" s="48"/>
      <c r="U70" s="115"/>
      <c r="V70" s="48"/>
      <c r="W70" s="48"/>
      <c r="X70" s="48"/>
      <c r="Y70" s="48"/>
      <c r="Z70" s="48"/>
      <c r="AA70" s="116"/>
      <c r="AB70" s="48"/>
      <c r="AC70" s="48"/>
      <c r="AD70" s="48"/>
      <c r="AE70" s="48"/>
      <c r="AF70" s="48"/>
      <c r="AG70" s="117"/>
      <c r="AH70" s="117"/>
      <c r="AI70" s="117"/>
      <c r="AJ70" s="117"/>
      <c r="AK70" s="117"/>
      <c r="AL70" s="117"/>
      <c r="AM70" s="48"/>
      <c r="AN70" s="48"/>
      <c r="AO70" s="48"/>
      <c r="AP70" s="48"/>
      <c r="AQ70" s="48"/>
      <c r="AR70" s="48"/>
      <c r="AS70" s="48"/>
      <c r="AT70" s="48"/>
      <c r="AU70" s="48"/>
    </row>
    <row r="71" spans="1:47" s="5" customFormat="1" ht="18" customHeight="1">
      <c r="A71" s="18"/>
      <c r="B71" s="1"/>
      <c r="C71" s="1"/>
      <c r="D71" s="1"/>
      <c r="E71" s="1"/>
      <c r="F71" s="54"/>
      <c r="G71" s="48"/>
      <c r="H71" s="48"/>
      <c r="I71" s="47"/>
      <c r="J71" s="12"/>
      <c r="K71" s="13"/>
      <c r="L71" s="67"/>
      <c r="M71" s="7"/>
      <c r="N71" s="7"/>
      <c r="O71" s="7"/>
      <c r="P71" s="7"/>
      <c r="Q71" s="7"/>
      <c r="T71" s="48"/>
      <c r="U71" s="115"/>
      <c r="V71" s="48"/>
      <c r="W71" s="48"/>
      <c r="X71" s="48"/>
      <c r="Y71" s="48"/>
      <c r="Z71" s="48"/>
      <c r="AA71" s="116"/>
      <c r="AB71" s="48"/>
      <c r="AC71" s="48"/>
      <c r="AD71" s="48"/>
      <c r="AE71" s="48"/>
      <c r="AF71" s="48"/>
      <c r="AG71" s="117"/>
      <c r="AH71" s="117"/>
      <c r="AI71" s="117"/>
      <c r="AJ71" s="117"/>
      <c r="AK71" s="117"/>
      <c r="AL71" s="117"/>
      <c r="AM71" s="48"/>
      <c r="AN71" s="48"/>
      <c r="AO71" s="48"/>
      <c r="AP71" s="48"/>
      <c r="AQ71" s="48"/>
      <c r="AR71" s="48"/>
      <c r="AS71" s="48"/>
      <c r="AT71" s="48"/>
      <c r="AU71" s="48"/>
    </row>
    <row r="72" spans="1:47" s="5" customFormat="1" ht="18" customHeight="1">
      <c r="A72" s="18"/>
      <c r="B72" s="1"/>
      <c r="C72" s="1"/>
      <c r="D72" s="1"/>
      <c r="E72" s="1"/>
      <c r="F72" s="54"/>
      <c r="G72" s="48"/>
      <c r="H72" s="48"/>
      <c r="I72" s="47"/>
      <c r="J72" s="12"/>
      <c r="K72" s="13"/>
      <c r="L72" s="67"/>
      <c r="M72" s="7"/>
      <c r="N72" s="7"/>
      <c r="O72" s="7"/>
      <c r="P72" s="7"/>
      <c r="Q72" s="7"/>
      <c r="T72" s="48"/>
      <c r="U72" s="115"/>
      <c r="V72" s="48"/>
      <c r="W72" s="48"/>
      <c r="X72" s="48"/>
      <c r="Y72" s="48"/>
      <c r="Z72" s="48"/>
      <c r="AA72" s="116"/>
      <c r="AB72" s="48"/>
      <c r="AC72" s="48"/>
      <c r="AD72" s="48"/>
      <c r="AE72" s="48"/>
      <c r="AF72" s="48"/>
      <c r="AG72" s="117"/>
      <c r="AH72" s="117"/>
      <c r="AI72" s="117"/>
      <c r="AJ72" s="117"/>
      <c r="AK72" s="117"/>
      <c r="AL72" s="117"/>
      <c r="AM72" s="48"/>
      <c r="AN72" s="48"/>
      <c r="AO72" s="48"/>
      <c r="AP72" s="48"/>
      <c r="AQ72" s="48"/>
      <c r="AR72" s="48"/>
      <c r="AS72" s="48"/>
      <c r="AT72" s="48"/>
      <c r="AU72" s="48"/>
    </row>
    <row r="73" spans="1:47" s="5" customFormat="1" ht="18" customHeight="1">
      <c r="A73" s="18"/>
      <c r="B73" s="1"/>
      <c r="C73" s="1"/>
      <c r="D73" s="1"/>
      <c r="E73" s="1"/>
      <c r="F73" s="54"/>
      <c r="G73" s="48"/>
      <c r="H73" s="48"/>
      <c r="I73" s="47"/>
      <c r="J73" s="12"/>
      <c r="K73" s="13"/>
      <c r="L73" s="67"/>
      <c r="M73" s="7"/>
      <c r="N73" s="7"/>
      <c r="O73" s="7"/>
      <c r="P73" s="7"/>
      <c r="Q73" s="7"/>
      <c r="T73" s="48"/>
      <c r="U73" s="115"/>
      <c r="V73" s="48"/>
      <c r="W73" s="48"/>
      <c r="X73" s="48"/>
      <c r="Y73" s="48"/>
      <c r="Z73" s="48"/>
      <c r="AA73" s="116"/>
      <c r="AB73" s="48"/>
      <c r="AC73" s="48"/>
      <c r="AD73" s="48"/>
      <c r="AE73" s="48"/>
      <c r="AF73" s="48"/>
      <c r="AG73" s="117"/>
      <c r="AH73" s="117"/>
      <c r="AI73" s="117"/>
      <c r="AJ73" s="117"/>
      <c r="AK73" s="117"/>
      <c r="AL73" s="117"/>
      <c r="AM73" s="48"/>
      <c r="AN73" s="48"/>
      <c r="AO73" s="48"/>
      <c r="AP73" s="48"/>
      <c r="AQ73" s="48"/>
      <c r="AR73" s="48"/>
      <c r="AS73" s="48"/>
      <c r="AT73" s="48"/>
      <c r="AU73" s="48"/>
    </row>
    <row r="74" spans="1:47" s="5" customFormat="1" ht="18" customHeight="1">
      <c r="A74" s="18"/>
      <c r="B74" s="1"/>
      <c r="C74" s="1"/>
      <c r="D74" s="1"/>
      <c r="E74" s="1"/>
      <c r="F74" s="54"/>
      <c r="G74" s="48"/>
      <c r="H74" s="48"/>
      <c r="I74" s="47"/>
      <c r="J74" s="12"/>
      <c r="K74" s="13"/>
      <c r="L74" s="67"/>
      <c r="M74" s="7"/>
      <c r="N74" s="7"/>
      <c r="O74" s="7"/>
      <c r="P74" s="7"/>
      <c r="Q74" s="7"/>
      <c r="T74" s="48"/>
      <c r="U74" s="115"/>
      <c r="V74" s="48"/>
      <c r="W74" s="48"/>
      <c r="X74" s="48"/>
      <c r="Y74" s="48"/>
      <c r="Z74" s="48"/>
      <c r="AA74" s="116"/>
      <c r="AB74" s="48"/>
      <c r="AC74" s="48"/>
      <c r="AD74" s="48"/>
      <c r="AE74" s="48"/>
      <c r="AF74" s="48"/>
      <c r="AG74" s="117"/>
      <c r="AH74" s="117"/>
      <c r="AI74" s="117"/>
      <c r="AJ74" s="117"/>
      <c r="AK74" s="117"/>
      <c r="AL74" s="117"/>
      <c r="AM74" s="48"/>
      <c r="AN74" s="48"/>
      <c r="AO74" s="48"/>
      <c r="AP74" s="48"/>
      <c r="AQ74" s="48"/>
      <c r="AR74" s="48"/>
      <c r="AS74" s="48"/>
      <c r="AT74" s="48"/>
      <c r="AU74" s="48"/>
    </row>
    <row r="75" spans="1:47" s="5" customFormat="1" ht="18" customHeight="1">
      <c r="A75" s="18"/>
      <c r="B75" s="1"/>
      <c r="C75" s="1"/>
      <c r="D75" s="1"/>
      <c r="E75" s="1"/>
      <c r="F75" s="54"/>
      <c r="G75" s="48"/>
      <c r="H75" s="48"/>
      <c r="I75" s="47"/>
      <c r="J75" s="12"/>
      <c r="K75" s="13"/>
      <c r="L75" s="67"/>
      <c r="M75" s="7"/>
      <c r="N75" s="7"/>
      <c r="O75" s="7"/>
      <c r="P75" s="7"/>
      <c r="Q75" s="7"/>
      <c r="T75" s="48"/>
      <c r="U75" s="115"/>
      <c r="V75" s="48"/>
      <c r="W75" s="48"/>
      <c r="X75" s="48"/>
      <c r="Y75" s="48"/>
      <c r="Z75" s="48"/>
      <c r="AA75" s="116"/>
      <c r="AB75" s="48"/>
      <c r="AC75" s="48"/>
      <c r="AD75" s="48"/>
      <c r="AE75" s="48"/>
      <c r="AF75" s="48"/>
      <c r="AG75" s="117"/>
      <c r="AH75" s="117"/>
      <c r="AI75" s="117"/>
      <c r="AJ75" s="117"/>
      <c r="AK75" s="117"/>
      <c r="AL75" s="117"/>
      <c r="AM75" s="48"/>
      <c r="AN75" s="48"/>
      <c r="AO75" s="48"/>
      <c r="AP75" s="48"/>
      <c r="AQ75" s="48"/>
      <c r="AR75" s="48"/>
      <c r="AS75" s="48"/>
      <c r="AT75" s="48"/>
      <c r="AU75" s="48"/>
    </row>
    <row r="76" spans="1:47" s="5" customFormat="1" ht="18.75" customHeight="1">
      <c r="A76" s="18"/>
      <c r="B76" s="1"/>
      <c r="C76" s="1"/>
      <c r="D76" s="1"/>
      <c r="E76" s="1"/>
      <c r="F76" s="54"/>
      <c r="G76" s="48"/>
      <c r="H76" s="48"/>
      <c r="I76" s="47"/>
      <c r="J76" s="12"/>
      <c r="K76" s="13"/>
      <c r="L76" s="67"/>
      <c r="M76" s="7"/>
      <c r="N76" s="7"/>
      <c r="O76" s="7"/>
      <c r="P76" s="7"/>
      <c r="Q76" s="7"/>
      <c r="T76" s="48"/>
      <c r="U76" s="115"/>
      <c r="V76" s="48"/>
      <c r="W76" s="48"/>
      <c r="X76" s="48"/>
      <c r="Y76" s="48"/>
      <c r="Z76" s="48"/>
      <c r="AA76" s="116"/>
      <c r="AB76" s="48"/>
      <c r="AC76" s="48"/>
      <c r="AD76" s="48"/>
      <c r="AE76" s="48"/>
      <c r="AF76" s="48"/>
      <c r="AG76" s="117"/>
      <c r="AH76" s="117"/>
      <c r="AI76" s="117"/>
      <c r="AJ76" s="117"/>
      <c r="AK76" s="117"/>
      <c r="AL76" s="117"/>
      <c r="AM76" s="48"/>
      <c r="AN76" s="48"/>
      <c r="AO76" s="48"/>
      <c r="AP76" s="48"/>
      <c r="AQ76" s="48"/>
      <c r="AR76" s="48"/>
      <c r="AS76" s="48"/>
      <c r="AT76" s="48"/>
      <c r="AU76" s="48"/>
    </row>
    <row r="77" spans="1:47" s="5" customFormat="1" ht="18.75" customHeight="1">
      <c r="A77" s="18"/>
      <c r="B77" s="1"/>
      <c r="C77" s="1"/>
      <c r="D77" s="1"/>
      <c r="E77" s="1"/>
      <c r="F77" s="54"/>
      <c r="G77" s="48"/>
      <c r="H77" s="48"/>
      <c r="I77" s="47"/>
      <c r="J77" s="12"/>
      <c r="K77" s="13"/>
      <c r="L77" s="67"/>
      <c r="M77" s="7"/>
      <c r="N77" s="7"/>
      <c r="O77" s="7"/>
      <c r="P77" s="7"/>
      <c r="Q77" s="7"/>
      <c r="T77" s="48"/>
      <c r="U77" s="115"/>
      <c r="V77" s="48"/>
      <c r="W77" s="48"/>
      <c r="X77" s="48"/>
      <c r="Y77" s="48"/>
      <c r="Z77" s="48"/>
      <c r="AA77" s="116"/>
      <c r="AB77" s="48"/>
      <c r="AC77" s="48"/>
      <c r="AD77" s="48"/>
      <c r="AE77" s="48"/>
      <c r="AF77" s="48"/>
      <c r="AG77" s="117"/>
      <c r="AH77" s="117"/>
      <c r="AI77" s="117"/>
      <c r="AJ77" s="117"/>
      <c r="AK77" s="117"/>
      <c r="AL77" s="117"/>
      <c r="AM77" s="48"/>
      <c r="AN77" s="48"/>
      <c r="AO77" s="48"/>
      <c r="AP77" s="48"/>
      <c r="AQ77" s="48"/>
      <c r="AR77" s="48"/>
      <c r="AS77" s="48"/>
      <c r="AT77" s="48"/>
      <c r="AU77" s="48"/>
    </row>
    <row r="78" spans="1:47" ht="18" customHeight="1">
      <c r="F78" s="54"/>
      <c r="G78" s="48"/>
      <c r="H78" s="48"/>
      <c r="I78" s="47"/>
    </row>
  </sheetData>
  <mergeCells count="29">
    <mergeCell ref="B8:E8"/>
    <mergeCell ref="W2:AA5"/>
    <mergeCell ref="J1:K1"/>
    <mergeCell ref="G4:H4"/>
    <mergeCell ref="B6:E7"/>
    <mergeCell ref="F6:F7"/>
    <mergeCell ref="J6:K7"/>
    <mergeCell ref="L6:L7"/>
    <mergeCell ref="C13:E13"/>
    <mergeCell ref="D14:E14"/>
    <mergeCell ref="B12:E12"/>
    <mergeCell ref="C9:E9"/>
    <mergeCell ref="D10:E10"/>
    <mergeCell ref="AG5:AN7"/>
    <mergeCell ref="AO5:AT7"/>
    <mergeCell ref="D36:E36"/>
    <mergeCell ref="A38:E38"/>
    <mergeCell ref="C33:E33"/>
    <mergeCell ref="D34:E34"/>
    <mergeCell ref="B32:E32"/>
    <mergeCell ref="C29:E29"/>
    <mergeCell ref="D30:E30"/>
    <mergeCell ref="B28:E28"/>
    <mergeCell ref="B23:E23"/>
    <mergeCell ref="C24:E24"/>
    <mergeCell ref="D25:E25"/>
    <mergeCell ref="C20:E20"/>
    <mergeCell ref="D21:E21"/>
    <mergeCell ref="B19:E19"/>
  </mergeCells>
  <phoneticPr fontId="3"/>
  <conditionalFormatting sqref="E8:E10">
    <cfRule type="expression" dxfId="16" priority="65057">
      <formula>L8:L145="○"</formula>
    </cfRule>
  </conditionalFormatting>
  <conditionalFormatting sqref="E11">
    <cfRule type="expression" dxfId="15" priority="64735">
      <formula>L11:L174="○"</formula>
    </cfRule>
  </conditionalFormatting>
  <conditionalFormatting sqref="E12">
    <cfRule type="expression" dxfId="14" priority="64750">
      <formula>L12:L322="○"</formula>
    </cfRule>
  </conditionalFormatting>
  <conditionalFormatting sqref="E13:E14">
    <cfRule type="expression" dxfId="13" priority="65058">
      <formula>L13:L354="○"</formula>
    </cfRule>
  </conditionalFormatting>
  <conditionalFormatting sqref="E15">
    <cfRule type="expression" dxfId="12" priority="64988">
      <formula>L15:L358="○"</formula>
    </cfRule>
  </conditionalFormatting>
  <conditionalFormatting sqref="E19">
    <cfRule type="expression" dxfId="11" priority="64769">
      <formula>L19:L519="○"</formula>
    </cfRule>
  </conditionalFormatting>
  <conditionalFormatting sqref="E20:E22">
    <cfRule type="expression" dxfId="10" priority="65056">
      <formula>L20:L534="○"</formula>
    </cfRule>
  </conditionalFormatting>
  <conditionalFormatting sqref="E23:E26">
    <cfRule type="expression" dxfId="9" priority="64979">
      <formula>L23:L629="○"</formula>
    </cfRule>
  </conditionalFormatting>
  <conditionalFormatting sqref="E27">
    <cfRule type="expression" dxfId="8" priority="64958">
      <formula>L27:L650="○"</formula>
    </cfRule>
  </conditionalFormatting>
  <conditionalFormatting sqref="E28">
    <cfRule type="expression" dxfId="7" priority="64812">
      <formula>L28:L749="○"</formula>
    </cfRule>
  </conditionalFormatting>
  <conditionalFormatting sqref="E29">
    <cfRule type="expression" dxfId="6" priority="64821">
      <formula>L29:L772="○"</formula>
    </cfRule>
  </conditionalFormatting>
  <conditionalFormatting sqref="E30:E31">
    <cfRule type="expression" dxfId="5" priority="64978">
      <formula>L30:L783="○"</formula>
    </cfRule>
  </conditionalFormatting>
  <conditionalFormatting sqref="E32">
    <cfRule type="expression" dxfId="4" priority="64847">
      <formula>L32:L865="○"</formula>
    </cfRule>
  </conditionalFormatting>
  <conditionalFormatting sqref="E33">
    <cfRule type="expression" dxfId="3" priority="64880">
      <formula>L33:L929="○"</formula>
    </cfRule>
  </conditionalFormatting>
  <conditionalFormatting sqref="E34:E35">
    <cfRule type="expression" dxfId="2" priority="64977">
      <formula>L34:L932="○"</formula>
    </cfRule>
  </conditionalFormatting>
  <conditionalFormatting sqref="E36:E37">
    <cfRule type="expression" dxfId="1" priority="64976">
      <formula>L36:L1022="○"</formula>
    </cfRule>
  </conditionalFormatting>
  <conditionalFormatting sqref="G8:H38">
    <cfRule type="expression" dxfId="0" priority="1">
      <formula>G8=""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83" fitToHeight="0" orientation="portrait" blackAndWhite="1" copies="2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歳入一覧</vt:lpstr>
      <vt:lpstr>歳入一覧!Print_Area</vt:lpstr>
      <vt:lpstr>歳入一覧!Print_Titles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2025-01-16T04:58:10Z</dcterms:created>
  <dcterms:modified xsi:type="dcterms:W3CDTF">2026-02-16T04:12:52Z</dcterms:modified>
</cp:coreProperties>
</file>