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2C4F89B7-185E-451E-96A2-5D5BD02E8A0B}" xr6:coauthVersionLast="47" xr6:coauthVersionMax="47" xr10:uidLastSave="{00000000-0000-0000-0000-000000000000}"/>
  <bookViews>
    <workbookView xWindow="-108" yWindow="-108" windowWidth="23256" windowHeight="12456" tabRatio="714" xr2:uid="{00000000-000D-0000-FFFF-FFFF00000000}"/>
  </bookViews>
  <sheets>
    <sheet name="委託料支出一覧" sheetId="3" r:id="rId1"/>
  </sheets>
  <externalReferences>
    <externalReference r:id="rId2"/>
    <externalReference r:id="rId3"/>
    <externalReference r:id="rId4"/>
    <externalReference r:id="rId5"/>
    <externalReference r:id="rId6"/>
  </externalReferences>
  <definedNames>
    <definedName name="_xlnm._FilterDatabase" localSheetId="0" hidden="1">委託料支出一覧!$A$4:$F$161</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委託料支出一覧!$A$1:$F$162</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委託料支出一覧!$A$4:$F$150</definedName>
    <definedName name="Z_01861984_F6CF_4772_AA0A_2B6157221AC2_.wvu.FilterData" localSheetId="0" hidden="1">委託料支出一覧!$A$4:$F$150</definedName>
    <definedName name="Z_05D8E8D0_8AEC_4296_897D_974A15178679_.wvu.FilterData" localSheetId="0" hidden="1">委託料支出一覧!$A$4:$F$150</definedName>
    <definedName name="Z_125D2721_B6FD_4173_B763_82747310422D_.wvu.FilterData" localSheetId="0" hidden="1">委託料支出一覧!$A$4:$F$150</definedName>
    <definedName name="Z_1734C9BF_4633_42E5_A258_E83D5FC85BDD_.wvu.FilterData" localSheetId="0" hidden="1">委託料支出一覧!$A$4:$F$150</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EEE5B19_999F_42D8_BBDA_DD044F22B05A_.wvu.FilterData" localSheetId="0" hidden="1">委託料支出一覧!$A$4:$F$150</definedName>
    <definedName name="Z_20B03370_A9A7_47AC_A0DB_85C2011EA70A_.wvu.FilterData" localSheetId="0" hidden="1">委託料支出一覧!$A$4:$F$150</definedName>
    <definedName name="Z_21FC65F8_9914_4585_90AF_A00EE3463597_.wvu.FilterData" localSheetId="0" hidden="1">委託料支出一覧!$A$4:$F$150</definedName>
    <definedName name="Z_261563C4_10C5_41C2_AA69_0888E524912C_.wvu.FilterData" localSheetId="0" hidden="1">委託料支出一覧!$A$4:$F$150</definedName>
    <definedName name="Z_26F4FA0C_26D1_4602_B44C_88A47227D214_.wvu.FilterData" localSheetId="0" hidden="1">委託料支出一覧!$A$4:$F$150</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委託料支出一覧!$A$4:$F$150</definedName>
    <definedName name="Z_2EE00EDD_A664_4A32_9029_1A8662176B52_.wvu.FilterData" localSheetId="0" hidden="1">委託料支出一覧!$A$4:$F$150</definedName>
    <definedName name="Z_323C7CA6_5B75_4FC7_8BF5_6960759E522F_.wvu.FilterData" localSheetId="0" hidden="1">委託料支出一覧!$A$4:$F$150</definedName>
    <definedName name="Z_32E8BB21_264F_4FA1_ACD6_2B2A4CC6599F_.wvu.FilterData" localSheetId="0" hidden="1">委託料支出一覧!$A$4:$F$150</definedName>
    <definedName name="Z_366193B7_515F_4E8E_B6B3_3C10204FFEB4_.wvu.FilterData" localSheetId="0" hidden="1">委託料支出一覧!$A$4:$F$150</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委託料支出一覧!$A$4:$F$150</definedName>
    <definedName name="Z_3F902C3D_246B_4DFD_BED0_7FBC950FBA84_.wvu.FilterData" localSheetId="0" hidden="1">委託料支出一覧!$A$4:$F$150</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委託料支出一覧!$A$4:$F$150</definedName>
    <definedName name="Z_45EA684E_0DBC_42CF_9801_5ACCADE6B1C5_.wvu.FilterData" localSheetId="0" hidden="1">委託料支出一覧!$A$4:$F$150</definedName>
    <definedName name="Z_475A1739_6786_4CD7_B022_F4CCFD570429_.wvu.FilterData" localSheetId="0" hidden="1">委託料支出一覧!$A$4:$F$150</definedName>
    <definedName name="Z_4AFA3E2C_4405_4B44_A9E8_DB64B4860EB1_.wvu.FilterData" localSheetId="0" hidden="1">委託料支出一覧!$A$4:$F$150</definedName>
    <definedName name="Z_4C8949B6_9C26_492B_959F_0779BC4BBEAA_.wvu.FilterData" localSheetId="0" hidden="1">委託料支出一覧!$A$4:$F$150</definedName>
    <definedName name="Z_4CF4D751_28E3_4B4C_BAA9_58C0269BAAF6_.wvu.FilterData" localSheetId="0" hidden="1">委託料支出一覧!$A$4:$F$150</definedName>
    <definedName name="Z_5128EF7F_156A_4EB1_9EA1_B4C8844A7633_.wvu.FilterData" localSheetId="0" hidden="1">委託料支出一覧!$A$4:$F$150</definedName>
    <definedName name="Z_5550DBBC_4815_4DAB_937F_7C62DA5F1144_.wvu.FilterData" localSheetId="0" hidden="1">委託料支出一覧!$A$4:$F$150</definedName>
    <definedName name="Z_56E27382_3FA3_4BA1_90FC_C27ACB491421_.wvu.FilterData" localSheetId="0" hidden="1">委託料支出一覧!$A$4:$F$150</definedName>
    <definedName name="Z_619A491E_ABD2_46A4_968E_A89999FA1DFD_.wvu.FilterData" localSheetId="0" hidden="1">委託料支出一覧!$A$4:$F$150</definedName>
    <definedName name="Z_6493F7BA_CCC8_44B0_AD30_AFA1A2BD0947_.wvu.FilterData" localSheetId="0" hidden="1">委託料支出一覧!$A$4:$F$150</definedName>
    <definedName name="Z_6926EB01_B5C3_4972_A68F_E30052702C5C_.wvu.FilterData" localSheetId="0" hidden="1">委託料支出一覧!$A$4:$F$150</definedName>
    <definedName name="Z_6A911F75_FCD5_4F5C_9F77_401D41C7CA2F_.wvu.FilterData" localSheetId="0" hidden="1">委託料支出一覧!$A$4:$F$150</definedName>
    <definedName name="Z_774CE9F3_B276_4E89_8142_59042DE66CD1_.wvu.FilterData" localSheetId="0" hidden="1">委託料支出一覧!$A$4:$F$150</definedName>
    <definedName name="Z_7A9DD16E_F903_4863_B829_4796CE894ED0_.wvu.FilterData" localSheetId="0" hidden="1">委託料支出一覧!$A$4:$F$150</definedName>
    <definedName name="Z_8E098FB6_79F5_4218_8CFD_D5C4145EF04C_.wvu.FilterData" localSheetId="0" hidden="1">委託料支出一覧!$A$4:$F$150</definedName>
    <definedName name="Z_958DC23D_65D9_45EB_BCE2_23C1F33BF0E3_.wvu.FilterData" localSheetId="0" hidden="1">委託料支出一覧!$A$4:$F$150</definedName>
    <definedName name="Z_973EE690_0B31_4D59_B7AB_FA497BA3F53C_.wvu.FilterData" localSheetId="0" hidden="1">委託料支出一覧!$A$4:$F$150</definedName>
    <definedName name="Z_977235F8_48D3_4499_A0D1_031044790F81_.wvu.FilterData" localSheetId="0" hidden="1">委託料支出一覧!$A$4:$F$150</definedName>
    <definedName name="Z_99685710_72AE_4B5D_8870_53975EB781F5_.wvu.FilterData" localSheetId="0" hidden="1">委託料支出一覧!$A$4:$F$150</definedName>
    <definedName name="Z_9DBC28CF_F252_4212_B07E_05ADE2A691D3_.wvu.FilterData" localSheetId="0" hidden="1">委託料支出一覧!$A$4:$F$150</definedName>
    <definedName name="Z_A11322EF_73F6_40DE_B0AC_6E42B3D76055_.wvu.FilterData" localSheetId="0" hidden="1">委託料支出一覧!$A$4:$F$150</definedName>
    <definedName name="Z_A11E4C00_0394_4CE6_B73E_221C7BA742F6_.wvu.FilterData" localSheetId="0" hidden="1">委託料支出一覧!$A$4:$F$150</definedName>
    <definedName name="Z_A1F478E3_F435_447F_B2CC_6E9C174DA928_.wvu.FilterData" localSheetId="0" hidden="1">委託料支出一覧!$A$4:$F$150</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委託料支出一覧!$A$4:$F$150</definedName>
    <definedName name="Z_AAB712E3_C5D9_4902_A117_C12BE7FDD63D_.wvu.FilterData" localSheetId="0" hidden="1">委託料支出一覧!$A$4:$F$150</definedName>
    <definedName name="Z_AC924E32_4F5F_41AD_8889_A0469107E927_.wvu.FilterData" localSheetId="0" hidden="1">委託料支出一覧!$A$4:$F$150</definedName>
    <definedName name="Z_AD51D3A2_A23B_4D02_92C2_113F69CB176E_.wvu.FilterData" localSheetId="0" hidden="1">委託料支出一覧!$A$4:$F$150</definedName>
    <definedName name="Z_AFEB9B81_C902_4151_A96F_74FCF405D0C7_.wvu.FilterData" localSheetId="0" hidden="1">委託料支出一覧!$A$4:$F$150</definedName>
    <definedName name="Z_B47A04AA_FBBF_4ADA_AD65_5912F0410B3F_.wvu.FilterData" localSheetId="0" hidden="1">委託料支出一覧!$A$4:$F$150</definedName>
    <definedName name="Z_B503762D_2683_4889_91D1_277AA3465232_.wvu.FilterData" localSheetId="0" hidden="1">委託料支出一覧!$A$4:$F$150</definedName>
    <definedName name="Z_B63AB35D_2734_41D8_AD39_37CEDCB6A450_.wvu.FilterData" localSheetId="0" hidden="1">委託料支出一覧!$A$4:$F$150</definedName>
    <definedName name="Z_B7AD6FA8_2E6F_467A_8B52_8DFFF6709E3D_.wvu.FilterData" localSheetId="0" hidden="1">委託料支出一覧!$A$4:$F$150</definedName>
    <definedName name="Z_B840A286_FFCA_40A6_95BA_A4DE2CB336D2_.wvu.FilterData" localSheetId="0" hidden="1">委託料支出一覧!$A$4:$F$150</definedName>
    <definedName name="Z_B8C86F7B_41C1_488F_9456_72016DBEF174_.wvu.FilterData" localSheetId="0" hidden="1">委託料支出一覧!$A$4:$F$150</definedName>
    <definedName name="Z_C4E29B43_824C_4688_8110_836DEB9AB50D_.wvu.FilterData" localSheetId="0" hidden="1">委託料支出一覧!$A$4:$F$150</definedName>
    <definedName name="Z_CA06432B_2E2B_4D66_ADB9_5BD4D2910E24_.wvu.FilterData" localSheetId="0" hidden="1">委託料支出一覧!$A$4:$F$150</definedName>
    <definedName name="Z_CC1D9902_3864_460A_ABFA_C7483E29000C_.wvu.FilterData" localSheetId="0" hidden="1">委託料支出一覧!$A$4:$F$150</definedName>
    <definedName name="Z_CE11686E_76FD_46AE_AE20_58B11C27BBEB_.wvu.FilterData" localSheetId="0" hidden="1">委託料支出一覧!$A$4:$F$150</definedName>
    <definedName name="Z_D7FA1AA0_8E2E_4FB7_B53D_398A08064C34_.wvu.FilterData" localSheetId="0" hidden="1">委託料支出一覧!$A$4:$F$150</definedName>
    <definedName name="Z_E224131C_929E_4511_9B55_908B141309EC_.wvu.FilterData" localSheetId="0" hidden="1">委託料支出一覧!$A$4:$F$150</definedName>
    <definedName name="Z_E6B538EC_DDB6_4621_851B_30EF958B4889_.wvu.FilterData" localSheetId="0" hidden="1">委託料支出一覧!$A$4:$F$150</definedName>
    <definedName name="Z_F0A27403_2F2C_40D5_BAA4_1D46F6DD15EA_.wvu.FilterData" localSheetId="0" hidden="1">委託料支出一覧!$A$4:$F$150</definedName>
    <definedName name="Z_F9D5DC69_95A6_492F_BDFA_A86E1A732B18_.wvu.FilterData" localSheetId="0" hidden="1">委託料支出一覧!$A$4:$F$150</definedName>
    <definedName name="Z_FBE09FA5_238F_4F70_A3CA_8368A90182C9_.wvu.FilterData" localSheetId="0" hidden="1">委託料支出一覧!$A$4:$F$150</definedName>
    <definedName name="Z_FC3119B4_86F6_4319_BA10_90B20A8DC217_.wvu.FilterData" localSheetId="0" hidden="1">委託料支出一覧!$A$4:$F$150</definedName>
    <definedName name="Z_FCB39946_212B_44BC_A514_8AE1A1DE07F6_.wvu.FilterData" localSheetId="0" hidden="1">委託料支出一覧!$A$4:$F$150</definedName>
    <definedName name="Z_FE42E0E1_E5DC_4DA7_AF41_E80BEF31D5E6_.wvu.FilterData" localSheetId="0" hidden="1">委託料支出一覧!$A$4:$F$150</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8" i="3" l="1"/>
  <c r="D147" i="3"/>
  <c r="D146" i="3"/>
  <c r="D144" i="3"/>
  <c r="D143" i="3"/>
  <c r="D145" i="3"/>
  <c r="D141" i="3"/>
  <c r="D140" i="3"/>
  <c r="D151" i="3" s="1"/>
  <c r="D159" i="3" l="1"/>
  <c r="D158" i="3"/>
  <c r="D157" i="3"/>
  <c r="D156" i="3"/>
  <c r="D155" i="3"/>
  <c r="D154" i="3"/>
  <c r="D153" i="3" l="1"/>
  <c r="D161" i="3" s="1"/>
  <c r="D160" i="3" s="1"/>
</calcChain>
</file>

<file path=xl/sharedStrings.xml><?xml version="1.0" encoding="utf-8"?>
<sst xmlns="http://schemas.openxmlformats.org/spreadsheetml/2006/main" count="640" uniqueCount="241">
  <si>
    <t>所管</t>
    <rPh sb="0" eb="2">
      <t>ショカン</t>
    </rPh>
    <phoneticPr fontId="7"/>
  </si>
  <si>
    <t>委託名称</t>
    <rPh sb="0" eb="2">
      <t>イタク</t>
    </rPh>
    <rPh sb="2" eb="4">
      <t>メイショウ</t>
    </rPh>
    <phoneticPr fontId="7"/>
  </si>
  <si>
    <t>委託先</t>
    <rPh sb="0" eb="1">
      <t>イ</t>
    </rPh>
    <rPh sb="1" eb="2">
      <t>コトヅケ</t>
    </rPh>
    <rPh sb="2" eb="3">
      <t>サキ</t>
    </rPh>
    <phoneticPr fontId="7"/>
  </si>
  <si>
    <t>支出金額</t>
    <rPh sb="0" eb="2">
      <t>シシュツ</t>
    </rPh>
    <rPh sb="2" eb="4">
      <t>キンガク</t>
    </rPh>
    <phoneticPr fontId="7"/>
  </si>
  <si>
    <t>契約
方法</t>
    <rPh sb="0" eb="2">
      <t>ケイヤク</t>
    </rPh>
    <rPh sb="3" eb="5">
      <t>ホウホウ</t>
    </rPh>
    <phoneticPr fontId="7"/>
  </si>
  <si>
    <t>再委託
有り＝○</t>
    <rPh sb="0" eb="3">
      <t>サイイタク</t>
    </rPh>
    <rPh sb="4" eb="5">
      <t>ア</t>
    </rPh>
    <phoneticPr fontId="7"/>
  </si>
  <si>
    <t>一般</t>
  </si>
  <si>
    <t>比随</t>
  </si>
  <si>
    <t>(単位：円)</t>
    <rPh sb="1" eb="3">
      <t>タンイ</t>
    </rPh>
    <rPh sb="4" eb="5">
      <t>エン</t>
    </rPh>
    <phoneticPr fontId="7"/>
  </si>
  <si>
    <t>所属計</t>
    <rPh sb="0" eb="2">
      <t>ショゾク</t>
    </rPh>
    <rPh sb="2" eb="3">
      <t>ケイ</t>
    </rPh>
    <phoneticPr fontId="3"/>
  </si>
  <si>
    <t>（再掲）契約方法別支出額</t>
    <phoneticPr fontId="7"/>
  </si>
  <si>
    <t>一般競争入札</t>
    <phoneticPr fontId="7"/>
  </si>
  <si>
    <t>指名競争入札</t>
    <phoneticPr fontId="7"/>
  </si>
  <si>
    <t>指名</t>
    <rPh sb="0" eb="2">
      <t>シメイ</t>
    </rPh>
    <phoneticPr fontId="0"/>
  </si>
  <si>
    <t>公募型指名競争入札</t>
    <phoneticPr fontId="7"/>
  </si>
  <si>
    <t>公募
指名</t>
    <rPh sb="0" eb="2">
      <t>コウボ</t>
    </rPh>
    <rPh sb="3" eb="5">
      <t>シメイ</t>
    </rPh>
    <phoneticPr fontId="2"/>
  </si>
  <si>
    <t>公募による指定管理者の選定</t>
    <phoneticPr fontId="7"/>
  </si>
  <si>
    <t>公募</t>
    <rPh sb="0" eb="2">
      <t>コウボ</t>
    </rPh>
    <phoneticPr fontId="6"/>
  </si>
  <si>
    <t>特名による指定管理者の選定</t>
    <phoneticPr fontId="7"/>
  </si>
  <si>
    <t>非公募</t>
    <rPh sb="0" eb="1">
      <t>ヒ</t>
    </rPh>
    <rPh sb="1" eb="3">
      <t>コウボ</t>
    </rPh>
    <phoneticPr fontId="2"/>
  </si>
  <si>
    <t>見積比較による随意契約</t>
    <phoneticPr fontId="7"/>
  </si>
  <si>
    <t>その他特名による随意契約</t>
    <phoneticPr fontId="7"/>
  </si>
  <si>
    <t>特随</t>
    <rPh sb="0" eb="1">
      <t>トク</t>
    </rPh>
    <rPh sb="1" eb="2">
      <t>ズイ</t>
    </rPh>
    <phoneticPr fontId="2"/>
  </si>
  <si>
    <t>（その他特名による随意契約の割合）</t>
    <phoneticPr fontId="7"/>
  </si>
  <si>
    <t>合計</t>
    <phoneticPr fontId="7"/>
  </si>
  <si>
    <t>一般会計</t>
    <rPh sb="0" eb="2">
      <t>イッパン</t>
    </rPh>
    <rPh sb="2" eb="4">
      <t>カイケイ</t>
    </rPh>
    <phoneticPr fontId="7"/>
  </si>
  <si>
    <t>生野区役所</t>
    <rPh sb="0" eb="5">
      <t>イクノクヤクショ</t>
    </rPh>
    <phoneticPr fontId="7"/>
  </si>
  <si>
    <t>生野区役所お客様エスコートサービス事業フロアマネージャー派遣(長期継続)</t>
    <phoneticPr fontId="7"/>
  </si>
  <si>
    <t>東洋テック(株)</t>
    <rPh sb="0" eb="2">
      <t>トウヨウ</t>
    </rPh>
    <rPh sb="6" eb="7">
      <t>カブ</t>
    </rPh>
    <phoneticPr fontId="7"/>
  </si>
  <si>
    <t>(株)パソナ</t>
  </si>
  <si>
    <t>特随</t>
  </si>
  <si>
    <t>(有)リブート</t>
  </si>
  <si>
    <t>(特非)いちごの会</t>
  </si>
  <si>
    <t>(一財)大阪市コミュニティ協会</t>
  </si>
  <si>
    <t>公募</t>
  </si>
  <si>
    <t>鶴橋小学校区教育協議会－はぐくみネット－</t>
    <rPh sb="0" eb="2">
      <t>ツルハシ</t>
    </rPh>
    <rPh sb="2" eb="5">
      <t>ショウガッコウ</t>
    </rPh>
    <rPh sb="5" eb="6">
      <t>ク</t>
    </rPh>
    <rPh sb="6" eb="8">
      <t>キョウイク</t>
    </rPh>
    <rPh sb="8" eb="11">
      <t>キョウギカイ</t>
    </rPh>
    <phoneticPr fontId="7"/>
  </si>
  <si>
    <t>東桃谷小学校区教育協議会－はぐくみネット－</t>
    <rPh sb="0" eb="1">
      <t>ヒガシ</t>
    </rPh>
    <rPh sb="1" eb="3">
      <t>モモダニ</t>
    </rPh>
    <rPh sb="3" eb="6">
      <t>ショウガッコウ</t>
    </rPh>
    <rPh sb="6" eb="7">
      <t>ク</t>
    </rPh>
    <rPh sb="7" eb="9">
      <t>キョウイク</t>
    </rPh>
    <rPh sb="9" eb="12">
      <t>キョウギカイ</t>
    </rPh>
    <phoneticPr fontId="7"/>
  </si>
  <si>
    <t>勝山小学校区教育協議会－はぐくみネット－</t>
    <rPh sb="0" eb="2">
      <t>カツヤマ</t>
    </rPh>
    <rPh sb="2" eb="5">
      <t>ショウガッコウ</t>
    </rPh>
    <rPh sb="5" eb="6">
      <t>ク</t>
    </rPh>
    <rPh sb="6" eb="8">
      <t>キョウイク</t>
    </rPh>
    <rPh sb="8" eb="11">
      <t>キョウギカイ</t>
    </rPh>
    <phoneticPr fontId="7"/>
  </si>
  <si>
    <t>小路小学校区教育協議会－はぐくみネット－</t>
    <rPh sb="0" eb="2">
      <t>ショウジ</t>
    </rPh>
    <rPh sb="2" eb="5">
      <t>ショウガッコウ</t>
    </rPh>
    <rPh sb="5" eb="6">
      <t>ク</t>
    </rPh>
    <rPh sb="6" eb="8">
      <t>キョウイク</t>
    </rPh>
    <rPh sb="8" eb="11">
      <t>キョウギカイ</t>
    </rPh>
    <phoneticPr fontId="7"/>
  </si>
  <si>
    <t>巽小学校区教育協議会－はぐくみネット－</t>
    <rPh sb="0" eb="1">
      <t>タツミ</t>
    </rPh>
    <rPh sb="1" eb="4">
      <t>ショウガッコウ</t>
    </rPh>
    <rPh sb="4" eb="5">
      <t>ク</t>
    </rPh>
    <rPh sb="5" eb="7">
      <t>キョウイク</t>
    </rPh>
    <rPh sb="7" eb="10">
      <t>キョウギカイ</t>
    </rPh>
    <phoneticPr fontId="7"/>
  </si>
  <si>
    <t>北巽小学校区教育協議会－はぐくみネット－</t>
    <rPh sb="0" eb="1">
      <t>キタ</t>
    </rPh>
    <rPh sb="1" eb="2">
      <t>タツミ</t>
    </rPh>
    <rPh sb="2" eb="5">
      <t>ショウガッコウ</t>
    </rPh>
    <rPh sb="5" eb="6">
      <t>ク</t>
    </rPh>
    <rPh sb="6" eb="8">
      <t>キョウイク</t>
    </rPh>
    <rPh sb="8" eb="11">
      <t>キョウギカイ</t>
    </rPh>
    <phoneticPr fontId="7"/>
  </si>
  <si>
    <t>巽南小学校区教育協議会－はぐくみネット－</t>
    <rPh sb="0" eb="1">
      <t>タツミ</t>
    </rPh>
    <rPh sb="1" eb="2">
      <t>ミナミ</t>
    </rPh>
    <rPh sb="2" eb="5">
      <t>ショウガッコウ</t>
    </rPh>
    <rPh sb="5" eb="6">
      <t>ク</t>
    </rPh>
    <rPh sb="6" eb="8">
      <t>キョウイク</t>
    </rPh>
    <rPh sb="8" eb="11">
      <t>キョウギカイ</t>
    </rPh>
    <phoneticPr fontId="7"/>
  </si>
  <si>
    <t>巽東小学校区教育協議会－はぐくみネット－</t>
    <rPh sb="0" eb="1">
      <t>タツミ</t>
    </rPh>
    <rPh sb="1" eb="2">
      <t>ヒガシ</t>
    </rPh>
    <rPh sb="2" eb="5">
      <t>ショウガッコウ</t>
    </rPh>
    <rPh sb="5" eb="6">
      <t>ク</t>
    </rPh>
    <rPh sb="6" eb="8">
      <t>キョウイク</t>
    </rPh>
    <rPh sb="8" eb="11">
      <t>キョウギカイ</t>
    </rPh>
    <phoneticPr fontId="7"/>
  </si>
  <si>
    <t>北鶴橋小学校生涯学習ルーム運営委員会</t>
    <rPh sb="0" eb="1">
      <t>キタ</t>
    </rPh>
    <rPh sb="1" eb="3">
      <t>ツルハシ</t>
    </rPh>
    <rPh sb="3" eb="6">
      <t>ショウガッコウ</t>
    </rPh>
    <rPh sb="6" eb="8">
      <t>ショウガイ</t>
    </rPh>
    <rPh sb="8" eb="10">
      <t>ガクシュウ</t>
    </rPh>
    <rPh sb="13" eb="15">
      <t>ウンエイ</t>
    </rPh>
    <rPh sb="15" eb="18">
      <t>イインカイ</t>
    </rPh>
    <phoneticPr fontId="7"/>
  </si>
  <si>
    <t>鶴橋小学校生涯学習ルーム運営委員会</t>
    <rPh sb="0" eb="2">
      <t>ツルハシ</t>
    </rPh>
    <rPh sb="2" eb="5">
      <t>ショウガッコウ</t>
    </rPh>
    <rPh sb="5" eb="7">
      <t>ショウガイ</t>
    </rPh>
    <rPh sb="7" eb="9">
      <t>ガクシュウ</t>
    </rPh>
    <rPh sb="12" eb="14">
      <t>ウンエイ</t>
    </rPh>
    <rPh sb="14" eb="17">
      <t>イインカイ</t>
    </rPh>
    <phoneticPr fontId="7"/>
  </si>
  <si>
    <t>東桃谷小学校生涯学習ルーム運営委員会</t>
    <rPh sb="0" eb="1">
      <t>ヒガシ</t>
    </rPh>
    <rPh sb="1" eb="3">
      <t>モモダニ</t>
    </rPh>
    <rPh sb="3" eb="6">
      <t>ショウガッコウ</t>
    </rPh>
    <rPh sb="6" eb="8">
      <t>ショウガイ</t>
    </rPh>
    <rPh sb="8" eb="10">
      <t>ガクシュウ</t>
    </rPh>
    <rPh sb="13" eb="15">
      <t>ウンエイ</t>
    </rPh>
    <rPh sb="15" eb="18">
      <t>イインカイ</t>
    </rPh>
    <phoneticPr fontId="7"/>
  </si>
  <si>
    <t>勝山小学校生涯学習ルーム運営委員会</t>
    <rPh sb="0" eb="2">
      <t>カツヤマ</t>
    </rPh>
    <rPh sb="2" eb="5">
      <t>ショウガッコウ</t>
    </rPh>
    <rPh sb="5" eb="7">
      <t>ショウガイ</t>
    </rPh>
    <rPh sb="7" eb="9">
      <t>ガクシュウ</t>
    </rPh>
    <rPh sb="12" eb="14">
      <t>ウンエイ</t>
    </rPh>
    <rPh sb="14" eb="17">
      <t>イインカイ</t>
    </rPh>
    <phoneticPr fontId="7"/>
  </si>
  <si>
    <t>東中川小学校生涯学習ルーム運営委員会</t>
    <rPh sb="0" eb="1">
      <t>ヒガシ</t>
    </rPh>
    <rPh sb="1" eb="3">
      <t>ナカガワ</t>
    </rPh>
    <rPh sb="3" eb="6">
      <t>ショウガッコウ</t>
    </rPh>
    <rPh sb="6" eb="8">
      <t>ショウガイ</t>
    </rPh>
    <rPh sb="8" eb="10">
      <t>ガクシュウ</t>
    </rPh>
    <rPh sb="13" eb="15">
      <t>ウンエイ</t>
    </rPh>
    <rPh sb="15" eb="18">
      <t>イインカイ</t>
    </rPh>
    <phoneticPr fontId="7"/>
  </si>
  <si>
    <t>小路小学校生涯学習ルーム運営委員会</t>
    <rPh sb="0" eb="2">
      <t>ショウジ</t>
    </rPh>
    <rPh sb="2" eb="5">
      <t>ショウガッコウ</t>
    </rPh>
    <rPh sb="5" eb="7">
      <t>ショウガイ</t>
    </rPh>
    <rPh sb="7" eb="9">
      <t>ガクシュウ</t>
    </rPh>
    <rPh sb="12" eb="14">
      <t>ウンエイ</t>
    </rPh>
    <rPh sb="14" eb="17">
      <t>イインカイ</t>
    </rPh>
    <phoneticPr fontId="7"/>
  </si>
  <si>
    <t>東小路小学校生涯学習ルーム運営委員会</t>
    <rPh sb="0" eb="1">
      <t>ヒガシ</t>
    </rPh>
    <rPh sb="1" eb="3">
      <t>ショウジ</t>
    </rPh>
    <rPh sb="3" eb="6">
      <t>ショウガッコウ</t>
    </rPh>
    <rPh sb="6" eb="8">
      <t>ショウガイ</t>
    </rPh>
    <rPh sb="8" eb="10">
      <t>ガクシュウ</t>
    </rPh>
    <rPh sb="13" eb="15">
      <t>ウンエイ</t>
    </rPh>
    <rPh sb="15" eb="18">
      <t>イインカイ</t>
    </rPh>
    <phoneticPr fontId="7"/>
  </si>
  <si>
    <t>巽小学校生涯学習ルーム運営委員会</t>
    <rPh sb="0" eb="1">
      <t>タツミ</t>
    </rPh>
    <rPh sb="1" eb="4">
      <t>ショウガッコウ</t>
    </rPh>
    <rPh sb="4" eb="6">
      <t>ショウガイ</t>
    </rPh>
    <rPh sb="6" eb="8">
      <t>ガクシュウ</t>
    </rPh>
    <rPh sb="11" eb="13">
      <t>ウンエイ</t>
    </rPh>
    <rPh sb="13" eb="16">
      <t>イインカイ</t>
    </rPh>
    <phoneticPr fontId="7"/>
  </si>
  <si>
    <t>北巽小学校生涯学習ルーム運営委員会</t>
    <rPh sb="0" eb="1">
      <t>キタ</t>
    </rPh>
    <rPh sb="1" eb="2">
      <t>タツミ</t>
    </rPh>
    <rPh sb="2" eb="5">
      <t>ショウガッコウ</t>
    </rPh>
    <rPh sb="5" eb="7">
      <t>ショウガイ</t>
    </rPh>
    <rPh sb="7" eb="9">
      <t>ガクシュウ</t>
    </rPh>
    <rPh sb="12" eb="14">
      <t>ウンエイ</t>
    </rPh>
    <rPh sb="14" eb="17">
      <t>イインカイ</t>
    </rPh>
    <phoneticPr fontId="7"/>
  </si>
  <si>
    <t>巽東小学校生涯学習ルーム運営委員会</t>
    <rPh sb="0" eb="1">
      <t>タツミ</t>
    </rPh>
    <rPh sb="1" eb="2">
      <t>ヒガシ</t>
    </rPh>
    <rPh sb="2" eb="5">
      <t>ショウガッコウ</t>
    </rPh>
    <rPh sb="5" eb="7">
      <t>ショウガイ</t>
    </rPh>
    <rPh sb="7" eb="9">
      <t>ガクシュウ</t>
    </rPh>
    <rPh sb="12" eb="14">
      <t>ウンエイ</t>
    </rPh>
    <rPh sb="14" eb="17">
      <t>イインカイ</t>
    </rPh>
    <phoneticPr fontId="7"/>
  </si>
  <si>
    <t>(株)ゼンリン</t>
    <rPh sb="1" eb="2">
      <t>カブ</t>
    </rPh>
    <phoneticPr fontId="7"/>
  </si>
  <si>
    <t>(社福)大阪市生野区社会福祉協議会</t>
  </si>
  <si>
    <t>(有)栄光クリーン</t>
    <rPh sb="1" eb="2">
      <t>ユウ</t>
    </rPh>
    <rPh sb="3" eb="5">
      <t>エイコウ</t>
    </rPh>
    <phoneticPr fontId="7"/>
  </si>
  <si>
    <t>(特非)いちごの会</t>
    <phoneticPr fontId="7"/>
  </si>
  <si>
    <t>(一社)大阪府助産師会</t>
    <rPh sb="1" eb="2">
      <t>イチ</t>
    </rPh>
    <rPh sb="2" eb="3">
      <t>シャ</t>
    </rPh>
    <rPh sb="4" eb="7">
      <t>オオサカフ</t>
    </rPh>
    <rPh sb="7" eb="11">
      <t>ジョサンシカイ</t>
    </rPh>
    <phoneticPr fontId="7"/>
  </si>
  <si>
    <t>(社福)大阪市生野区社会福祉協議会</t>
    <rPh sb="1" eb="2">
      <t>シャ</t>
    </rPh>
    <rPh sb="2" eb="3">
      <t>フク</t>
    </rPh>
    <rPh sb="4" eb="7">
      <t>オオサカシ</t>
    </rPh>
    <rPh sb="7" eb="10">
      <t>イクノク</t>
    </rPh>
    <rPh sb="10" eb="14">
      <t>シャカイフクシ</t>
    </rPh>
    <rPh sb="14" eb="17">
      <t>キョウギカイ</t>
    </rPh>
    <phoneticPr fontId="7"/>
  </si>
  <si>
    <t>大阪市生野区役所庁舎清掃業務委託長期継続</t>
    <rPh sb="0" eb="3">
      <t>オオサカシ</t>
    </rPh>
    <rPh sb="3" eb="8">
      <t>イクノクヤクショ</t>
    </rPh>
    <rPh sb="8" eb="10">
      <t>チョウシャ</t>
    </rPh>
    <rPh sb="10" eb="12">
      <t>セイソウ</t>
    </rPh>
    <rPh sb="12" eb="14">
      <t>ギョウム</t>
    </rPh>
    <rPh sb="14" eb="16">
      <t>イタク</t>
    </rPh>
    <rPh sb="16" eb="18">
      <t>チョウキ</t>
    </rPh>
    <rPh sb="18" eb="20">
      <t>ケイゾク</t>
    </rPh>
    <phoneticPr fontId="7"/>
  </si>
  <si>
    <t>地域ボランティアによる福祉のまちづくり事業「ご近“助”パワフルサポート事業」業務委託(概算契約)</t>
    <rPh sb="19" eb="21">
      <t>ジギョウ</t>
    </rPh>
    <rPh sb="38" eb="40">
      <t>ギョウム</t>
    </rPh>
    <rPh sb="40" eb="42">
      <t>イタク</t>
    </rPh>
    <rPh sb="43" eb="45">
      <t>ガイサン</t>
    </rPh>
    <rPh sb="45" eb="47">
      <t>ケイヤク</t>
    </rPh>
    <phoneticPr fontId="7"/>
  </si>
  <si>
    <t>(株)オプテージ</t>
    <rPh sb="0" eb="3">
      <t>カブ</t>
    </rPh>
    <phoneticPr fontId="7"/>
  </si>
  <si>
    <t>〇</t>
    <phoneticPr fontId="7"/>
  </si>
  <si>
    <t>ダイセイ美建(株)</t>
    <phoneticPr fontId="7"/>
  </si>
  <si>
    <t>大池小学校区教育協議会－はぐくみネット－</t>
    <rPh sb="0" eb="2">
      <t>オオイケ</t>
    </rPh>
    <rPh sb="2" eb="5">
      <t>ショウガッコウ</t>
    </rPh>
    <rPh sb="5" eb="6">
      <t>ク</t>
    </rPh>
    <rPh sb="6" eb="8">
      <t>キョウイク</t>
    </rPh>
    <rPh sb="8" eb="11">
      <t>キョウギカイ</t>
    </rPh>
    <phoneticPr fontId="7"/>
  </si>
  <si>
    <t>東小路小学校区教育協議会－はぐくみネット－</t>
    <rPh sb="0" eb="1">
      <t>ヒガシ</t>
    </rPh>
    <rPh sb="1" eb="3">
      <t>ショウジ</t>
    </rPh>
    <rPh sb="3" eb="6">
      <t>ショウガッコウ</t>
    </rPh>
    <rPh sb="6" eb="7">
      <t>ク</t>
    </rPh>
    <rPh sb="7" eb="9">
      <t>キョウイク</t>
    </rPh>
    <rPh sb="9" eb="12">
      <t>キョウギカイ</t>
    </rPh>
    <phoneticPr fontId="7"/>
  </si>
  <si>
    <t>大池小学校生涯学習ルーム運営委員会</t>
    <rPh sb="0" eb="2">
      <t>オオイケ</t>
    </rPh>
    <rPh sb="2" eb="5">
      <t>ショウガッコウ</t>
    </rPh>
    <rPh sb="5" eb="7">
      <t>ショウガイ</t>
    </rPh>
    <rPh sb="7" eb="9">
      <t>ガクシュウ</t>
    </rPh>
    <rPh sb="12" eb="14">
      <t>ウンエイ</t>
    </rPh>
    <rPh sb="14" eb="17">
      <t>イインカイ</t>
    </rPh>
    <phoneticPr fontId="7"/>
  </si>
  <si>
    <t>富士テレコム株式会社大阪支店</t>
    <rPh sb="0" eb="2">
      <t>フジ</t>
    </rPh>
    <rPh sb="6" eb="10">
      <t>カブシキガイシャ</t>
    </rPh>
    <rPh sb="10" eb="12">
      <t>オオサカ</t>
    </rPh>
    <rPh sb="12" eb="14">
      <t>シテン</t>
    </rPh>
    <phoneticPr fontId="7"/>
  </si>
  <si>
    <t>大阪市生野区役所庁舎機械警備業務委託長期継続</t>
    <rPh sb="18" eb="20">
      <t>チョウキ</t>
    </rPh>
    <rPh sb="20" eb="22">
      <t>ケイゾク</t>
    </rPh>
    <phoneticPr fontId="7"/>
  </si>
  <si>
    <t>区役所附設会館等予約システムサービス提供業務委託</t>
    <rPh sb="0" eb="3">
      <t>クヤクショ</t>
    </rPh>
    <rPh sb="3" eb="5">
      <t>フセツ</t>
    </rPh>
    <rPh sb="5" eb="7">
      <t>カイカン</t>
    </rPh>
    <rPh sb="7" eb="8">
      <t>トウ</t>
    </rPh>
    <rPh sb="8" eb="10">
      <t>ヨヤク</t>
    </rPh>
    <rPh sb="18" eb="20">
      <t>テイキョウ</t>
    </rPh>
    <rPh sb="20" eb="22">
      <t>ギョウム</t>
    </rPh>
    <rPh sb="22" eb="24">
      <t>イタク</t>
    </rPh>
    <phoneticPr fontId="7"/>
  </si>
  <si>
    <t>区役所附設会館等予約システムにおける通信サービス提供業務委託(長期継続)</t>
    <rPh sb="0" eb="3">
      <t>クヤクショ</t>
    </rPh>
    <rPh sb="3" eb="5">
      <t>フセツ</t>
    </rPh>
    <rPh sb="5" eb="7">
      <t>カイカン</t>
    </rPh>
    <rPh sb="7" eb="8">
      <t>トウ</t>
    </rPh>
    <rPh sb="8" eb="10">
      <t>ヨヤク</t>
    </rPh>
    <rPh sb="18" eb="20">
      <t>ツウシン</t>
    </rPh>
    <rPh sb="24" eb="26">
      <t>テイキョウ</t>
    </rPh>
    <rPh sb="26" eb="28">
      <t>ギョウム</t>
    </rPh>
    <rPh sb="28" eb="30">
      <t>イタク</t>
    </rPh>
    <rPh sb="31" eb="33">
      <t>チョウキ</t>
    </rPh>
    <rPh sb="33" eb="35">
      <t>ケイゾク</t>
    </rPh>
    <phoneticPr fontId="7"/>
  </si>
  <si>
    <t>巽東連合第７振興町会</t>
    <phoneticPr fontId="7"/>
  </si>
  <si>
    <t>大阪市生野区役所住民情報業務等委託長期継続</t>
    <rPh sb="0" eb="3">
      <t>オオサカシ</t>
    </rPh>
    <rPh sb="3" eb="6">
      <t>イクノク</t>
    </rPh>
    <rPh sb="6" eb="8">
      <t>ヤクショ</t>
    </rPh>
    <rPh sb="8" eb="12">
      <t>ジュウミンジョウホウ</t>
    </rPh>
    <rPh sb="12" eb="15">
      <t>ギョウムトウ</t>
    </rPh>
    <rPh sb="15" eb="17">
      <t>イタク</t>
    </rPh>
    <rPh sb="17" eb="19">
      <t>チョウキ</t>
    </rPh>
    <rPh sb="19" eb="21">
      <t>ケイゾク</t>
    </rPh>
    <phoneticPr fontId="7"/>
  </si>
  <si>
    <t>(株)ダーチャコンセプト</t>
    <rPh sb="1" eb="2">
      <t>カブ</t>
    </rPh>
    <phoneticPr fontId="7"/>
  </si>
  <si>
    <t>(特非)ＩＫＵＮО・多文化ふらっと</t>
    <rPh sb="1" eb="3">
      <t>トクヒ</t>
    </rPh>
    <rPh sb="10" eb="13">
      <t>タブンカ</t>
    </rPh>
    <phoneticPr fontId="7"/>
  </si>
  <si>
    <t>田島南小学校区教育協議会－はぐくみネット－</t>
    <rPh sb="0" eb="3">
      <t>タシマミナミ</t>
    </rPh>
    <rPh sb="3" eb="6">
      <t>ショウガッコウ</t>
    </rPh>
    <rPh sb="6" eb="7">
      <t>ク</t>
    </rPh>
    <rPh sb="7" eb="9">
      <t>キョウイク</t>
    </rPh>
    <rPh sb="9" eb="12">
      <t>キョウギカイ</t>
    </rPh>
    <phoneticPr fontId="7"/>
  </si>
  <si>
    <t>生野未来学園義務教育学校区教育協議会－はぐくみネット－</t>
    <rPh sb="0" eb="2">
      <t>イクノ</t>
    </rPh>
    <rPh sb="2" eb="6">
      <t>ミライガクエン</t>
    </rPh>
    <rPh sb="6" eb="10">
      <t>ギムキョウイク</t>
    </rPh>
    <rPh sb="10" eb="13">
      <t>ガッコウク</t>
    </rPh>
    <rPh sb="13" eb="15">
      <t>キョウイク</t>
    </rPh>
    <rPh sb="15" eb="18">
      <t>キョウギカイ</t>
    </rPh>
    <phoneticPr fontId="7"/>
  </si>
  <si>
    <t>田島南小学校生涯学習ルーム運営委員会</t>
    <rPh sb="0" eb="3">
      <t>タシマミナミ</t>
    </rPh>
    <rPh sb="3" eb="6">
      <t>ショウガッコウ</t>
    </rPh>
    <rPh sb="6" eb="8">
      <t>ショウガイ</t>
    </rPh>
    <rPh sb="8" eb="10">
      <t>ガクシュウ</t>
    </rPh>
    <rPh sb="13" eb="15">
      <t>ウンエイ</t>
    </rPh>
    <rPh sb="15" eb="18">
      <t>イインカイ</t>
    </rPh>
    <phoneticPr fontId="7"/>
  </si>
  <si>
    <t>生野未来学園生涯学習ルーム運営委員会</t>
    <rPh sb="0" eb="6">
      <t>イクノミライガクエン</t>
    </rPh>
    <rPh sb="6" eb="8">
      <t>ショウガイ</t>
    </rPh>
    <rPh sb="8" eb="10">
      <t>ガクシュウ</t>
    </rPh>
    <rPh sb="13" eb="15">
      <t>ウンエイ</t>
    </rPh>
    <rPh sb="15" eb="18">
      <t>イインカイ</t>
    </rPh>
    <phoneticPr fontId="7"/>
  </si>
  <si>
    <t>日本管財(株)</t>
    <rPh sb="0" eb="4">
      <t>ニホンカンザイ</t>
    </rPh>
    <rPh sb="5" eb="6">
      <t>カブ</t>
    </rPh>
    <phoneticPr fontId="3"/>
  </si>
  <si>
    <t>平野区役所外２施設ＥＳＣО事業(生野区役所)</t>
    <rPh sb="0" eb="5">
      <t>ヒラノクヤクショ</t>
    </rPh>
    <rPh sb="5" eb="6">
      <t>ホカ</t>
    </rPh>
    <rPh sb="7" eb="9">
      <t>シセツ</t>
    </rPh>
    <rPh sb="13" eb="15">
      <t>ジギョウ</t>
    </rPh>
    <rPh sb="16" eb="21">
      <t>イクノクヤクショ</t>
    </rPh>
    <phoneticPr fontId="7"/>
  </si>
  <si>
    <t>東芝エレベータ(株)・みずほ東芝リース(株)共同企業体</t>
    <rPh sb="0" eb="2">
      <t>トウシバ</t>
    </rPh>
    <rPh sb="8" eb="9">
      <t>カブ</t>
    </rPh>
    <rPh sb="14" eb="16">
      <t>トウシバ</t>
    </rPh>
    <rPh sb="20" eb="21">
      <t>カブ</t>
    </rPh>
    <rPh sb="22" eb="27">
      <t>キョウドウキギョウタイ</t>
    </rPh>
    <phoneticPr fontId="7"/>
  </si>
  <si>
    <t>人権啓発推進事業「夏休みこどもヒューマンシアター」上映業務</t>
    <rPh sb="0" eb="2">
      <t>ジンケン</t>
    </rPh>
    <rPh sb="2" eb="4">
      <t>ケイハツ</t>
    </rPh>
    <rPh sb="4" eb="6">
      <t>スイシン</t>
    </rPh>
    <rPh sb="6" eb="8">
      <t>ジギョウ</t>
    </rPh>
    <rPh sb="9" eb="11">
      <t>ナツヤス</t>
    </rPh>
    <rPh sb="25" eb="29">
      <t>ジョウエイギョウム</t>
    </rPh>
    <phoneticPr fontId="7"/>
  </si>
  <si>
    <t>(株)大阪映画センター</t>
    <rPh sb="1" eb="2">
      <t>カブ</t>
    </rPh>
    <rPh sb="3" eb="5">
      <t>オオサカ</t>
    </rPh>
    <rPh sb="5" eb="7">
      <t>エイガ</t>
    </rPh>
    <phoneticPr fontId="7"/>
  </si>
  <si>
    <t>ＡＬＳОＫ近畿(株)</t>
    <rPh sb="5" eb="7">
      <t>キンキ</t>
    </rPh>
    <rPh sb="8" eb="9">
      <t>カブ</t>
    </rPh>
    <phoneticPr fontId="7"/>
  </si>
  <si>
    <t>日本管財(株)</t>
    <rPh sb="0" eb="4">
      <t>ニホンカンザイ</t>
    </rPh>
    <rPh sb="5" eb="6">
      <t>カブ</t>
    </rPh>
    <phoneticPr fontId="7"/>
  </si>
  <si>
    <t>アサカ・パーソナル・リレーションズ(株)</t>
    <phoneticPr fontId="7"/>
  </si>
  <si>
    <t>生野区広報紙「広報いくの」点字版製作業務委託(概算契約)</t>
    <rPh sb="23" eb="25">
      <t>ガイサン</t>
    </rPh>
    <rPh sb="25" eb="27">
      <t>ケイヤク</t>
    </rPh>
    <phoneticPr fontId="7"/>
  </si>
  <si>
    <t>東中川小学校区教育協議会－はぐくみネット－</t>
    <rPh sb="0" eb="3">
      <t>ヒガシナカガワ</t>
    </rPh>
    <rPh sb="3" eb="6">
      <t>ショウガッコウ</t>
    </rPh>
    <rPh sb="6" eb="7">
      <t>ク</t>
    </rPh>
    <rPh sb="7" eb="9">
      <t>キョウイク</t>
    </rPh>
    <rPh sb="9" eb="12">
      <t>キョウギカイ</t>
    </rPh>
    <phoneticPr fontId="7"/>
  </si>
  <si>
    <t>北鶴橋小学校区教育協議会－はぐくみネット－</t>
    <rPh sb="0" eb="1">
      <t>キタ</t>
    </rPh>
    <rPh sb="1" eb="3">
      <t>ツルハシ</t>
    </rPh>
    <rPh sb="3" eb="6">
      <t>ショウガッコウ</t>
    </rPh>
    <rPh sb="6" eb="7">
      <t>ク</t>
    </rPh>
    <rPh sb="7" eb="9">
      <t>キョウイク</t>
    </rPh>
    <rPh sb="9" eb="12">
      <t>キョウギカイ</t>
    </rPh>
    <phoneticPr fontId="7"/>
  </si>
  <si>
    <t>人権啓発推進事業「春休みこどもヒューマンシアター」上映業務</t>
    <rPh sb="0" eb="4">
      <t>ジンケンケイハツ</t>
    </rPh>
    <rPh sb="4" eb="8">
      <t>スイシンジギョウ</t>
    </rPh>
    <rPh sb="9" eb="11">
      <t>ハルヤス</t>
    </rPh>
    <rPh sb="25" eb="29">
      <t>ジョウエイギョウム</t>
    </rPh>
    <phoneticPr fontId="7"/>
  </si>
  <si>
    <t>(株)友安製作所</t>
    <rPh sb="1" eb="2">
      <t>カブ</t>
    </rPh>
    <rPh sb="3" eb="5">
      <t>トモヤス</t>
    </rPh>
    <rPh sb="5" eb="8">
      <t>セイサクショ</t>
    </rPh>
    <phoneticPr fontId="7"/>
  </si>
  <si>
    <t>〇</t>
  </si>
  <si>
    <t>合同会社ＲＫ</t>
    <rPh sb="0" eb="2">
      <t>ゴウドウ</t>
    </rPh>
    <rPh sb="2" eb="4">
      <t>ガイシャ</t>
    </rPh>
    <phoneticPr fontId="7"/>
  </si>
  <si>
    <t>一般社団法人いくのもり</t>
    <phoneticPr fontId="7"/>
  </si>
  <si>
    <t>（株）ＲＥＴＯＷＮ</t>
    <phoneticPr fontId="7"/>
  </si>
  <si>
    <t>大阪市生野区役所行政キオスク端末の案内等業務委託</t>
    <rPh sb="0" eb="3">
      <t>オオサカシ</t>
    </rPh>
    <rPh sb="3" eb="8">
      <t>イクノクヤクショ</t>
    </rPh>
    <rPh sb="8" eb="10">
      <t>ギョウセイ</t>
    </rPh>
    <rPh sb="14" eb="16">
      <t>タンマツ</t>
    </rPh>
    <rPh sb="17" eb="19">
      <t>アンナイ</t>
    </rPh>
    <rPh sb="19" eb="20">
      <t>トウ</t>
    </rPh>
    <rPh sb="20" eb="22">
      <t>ギョウム</t>
    </rPh>
    <rPh sb="22" eb="24">
      <t>イタク</t>
    </rPh>
    <phoneticPr fontId="7"/>
  </si>
  <si>
    <t>山王スペース＆レンタル（株）</t>
    <phoneticPr fontId="7"/>
  </si>
  <si>
    <t>アースセキュリティ(株)</t>
    <rPh sb="10" eb="11">
      <t>カブ</t>
    </rPh>
    <phoneticPr fontId="7"/>
  </si>
  <si>
    <t>ダイキチレントオール(株)</t>
    <rPh sb="10" eb="13">
      <t>カブ</t>
    </rPh>
    <rPh sb="11" eb="12">
      <t>カブ</t>
    </rPh>
    <phoneticPr fontId="7"/>
  </si>
  <si>
    <t>玄甫興業(株)</t>
    <rPh sb="5" eb="6">
      <t>カブ</t>
    </rPh>
    <phoneticPr fontId="7"/>
  </si>
  <si>
    <t>大阪市立北鶴橋小学校体育施設開放事業運営委員会</t>
    <phoneticPr fontId="7"/>
  </si>
  <si>
    <t>大阪市立鶴橋小学校体育施設開放事業運営委員会</t>
    <phoneticPr fontId="7"/>
  </si>
  <si>
    <t>大阪市立東桃谷小学校体育施設開放事業運営委員会</t>
    <phoneticPr fontId="7"/>
  </si>
  <si>
    <t>大阪市立勝山小学校体育施設開放事業運営委員会</t>
    <phoneticPr fontId="7"/>
  </si>
  <si>
    <t>大阪市立大池小学校体育施設開放事業運営委員会</t>
    <phoneticPr fontId="7"/>
  </si>
  <si>
    <t>大阪市立東中川小学校体育施設開放事業運営委員会</t>
    <phoneticPr fontId="7"/>
  </si>
  <si>
    <t>大阪市立小路小学校体育施設開放事業運営委員会</t>
    <phoneticPr fontId="7"/>
  </si>
  <si>
    <t>大阪市立東小路小学校体育施設開放事業運営委員会</t>
    <phoneticPr fontId="7"/>
  </si>
  <si>
    <t>大阪市立生野未来学園体育施設開放事業運営委員会</t>
    <phoneticPr fontId="7"/>
  </si>
  <si>
    <t>大阪市立新巽中学校体育施設開放事業運営委員会</t>
    <phoneticPr fontId="7"/>
  </si>
  <si>
    <t>大阪市立新生野中学校体育施設開放事業運営委員会</t>
    <phoneticPr fontId="7"/>
  </si>
  <si>
    <t>大阪市立巽中学校体育施設開放事業運営委員会</t>
    <phoneticPr fontId="7"/>
  </si>
  <si>
    <t>大阪市立田島南小学校体育施設開放事業運営委員会</t>
    <phoneticPr fontId="7"/>
  </si>
  <si>
    <t>大阪市立巽小学校体育施設開放事業運営委員会</t>
    <phoneticPr fontId="7"/>
  </si>
  <si>
    <t>大阪市立北巽小学校体育施設開放事業運営委員会</t>
    <phoneticPr fontId="7"/>
  </si>
  <si>
    <t>大阪市立巽南小学校体育施設開放事業運営委員会</t>
    <phoneticPr fontId="7"/>
  </si>
  <si>
    <t>大阪市立巽東小学校体育施設開放事業運営委員会</t>
    <phoneticPr fontId="7"/>
  </si>
  <si>
    <t>大阪市立大池中学校体育施設開放事業運営委員会</t>
    <phoneticPr fontId="7"/>
  </si>
  <si>
    <t>大阪市立桃谷中学校体育施設開放事業運営委員会</t>
    <phoneticPr fontId="7"/>
  </si>
  <si>
    <t>大阪市立田島中学校体育施設開放事業運営委員会</t>
    <phoneticPr fontId="7"/>
  </si>
  <si>
    <t>巽東連合第１振興町会</t>
    <phoneticPr fontId="7"/>
  </si>
  <si>
    <t>巽東連合第３振興町会</t>
    <rPh sb="0" eb="2">
      <t>タツミヒガシ</t>
    </rPh>
    <rPh sb="2" eb="4">
      <t>レンゴウ</t>
    </rPh>
    <rPh sb="4" eb="5">
      <t>ダイ</t>
    </rPh>
    <rPh sb="6" eb="8">
      <t>シンコウ</t>
    </rPh>
    <rPh sb="8" eb="10">
      <t>チョウカイ</t>
    </rPh>
    <phoneticPr fontId="7"/>
  </si>
  <si>
    <t>サンケーシステム(株)</t>
    <rPh sb="9" eb="10">
      <t>カブ</t>
    </rPh>
    <phoneticPr fontId="7"/>
  </si>
  <si>
    <t>地域防災マップデザイン企画印刷業務委託（生野区役所）</t>
    <phoneticPr fontId="7"/>
  </si>
  <si>
    <t>(有)マック・アド・カンパニー</t>
    <rPh sb="1" eb="2">
      <t>ユウ</t>
    </rPh>
    <phoneticPr fontId="7"/>
  </si>
  <si>
    <t>公益社団法人大阪公共嘱託登記土地家屋調査士協会</t>
    <phoneticPr fontId="7"/>
  </si>
  <si>
    <t>日本管財(株)</t>
    <rPh sb="0" eb="4">
      <t>ニホンカンザイ</t>
    </rPh>
    <rPh sb="5" eb="6">
      <t>カブ</t>
    </rPh>
    <phoneticPr fontId="1"/>
  </si>
  <si>
    <t>証明書交付対応行政サービス(マルチコピー機)端末(市民局)に係る機器保守業務委託(その２)</t>
    <rPh sb="32" eb="36">
      <t>キキホシュ</t>
    </rPh>
    <rPh sb="36" eb="40">
      <t>ギョウムイタク</t>
    </rPh>
    <phoneticPr fontId="36"/>
  </si>
  <si>
    <t>生野区役所所管施設　保守点検・修繕等包括的業務委託　長期継続 自動扉保守点検業務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4">
      <t>ジドウトビラ</t>
    </rPh>
    <phoneticPr fontId="7"/>
  </si>
  <si>
    <t>生野区役所所管施設　保守点検・修繕等包括的業務委託　長期継続 衛生管理業務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5">
      <t>エイセイカンリ</t>
    </rPh>
    <phoneticPr fontId="7"/>
  </si>
  <si>
    <t>生野区役所所管施設　保守点検・修繕等包括的業務委託　長期継続 昇降機設備保守点検業務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4">
      <t>ショウコウキ</t>
    </rPh>
    <rPh sb="34" eb="36">
      <t>セツビ</t>
    </rPh>
    <phoneticPr fontId="7"/>
  </si>
  <si>
    <t>生野区役所所管施設　保守点検・修繕等包括的業務委託　長期継続 空調設備保守点検業務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5">
      <t>クウチョウセツビ</t>
    </rPh>
    <phoneticPr fontId="7"/>
  </si>
  <si>
    <t>生野区役所所管施設　保守点検・修繕等包括的業務委託　長期継続 空調設備遠隔監視業務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5">
      <t>クウチョウセツビ</t>
    </rPh>
    <rPh sb="35" eb="39">
      <t>エンカクカンシ</t>
    </rPh>
    <phoneticPr fontId="7"/>
  </si>
  <si>
    <t>生野区役所所管施設　保守点検・修繕等包括的業務委託　長期継続 中央監視制御装置保守点検業務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5">
      <t>チュウオウカンシ</t>
    </rPh>
    <rPh sb="35" eb="37">
      <t>セイギョ</t>
    </rPh>
    <rPh sb="37" eb="39">
      <t>ソウチ</t>
    </rPh>
    <phoneticPr fontId="7"/>
  </si>
  <si>
    <t>生野区役所所管施設　保守点検・修繕等包括的業務委託　長期継続 給水・衛生ポンプ等保守点検業務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3">
      <t>キュウスイ</t>
    </rPh>
    <rPh sb="34" eb="36">
      <t>エイセイ</t>
    </rPh>
    <rPh sb="39" eb="40">
      <t>トウ</t>
    </rPh>
    <phoneticPr fontId="7"/>
  </si>
  <si>
    <t>生野区役所所管施設　保守点検・修繕等包括的業務委託　長期継続 消防用設備保守点検業務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4">
      <t>ショウボウヨウ</t>
    </rPh>
    <rPh sb="34" eb="36">
      <t>セツビ</t>
    </rPh>
    <phoneticPr fontId="7"/>
  </si>
  <si>
    <t>生野区役所所管施設　保守点検・修繕等包括的業務委託　長期継続 通信設備保守点検業務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5">
      <t>ツウシンセツビ</t>
    </rPh>
    <phoneticPr fontId="7"/>
  </si>
  <si>
    <t>生野区役所所管施設　保守点検・修繕等包括的業務委託　長期継続 電気工作物保守点検業務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6">
      <t>デンキコウサクブツ</t>
    </rPh>
    <phoneticPr fontId="7"/>
  </si>
  <si>
    <t>生野区役所所管施設　保守点検・修繕等包括的業務委託　長期継続 特定建築物等保守点検業務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6">
      <t>トクテイケンチクブツ</t>
    </rPh>
    <rPh sb="36" eb="37">
      <t>トウ</t>
    </rPh>
    <phoneticPr fontId="7"/>
  </si>
  <si>
    <t>○</t>
    <phoneticPr fontId="7"/>
  </si>
  <si>
    <t>生野区役所所管施設　保守点検・修繕等包括的業務委託　長期継続 シャッター保守点検業務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6" eb="38">
      <t>ホシュ</t>
    </rPh>
    <phoneticPr fontId="7"/>
  </si>
  <si>
    <t>令和７年度　委託料支出一覧</t>
    <rPh sb="0" eb="2">
      <t>レイワ</t>
    </rPh>
    <rPh sb="3" eb="5">
      <t>ネンド</t>
    </rPh>
    <rPh sb="6" eb="9">
      <t>イタクリョウ</t>
    </rPh>
    <rPh sb="9" eb="11">
      <t>シシュツ</t>
    </rPh>
    <rPh sb="11" eb="13">
      <t>イチラン</t>
    </rPh>
    <phoneticPr fontId="7"/>
  </si>
  <si>
    <t>令和７年度生野区広報紙「広報いくの」全戸配布業務委託(概算契約)</t>
    <rPh sb="0" eb="2">
      <t>レイワ</t>
    </rPh>
    <rPh sb="3" eb="5">
      <t>ネンド</t>
    </rPh>
    <rPh sb="5" eb="8">
      <t>イクノク</t>
    </rPh>
    <rPh sb="8" eb="11">
      <t>コウホウシ</t>
    </rPh>
    <rPh sb="12" eb="14">
      <t>コウホウ</t>
    </rPh>
    <rPh sb="18" eb="20">
      <t>ゼンコ</t>
    </rPh>
    <rPh sb="20" eb="22">
      <t>ハイフ</t>
    </rPh>
    <rPh sb="22" eb="24">
      <t>ギョウム</t>
    </rPh>
    <rPh sb="24" eb="26">
      <t>イタク</t>
    </rPh>
    <rPh sb="27" eb="29">
      <t>ガイサン</t>
    </rPh>
    <rPh sb="29" eb="31">
      <t>ケイヤク</t>
    </rPh>
    <phoneticPr fontId="7"/>
  </si>
  <si>
    <t>(株)産経新聞制作大阪センター</t>
    <phoneticPr fontId="7"/>
  </si>
  <si>
    <t>令和７年度生野区広報紙「広報いくの」企画編集業務委託</t>
    <rPh sb="0" eb="2">
      <t>レイワ</t>
    </rPh>
    <rPh sb="3" eb="5">
      <t>ネンド</t>
    </rPh>
    <phoneticPr fontId="7"/>
  </si>
  <si>
    <t>令和７年度生野区役所外１か所一般廃棄物収集運搬業務委託(概算契約)</t>
    <rPh sb="0" eb="2">
      <t>レイワ</t>
    </rPh>
    <rPh sb="3" eb="5">
      <t>ネンド</t>
    </rPh>
    <rPh sb="10" eb="11">
      <t>ホカ</t>
    </rPh>
    <rPh sb="13" eb="14">
      <t>ショ</t>
    </rPh>
    <rPh sb="28" eb="30">
      <t>ガイサン</t>
    </rPh>
    <rPh sb="30" eb="32">
      <t>ケイヤク</t>
    </rPh>
    <phoneticPr fontId="7"/>
  </si>
  <si>
    <t>（株）さつき</t>
    <rPh sb="1" eb="2">
      <t>カブ</t>
    </rPh>
    <phoneticPr fontId="7"/>
  </si>
  <si>
    <t>令和７年度生野区役所産業廃棄物収集運搬・処理業務委託(概算契約)</t>
    <rPh sb="0" eb="2">
      <t>レイワ</t>
    </rPh>
    <phoneticPr fontId="7"/>
  </si>
  <si>
    <t>生野区役所庁舎から排出するオフィス家具等産業廃棄物収集運搬及び処分業務委託</t>
    <phoneticPr fontId="7"/>
  </si>
  <si>
    <t>（株）クリーンクニナカ</t>
    <phoneticPr fontId="7"/>
  </si>
  <si>
    <t>令和７年度生野区役所公用自転車の安全点検、修繕等業務</t>
    <rPh sb="0" eb="2">
      <t>レイワ</t>
    </rPh>
    <rPh sb="3" eb="5">
      <t>ネンド</t>
    </rPh>
    <rPh sb="5" eb="10">
      <t>イクノクヤクショ</t>
    </rPh>
    <rPh sb="10" eb="12">
      <t>コウヨウ</t>
    </rPh>
    <rPh sb="12" eb="15">
      <t>ジテンシャ</t>
    </rPh>
    <rPh sb="16" eb="18">
      <t>アンゼン</t>
    </rPh>
    <rPh sb="18" eb="20">
      <t>テンケン</t>
    </rPh>
    <rPh sb="21" eb="23">
      <t>シュウゼン</t>
    </rPh>
    <rPh sb="23" eb="24">
      <t>トウ</t>
    </rPh>
    <rPh sb="24" eb="26">
      <t>ギョウム</t>
    </rPh>
    <phoneticPr fontId="7"/>
  </si>
  <si>
    <t>特定非営利活動法人　街かど福祉</t>
    <phoneticPr fontId="7"/>
  </si>
  <si>
    <t>令和７年度「EXPOいくのヒートアッププロジェクト」プロモーション事業業務委託</t>
    <rPh sb="0" eb="2">
      <t>レイワ</t>
    </rPh>
    <rPh sb="3" eb="5">
      <t>ネンド</t>
    </rPh>
    <rPh sb="33" eb="35">
      <t>ジギョウ</t>
    </rPh>
    <rPh sb="35" eb="37">
      <t>ギョウム</t>
    </rPh>
    <rPh sb="37" eb="39">
      <t>イタク</t>
    </rPh>
    <phoneticPr fontId="7"/>
  </si>
  <si>
    <t>令和７年度大阪市生野区役所における接遇研修業務委託</t>
    <rPh sb="0" eb="2">
      <t>レイワ</t>
    </rPh>
    <rPh sb="3" eb="5">
      <t>ネンド</t>
    </rPh>
    <rPh sb="5" eb="8">
      <t>オオサカシ</t>
    </rPh>
    <rPh sb="8" eb="13">
      <t>イクノクヤクショ</t>
    </rPh>
    <rPh sb="17" eb="19">
      <t>セツグウ</t>
    </rPh>
    <rPh sb="19" eb="21">
      <t>ケンシュウ</t>
    </rPh>
    <rPh sb="21" eb="23">
      <t>ギョウム</t>
    </rPh>
    <rPh sb="23" eb="25">
      <t>イタク</t>
    </rPh>
    <phoneticPr fontId="7"/>
  </si>
  <si>
    <t>令和７年度大阪市生野区役所における研修業務委託</t>
    <rPh sb="0" eb="2">
      <t>レイワ</t>
    </rPh>
    <rPh sb="3" eb="5">
      <t>ネンド</t>
    </rPh>
    <rPh sb="5" eb="8">
      <t>オオサカシ</t>
    </rPh>
    <rPh sb="8" eb="13">
      <t>イクノクヤクショ</t>
    </rPh>
    <rPh sb="17" eb="19">
      <t>ケンシュウ</t>
    </rPh>
    <rPh sb="19" eb="21">
      <t>ギョウム</t>
    </rPh>
    <rPh sb="21" eb="23">
      <t>イタク</t>
    </rPh>
    <phoneticPr fontId="7"/>
  </si>
  <si>
    <t>（株）日本教育クリエイト　大阪支社</t>
    <phoneticPr fontId="7"/>
  </si>
  <si>
    <t>（株）Ｍｅｔａ－Ｄｅｓｉｇｎ－Ｄｅｖｅｌｏｐｍｅｎｔ</t>
    <phoneticPr fontId="7"/>
  </si>
  <si>
    <t>令和７年度食を通じた国際文化交流事業業務委託</t>
    <rPh sb="0" eb="2">
      <t>レイワ</t>
    </rPh>
    <rPh sb="3" eb="5">
      <t>ネンド</t>
    </rPh>
    <rPh sb="5" eb="6">
      <t>ショク</t>
    </rPh>
    <rPh sb="7" eb="8">
      <t>ツウ</t>
    </rPh>
    <rPh sb="10" eb="12">
      <t>コクサイ</t>
    </rPh>
    <rPh sb="12" eb="14">
      <t>ブンカ</t>
    </rPh>
    <rPh sb="14" eb="16">
      <t>コウリュウ</t>
    </rPh>
    <rPh sb="16" eb="18">
      <t>ジギョウ</t>
    </rPh>
    <rPh sb="18" eb="20">
      <t>ギョウム</t>
    </rPh>
    <rPh sb="20" eb="22">
      <t>イタク</t>
    </rPh>
    <phoneticPr fontId="7"/>
  </si>
  <si>
    <t>生野区役所　屋上氷蓄熱ヒートポンプチラー天板塗装修繕業務委託</t>
  </si>
  <si>
    <t>生野区役所所管施設　保守点検・修繕等包括的業務委託　長期継続 相談業務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3">
      <t>ソウダン</t>
    </rPh>
    <phoneticPr fontId="7"/>
  </si>
  <si>
    <t>令和７年度「生野区こども地域包括ケアシステム」業務委託</t>
    <rPh sb="0" eb="2">
      <t>レイワ</t>
    </rPh>
    <rPh sb="3" eb="5">
      <t>ネンド</t>
    </rPh>
    <rPh sb="6" eb="9">
      <t>イクノク</t>
    </rPh>
    <rPh sb="12" eb="16">
      <t>チイキホウカツ</t>
    </rPh>
    <rPh sb="23" eb="27">
      <t>ギョウムイタク</t>
    </rPh>
    <phoneticPr fontId="7"/>
  </si>
  <si>
    <t>令和７年度生野区専門的家庭訪問支援事業(派遣期間延長分)業務委託(概算契約)</t>
    <rPh sb="0" eb="2">
      <t>レイワ</t>
    </rPh>
    <rPh sb="3" eb="5">
      <t>ネンド</t>
    </rPh>
    <rPh sb="5" eb="8">
      <t>イクノク</t>
    </rPh>
    <rPh sb="8" eb="11">
      <t>センモンテキ</t>
    </rPh>
    <rPh sb="11" eb="15">
      <t>カテイホウモン</t>
    </rPh>
    <rPh sb="15" eb="17">
      <t>シエン</t>
    </rPh>
    <rPh sb="17" eb="19">
      <t>ジギョウ</t>
    </rPh>
    <rPh sb="20" eb="22">
      <t>ハケン</t>
    </rPh>
    <rPh sb="22" eb="24">
      <t>キカン</t>
    </rPh>
    <rPh sb="24" eb="27">
      <t>エンチョウブン</t>
    </rPh>
    <rPh sb="28" eb="32">
      <t>ギョウムイタク</t>
    </rPh>
    <rPh sb="33" eb="35">
      <t>ガイサン</t>
    </rPh>
    <rPh sb="35" eb="37">
      <t>ケイヤク</t>
    </rPh>
    <phoneticPr fontId="7"/>
  </si>
  <si>
    <t>令和７年度区民アンケート調査業務委託</t>
    <phoneticPr fontId="7"/>
  </si>
  <si>
    <t>ＴＯＳＥＩ(株)</t>
    <phoneticPr fontId="7"/>
  </si>
  <si>
    <t>第52回生野まつりに係る会場設営・撤去及び音響機器操作等業務委託（概算契約）</t>
  </si>
  <si>
    <t>第52回生野まつり警備業務委託(Ａブロック)</t>
    <rPh sb="0" eb="1">
      <t>ダイ</t>
    </rPh>
    <rPh sb="3" eb="4">
      <t>カイ</t>
    </rPh>
    <rPh sb="4" eb="6">
      <t>イクノ</t>
    </rPh>
    <rPh sb="9" eb="11">
      <t>ケイビ</t>
    </rPh>
    <rPh sb="11" eb="13">
      <t>ギョウム</t>
    </rPh>
    <rPh sb="13" eb="15">
      <t>イタク</t>
    </rPh>
    <phoneticPr fontId="7"/>
  </si>
  <si>
    <t>第52回生野まつり警備業務委託(Ｂブロック)</t>
    <rPh sb="0" eb="1">
      <t>ダイ</t>
    </rPh>
    <rPh sb="3" eb="4">
      <t>カイ</t>
    </rPh>
    <rPh sb="4" eb="6">
      <t>イクノ</t>
    </rPh>
    <rPh sb="9" eb="11">
      <t>ケイビ</t>
    </rPh>
    <rPh sb="11" eb="13">
      <t>ギョウム</t>
    </rPh>
    <rPh sb="13" eb="15">
      <t>イタク</t>
    </rPh>
    <phoneticPr fontId="7"/>
  </si>
  <si>
    <t>第52回生野まつり仮設トイレし尿処理業務委託</t>
    <rPh sb="0" eb="1">
      <t>ダイ</t>
    </rPh>
    <rPh sb="3" eb="4">
      <t>カイ</t>
    </rPh>
    <rPh sb="4" eb="6">
      <t>ショウノ</t>
    </rPh>
    <rPh sb="9" eb="11">
      <t>カセツ</t>
    </rPh>
    <rPh sb="15" eb="16">
      <t>ニョウ</t>
    </rPh>
    <rPh sb="16" eb="18">
      <t>ショリ</t>
    </rPh>
    <rPh sb="18" eb="20">
      <t>ギョウム</t>
    </rPh>
    <rPh sb="20" eb="22">
      <t>イタク</t>
    </rPh>
    <phoneticPr fontId="7"/>
  </si>
  <si>
    <t>(株)М　Ｓｔｙｌｅ</t>
    <rPh sb="1" eb="2">
      <t>カブ</t>
    </rPh>
    <phoneticPr fontId="7"/>
  </si>
  <si>
    <t>第13回いくのくスプリングコンサート楽器等運搬作業業務委託</t>
    <rPh sb="0" eb="1">
      <t>ダイ</t>
    </rPh>
    <rPh sb="3" eb="4">
      <t>カイ</t>
    </rPh>
    <rPh sb="18" eb="21">
      <t>ガッキナド</t>
    </rPh>
    <rPh sb="21" eb="23">
      <t>ウンパン</t>
    </rPh>
    <rPh sb="23" eb="25">
      <t>サギョウ</t>
    </rPh>
    <rPh sb="25" eb="27">
      <t>ギョウム</t>
    </rPh>
    <rPh sb="27" eb="29">
      <t>イタク</t>
    </rPh>
    <phoneticPr fontId="7"/>
  </si>
  <si>
    <t>第52回生野まつりに係るプロパンガス借上</t>
    <phoneticPr fontId="7"/>
  </si>
  <si>
    <t>Ｂｒｉｇｈｔ　Ｉｎｔｅｎｔｉｏｎ</t>
    <phoneticPr fontId="7"/>
  </si>
  <si>
    <t>第52回生野まつり一般産業廃棄物収集運搬、産業廃棄物収集運搬及び処分業務委託（概算契約）</t>
    <phoneticPr fontId="7"/>
  </si>
  <si>
    <t>（株）　クリーンクニナカ</t>
    <phoneticPr fontId="7"/>
  </si>
  <si>
    <t>令和８年（202６年）成人の日二十歳のつどい会場設営・撤去業務委託</t>
    <rPh sb="0" eb="2">
      <t>レイワ</t>
    </rPh>
    <rPh sb="3" eb="4">
      <t>ネン</t>
    </rPh>
    <rPh sb="9" eb="10">
      <t>ネン</t>
    </rPh>
    <rPh sb="11" eb="13">
      <t>セイジン</t>
    </rPh>
    <rPh sb="14" eb="15">
      <t>ヒ</t>
    </rPh>
    <rPh sb="15" eb="18">
      <t>ハタチ</t>
    </rPh>
    <rPh sb="22" eb="24">
      <t>カイジョウ</t>
    </rPh>
    <rPh sb="24" eb="26">
      <t>セツエイ</t>
    </rPh>
    <rPh sb="27" eb="29">
      <t>テッキョ</t>
    </rPh>
    <rPh sb="29" eb="31">
      <t>ギョウム</t>
    </rPh>
    <rPh sb="31" eb="33">
      <t>イタク</t>
    </rPh>
    <phoneticPr fontId="7"/>
  </si>
  <si>
    <t>西尾レントオール(株)　ＲＡ西日本営業部</t>
    <rPh sb="0" eb="2">
      <t>ニシオ</t>
    </rPh>
    <rPh sb="8" eb="11">
      <t>カブ</t>
    </rPh>
    <rPh sb="14" eb="15">
      <t>ニシ</t>
    </rPh>
    <rPh sb="15" eb="17">
      <t>ニホン</t>
    </rPh>
    <rPh sb="17" eb="19">
      <t>エイギョウ</t>
    </rPh>
    <rPh sb="19" eb="20">
      <t>ブ</t>
    </rPh>
    <phoneticPr fontId="7"/>
  </si>
  <si>
    <t>(株)ウィル・インターナショナル</t>
    <rPh sb="1" eb="2">
      <t>カブ</t>
    </rPh>
    <phoneticPr fontId="7"/>
  </si>
  <si>
    <t>（株）М　Ｓｔｙｌｅ</t>
    <phoneticPr fontId="7"/>
  </si>
  <si>
    <t>ダイキチレントオール（株）</t>
    <phoneticPr fontId="7"/>
  </si>
  <si>
    <t>区民レクリエーションのつどい器材運送（生野区役所）業務委託</t>
    <phoneticPr fontId="7"/>
  </si>
  <si>
    <t>(株)アイピー総研</t>
    <rPh sb="1" eb="2">
      <t>カブ</t>
    </rPh>
    <phoneticPr fontId="7"/>
  </si>
  <si>
    <t>防犯カメラ取り外し並びに取り付け作業（生野区）業務委託（その２）</t>
    <rPh sb="0" eb="2">
      <t>ボウハン</t>
    </rPh>
    <rPh sb="5" eb="6">
      <t>ト</t>
    </rPh>
    <rPh sb="7" eb="8">
      <t>ハズ</t>
    </rPh>
    <rPh sb="9" eb="10">
      <t>ナラ</t>
    </rPh>
    <rPh sb="12" eb="13">
      <t>ト</t>
    </rPh>
    <rPh sb="14" eb="15">
      <t>ツ</t>
    </rPh>
    <rPh sb="16" eb="18">
      <t>サギョウ</t>
    </rPh>
    <rPh sb="19" eb="22">
      <t>イクノク</t>
    </rPh>
    <rPh sb="23" eb="25">
      <t>ギョウム</t>
    </rPh>
    <rPh sb="25" eb="27">
      <t>イタク</t>
    </rPh>
    <phoneticPr fontId="7"/>
  </si>
  <si>
    <t>(株)大阪デジタル広告社</t>
    <rPh sb="1" eb="2">
      <t>カブ</t>
    </rPh>
    <phoneticPr fontId="7"/>
  </si>
  <si>
    <t>「ながら見守り」啓発ポスター・チラシデザイン及び印刷業務委託</t>
    <rPh sb="4" eb="6">
      <t>ミマモ</t>
    </rPh>
    <rPh sb="8" eb="10">
      <t>ケイハツ</t>
    </rPh>
    <rPh sb="22" eb="23">
      <t>オヨ</t>
    </rPh>
    <rPh sb="24" eb="26">
      <t>インサツ</t>
    </rPh>
    <rPh sb="26" eb="28">
      <t>ギョウム</t>
    </rPh>
    <rPh sb="28" eb="30">
      <t>イタク</t>
    </rPh>
    <phoneticPr fontId="7"/>
  </si>
  <si>
    <t>一般財団法人大阪市コミュニティ協会</t>
    <rPh sb="0" eb="2">
      <t>イッパン</t>
    </rPh>
    <rPh sb="2" eb="4">
      <t>ザイダン</t>
    </rPh>
    <rPh sb="4" eb="6">
      <t>ホウジン</t>
    </rPh>
    <rPh sb="6" eb="9">
      <t>オオサカシ</t>
    </rPh>
    <rPh sb="15" eb="17">
      <t>キョウカイ</t>
    </rPh>
    <phoneticPr fontId="7"/>
  </si>
  <si>
    <t>生野区役所所管施設　保守点検・修繕等包括的業務委託　長期継続 屋内消火栓補給水槽廻り修繕及びホース交換業務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51" eb="53">
      <t>ギョウム</t>
    </rPh>
    <phoneticPr fontId="7"/>
  </si>
  <si>
    <t>令和７年度　大阪市立勝山小学校校地活用にかかる不動産登記等業務委託</t>
    <rPh sb="0" eb="2">
      <t>レイワ</t>
    </rPh>
    <rPh sb="3" eb="5">
      <t>ネンド</t>
    </rPh>
    <rPh sb="6" eb="10">
      <t>オオサカシリツ</t>
    </rPh>
    <rPh sb="10" eb="12">
      <t>カツヤマ</t>
    </rPh>
    <rPh sb="12" eb="15">
      <t>ショウガッコウ</t>
    </rPh>
    <rPh sb="15" eb="17">
      <t>コウチ</t>
    </rPh>
    <rPh sb="17" eb="19">
      <t>カツヨウ</t>
    </rPh>
    <rPh sb="23" eb="26">
      <t>フドウサン</t>
    </rPh>
    <rPh sb="26" eb="28">
      <t>トウキ</t>
    </rPh>
    <rPh sb="28" eb="29">
      <t>トウ</t>
    </rPh>
    <rPh sb="29" eb="31">
      <t>ギョウム</t>
    </rPh>
    <rPh sb="31" eb="33">
      <t>イタク</t>
    </rPh>
    <phoneticPr fontId="7"/>
  </si>
  <si>
    <t>勝山小学校跡地活用にかかる不動産鑑定評価等業務委託（概算契約</t>
    <phoneticPr fontId="7"/>
  </si>
  <si>
    <t>(株)田園不動産鑑定</t>
    <phoneticPr fontId="7"/>
  </si>
  <si>
    <t>生野区役所所管施設　保守点検・修繕等包括的業務委託　長期継続 電気工作物保守点検業務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3">
      <t>デンキ</t>
    </rPh>
    <rPh sb="33" eb="36">
      <t>コウサクブツ</t>
    </rPh>
    <rPh sb="36" eb="38">
      <t>ホシュ</t>
    </rPh>
    <rPh sb="38" eb="40">
      <t>テンケン</t>
    </rPh>
    <rPh sb="40" eb="42">
      <t>ギョウム</t>
    </rPh>
    <phoneticPr fontId="1"/>
  </si>
  <si>
    <t>生野区役所所管施設　保守点検・修繕等包括的業務委託　長期継続　昇降機設備保守点検業務</t>
    <rPh sb="31" eb="34">
      <t>ショウコウキ</t>
    </rPh>
    <rPh sb="34" eb="36">
      <t>セツビ</t>
    </rPh>
    <rPh sb="36" eb="38">
      <t>ホシュ</t>
    </rPh>
    <rPh sb="38" eb="40">
      <t>テンケン</t>
    </rPh>
    <rPh sb="40" eb="42">
      <t>ギョウム</t>
    </rPh>
    <phoneticPr fontId="1"/>
  </si>
  <si>
    <t>生野区役所所管施設　保守点検・修繕等包括的業務委託　長期継続　消防用設備点検業務</t>
    <rPh sb="31" eb="34">
      <t>ショウボウヨウ</t>
    </rPh>
    <rPh sb="34" eb="36">
      <t>セツビ</t>
    </rPh>
    <rPh sb="36" eb="38">
      <t>テンケン</t>
    </rPh>
    <rPh sb="38" eb="40">
      <t>ギョウム</t>
    </rPh>
    <phoneticPr fontId="1"/>
  </si>
  <si>
    <t>生野区役所所管施設　保守点検・修繕等包括的業務委託　長期継続 貯水槽清掃</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6">
      <t>チョスイソウセイソウ</t>
    </rPh>
    <phoneticPr fontId="7"/>
  </si>
  <si>
    <t>生野区役所所管施設　保守点検・修繕等包括的業務委託　長期継続 ガスヒートポンプエアコン</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phoneticPr fontId="7"/>
  </si>
  <si>
    <t>令和７年度　生野区役所庁舎外１か所一般廃棄物収集運搬業務委託(概算契約)</t>
    <phoneticPr fontId="7"/>
  </si>
  <si>
    <t>京セラドキュメントソリューションズジャパン(株)</t>
    <rPh sb="22" eb="23">
      <t>カブ</t>
    </rPh>
    <phoneticPr fontId="36"/>
  </si>
  <si>
    <t>証明書発行手数料等の徴収にかかる指定納付等業務委託長期継続(概算契約)</t>
  </si>
  <si>
    <t>(株)寺岡精工関西第一支店大阪営業所</t>
  </si>
  <si>
    <t>ＰＯＳレジ関連機器保守業務委託　長期継続</t>
    <rPh sb="16" eb="20">
      <t>チョウキケイゾク</t>
    </rPh>
    <phoneticPr fontId="36"/>
  </si>
  <si>
    <t>中川会館建設用地整備業務委託</t>
    <phoneticPr fontId="7"/>
  </si>
  <si>
    <t>大勝建設(株)</t>
    <phoneticPr fontId="7"/>
  </si>
  <si>
    <t>令和７年度大阪市生野区児童の安全確保と居場所づくり事業【生野未来学園】運営業務委託(概算契約)</t>
    <rPh sb="5" eb="8">
      <t>オオサカシ</t>
    </rPh>
    <rPh sb="8" eb="11">
      <t>イクノク</t>
    </rPh>
    <rPh sb="11" eb="13">
      <t>ジドウ</t>
    </rPh>
    <rPh sb="14" eb="18">
      <t>アンゼンカクホ</t>
    </rPh>
    <rPh sb="19" eb="22">
      <t>イバショ</t>
    </rPh>
    <rPh sb="25" eb="27">
      <t>ジギョウ</t>
    </rPh>
    <rPh sb="28" eb="34">
      <t>イクノミライガクエン</t>
    </rPh>
    <rPh sb="35" eb="39">
      <t>ウンエイギョウム</t>
    </rPh>
    <rPh sb="39" eb="41">
      <t>イタク</t>
    </rPh>
    <rPh sb="42" eb="44">
      <t>ガイサン</t>
    </rPh>
    <rPh sb="44" eb="46">
      <t>ケイヤク</t>
    </rPh>
    <phoneticPr fontId="7"/>
  </si>
  <si>
    <t>令和７年度大阪市生野区児童の安全確保と居場所づくり事業【田島南小学校】運営業務委託(概算契約)</t>
    <rPh sb="5" eb="8">
      <t>オオサカシ</t>
    </rPh>
    <rPh sb="8" eb="11">
      <t>イクノク</t>
    </rPh>
    <rPh sb="11" eb="13">
      <t>ジドウ</t>
    </rPh>
    <rPh sb="14" eb="18">
      <t>アンゼンカクホ</t>
    </rPh>
    <rPh sb="19" eb="22">
      <t>イバショ</t>
    </rPh>
    <rPh sb="25" eb="27">
      <t>ジギョウ</t>
    </rPh>
    <rPh sb="28" eb="30">
      <t>タシマ</t>
    </rPh>
    <rPh sb="30" eb="31">
      <t>ミナミ</t>
    </rPh>
    <rPh sb="31" eb="34">
      <t>ショウガッコウ</t>
    </rPh>
    <rPh sb="35" eb="39">
      <t>ウンエイギョウム</t>
    </rPh>
    <rPh sb="39" eb="41">
      <t>イタク</t>
    </rPh>
    <rPh sb="42" eb="44">
      <t>ガイサン</t>
    </rPh>
    <rPh sb="44" eb="46">
      <t>ケイヤク</t>
    </rPh>
    <phoneticPr fontId="7"/>
  </si>
  <si>
    <t>令和７年度大阪市生野区児童の安全確保と居場所づくり事業【大池小学校】運営業務委託(概算契約)</t>
    <rPh sb="5" eb="8">
      <t>オオサカシ</t>
    </rPh>
    <rPh sb="8" eb="11">
      <t>イクノク</t>
    </rPh>
    <rPh sb="11" eb="13">
      <t>ジドウ</t>
    </rPh>
    <rPh sb="14" eb="18">
      <t>アンゼンカクホ</t>
    </rPh>
    <rPh sb="19" eb="22">
      <t>イバショ</t>
    </rPh>
    <rPh sb="25" eb="27">
      <t>ジギョウ</t>
    </rPh>
    <rPh sb="28" eb="30">
      <t>オオイケ</t>
    </rPh>
    <rPh sb="30" eb="33">
      <t>ショウガッコウ</t>
    </rPh>
    <rPh sb="34" eb="38">
      <t>ウンエイギョウム</t>
    </rPh>
    <rPh sb="38" eb="40">
      <t>イタク</t>
    </rPh>
    <rPh sb="41" eb="43">
      <t>ガイサン</t>
    </rPh>
    <rPh sb="43" eb="45">
      <t>ケイヤク</t>
    </rPh>
    <phoneticPr fontId="7"/>
  </si>
  <si>
    <t>令和７年度大阪市生野区地域公園協働パートナー事業業務委託</t>
    <rPh sb="5" eb="8">
      <t>オオサカシ</t>
    </rPh>
    <rPh sb="24" eb="26">
      <t>ギョウム</t>
    </rPh>
    <rPh sb="26" eb="28">
      <t>イタク</t>
    </rPh>
    <phoneticPr fontId="7"/>
  </si>
  <si>
    <t>令和７年度大阪市生野区地域公園協働パートナー事業業務委託</t>
    <rPh sb="5" eb="8">
      <t>オオサカシ</t>
    </rPh>
    <rPh sb="23" eb="25">
      <t>ギョウム</t>
    </rPh>
    <rPh sb="25" eb="27">
      <t>イタク</t>
    </rPh>
    <phoneticPr fontId="7"/>
  </si>
  <si>
    <t>令和７年度市民協働型自転車利用適正化事業(近鉄鶴橋駅・近鉄今里駅周辺)</t>
  </si>
  <si>
    <t>令和７年度市民協働型自転車利用適正化事業(大阪メトロ北巽駅・大阪メトロ南巽駅周辺)</t>
    <rPh sb="21" eb="23">
      <t>オオサカ</t>
    </rPh>
    <rPh sb="30" eb="32">
      <t>オオサカ</t>
    </rPh>
    <rPh sb="35" eb="37">
      <t>ミナミタツミ</t>
    </rPh>
    <phoneticPr fontId="7"/>
  </si>
  <si>
    <t>令和７年度ＪＲ桃谷駅周辺地域自転車利用適正化協働パートナー事業</t>
  </si>
  <si>
    <t>令和７年度大阪市立生野区民センター指定管理業務委託</t>
    <rPh sb="17" eb="19">
      <t>シテイ</t>
    </rPh>
    <rPh sb="23" eb="25">
      <t>イタク</t>
    </rPh>
    <phoneticPr fontId="7"/>
  </si>
  <si>
    <t>令和７年度生野区コミュニティ育成事業企画調整業務委託</t>
    <rPh sb="5" eb="8">
      <t>イクノク</t>
    </rPh>
    <rPh sb="14" eb="16">
      <t>イクセイ</t>
    </rPh>
    <rPh sb="16" eb="18">
      <t>ジギョウ</t>
    </rPh>
    <rPh sb="18" eb="20">
      <t>キカク</t>
    </rPh>
    <rPh sb="20" eb="22">
      <t>チョウセイ</t>
    </rPh>
    <rPh sb="22" eb="24">
      <t>ギョウム</t>
    </rPh>
    <rPh sb="24" eb="26">
      <t>イタク</t>
    </rPh>
    <phoneticPr fontId="7"/>
  </si>
  <si>
    <t>「令和７年度小・義務教育学校区教育協議会－はぐくみネット－」事業事務委託</t>
    <rPh sb="6" eb="7">
      <t>ショウ</t>
    </rPh>
    <rPh sb="8" eb="12">
      <t>ギムキョウイク</t>
    </rPh>
    <rPh sb="12" eb="15">
      <t>ガッコウク</t>
    </rPh>
    <rPh sb="15" eb="20">
      <t>キョウイクキョウギカイ</t>
    </rPh>
    <rPh sb="30" eb="36">
      <t>ジギョウジムイタク</t>
    </rPh>
    <phoneticPr fontId="7"/>
  </si>
  <si>
    <t>令和７年度生涯学習ルーム事業業務委託</t>
    <rPh sb="14" eb="16">
      <t>ギョウム</t>
    </rPh>
    <rPh sb="16" eb="18">
      <t>イタク</t>
    </rPh>
    <phoneticPr fontId="7"/>
  </si>
  <si>
    <t>令和７年度学校体育施設開放事業業務委託</t>
    <rPh sb="5" eb="7">
      <t>ガッコウ</t>
    </rPh>
    <rPh sb="7" eb="9">
      <t>タイイク</t>
    </rPh>
    <rPh sb="9" eb="11">
      <t>シセツ</t>
    </rPh>
    <rPh sb="11" eb="13">
      <t>カイホウ</t>
    </rPh>
    <rPh sb="13" eb="15">
      <t>ジギョウ</t>
    </rPh>
    <rPh sb="15" eb="17">
      <t>ギョウム</t>
    </rPh>
    <rPh sb="17" eb="19">
      <t>イタク</t>
    </rPh>
    <phoneticPr fontId="7"/>
  </si>
  <si>
    <t>令和７年度区民レクリエーションのつどいに係る会場設営・撤去及び音響機器操作等業務委託</t>
  </si>
  <si>
    <t>令和７年度「Ｗｅｂ版ハザードマップ」保守業務</t>
    <rPh sb="9" eb="10">
      <t>バン</t>
    </rPh>
    <rPh sb="18" eb="20">
      <t>ホシュ</t>
    </rPh>
    <rPh sb="20" eb="22">
      <t>ギョウム</t>
    </rPh>
    <phoneticPr fontId="7"/>
  </si>
  <si>
    <t>令和７年度大阪市生野区新たな地域コミュニティ支援事業業務委託</t>
    <rPh sb="26" eb="28">
      <t>ギョウム</t>
    </rPh>
    <rPh sb="28" eb="30">
      <t>イタク</t>
    </rPh>
    <phoneticPr fontId="7"/>
  </si>
  <si>
    <t>令和７年度生野区紫陽花まつりに係る会場設営・撤去及び音響機器操作等業務委託（概算契約）</t>
  </si>
  <si>
    <t>令和７年度生野区における防犯カメラ点検業務委託</t>
    <rPh sb="5" eb="8">
      <t>イクノク</t>
    </rPh>
    <rPh sb="12" eb="14">
      <t>ボウハン</t>
    </rPh>
    <rPh sb="17" eb="19">
      <t>テンケン</t>
    </rPh>
    <rPh sb="19" eb="23">
      <t>ギョウムイタク</t>
    </rPh>
    <phoneticPr fontId="7"/>
  </si>
  <si>
    <t>令和７年度生野ものづくりタウン事業業務委託</t>
    <rPh sb="5" eb="7">
      <t>イクノ</t>
    </rPh>
    <rPh sb="15" eb="17">
      <t>ジギョウ</t>
    </rPh>
    <rPh sb="17" eb="21">
      <t>ギョウムイタク</t>
    </rPh>
    <phoneticPr fontId="7"/>
  </si>
  <si>
    <t>もと生野小学校屋上改修工事に係る設計業務（東エリア）【設計】</t>
    <rPh sb="2" eb="7">
      <t>イクノショウガッコウ</t>
    </rPh>
    <rPh sb="7" eb="9">
      <t>オクジョウ</t>
    </rPh>
    <rPh sb="9" eb="11">
      <t>カイシュウ</t>
    </rPh>
    <rPh sb="11" eb="13">
      <t>コウジ</t>
    </rPh>
    <rPh sb="14" eb="15">
      <t>カカ</t>
    </rPh>
    <rPh sb="16" eb="18">
      <t>セッケイ</t>
    </rPh>
    <rPh sb="18" eb="20">
      <t>ギョウム</t>
    </rPh>
    <rPh sb="21" eb="22">
      <t>ヒガシ</t>
    </rPh>
    <rPh sb="27" eb="29">
      <t>セッケイ</t>
    </rPh>
    <phoneticPr fontId="7"/>
  </si>
  <si>
    <t>（一財）大阪建築技術協会</t>
    <rPh sb="1" eb="3">
      <t>イチザイ</t>
    </rPh>
    <rPh sb="4" eb="8">
      <t>オオサカケンチク</t>
    </rPh>
    <rPh sb="8" eb="10">
      <t>ギジュツ</t>
    </rPh>
    <rPh sb="10" eb="12">
      <t>キョウカイ</t>
    </rPh>
    <phoneticPr fontId="7"/>
  </si>
  <si>
    <t>もと舎利寺小学校外壁改修工事（９棟）に係る設計業務（東エリア）【設計】</t>
    <rPh sb="2" eb="5">
      <t>シャリジ</t>
    </rPh>
    <rPh sb="5" eb="8">
      <t>ショウガッコウ</t>
    </rPh>
    <rPh sb="8" eb="10">
      <t>ガイヘキ</t>
    </rPh>
    <rPh sb="10" eb="12">
      <t>カイシュウ</t>
    </rPh>
    <rPh sb="12" eb="14">
      <t>コウジ</t>
    </rPh>
    <rPh sb="16" eb="17">
      <t>トウ</t>
    </rPh>
    <rPh sb="19" eb="20">
      <t>カカ</t>
    </rPh>
    <rPh sb="21" eb="23">
      <t>セッケイ</t>
    </rPh>
    <rPh sb="23" eb="25">
      <t>ギョウム</t>
    </rPh>
    <rPh sb="26" eb="27">
      <t>ヒガシ</t>
    </rPh>
    <rPh sb="32" eb="34">
      <t>セッケイ</t>
    </rPh>
    <phoneticPr fontId="7"/>
  </si>
  <si>
    <t>○</t>
  </si>
  <si>
    <t>もと舎利寺小学校屋上防水改修工事（６・２３棟）に係る設計業務（東エリア）【設計】</t>
    <rPh sb="2" eb="5">
      <t>シャリジ</t>
    </rPh>
    <rPh sb="5" eb="8">
      <t>ショウガッコウ</t>
    </rPh>
    <rPh sb="8" eb="10">
      <t>オクジョウ</t>
    </rPh>
    <rPh sb="10" eb="12">
      <t>ボウスイ</t>
    </rPh>
    <rPh sb="12" eb="14">
      <t>カイシュウ</t>
    </rPh>
    <rPh sb="14" eb="16">
      <t>コウジ</t>
    </rPh>
    <rPh sb="21" eb="22">
      <t>トウ</t>
    </rPh>
    <rPh sb="24" eb="25">
      <t>カカ</t>
    </rPh>
    <rPh sb="26" eb="28">
      <t>セッケイ</t>
    </rPh>
    <rPh sb="28" eb="30">
      <t>ギョウム</t>
    </rPh>
    <rPh sb="31" eb="32">
      <t>ヒガシ</t>
    </rPh>
    <rPh sb="37" eb="39">
      <t>セッケイ</t>
    </rPh>
    <phoneticPr fontId="7"/>
  </si>
  <si>
    <t>もと林寺小学校外壁改修その他工事（２２棟）に係る設計業務（東エリア）【設計】</t>
    <rPh sb="2" eb="4">
      <t>ハヤシデラ</t>
    </rPh>
    <rPh sb="4" eb="7">
      <t>ショウガッコウ</t>
    </rPh>
    <rPh sb="7" eb="9">
      <t>ガイヘキ</t>
    </rPh>
    <rPh sb="9" eb="11">
      <t>カイシュウ</t>
    </rPh>
    <rPh sb="13" eb="14">
      <t>タ</t>
    </rPh>
    <rPh sb="14" eb="16">
      <t>コウジ</t>
    </rPh>
    <rPh sb="19" eb="20">
      <t>トウ</t>
    </rPh>
    <rPh sb="22" eb="23">
      <t>カカ</t>
    </rPh>
    <rPh sb="24" eb="26">
      <t>セッケイ</t>
    </rPh>
    <rPh sb="26" eb="28">
      <t>ギョウム</t>
    </rPh>
    <rPh sb="29" eb="30">
      <t>ヒガシ</t>
    </rPh>
    <rPh sb="35" eb="37">
      <t>セッケイ</t>
    </rPh>
    <phoneticPr fontId="7"/>
  </si>
  <si>
    <t>もと林寺小学校外壁改修その他工事（７棟）に係る設計業務（東エリア）【設計】</t>
    <rPh sb="2" eb="4">
      <t>ハヤシデラ</t>
    </rPh>
    <rPh sb="4" eb="7">
      <t>ショウガッコウ</t>
    </rPh>
    <rPh sb="7" eb="9">
      <t>ガイヘキ</t>
    </rPh>
    <rPh sb="9" eb="11">
      <t>カイシュウ</t>
    </rPh>
    <rPh sb="13" eb="14">
      <t>タ</t>
    </rPh>
    <rPh sb="14" eb="16">
      <t>コウジ</t>
    </rPh>
    <rPh sb="18" eb="19">
      <t>トウ</t>
    </rPh>
    <rPh sb="21" eb="22">
      <t>カカ</t>
    </rPh>
    <rPh sb="23" eb="25">
      <t>セッケイ</t>
    </rPh>
    <rPh sb="25" eb="27">
      <t>ギョウム</t>
    </rPh>
    <rPh sb="28" eb="29">
      <t>ヒガシ</t>
    </rPh>
    <rPh sb="34" eb="36">
      <t>セッケイ</t>
    </rPh>
    <phoneticPr fontId="7"/>
  </si>
  <si>
    <t>勝山小学校解体撤去工事設計業務委託</t>
    <phoneticPr fontId="7"/>
  </si>
  <si>
    <t>株式会社　莫建築事務所</t>
    <rPh sb="0" eb="4">
      <t>カブシキガイシャ</t>
    </rPh>
    <rPh sb="5" eb="6">
      <t>バク</t>
    </rPh>
    <rPh sb="6" eb="8">
      <t>ケンチク</t>
    </rPh>
    <rPh sb="8" eb="10">
      <t>ジム</t>
    </rPh>
    <rPh sb="10" eb="11">
      <t>ショ</t>
    </rPh>
    <phoneticPr fontId="7"/>
  </si>
  <si>
    <t>令和７年度市内埋蔵文化財緊急発掘調査における発掘調査補助業務委託（概算契約）</t>
    <phoneticPr fontId="7"/>
  </si>
  <si>
    <t>安西工業株式会社</t>
    <phoneticPr fontId="7"/>
  </si>
  <si>
    <t>指名</t>
  </si>
  <si>
    <t>大阪市立学校機械警備業務委託(２ブロック)長期継続</t>
    <phoneticPr fontId="7"/>
  </si>
  <si>
    <t>綜合警備保障(株)</t>
    <phoneticPr fontId="7"/>
  </si>
  <si>
    <t>もと御幸森小学校体育館床改修工事（東エリア）【工事調整】</t>
    <rPh sb="2" eb="5">
      <t>ミユキモリ</t>
    </rPh>
    <rPh sb="5" eb="8">
      <t>ショウガッコウ</t>
    </rPh>
    <rPh sb="8" eb="11">
      <t>タイイクカン</t>
    </rPh>
    <rPh sb="11" eb="12">
      <t>ユカ</t>
    </rPh>
    <rPh sb="12" eb="14">
      <t>カイシュウ</t>
    </rPh>
    <rPh sb="14" eb="16">
      <t>コウジ</t>
    </rPh>
    <rPh sb="17" eb="18">
      <t>ヒガシ</t>
    </rPh>
    <rPh sb="23" eb="25">
      <t>コウジ</t>
    </rPh>
    <rPh sb="25" eb="27">
      <t>チョウセイ</t>
    </rPh>
    <phoneticPr fontId="7"/>
  </si>
  <si>
    <t>もと生野南小学校外壁改修その他工事（東エリア）【工事調整】</t>
    <rPh sb="2" eb="5">
      <t>イクノミナミ</t>
    </rPh>
    <rPh sb="5" eb="8">
      <t>ショウガッコウ</t>
    </rPh>
    <rPh sb="8" eb="10">
      <t>ガイヘキ</t>
    </rPh>
    <rPh sb="10" eb="12">
      <t>カイシュウ</t>
    </rPh>
    <rPh sb="14" eb="15">
      <t>タ</t>
    </rPh>
    <rPh sb="15" eb="17">
      <t>コウジ</t>
    </rPh>
    <rPh sb="18" eb="19">
      <t>ヒガシ</t>
    </rPh>
    <rPh sb="24" eb="28">
      <t>コウジチョウセイ</t>
    </rPh>
    <phoneticPr fontId="7"/>
  </si>
  <si>
    <t>もと生野南小学校屋上改修工事（２１棟）に係る設計業務（東エリア）【設計】</t>
    <rPh sb="2" eb="5">
      <t>イクノミナミ</t>
    </rPh>
    <rPh sb="5" eb="8">
      <t>ショウガッコウ</t>
    </rPh>
    <rPh sb="8" eb="10">
      <t>オクジョウ</t>
    </rPh>
    <rPh sb="10" eb="12">
      <t>カイシュウ</t>
    </rPh>
    <rPh sb="12" eb="14">
      <t>コウジ</t>
    </rPh>
    <rPh sb="17" eb="18">
      <t>トウ</t>
    </rPh>
    <rPh sb="20" eb="21">
      <t>カカ</t>
    </rPh>
    <rPh sb="22" eb="24">
      <t>セッケイ</t>
    </rPh>
    <rPh sb="24" eb="26">
      <t>ギョウム</t>
    </rPh>
    <rPh sb="27" eb="28">
      <t>ヒガシ</t>
    </rPh>
    <rPh sb="33" eb="35">
      <t>セッケイ</t>
    </rPh>
    <phoneticPr fontId="7"/>
  </si>
  <si>
    <t>もと生野南小学校外壁改修工事（２１棟）に係る設計業務（東エリア）【設計】</t>
    <rPh sb="2" eb="5">
      <t>イクノミナミ</t>
    </rPh>
    <rPh sb="5" eb="8">
      <t>ショウガッコウ</t>
    </rPh>
    <rPh sb="8" eb="10">
      <t>ガイヘキ</t>
    </rPh>
    <rPh sb="10" eb="12">
      <t>カイシュウ</t>
    </rPh>
    <rPh sb="12" eb="14">
      <t>コウジ</t>
    </rPh>
    <rPh sb="17" eb="18">
      <t>トウ</t>
    </rPh>
    <rPh sb="20" eb="21">
      <t>カカ</t>
    </rPh>
    <rPh sb="22" eb="24">
      <t>セッケイ</t>
    </rPh>
    <rPh sb="24" eb="26">
      <t>ギョウム</t>
    </rPh>
    <rPh sb="27" eb="28">
      <t>ヒガシ</t>
    </rPh>
    <rPh sb="33" eb="35">
      <t>セッケイ</t>
    </rPh>
    <phoneticPr fontId="7"/>
  </si>
  <si>
    <t>【包括的業務委託（区分Ｃ）】桜宮小学校外14校　電気工作物保守点検業務　ほか49件</t>
  </si>
  <si>
    <t>日本管財株式会社</t>
    <rPh sb="0" eb="4">
      <t>ニホンカンザイ</t>
    </rPh>
    <rPh sb="4" eb="8">
      <t>カブシキカイシャ</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</si>
</sst>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s>
  <fonts count="38">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6"/>
      <name val="FC平成明朝体"/>
      <family val="1"/>
      <charset val="128"/>
    </font>
    <font>
      <sz val="8"/>
      <name val="ＭＳ 明朝"/>
      <family val="1"/>
      <charset val="128"/>
    </font>
  </fonts>
  <fills count="28">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s>
  <borders count="21">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88">
    <xf numFmtId="0" fontId="0" fillId="0" borderId="0"/>
    <xf numFmtId="38" fontId="5" fillId="0" borderId="0" applyFont="0" applyFill="0" applyBorder="0" applyAlignment="0" applyProtection="0"/>
    <xf numFmtId="0" fontId="5" fillId="0" borderId="0"/>
    <xf numFmtId="0" fontId="5" fillId="0" borderId="0"/>
    <xf numFmtId="0" fontId="5" fillId="0" borderId="0"/>
    <xf numFmtId="0" fontId="5" fillId="0" borderId="0"/>
    <xf numFmtId="179" fontId="15" fillId="0" borderId="0" applyFill="0" applyBorder="0" applyAlignment="0"/>
    <xf numFmtId="38" fontId="11" fillId="0" borderId="0" applyFont="0" applyFill="0" applyBorder="0" applyAlignment="0" applyProtection="0"/>
    <xf numFmtId="40" fontId="11" fillId="0" borderId="0" applyFont="0" applyFill="0" applyBorder="0" applyAlignment="0" applyProtection="0"/>
    <xf numFmtId="180" fontId="11" fillId="0" borderId="0" applyFont="0" applyFill="0" applyBorder="0" applyAlignment="0" applyProtection="0"/>
    <xf numFmtId="181" fontId="11" fillId="0" borderId="0" applyFont="0" applyFill="0" applyBorder="0" applyAlignment="0" applyProtection="0"/>
    <xf numFmtId="38" fontId="13" fillId="2" borderId="0" applyNumberFormat="0" applyBorder="0" applyAlignment="0" applyProtection="0"/>
    <xf numFmtId="0" fontId="14" fillId="0" borderId="8" applyNumberFormat="0" applyAlignment="0" applyProtection="0">
      <alignment horizontal="left" vertical="center"/>
    </xf>
    <xf numFmtId="0" fontId="14" fillId="0" borderId="7">
      <alignment horizontal="left" vertical="center"/>
    </xf>
    <xf numFmtId="10" fontId="13" fillId="3" borderId="3" applyNumberFormat="0" applyBorder="0" applyAlignment="0" applyProtection="0"/>
    <xf numFmtId="182" fontId="16" fillId="0" borderId="0"/>
    <xf numFmtId="0" fontId="17" fillId="0" borderId="0"/>
    <xf numFmtId="10" fontId="17" fillId="0" borderId="0" applyFont="0" applyFill="0" applyBorder="0" applyAlignment="0" applyProtection="0"/>
    <xf numFmtId="183" fontId="18" fillId="0" borderId="0" applyBorder="0">
      <alignment horizontal="right"/>
    </xf>
    <xf numFmtId="49" fontId="5" fillId="0" borderId="0" applyFont="0"/>
    <xf numFmtId="49" fontId="5" fillId="0" borderId="0" applyFont="0"/>
    <xf numFmtId="38" fontId="5" fillId="0" borderId="0" applyFont="0" applyFill="0" applyBorder="0" applyAlignment="0" applyProtection="0"/>
    <xf numFmtId="184" fontId="18" fillId="0" borderId="0" applyFill="0" applyBorder="0"/>
    <xf numFmtId="183" fontId="18" fillId="0" borderId="0" applyFill="0" applyBorder="0"/>
    <xf numFmtId="185" fontId="18" fillId="0" borderId="0" applyBorder="0">
      <alignment horizontal="left"/>
    </xf>
    <xf numFmtId="49" fontId="18" fillId="4" borderId="9">
      <alignment horizontal="center"/>
    </xf>
    <xf numFmtId="177" fontId="18" fillId="4" borderId="9">
      <alignment horizontal="right"/>
    </xf>
    <xf numFmtId="14" fontId="18" fillId="4" borderId="0" applyBorder="0">
      <alignment horizontal="center"/>
    </xf>
    <xf numFmtId="49" fontId="18" fillId="0" borderId="9"/>
    <xf numFmtId="14" fontId="18" fillId="0" borderId="5" applyBorder="0">
      <alignment horizontal="left"/>
    </xf>
    <xf numFmtId="14" fontId="18" fillId="0" borderId="0" applyFill="0" applyBorder="0"/>
    <xf numFmtId="0" fontId="8" fillId="0" borderId="0"/>
    <xf numFmtId="0" fontId="8" fillId="0" borderId="0"/>
    <xf numFmtId="49" fontId="18" fillId="0" borderId="0"/>
    <xf numFmtId="0" fontId="10" fillId="0" borderId="0"/>
    <xf numFmtId="0" fontId="8" fillId="0" borderId="0"/>
    <xf numFmtId="0" fontId="8" fillId="0" borderId="0"/>
    <xf numFmtId="38" fontId="5" fillId="0" borderId="0" applyFont="0" applyFill="0" applyBorder="0" applyAlignment="0" applyProtection="0"/>
    <xf numFmtId="0" fontId="8" fillId="0" borderId="0"/>
    <xf numFmtId="0" fontId="17"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6" fontId="5" fillId="0" borderId="0" applyFont="0" applyFill="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19" fillId="14" borderId="0" applyNumberFormat="0" applyBorder="0" applyAlignment="0" applyProtection="0">
      <alignment vertical="center"/>
    </xf>
    <xf numFmtId="0" fontId="12" fillId="15"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22" borderId="0" applyNumberFormat="0" applyBorder="0" applyAlignment="0" applyProtection="0">
      <alignment vertical="center"/>
    </xf>
    <xf numFmtId="0" fontId="26" fillId="0" borderId="0" applyNumberFormat="0" applyFill="0" applyBorder="0" applyAlignment="0" applyProtection="0">
      <alignment vertical="center"/>
    </xf>
    <xf numFmtId="0" fontId="27" fillId="23" borderId="10" applyNumberFormat="0" applyAlignment="0" applyProtection="0">
      <alignment vertical="center"/>
    </xf>
    <xf numFmtId="0" fontId="22" fillId="24" borderId="0" applyNumberFormat="0" applyBorder="0" applyAlignment="0" applyProtection="0">
      <alignment vertical="center"/>
    </xf>
    <xf numFmtId="0" fontId="8" fillId="25" borderId="11" applyNumberFormat="0" applyFont="0" applyAlignment="0" applyProtection="0">
      <alignment vertical="center"/>
    </xf>
    <xf numFmtId="0" fontId="28" fillId="0" borderId="12" applyNumberFormat="0" applyFill="0" applyAlignment="0" applyProtection="0">
      <alignment vertical="center"/>
    </xf>
    <xf numFmtId="0" fontId="20" fillId="6" borderId="0" applyNumberFormat="0" applyBorder="0" applyAlignment="0" applyProtection="0">
      <alignment vertical="center"/>
    </xf>
    <xf numFmtId="0" fontId="29" fillId="26" borderId="13" applyNumberFormat="0" applyAlignment="0" applyProtection="0">
      <alignment vertical="center"/>
    </xf>
    <xf numFmtId="0" fontId="30" fillId="0" borderId="0" applyNumberFormat="0" applyFill="0" applyBorder="0" applyAlignment="0" applyProtection="0">
      <alignment vertical="center"/>
    </xf>
    <xf numFmtId="0" fontId="24" fillId="0" borderId="14" applyNumberFormat="0" applyFill="0" applyAlignment="0" applyProtection="0">
      <alignment vertical="center"/>
    </xf>
    <xf numFmtId="0" fontId="23" fillId="0" borderId="15" applyNumberFormat="0" applyFill="0" applyAlignment="0" applyProtection="0">
      <alignment vertical="center"/>
    </xf>
    <xf numFmtId="0" fontId="31" fillId="0" borderId="16" applyNumberFormat="0" applyFill="0" applyAlignment="0" applyProtection="0">
      <alignment vertical="center"/>
    </xf>
    <xf numFmtId="0" fontId="31" fillId="0" borderId="0" applyNumberFormat="0" applyFill="0" applyBorder="0" applyAlignment="0" applyProtection="0">
      <alignment vertical="center"/>
    </xf>
    <xf numFmtId="0" fontId="32" fillId="0" borderId="17" applyNumberFormat="0" applyFill="0" applyAlignment="0" applyProtection="0">
      <alignment vertical="center"/>
    </xf>
    <xf numFmtId="0" fontId="25" fillId="26" borderId="18" applyNumberFormat="0" applyAlignment="0" applyProtection="0">
      <alignment vertical="center"/>
    </xf>
    <xf numFmtId="0" fontId="21" fillId="0" borderId="0" applyNumberFormat="0" applyFill="0" applyBorder="0" applyAlignment="0" applyProtection="0">
      <alignment vertical="center"/>
    </xf>
    <xf numFmtId="0" fontId="33" fillId="10" borderId="13" applyNumberFormat="0" applyAlignment="0" applyProtection="0">
      <alignment vertical="center"/>
    </xf>
    <xf numFmtId="0" fontId="34" fillId="7" borderId="0" applyNumberFormat="0" applyBorder="0" applyAlignment="0" applyProtection="0">
      <alignment vertical="center"/>
    </xf>
  </cellStyleXfs>
  <cellXfs count="55">
    <xf numFmtId="0" fontId="0" fillId="0" borderId="0" xfId="0"/>
    <xf numFmtId="0" fontId="9" fillId="0" borderId="0" xfId="5" applyFont="1" applyAlignment="1">
      <alignment vertical="center"/>
    </xf>
    <xf numFmtId="176" fontId="9" fillId="0" borderId="3" xfId="1" applyNumberFormat="1" applyFont="1" applyFill="1" applyBorder="1" applyAlignment="1">
      <alignment horizontal="right" vertical="center" wrapText="1"/>
    </xf>
    <xf numFmtId="0" fontId="9" fillId="0" borderId="0" xfId="4" applyFont="1" applyAlignment="1">
      <alignment vertical="center"/>
    </xf>
    <xf numFmtId="176" fontId="9" fillId="0" borderId="3" xfId="1" applyNumberFormat="1" applyFont="1" applyFill="1" applyBorder="1" applyAlignment="1">
      <alignment horizontal="center" vertical="center" wrapText="1"/>
    </xf>
    <xf numFmtId="176" fontId="9" fillId="0" borderId="1" xfId="1" applyNumberFormat="1" applyFont="1" applyFill="1" applyBorder="1" applyAlignment="1">
      <alignment horizontal="right" vertical="center" wrapText="1"/>
    </xf>
    <xf numFmtId="0" fontId="9" fillId="27" borderId="0" xfId="5" applyFont="1" applyFill="1" applyAlignment="1">
      <alignment vertical="center"/>
    </xf>
    <xf numFmtId="0" fontId="9" fillId="0" borderId="0" xfId="3" applyFont="1" applyAlignment="1">
      <alignment vertical="center" wrapText="1"/>
    </xf>
    <xf numFmtId="176" fontId="9" fillId="0" borderId="0" xfId="3" applyNumberFormat="1" applyFont="1" applyAlignment="1">
      <alignment vertical="center" wrapText="1"/>
    </xf>
    <xf numFmtId="178" fontId="9" fillId="0" borderId="0" xfId="3" applyNumberFormat="1" applyFont="1" applyAlignment="1">
      <alignment vertical="center" wrapText="1"/>
    </xf>
    <xf numFmtId="0" fontId="9" fillId="0" borderId="6" xfId="3" applyFont="1" applyBorder="1" applyAlignment="1">
      <alignment vertical="center" wrapText="1"/>
    </xf>
    <xf numFmtId="176" fontId="9" fillId="0" borderId="6" xfId="3" applyNumberFormat="1" applyFont="1" applyBorder="1" applyAlignment="1">
      <alignment vertical="center" wrapText="1"/>
    </xf>
    <xf numFmtId="178" fontId="9" fillId="0" borderId="6" xfId="3" applyNumberFormat="1" applyFont="1" applyBorder="1" applyAlignment="1">
      <alignment vertical="center" wrapText="1"/>
    </xf>
    <xf numFmtId="0" fontId="9" fillId="0" borderId="3" xfId="0" applyFont="1" applyBorder="1" applyAlignment="1">
      <alignment horizontal="center" vertical="center" wrapText="1"/>
    </xf>
    <xf numFmtId="178" fontId="9" fillId="0" borderId="3" xfId="0" applyNumberFormat="1" applyFont="1" applyBorder="1" applyAlignment="1">
      <alignment horizontal="center" vertical="center" wrapText="1"/>
    </xf>
    <xf numFmtId="0" fontId="9" fillId="0" borderId="3" xfId="0" applyFont="1" applyBorder="1" applyAlignment="1">
      <alignment horizontal="left" vertical="center" wrapText="1"/>
    </xf>
    <xf numFmtId="178" fontId="9" fillId="0" borderId="3" xfId="0" applyNumberFormat="1" applyFont="1" applyBorder="1" applyAlignment="1">
      <alignment horizontal="right" vertical="center" wrapText="1"/>
    </xf>
    <xf numFmtId="178" fontId="9" fillId="0" borderId="3" xfId="3" applyNumberFormat="1" applyFont="1" applyBorder="1" applyAlignment="1">
      <alignment horizontal="right" vertical="center" wrapText="1"/>
    </xf>
    <xf numFmtId="0" fontId="9" fillId="0" borderId="19" xfId="0" applyFont="1" applyBorder="1" applyAlignment="1">
      <alignment horizontal="left" vertical="center" wrapText="1"/>
    </xf>
    <xf numFmtId="0" fontId="9" fillId="0" borderId="19" xfId="0" applyFont="1" applyBorder="1" applyAlignment="1">
      <alignment horizontal="left" wrapText="1"/>
    </xf>
    <xf numFmtId="186" fontId="9" fillId="0" borderId="19" xfId="0" applyNumberFormat="1" applyFont="1" applyBorder="1" applyAlignment="1">
      <alignment vertical="center" wrapText="1"/>
    </xf>
    <xf numFmtId="0" fontId="9" fillId="0" borderId="0" xfId="0" applyFont="1" applyAlignment="1">
      <alignment horizontal="left" vertical="center" wrapText="1"/>
    </xf>
    <xf numFmtId="0" fontId="9" fillId="0" borderId="3" xfId="0" applyFont="1" applyBorder="1" applyAlignment="1">
      <alignment horizontal="left" vertical="center" shrinkToFit="1"/>
    </xf>
    <xf numFmtId="186" fontId="9" fillId="0" borderId="3" xfId="0" applyNumberFormat="1" applyFont="1" applyBorder="1" applyAlignment="1">
      <alignment vertical="center" shrinkToFit="1"/>
    </xf>
    <xf numFmtId="187" fontId="9" fillId="0" borderId="3" xfId="0" applyNumberFormat="1" applyFont="1" applyBorder="1" applyAlignment="1">
      <alignment vertical="center" shrinkToFit="1"/>
    </xf>
    <xf numFmtId="186" fontId="9" fillId="0" borderId="0" xfId="0" applyNumberFormat="1" applyFont="1" applyAlignment="1">
      <alignment vertical="center" wrapText="1"/>
    </xf>
    <xf numFmtId="0" fontId="9" fillId="0" borderId="3" xfId="3" applyFont="1" applyBorder="1" applyAlignment="1">
      <alignment vertical="center" wrapText="1"/>
    </xf>
    <xf numFmtId="176" fontId="9" fillId="0" borderId="6" xfId="3" applyNumberFormat="1" applyFont="1" applyBorder="1" applyAlignment="1">
      <alignment horizontal="center" vertical="center"/>
    </xf>
    <xf numFmtId="176" fontId="9" fillId="0" borderId="6" xfId="3" applyNumberFormat="1" applyFont="1" applyBorder="1" applyAlignment="1">
      <alignment horizontal="right" vertical="center"/>
    </xf>
    <xf numFmtId="176" fontId="9" fillId="0" borderId="3" xfId="0" applyNumberFormat="1" applyFont="1" applyBorder="1" applyAlignment="1">
      <alignment horizontal="center" vertical="center" wrapText="1"/>
    </xf>
    <xf numFmtId="0" fontId="35" fillId="0" borderId="3" xfId="0" applyFont="1" applyBorder="1" applyAlignment="1">
      <alignment horizontal="center" vertical="center" wrapText="1"/>
    </xf>
    <xf numFmtId="176" fontId="35" fillId="0" borderId="3" xfId="1" applyNumberFormat="1" applyFont="1" applyFill="1" applyBorder="1" applyAlignment="1">
      <alignment horizontal="center" vertical="center" wrapText="1"/>
    </xf>
    <xf numFmtId="0" fontId="9" fillId="0" borderId="0" xfId="0" applyFont="1" applyAlignment="1">
      <alignment horizontal="center" vertical="center" wrapText="1"/>
    </xf>
    <xf numFmtId="186" fontId="9" fillId="0" borderId="0" xfId="0" applyNumberFormat="1" applyFont="1" applyAlignment="1">
      <alignment horizontal="center" vertical="center" wrapText="1"/>
    </xf>
    <xf numFmtId="178" fontId="9" fillId="0" borderId="3" xfId="0" applyNumberFormat="1" applyFont="1" applyBorder="1" applyAlignment="1">
      <alignment horizontal="center" vertical="center" wrapText="1" shrinkToFit="1"/>
    </xf>
    <xf numFmtId="186" fontId="37" fillId="0" borderId="0" xfId="0" applyNumberFormat="1" applyFont="1" applyAlignment="1">
      <alignment horizontal="center" vertical="center" wrapText="1"/>
    </xf>
    <xf numFmtId="0" fontId="9" fillId="0" borderId="20" xfId="0" applyFont="1" applyBorder="1" applyAlignment="1">
      <alignment horizontal="center" vertical="center" wrapText="1"/>
    </xf>
    <xf numFmtId="0" fontId="9" fillId="0" borderId="1" xfId="3" applyFont="1" applyBorder="1" applyAlignment="1">
      <alignment horizontal="center" vertical="center" wrapText="1"/>
    </xf>
    <xf numFmtId="0" fontId="9" fillId="0" borderId="3" xfId="3" applyFont="1" applyBorder="1" applyAlignment="1">
      <alignment horizontal="center" vertical="center" wrapText="1"/>
    </xf>
    <xf numFmtId="176" fontId="9" fillId="0" borderId="2" xfId="3" applyNumberFormat="1" applyFont="1" applyBorder="1" applyAlignment="1">
      <alignment vertical="center" wrapText="1"/>
    </xf>
    <xf numFmtId="176" fontId="9" fillId="0" borderId="4" xfId="3" applyNumberFormat="1" applyFont="1" applyBorder="1" applyAlignment="1">
      <alignment vertical="center" wrapText="1"/>
    </xf>
    <xf numFmtId="0" fontId="10" fillId="0" borderId="0" xfId="3" applyFont="1" applyAlignment="1">
      <alignment vertical="center"/>
    </xf>
    <xf numFmtId="178" fontId="10" fillId="0" borderId="0" xfId="3" applyNumberFormat="1" applyFont="1" applyAlignment="1">
      <alignment vertical="center"/>
    </xf>
    <xf numFmtId="0" fontId="8" fillId="0" borderId="7" xfId="0" applyFont="1" applyBorder="1" applyAlignment="1">
      <alignment vertical="center"/>
    </xf>
    <xf numFmtId="0" fontId="8" fillId="0" borderId="4" xfId="0" applyFont="1" applyBorder="1" applyAlignment="1">
      <alignment vertical="center"/>
    </xf>
    <xf numFmtId="0" fontId="9" fillId="0" borderId="0" xfId="3" applyFont="1" applyAlignment="1">
      <alignment horizontal="distributed" vertical="center" wrapText="1" justifyLastLine="1"/>
    </xf>
    <xf numFmtId="0" fontId="9" fillId="0" borderId="6" xfId="3" applyFont="1" applyBorder="1" applyAlignment="1">
      <alignment horizontal="distributed" vertical="center" wrapText="1" justifyLastLine="1"/>
    </xf>
    <xf numFmtId="0" fontId="9" fillId="0" borderId="3" xfId="0" applyFont="1" applyBorder="1" applyAlignment="1">
      <alignment horizontal="distributed" vertical="center" wrapText="1" justifyLastLine="1"/>
    </xf>
    <xf numFmtId="0" fontId="35" fillId="0" borderId="3" xfId="0" applyFont="1" applyBorder="1" applyAlignment="1">
      <alignment horizontal="distributed" vertical="center" wrapText="1" justifyLastLine="1"/>
    </xf>
    <xf numFmtId="0" fontId="9" fillId="0" borderId="2" xfId="0" applyFont="1" applyBorder="1" applyAlignment="1">
      <alignment vertical="center" wrapText="1"/>
    </xf>
    <xf numFmtId="0" fontId="35" fillId="0" borderId="19" xfId="0" applyFont="1" applyBorder="1" applyAlignment="1">
      <alignment horizontal="distributed" vertical="center" wrapText="1" justifyLastLine="1"/>
    </xf>
    <xf numFmtId="0" fontId="35" fillId="0" borderId="0" xfId="0" applyFont="1" applyAlignment="1">
      <alignment horizontal="distributed" vertical="center" wrapText="1" justifyLastLine="1"/>
    </xf>
    <xf numFmtId="0" fontId="9" fillId="0" borderId="3" xfId="3" applyFont="1" applyBorder="1" applyAlignment="1">
      <alignment horizontal="distributed" vertical="center" wrapText="1" justifyLastLine="1"/>
    </xf>
    <xf numFmtId="0" fontId="8" fillId="0" borderId="19" xfId="0" applyFont="1" applyBorder="1" applyAlignment="1">
      <alignment vertical="center" wrapText="1"/>
    </xf>
    <xf numFmtId="0" fontId="9" fillId="0" borderId="19" xfId="3" applyFont="1" applyBorder="1" applyAlignment="1">
      <alignment vertical="center" wrapText="1"/>
    </xf>
  </cellXfs>
  <cellStyles count="88">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3" xfId="42" xr:uid="{00000000-0005-0000-0000-00004B000000}"/>
    <cellStyle name="標準 3 3 2" xfId="43" xr:uid="{00000000-0005-0000-0000-00004C000000}"/>
    <cellStyle name="標準 3 4" xfId="44" xr:uid="{00000000-0005-0000-0000-00004D000000}"/>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66"/>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3"/>
  <sheetViews>
    <sheetView tabSelected="1" view="pageBreakPreview" zoomScale="70" zoomScaleNormal="100" zoomScaleSheetLayoutView="70" workbookViewId="0">
      <pane ySplit="4" topLeftCell="A145" activePane="bottomLeft" state="frozen"/>
      <selection pane="bottomLeft" activeCell="C116" sqref="C116"/>
    </sheetView>
  </sheetViews>
  <sheetFormatPr defaultColWidth="9" defaultRowHeight="13.2"/>
  <cols>
    <col min="1" max="1" width="11.6640625" style="52" customWidth="1"/>
    <col min="2" max="2" width="37.21875" style="26" customWidth="1"/>
    <col min="3" max="3" width="31.33203125" style="26" customWidth="1"/>
    <col min="4" max="4" width="14.77734375" style="17" customWidth="1"/>
    <col min="5" max="5" width="7" style="38" customWidth="1"/>
    <col min="6" max="6" width="8.88671875" style="2" customWidth="1"/>
    <col min="7" max="16384" width="9" style="3"/>
  </cols>
  <sheetData>
    <row r="1" spans="1:6" ht="22.5" customHeight="1">
      <c r="A1" s="45"/>
      <c r="B1" s="7"/>
      <c r="C1" s="8"/>
      <c r="D1" s="9"/>
      <c r="E1" s="39" t="s">
        <v>25</v>
      </c>
      <c r="F1" s="40"/>
    </row>
    <row r="2" spans="1:6" ht="17.25" customHeight="1">
      <c r="A2" s="41" t="s">
        <v>142</v>
      </c>
      <c r="B2" s="41"/>
      <c r="C2" s="41"/>
      <c r="D2" s="42"/>
      <c r="E2" s="41"/>
      <c r="F2" s="41"/>
    </row>
    <row r="3" spans="1:6">
      <c r="A3" s="46"/>
      <c r="B3" s="10"/>
      <c r="C3" s="11"/>
      <c r="D3" s="12"/>
      <c r="E3" s="27"/>
      <c r="F3" s="28" t="s">
        <v>8</v>
      </c>
    </row>
    <row r="4" spans="1:6" ht="40.5" customHeight="1">
      <c r="A4" s="47" t="s">
        <v>0</v>
      </c>
      <c r="B4" s="13" t="s">
        <v>1</v>
      </c>
      <c r="C4" s="13" t="s">
        <v>2</v>
      </c>
      <c r="D4" s="14" t="s">
        <v>3</v>
      </c>
      <c r="E4" s="13" t="s">
        <v>4</v>
      </c>
      <c r="F4" s="29" t="s">
        <v>5</v>
      </c>
    </row>
    <row r="5" spans="1:6" s="1" customFormat="1" ht="45.75" customHeight="1">
      <c r="A5" s="47" t="s">
        <v>26</v>
      </c>
      <c r="B5" s="15" t="s">
        <v>27</v>
      </c>
      <c r="C5" s="15" t="s">
        <v>63</v>
      </c>
      <c r="D5" s="16">
        <v>12939970</v>
      </c>
      <c r="E5" s="13" t="s">
        <v>6</v>
      </c>
      <c r="F5" s="4"/>
    </row>
    <row r="6" spans="1:6" s="1" customFormat="1" ht="45.75" customHeight="1">
      <c r="A6" s="47" t="s">
        <v>26</v>
      </c>
      <c r="B6" s="15" t="s">
        <v>68</v>
      </c>
      <c r="C6" s="15" t="s">
        <v>28</v>
      </c>
      <c r="D6" s="16">
        <v>481800</v>
      </c>
      <c r="E6" s="13" t="s">
        <v>6</v>
      </c>
      <c r="F6" s="4"/>
    </row>
    <row r="7" spans="1:6" s="1" customFormat="1" ht="45.75" customHeight="1">
      <c r="A7" s="47" t="s">
        <v>26</v>
      </c>
      <c r="B7" s="15" t="s">
        <v>128</v>
      </c>
      <c r="C7" s="15" t="s">
        <v>196</v>
      </c>
      <c r="D7" s="16">
        <v>873312</v>
      </c>
      <c r="E7" s="13" t="s">
        <v>30</v>
      </c>
      <c r="F7" s="4"/>
    </row>
    <row r="8" spans="1:6" s="1" customFormat="1" ht="45.75" customHeight="1">
      <c r="A8" s="47" t="s">
        <v>26</v>
      </c>
      <c r="B8" s="15" t="s">
        <v>197</v>
      </c>
      <c r="C8" s="15" t="s">
        <v>198</v>
      </c>
      <c r="D8" s="16">
        <v>23760</v>
      </c>
      <c r="E8" s="13" t="s">
        <v>6</v>
      </c>
      <c r="F8" s="4"/>
    </row>
    <row r="9" spans="1:6" s="1" customFormat="1" ht="45.75" customHeight="1">
      <c r="A9" s="47" t="s">
        <v>26</v>
      </c>
      <c r="B9" s="15" t="s">
        <v>199</v>
      </c>
      <c r="C9" s="15" t="s">
        <v>198</v>
      </c>
      <c r="D9" s="16">
        <v>127050</v>
      </c>
      <c r="E9" s="13" t="s">
        <v>30</v>
      </c>
      <c r="F9" s="4"/>
    </row>
    <row r="10" spans="1:6" s="1" customFormat="1" ht="45.75" customHeight="1">
      <c r="A10" s="47" t="s">
        <v>26</v>
      </c>
      <c r="B10" s="15" t="s">
        <v>72</v>
      </c>
      <c r="C10" s="15" t="s">
        <v>29</v>
      </c>
      <c r="D10" s="16">
        <v>66554128</v>
      </c>
      <c r="E10" s="13" t="s">
        <v>30</v>
      </c>
      <c r="F10" s="4"/>
    </row>
    <row r="11" spans="1:6" s="1" customFormat="1" ht="45.75" customHeight="1">
      <c r="A11" s="47" t="s">
        <v>26</v>
      </c>
      <c r="B11" s="15" t="s">
        <v>96</v>
      </c>
      <c r="C11" s="15" t="s">
        <v>29</v>
      </c>
      <c r="D11" s="16">
        <v>5834400</v>
      </c>
      <c r="E11" s="13" t="s">
        <v>30</v>
      </c>
      <c r="F11" s="4"/>
    </row>
    <row r="12" spans="1:6" s="1" customFormat="1" ht="45.75" customHeight="1">
      <c r="A12" s="47" t="s">
        <v>26</v>
      </c>
      <c r="B12" s="15" t="s">
        <v>59</v>
      </c>
      <c r="C12" s="15" t="s">
        <v>86</v>
      </c>
      <c r="D12" s="16">
        <v>7539194</v>
      </c>
      <c r="E12" s="13" t="s">
        <v>6</v>
      </c>
      <c r="F12" s="4"/>
    </row>
    <row r="13" spans="1:6" s="1" customFormat="1" ht="45.75" customHeight="1">
      <c r="A13" s="47" t="s">
        <v>26</v>
      </c>
      <c r="B13" s="15" t="s">
        <v>145</v>
      </c>
      <c r="C13" s="15" t="s">
        <v>144</v>
      </c>
      <c r="D13" s="16">
        <v>3467200</v>
      </c>
      <c r="E13" s="13" t="s">
        <v>6</v>
      </c>
      <c r="F13" s="4"/>
    </row>
    <row r="14" spans="1:6" s="1" customFormat="1" ht="45.75" customHeight="1">
      <c r="A14" s="47" t="s">
        <v>26</v>
      </c>
      <c r="B14" s="15" t="s">
        <v>87</v>
      </c>
      <c r="C14" s="15" t="s">
        <v>31</v>
      </c>
      <c r="D14" s="16">
        <v>2144340</v>
      </c>
      <c r="E14" s="13" t="s">
        <v>6</v>
      </c>
      <c r="F14" s="4"/>
    </row>
    <row r="15" spans="1:6" s="1" customFormat="1" ht="45.75" customHeight="1">
      <c r="A15" s="47" t="s">
        <v>26</v>
      </c>
      <c r="B15" s="15" t="s">
        <v>143</v>
      </c>
      <c r="C15" s="15" t="s">
        <v>93</v>
      </c>
      <c r="D15" s="16">
        <v>7679340</v>
      </c>
      <c r="E15" s="13" t="s">
        <v>6</v>
      </c>
      <c r="F15" s="4"/>
    </row>
    <row r="16" spans="1:6" s="1" customFormat="1" ht="45.75" customHeight="1">
      <c r="A16" s="47" t="s">
        <v>26</v>
      </c>
      <c r="B16" s="15" t="s">
        <v>163</v>
      </c>
      <c r="C16" s="15" t="s">
        <v>164</v>
      </c>
      <c r="D16" s="16">
        <v>407703</v>
      </c>
      <c r="E16" s="13"/>
      <c r="F16" s="4"/>
    </row>
    <row r="17" spans="1:6" s="1" customFormat="1" ht="45.75" customHeight="1">
      <c r="A17" s="47" t="s">
        <v>26</v>
      </c>
      <c r="B17" s="15" t="s">
        <v>149</v>
      </c>
      <c r="C17" s="15" t="s">
        <v>150</v>
      </c>
      <c r="D17" s="16">
        <v>295900</v>
      </c>
      <c r="E17" s="13"/>
      <c r="F17" s="4"/>
    </row>
    <row r="18" spans="1:6" s="1" customFormat="1" ht="45.75" customHeight="1">
      <c r="A18" s="47" t="s">
        <v>26</v>
      </c>
      <c r="B18" s="15" t="s">
        <v>148</v>
      </c>
      <c r="C18" s="15" t="s">
        <v>147</v>
      </c>
      <c r="D18" s="16">
        <v>480067</v>
      </c>
      <c r="E18" s="13" t="s">
        <v>7</v>
      </c>
      <c r="F18" s="4"/>
    </row>
    <row r="19" spans="1:6" s="1" customFormat="1" ht="45.75" customHeight="1">
      <c r="A19" s="47" t="s">
        <v>26</v>
      </c>
      <c r="B19" s="15" t="s">
        <v>146</v>
      </c>
      <c r="C19" s="15" t="s">
        <v>55</v>
      </c>
      <c r="D19" s="16">
        <v>361298</v>
      </c>
      <c r="E19" s="13" t="s">
        <v>7</v>
      </c>
      <c r="F19" s="4"/>
    </row>
    <row r="20" spans="1:6" s="1" customFormat="1" ht="45.75" customHeight="1">
      <c r="A20" s="47" t="s">
        <v>26</v>
      </c>
      <c r="B20" s="15" t="s">
        <v>153</v>
      </c>
      <c r="C20" s="15" t="s">
        <v>94</v>
      </c>
      <c r="D20" s="16">
        <v>17656000</v>
      </c>
      <c r="E20" s="13" t="s">
        <v>30</v>
      </c>
      <c r="F20" s="4"/>
    </row>
    <row r="21" spans="1:6" s="1" customFormat="1" ht="45.75" customHeight="1">
      <c r="A21" s="47" t="s">
        <v>26</v>
      </c>
      <c r="B21" s="15" t="s">
        <v>158</v>
      </c>
      <c r="C21" s="15" t="s">
        <v>95</v>
      </c>
      <c r="D21" s="16">
        <v>9232520</v>
      </c>
      <c r="E21" s="13" t="s">
        <v>30</v>
      </c>
      <c r="F21" s="4"/>
    </row>
    <row r="22" spans="1:6" s="1" customFormat="1" ht="45.75" customHeight="1">
      <c r="A22" s="47" t="s">
        <v>26</v>
      </c>
      <c r="B22" s="15" t="s">
        <v>159</v>
      </c>
      <c r="C22" s="15" t="s">
        <v>79</v>
      </c>
      <c r="D22" s="16">
        <v>126500</v>
      </c>
      <c r="E22" s="13" t="s">
        <v>30</v>
      </c>
      <c r="F22" s="4"/>
    </row>
    <row r="23" spans="1:6" s="1" customFormat="1" ht="45.75" customHeight="1">
      <c r="A23" s="47" t="s">
        <v>26</v>
      </c>
      <c r="B23" s="15" t="s">
        <v>154</v>
      </c>
      <c r="C23" s="15" t="s">
        <v>156</v>
      </c>
      <c r="D23" s="16">
        <v>132000</v>
      </c>
      <c r="E23" s="13" t="s">
        <v>7</v>
      </c>
      <c r="F23" s="4"/>
    </row>
    <row r="24" spans="1:6" s="1" customFormat="1" ht="45.75" customHeight="1">
      <c r="A24" s="47" t="s">
        <v>26</v>
      </c>
      <c r="B24" s="15" t="s">
        <v>155</v>
      </c>
      <c r="C24" s="15" t="s">
        <v>157</v>
      </c>
      <c r="D24" s="16">
        <v>280720</v>
      </c>
      <c r="E24" s="13" t="s">
        <v>7</v>
      </c>
      <c r="F24" s="4"/>
    </row>
    <row r="25" spans="1:6" s="1" customFormat="1" ht="45.75" customHeight="1">
      <c r="A25" s="47" t="s">
        <v>26</v>
      </c>
      <c r="B25" s="15" t="s">
        <v>202</v>
      </c>
      <c r="C25" s="15" t="s">
        <v>73</v>
      </c>
      <c r="D25" s="16">
        <v>25247428</v>
      </c>
      <c r="E25" s="13" t="s">
        <v>6</v>
      </c>
      <c r="F25" s="4"/>
    </row>
    <row r="26" spans="1:6" s="1" customFormat="1" ht="45.75" customHeight="1">
      <c r="A26" s="47" t="s">
        <v>26</v>
      </c>
      <c r="B26" s="15" t="s">
        <v>203</v>
      </c>
      <c r="C26" s="15" t="s">
        <v>73</v>
      </c>
      <c r="D26" s="16">
        <v>6874131</v>
      </c>
      <c r="E26" s="13" t="s">
        <v>6</v>
      </c>
      <c r="F26" s="4"/>
    </row>
    <row r="27" spans="1:6" s="1" customFormat="1" ht="45.75" customHeight="1">
      <c r="A27" s="47" t="s">
        <v>26</v>
      </c>
      <c r="B27" s="15" t="s">
        <v>204</v>
      </c>
      <c r="C27" s="15" t="s">
        <v>73</v>
      </c>
      <c r="D27" s="16">
        <v>6888644</v>
      </c>
      <c r="E27" s="13" t="s">
        <v>6</v>
      </c>
      <c r="F27" s="4"/>
    </row>
    <row r="28" spans="1:6" s="1" customFormat="1" ht="45.75" customHeight="1">
      <c r="A28" s="47" t="s">
        <v>26</v>
      </c>
      <c r="B28" s="15" t="s">
        <v>205</v>
      </c>
      <c r="C28" s="15" t="s">
        <v>71</v>
      </c>
      <c r="D28" s="16">
        <v>115000</v>
      </c>
      <c r="E28" s="13" t="s">
        <v>30</v>
      </c>
      <c r="F28" s="4"/>
    </row>
    <row r="29" spans="1:6" s="1" customFormat="1" ht="45.75" customHeight="1">
      <c r="A29" s="47" t="s">
        <v>26</v>
      </c>
      <c r="B29" s="15" t="s">
        <v>205</v>
      </c>
      <c r="C29" s="15" t="s">
        <v>121</v>
      </c>
      <c r="D29" s="16">
        <v>179000</v>
      </c>
      <c r="E29" s="13" t="s">
        <v>30</v>
      </c>
      <c r="F29" s="4"/>
    </row>
    <row r="30" spans="1:6" s="1" customFormat="1" ht="45.75" customHeight="1">
      <c r="A30" s="47" t="s">
        <v>26</v>
      </c>
      <c r="B30" s="15" t="s">
        <v>206</v>
      </c>
      <c r="C30" s="15" t="s">
        <v>122</v>
      </c>
      <c r="D30" s="16">
        <v>71000</v>
      </c>
      <c r="E30" s="13" t="s">
        <v>30</v>
      </c>
      <c r="F30" s="4"/>
    </row>
    <row r="31" spans="1:6" s="1" customFormat="1" ht="45.75" customHeight="1">
      <c r="A31" s="47" t="s">
        <v>26</v>
      </c>
      <c r="B31" s="15" t="s">
        <v>207</v>
      </c>
      <c r="C31" s="15" t="s">
        <v>56</v>
      </c>
      <c r="D31" s="16">
        <v>891000</v>
      </c>
      <c r="E31" s="13" t="s">
        <v>7</v>
      </c>
      <c r="F31" s="4"/>
    </row>
    <row r="32" spans="1:6" s="1" customFormat="1" ht="45.75" customHeight="1">
      <c r="A32" s="47" t="s">
        <v>26</v>
      </c>
      <c r="B32" s="15" t="s">
        <v>208</v>
      </c>
      <c r="C32" s="15" t="s">
        <v>32</v>
      </c>
      <c r="D32" s="16">
        <v>712800</v>
      </c>
      <c r="E32" s="13" t="s">
        <v>7</v>
      </c>
      <c r="F32" s="4"/>
    </row>
    <row r="33" spans="1:6" s="1" customFormat="1" ht="45.75" customHeight="1">
      <c r="A33" s="47" t="s">
        <v>26</v>
      </c>
      <c r="B33" s="15" t="s">
        <v>209</v>
      </c>
      <c r="C33" s="15" t="s">
        <v>74</v>
      </c>
      <c r="D33" s="16">
        <v>2243755</v>
      </c>
      <c r="E33" s="13" t="s">
        <v>30</v>
      </c>
      <c r="F33" s="4"/>
    </row>
    <row r="34" spans="1:6" s="1" customFormat="1" ht="45.75" customHeight="1">
      <c r="A34" s="47" t="s">
        <v>26</v>
      </c>
      <c r="B34" s="15" t="s">
        <v>210</v>
      </c>
      <c r="C34" s="15" t="s">
        <v>33</v>
      </c>
      <c r="D34" s="16">
        <v>25955176</v>
      </c>
      <c r="E34" s="13" t="s">
        <v>34</v>
      </c>
      <c r="F34" s="4" t="s">
        <v>62</v>
      </c>
    </row>
    <row r="35" spans="1:6" s="1" customFormat="1" ht="45.75" customHeight="1">
      <c r="A35" s="47" t="s">
        <v>26</v>
      </c>
      <c r="B35" s="15" t="s">
        <v>211</v>
      </c>
      <c r="C35" s="15" t="s">
        <v>33</v>
      </c>
      <c r="D35" s="16">
        <v>4000000</v>
      </c>
      <c r="E35" s="13" t="s">
        <v>30</v>
      </c>
      <c r="F35" s="4"/>
    </row>
    <row r="36" spans="1:6" s="1" customFormat="1" ht="45.75" customHeight="1">
      <c r="A36" s="47" t="s">
        <v>26</v>
      </c>
      <c r="B36" s="15" t="s">
        <v>171</v>
      </c>
      <c r="C36" s="15" t="s">
        <v>172</v>
      </c>
      <c r="D36" s="16">
        <v>121000</v>
      </c>
      <c r="E36" s="13" t="s">
        <v>7</v>
      </c>
      <c r="F36" s="4"/>
    </row>
    <row r="37" spans="1:6" s="1" customFormat="1" ht="45.75" customHeight="1">
      <c r="A37" s="47" t="s">
        <v>26</v>
      </c>
      <c r="B37" s="15" t="s">
        <v>173</v>
      </c>
      <c r="C37" s="15" t="s">
        <v>174</v>
      </c>
      <c r="D37" s="16">
        <v>171996</v>
      </c>
      <c r="E37" s="13" t="s">
        <v>7</v>
      </c>
      <c r="F37" s="4"/>
    </row>
    <row r="38" spans="1:6" s="6" customFormat="1" ht="45.75" customHeight="1">
      <c r="A38" s="47" t="s">
        <v>26</v>
      </c>
      <c r="B38" s="15" t="s">
        <v>175</v>
      </c>
      <c r="C38" s="15" t="s">
        <v>176</v>
      </c>
      <c r="D38" s="16">
        <v>327063</v>
      </c>
      <c r="E38" s="13" t="s">
        <v>7</v>
      </c>
      <c r="F38" s="4"/>
    </row>
    <row r="39" spans="1:6" s="1" customFormat="1" ht="45.75" customHeight="1">
      <c r="A39" s="47" t="s">
        <v>26</v>
      </c>
      <c r="B39" s="15" t="s">
        <v>162</v>
      </c>
      <c r="C39" s="15" t="s">
        <v>57</v>
      </c>
      <c r="D39" s="16">
        <v>454428</v>
      </c>
      <c r="E39" s="13" t="s">
        <v>30</v>
      </c>
      <c r="F39" s="4"/>
    </row>
    <row r="40" spans="1:6" s="1" customFormat="1" ht="45.75" customHeight="1">
      <c r="A40" s="47" t="s">
        <v>26</v>
      </c>
      <c r="B40" s="15" t="s">
        <v>161</v>
      </c>
      <c r="C40" s="15" t="s">
        <v>58</v>
      </c>
      <c r="D40" s="16">
        <v>5636000</v>
      </c>
      <c r="E40" s="13" t="s">
        <v>30</v>
      </c>
      <c r="F40" s="4"/>
    </row>
    <row r="41" spans="1:6" s="1" customFormat="1" ht="45.75" customHeight="1">
      <c r="A41" s="47" t="s">
        <v>26</v>
      </c>
      <c r="B41" s="15" t="s">
        <v>212</v>
      </c>
      <c r="C41" s="15" t="s">
        <v>89</v>
      </c>
      <c r="D41" s="16">
        <v>80000</v>
      </c>
      <c r="E41" s="13" t="s">
        <v>30</v>
      </c>
      <c r="F41" s="4"/>
    </row>
    <row r="42" spans="1:6" s="1" customFormat="1" ht="45.75" customHeight="1">
      <c r="A42" s="47" t="s">
        <v>26</v>
      </c>
      <c r="B42" s="15" t="s">
        <v>212</v>
      </c>
      <c r="C42" s="15" t="s">
        <v>35</v>
      </c>
      <c r="D42" s="16">
        <v>80000</v>
      </c>
      <c r="E42" s="13" t="s">
        <v>30</v>
      </c>
      <c r="F42" s="4"/>
    </row>
    <row r="43" spans="1:6" s="1" customFormat="1" ht="45.75" customHeight="1">
      <c r="A43" s="47" t="s">
        <v>26</v>
      </c>
      <c r="B43" s="15" t="s">
        <v>212</v>
      </c>
      <c r="C43" s="15" t="s">
        <v>36</v>
      </c>
      <c r="D43" s="16">
        <v>80000</v>
      </c>
      <c r="E43" s="13" t="s">
        <v>30</v>
      </c>
      <c r="F43" s="4"/>
    </row>
    <row r="44" spans="1:6" s="1" customFormat="1" ht="45.75" customHeight="1">
      <c r="A44" s="47" t="s">
        <v>26</v>
      </c>
      <c r="B44" s="15" t="s">
        <v>212</v>
      </c>
      <c r="C44" s="15" t="s">
        <v>37</v>
      </c>
      <c r="D44" s="16">
        <v>80000</v>
      </c>
      <c r="E44" s="13" t="s">
        <v>30</v>
      </c>
      <c r="F44" s="4"/>
    </row>
    <row r="45" spans="1:6" s="1" customFormat="1" ht="45.75" customHeight="1">
      <c r="A45" s="47" t="s">
        <v>26</v>
      </c>
      <c r="B45" s="15" t="s">
        <v>212</v>
      </c>
      <c r="C45" s="15" t="s">
        <v>88</v>
      </c>
      <c r="D45" s="16">
        <v>80000</v>
      </c>
      <c r="E45" s="13" t="s">
        <v>30</v>
      </c>
      <c r="F45" s="4"/>
    </row>
    <row r="46" spans="1:6" s="1" customFormat="1" ht="45.75" customHeight="1">
      <c r="A46" s="47" t="s">
        <v>26</v>
      </c>
      <c r="B46" s="15" t="s">
        <v>212</v>
      </c>
      <c r="C46" s="15" t="s">
        <v>64</v>
      </c>
      <c r="D46" s="16">
        <v>130000</v>
      </c>
      <c r="E46" s="13" t="s">
        <v>30</v>
      </c>
      <c r="F46" s="4"/>
    </row>
    <row r="47" spans="1:6" s="1" customFormat="1" ht="45.75" customHeight="1">
      <c r="A47" s="47" t="s">
        <v>26</v>
      </c>
      <c r="B47" s="15" t="s">
        <v>212</v>
      </c>
      <c r="C47" s="15" t="s">
        <v>38</v>
      </c>
      <c r="D47" s="16">
        <v>80000</v>
      </c>
      <c r="E47" s="13" t="s">
        <v>30</v>
      </c>
      <c r="F47" s="4"/>
    </row>
    <row r="48" spans="1:6" s="1" customFormat="1" ht="45.75" customHeight="1">
      <c r="A48" s="47" t="s">
        <v>26</v>
      </c>
      <c r="B48" s="15" t="s">
        <v>212</v>
      </c>
      <c r="C48" s="15" t="s">
        <v>65</v>
      </c>
      <c r="D48" s="16">
        <v>80000</v>
      </c>
      <c r="E48" s="13" t="s">
        <v>30</v>
      </c>
      <c r="F48" s="4"/>
    </row>
    <row r="49" spans="1:6" s="1" customFormat="1" ht="45.75" customHeight="1">
      <c r="A49" s="47" t="s">
        <v>26</v>
      </c>
      <c r="B49" s="15" t="s">
        <v>212</v>
      </c>
      <c r="C49" s="15" t="s">
        <v>39</v>
      </c>
      <c r="D49" s="16">
        <v>80000</v>
      </c>
      <c r="E49" s="13" t="s">
        <v>30</v>
      </c>
      <c r="F49" s="4"/>
    </row>
    <row r="50" spans="1:6" s="1" customFormat="1" ht="45.75" customHeight="1">
      <c r="A50" s="47" t="s">
        <v>26</v>
      </c>
      <c r="B50" s="15" t="s">
        <v>212</v>
      </c>
      <c r="C50" s="15" t="s">
        <v>40</v>
      </c>
      <c r="D50" s="16">
        <v>80000</v>
      </c>
      <c r="E50" s="13" t="s">
        <v>30</v>
      </c>
      <c r="F50" s="4"/>
    </row>
    <row r="51" spans="1:6" s="1" customFormat="1" ht="45.75" customHeight="1">
      <c r="A51" s="47" t="s">
        <v>26</v>
      </c>
      <c r="B51" s="15" t="s">
        <v>212</v>
      </c>
      <c r="C51" s="15" t="s">
        <v>41</v>
      </c>
      <c r="D51" s="16">
        <v>80000</v>
      </c>
      <c r="E51" s="13" t="s">
        <v>30</v>
      </c>
      <c r="F51" s="4"/>
    </row>
    <row r="52" spans="1:6" s="1" customFormat="1" ht="45.75" customHeight="1">
      <c r="A52" s="47" t="s">
        <v>26</v>
      </c>
      <c r="B52" s="15" t="s">
        <v>212</v>
      </c>
      <c r="C52" s="15" t="s">
        <v>42</v>
      </c>
      <c r="D52" s="16">
        <v>80000</v>
      </c>
      <c r="E52" s="13" t="s">
        <v>30</v>
      </c>
      <c r="F52" s="4"/>
    </row>
    <row r="53" spans="1:6" s="1" customFormat="1" ht="45.75" customHeight="1">
      <c r="A53" s="47" t="s">
        <v>26</v>
      </c>
      <c r="B53" s="15" t="s">
        <v>212</v>
      </c>
      <c r="C53" s="15" t="s">
        <v>75</v>
      </c>
      <c r="D53" s="16">
        <v>120000</v>
      </c>
      <c r="E53" s="13" t="s">
        <v>30</v>
      </c>
      <c r="F53" s="4"/>
    </row>
    <row r="54" spans="1:6" s="1" customFormat="1" ht="45.75" customHeight="1">
      <c r="A54" s="47" t="s">
        <v>26</v>
      </c>
      <c r="B54" s="15" t="s">
        <v>212</v>
      </c>
      <c r="C54" s="15" t="s">
        <v>76</v>
      </c>
      <c r="D54" s="16">
        <v>230000</v>
      </c>
      <c r="E54" s="13" t="s">
        <v>30</v>
      </c>
      <c r="F54" s="4"/>
    </row>
    <row r="55" spans="1:6" s="1" customFormat="1" ht="45.75" customHeight="1">
      <c r="A55" s="47" t="s">
        <v>26</v>
      </c>
      <c r="B55" s="15" t="s">
        <v>213</v>
      </c>
      <c r="C55" s="15" t="s">
        <v>43</v>
      </c>
      <c r="D55" s="16">
        <v>35000</v>
      </c>
      <c r="E55" s="13" t="s">
        <v>30</v>
      </c>
      <c r="F55" s="4"/>
    </row>
    <row r="56" spans="1:6" s="1" customFormat="1" ht="45.75" customHeight="1">
      <c r="A56" s="47" t="s">
        <v>26</v>
      </c>
      <c r="B56" s="15" t="s">
        <v>213</v>
      </c>
      <c r="C56" s="15" t="s">
        <v>44</v>
      </c>
      <c r="D56" s="16">
        <v>35000</v>
      </c>
      <c r="E56" s="13" t="s">
        <v>30</v>
      </c>
      <c r="F56" s="4"/>
    </row>
    <row r="57" spans="1:6" s="1" customFormat="1" ht="45.75" customHeight="1">
      <c r="A57" s="47" t="s">
        <v>26</v>
      </c>
      <c r="B57" s="15" t="s">
        <v>213</v>
      </c>
      <c r="C57" s="15" t="s">
        <v>45</v>
      </c>
      <c r="D57" s="16">
        <v>35000</v>
      </c>
      <c r="E57" s="13" t="s">
        <v>30</v>
      </c>
      <c r="F57" s="4"/>
    </row>
    <row r="58" spans="1:6" s="1" customFormat="1" ht="45.75" customHeight="1">
      <c r="A58" s="47" t="s">
        <v>26</v>
      </c>
      <c r="B58" s="15" t="s">
        <v>213</v>
      </c>
      <c r="C58" s="15" t="s">
        <v>46</v>
      </c>
      <c r="D58" s="16">
        <v>35000</v>
      </c>
      <c r="E58" s="13" t="s">
        <v>30</v>
      </c>
      <c r="F58" s="4"/>
    </row>
    <row r="59" spans="1:6" s="1" customFormat="1" ht="45.75" customHeight="1">
      <c r="A59" s="47" t="s">
        <v>26</v>
      </c>
      <c r="B59" s="15" t="s">
        <v>213</v>
      </c>
      <c r="C59" s="15" t="s">
        <v>66</v>
      </c>
      <c r="D59" s="16">
        <v>52500</v>
      </c>
      <c r="E59" s="13" t="s">
        <v>30</v>
      </c>
      <c r="F59" s="4"/>
    </row>
    <row r="60" spans="1:6" s="1" customFormat="1" ht="45.75" customHeight="1">
      <c r="A60" s="47" t="s">
        <v>26</v>
      </c>
      <c r="B60" s="15" t="s">
        <v>213</v>
      </c>
      <c r="C60" s="15" t="s">
        <v>47</v>
      </c>
      <c r="D60" s="16">
        <v>35000</v>
      </c>
      <c r="E60" s="13" t="s">
        <v>30</v>
      </c>
      <c r="F60" s="4"/>
    </row>
    <row r="61" spans="1:6" s="1" customFormat="1" ht="45.75" customHeight="1">
      <c r="A61" s="47" t="s">
        <v>26</v>
      </c>
      <c r="B61" s="15" t="s">
        <v>213</v>
      </c>
      <c r="C61" s="15" t="s">
        <v>48</v>
      </c>
      <c r="D61" s="16">
        <v>35000</v>
      </c>
      <c r="E61" s="13" t="s">
        <v>30</v>
      </c>
      <c r="F61" s="4"/>
    </row>
    <row r="62" spans="1:6" s="1" customFormat="1" ht="45.75" customHeight="1">
      <c r="A62" s="47" t="s">
        <v>26</v>
      </c>
      <c r="B62" s="15" t="s">
        <v>213</v>
      </c>
      <c r="C62" s="15" t="s">
        <v>49</v>
      </c>
      <c r="D62" s="16">
        <v>35000</v>
      </c>
      <c r="E62" s="13" t="s">
        <v>30</v>
      </c>
      <c r="F62" s="4"/>
    </row>
    <row r="63" spans="1:6" s="1" customFormat="1" ht="45.75" customHeight="1">
      <c r="A63" s="47" t="s">
        <v>26</v>
      </c>
      <c r="B63" s="15" t="s">
        <v>213</v>
      </c>
      <c r="C63" s="15" t="s">
        <v>50</v>
      </c>
      <c r="D63" s="16">
        <v>35000</v>
      </c>
      <c r="E63" s="13" t="s">
        <v>30</v>
      </c>
      <c r="F63" s="4"/>
    </row>
    <row r="64" spans="1:6" s="1" customFormat="1" ht="45.75" customHeight="1">
      <c r="A64" s="47" t="s">
        <v>26</v>
      </c>
      <c r="B64" s="15" t="s">
        <v>213</v>
      </c>
      <c r="C64" s="15" t="s">
        <v>51</v>
      </c>
      <c r="D64" s="16">
        <v>35000</v>
      </c>
      <c r="E64" s="13" t="s">
        <v>30</v>
      </c>
      <c r="F64" s="4"/>
    </row>
    <row r="65" spans="1:6" s="1" customFormat="1" ht="45.75" customHeight="1">
      <c r="A65" s="47" t="s">
        <v>26</v>
      </c>
      <c r="B65" s="15" t="s">
        <v>213</v>
      </c>
      <c r="C65" s="15" t="s">
        <v>52</v>
      </c>
      <c r="D65" s="16">
        <v>35000</v>
      </c>
      <c r="E65" s="13" t="s">
        <v>30</v>
      </c>
      <c r="F65" s="4"/>
    </row>
    <row r="66" spans="1:6" s="1" customFormat="1" ht="45.75" customHeight="1">
      <c r="A66" s="47" t="s">
        <v>26</v>
      </c>
      <c r="B66" s="15" t="s">
        <v>213</v>
      </c>
      <c r="C66" s="15" t="s">
        <v>77</v>
      </c>
      <c r="D66" s="16">
        <v>52500</v>
      </c>
      <c r="E66" s="13" t="s">
        <v>30</v>
      </c>
      <c r="F66" s="4"/>
    </row>
    <row r="67" spans="1:6" s="1" customFormat="1" ht="45.75" customHeight="1">
      <c r="A67" s="47" t="s">
        <v>26</v>
      </c>
      <c r="B67" s="15" t="s">
        <v>213</v>
      </c>
      <c r="C67" s="15" t="s">
        <v>78</v>
      </c>
      <c r="D67" s="16">
        <v>87500</v>
      </c>
      <c r="E67" s="13" t="s">
        <v>30</v>
      </c>
      <c r="F67" s="4"/>
    </row>
    <row r="68" spans="1:6" s="1" customFormat="1" ht="45.75" customHeight="1">
      <c r="A68" s="47" t="s">
        <v>26</v>
      </c>
      <c r="B68" s="15" t="s">
        <v>214</v>
      </c>
      <c r="C68" s="15" t="s">
        <v>101</v>
      </c>
      <c r="D68" s="16">
        <v>110000</v>
      </c>
      <c r="E68" s="13" t="s">
        <v>30</v>
      </c>
      <c r="F68" s="4"/>
    </row>
    <row r="69" spans="1:6" s="1" customFormat="1" ht="45.75" customHeight="1">
      <c r="A69" s="47" t="s">
        <v>26</v>
      </c>
      <c r="B69" s="15" t="s">
        <v>214</v>
      </c>
      <c r="C69" s="15" t="s">
        <v>102</v>
      </c>
      <c r="D69" s="16">
        <v>110000</v>
      </c>
      <c r="E69" s="13" t="s">
        <v>30</v>
      </c>
      <c r="F69" s="4"/>
    </row>
    <row r="70" spans="1:6" s="1" customFormat="1" ht="45.75" customHeight="1">
      <c r="A70" s="47" t="s">
        <v>26</v>
      </c>
      <c r="B70" s="15" t="s">
        <v>214</v>
      </c>
      <c r="C70" s="15" t="s">
        <v>103</v>
      </c>
      <c r="D70" s="16">
        <v>110000</v>
      </c>
      <c r="E70" s="13" t="s">
        <v>30</v>
      </c>
      <c r="F70" s="4"/>
    </row>
    <row r="71" spans="1:6" s="1" customFormat="1" ht="45.75" customHeight="1">
      <c r="A71" s="47" t="s">
        <v>26</v>
      </c>
      <c r="B71" s="15" t="s">
        <v>214</v>
      </c>
      <c r="C71" s="15" t="s">
        <v>104</v>
      </c>
      <c r="D71" s="16">
        <v>110000</v>
      </c>
      <c r="E71" s="13" t="s">
        <v>30</v>
      </c>
      <c r="F71" s="4"/>
    </row>
    <row r="72" spans="1:6" s="1" customFormat="1" ht="45.75" customHeight="1">
      <c r="A72" s="47" t="s">
        <v>26</v>
      </c>
      <c r="B72" s="15" t="s">
        <v>214</v>
      </c>
      <c r="C72" s="15" t="s">
        <v>105</v>
      </c>
      <c r="D72" s="16">
        <v>110000</v>
      </c>
      <c r="E72" s="13" t="s">
        <v>30</v>
      </c>
      <c r="F72" s="4"/>
    </row>
    <row r="73" spans="1:6" s="1" customFormat="1" ht="45.75" customHeight="1">
      <c r="A73" s="47" t="s">
        <v>26</v>
      </c>
      <c r="B73" s="15" t="s">
        <v>214</v>
      </c>
      <c r="C73" s="15" t="s">
        <v>106</v>
      </c>
      <c r="D73" s="16">
        <v>110000</v>
      </c>
      <c r="E73" s="13" t="s">
        <v>30</v>
      </c>
      <c r="F73" s="4"/>
    </row>
    <row r="74" spans="1:6" s="1" customFormat="1" ht="45.75" customHeight="1">
      <c r="A74" s="47" t="s">
        <v>26</v>
      </c>
      <c r="B74" s="15" t="s">
        <v>214</v>
      </c>
      <c r="C74" s="15" t="s">
        <v>107</v>
      </c>
      <c r="D74" s="16">
        <v>110000</v>
      </c>
      <c r="E74" s="13" t="s">
        <v>30</v>
      </c>
      <c r="F74" s="4"/>
    </row>
    <row r="75" spans="1:6" s="1" customFormat="1" ht="45.75" customHeight="1">
      <c r="A75" s="47" t="s">
        <v>26</v>
      </c>
      <c r="B75" s="15" t="s">
        <v>214</v>
      </c>
      <c r="C75" s="15" t="s">
        <v>108</v>
      </c>
      <c r="D75" s="16">
        <v>110000</v>
      </c>
      <c r="E75" s="13" t="s">
        <v>30</v>
      </c>
      <c r="F75" s="4"/>
    </row>
    <row r="76" spans="1:6" s="1" customFormat="1" ht="45.75" customHeight="1">
      <c r="A76" s="47" t="s">
        <v>26</v>
      </c>
      <c r="B76" s="15" t="s">
        <v>214</v>
      </c>
      <c r="C76" s="15" t="s">
        <v>113</v>
      </c>
      <c r="D76" s="16">
        <v>220000</v>
      </c>
      <c r="E76" s="13" t="s">
        <v>30</v>
      </c>
      <c r="F76" s="4"/>
    </row>
    <row r="77" spans="1:6" s="1" customFormat="1" ht="45.75" customHeight="1">
      <c r="A77" s="47" t="s">
        <v>26</v>
      </c>
      <c r="B77" s="15" t="s">
        <v>214</v>
      </c>
      <c r="C77" s="15" t="s">
        <v>114</v>
      </c>
      <c r="D77" s="16">
        <v>110000</v>
      </c>
      <c r="E77" s="13" t="s">
        <v>30</v>
      </c>
      <c r="F77" s="4"/>
    </row>
    <row r="78" spans="1:6" s="1" customFormat="1" ht="45.75" customHeight="1">
      <c r="A78" s="47" t="s">
        <v>26</v>
      </c>
      <c r="B78" s="15" t="s">
        <v>214</v>
      </c>
      <c r="C78" s="15" t="s">
        <v>115</v>
      </c>
      <c r="D78" s="16">
        <v>110000</v>
      </c>
      <c r="E78" s="13" t="s">
        <v>30</v>
      </c>
      <c r="F78" s="4"/>
    </row>
    <row r="79" spans="1:6" s="1" customFormat="1" ht="45.75" customHeight="1">
      <c r="A79" s="47" t="s">
        <v>26</v>
      </c>
      <c r="B79" s="15" t="s">
        <v>214</v>
      </c>
      <c r="C79" s="15" t="s">
        <v>116</v>
      </c>
      <c r="D79" s="16">
        <v>110000</v>
      </c>
      <c r="E79" s="13" t="s">
        <v>30</v>
      </c>
      <c r="F79" s="4"/>
    </row>
    <row r="80" spans="1:6" s="1" customFormat="1" ht="45.75" customHeight="1">
      <c r="A80" s="47" t="s">
        <v>26</v>
      </c>
      <c r="B80" s="15" t="s">
        <v>214</v>
      </c>
      <c r="C80" s="15" t="s">
        <v>117</v>
      </c>
      <c r="D80" s="16">
        <v>110000</v>
      </c>
      <c r="E80" s="13" t="s">
        <v>30</v>
      </c>
      <c r="F80" s="4"/>
    </row>
    <row r="81" spans="1:6" s="1" customFormat="1" ht="45.75" customHeight="1">
      <c r="A81" s="47" t="s">
        <v>26</v>
      </c>
      <c r="B81" s="15" t="s">
        <v>214</v>
      </c>
      <c r="C81" s="15" t="s">
        <v>118</v>
      </c>
      <c r="D81" s="16">
        <v>110000</v>
      </c>
      <c r="E81" s="13" t="s">
        <v>30</v>
      </c>
      <c r="F81" s="4"/>
    </row>
    <row r="82" spans="1:6" s="1" customFormat="1" ht="45.75" customHeight="1">
      <c r="A82" s="47" t="s">
        <v>26</v>
      </c>
      <c r="B82" s="15" t="s">
        <v>214</v>
      </c>
      <c r="C82" s="15" t="s">
        <v>119</v>
      </c>
      <c r="D82" s="16">
        <v>165000</v>
      </c>
      <c r="E82" s="13" t="s">
        <v>30</v>
      </c>
      <c r="F82" s="4"/>
    </row>
    <row r="83" spans="1:6" s="1" customFormat="1" ht="45.75" customHeight="1">
      <c r="A83" s="47" t="s">
        <v>26</v>
      </c>
      <c r="B83" s="15" t="s">
        <v>214</v>
      </c>
      <c r="C83" s="15" t="s">
        <v>120</v>
      </c>
      <c r="D83" s="16">
        <v>110000</v>
      </c>
      <c r="E83" s="13" t="s">
        <v>30</v>
      </c>
      <c r="F83" s="4"/>
    </row>
    <row r="84" spans="1:6" s="1" customFormat="1" ht="45.75" customHeight="1">
      <c r="A84" s="47" t="s">
        <v>26</v>
      </c>
      <c r="B84" s="15" t="s">
        <v>214</v>
      </c>
      <c r="C84" s="15" t="s">
        <v>112</v>
      </c>
      <c r="D84" s="16">
        <v>110000</v>
      </c>
      <c r="E84" s="13" t="s">
        <v>30</v>
      </c>
      <c r="F84" s="4"/>
    </row>
    <row r="85" spans="1:6" s="1" customFormat="1" ht="45.75" customHeight="1">
      <c r="A85" s="47" t="s">
        <v>26</v>
      </c>
      <c r="B85" s="15" t="s">
        <v>214</v>
      </c>
      <c r="C85" s="15" t="s">
        <v>111</v>
      </c>
      <c r="D85" s="16">
        <v>110000</v>
      </c>
      <c r="E85" s="13" t="s">
        <v>30</v>
      </c>
      <c r="F85" s="4"/>
    </row>
    <row r="86" spans="1:6" s="1" customFormat="1" ht="45.75" customHeight="1">
      <c r="A86" s="47" t="s">
        <v>26</v>
      </c>
      <c r="B86" s="15" t="s">
        <v>214</v>
      </c>
      <c r="C86" s="15" t="s">
        <v>110</v>
      </c>
      <c r="D86" s="16">
        <v>110000</v>
      </c>
      <c r="E86" s="13" t="s">
        <v>30</v>
      </c>
      <c r="F86" s="4"/>
    </row>
    <row r="87" spans="1:6" s="1" customFormat="1" ht="45.75" customHeight="1">
      <c r="A87" s="47" t="s">
        <v>26</v>
      </c>
      <c r="B87" s="15" t="s">
        <v>214</v>
      </c>
      <c r="C87" s="15" t="s">
        <v>109</v>
      </c>
      <c r="D87" s="16">
        <v>550000</v>
      </c>
      <c r="E87" s="13" t="s">
        <v>30</v>
      </c>
      <c r="F87" s="4"/>
    </row>
    <row r="88" spans="1:6" s="1" customFormat="1" ht="45.75" customHeight="1">
      <c r="A88" s="47" t="s">
        <v>26</v>
      </c>
      <c r="B88" s="15" t="s">
        <v>180</v>
      </c>
      <c r="C88" s="15" t="s">
        <v>178</v>
      </c>
      <c r="D88" s="16">
        <v>42350</v>
      </c>
      <c r="E88" s="13" t="s">
        <v>7</v>
      </c>
      <c r="F88" s="4"/>
    </row>
    <row r="89" spans="1:6" s="1" customFormat="1" ht="45.75" customHeight="1">
      <c r="A89" s="47" t="s">
        <v>26</v>
      </c>
      <c r="B89" s="15" t="s">
        <v>215</v>
      </c>
      <c r="C89" s="15" t="s">
        <v>179</v>
      </c>
      <c r="D89" s="16">
        <v>724570</v>
      </c>
      <c r="E89" s="13" t="s">
        <v>7</v>
      </c>
      <c r="F89" s="4"/>
    </row>
    <row r="90" spans="1:6" s="1" customFormat="1" ht="45.75" customHeight="1">
      <c r="A90" s="47" t="s">
        <v>26</v>
      </c>
      <c r="B90" s="15" t="s">
        <v>216</v>
      </c>
      <c r="C90" s="15" t="s">
        <v>53</v>
      </c>
      <c r="D90" s="16">
        <v>457600</v>
      </c>
      <c r="E90" s="13" t="s">
        <v>30</v>
      </c>
      <c r="F90" s="4"/>
    </row>
    <row r="91" spans="1:6" s="1" customFormat="1" ht="45.75" customHeight="1">
      <c r="A91" s="47" t="s">
        <v>26</v>
      </c>
      <c r="B91" s="15" t="s">
        <v>124</v>
      </c>
      <c r="C91" s="15" t="s">
        <v>125</v>
      </c>
      <c r="D91" s="16">
        <v>143990</v>
      </c>
      <c r="E91" s="13" t="s">
        <v>7</v>
      </c>
      <c r="F91" s="4"/>
    </row>
    <row r="92" spans="1:6" s="1" customFormat="1" ht="56.4" customHeight="1">
      <c r="A92" s="47" t="s">
        <v>26</v>
      </c>
      <c r="B92" s="15" t="s">
        <v>186</v>
      </c>
      <c r="C92" s="15" t="s">
        <v>79</v>
      </c>
      <c r="D92" s="16">
        <v>429000</v>
      </c>
      <c r="E92" s="13" t="s">
        <v>30</v>
      </c>
      <c r="F92" s="4"/>
    </row>
    <row r="93" spans="1:6" s="1" customFormat="1" ht="45.75" customHeight="1">
      <c r="A93" s="47" t="s">
        <v>26</v>
      </c>
      <c r="B93" s="15" t="s">
        <v>60</v>
      </c>
      <c r="C93" s="15" t="s">
        <v>54</v>
      </c>
      <c r="D93" s="16">
        <v>16274576</v>
      </c>
      <c r="E93" s="13" t="s">
        <v>30</v>
      </c>
      <c r="F93" s="4"/>
    </row>
    <row r="94" spans="1:6" s="1" customFormat="1" ht="45.75" customHeight="1">
      <c r="A94" s="47" t="s">
        <v>26</v>
      </c>
      <c r="B94" s="15" t="s">
        <v>217</v>
      </c>
      <c r="C94" s="15" t="s">
        <v>185</v>
      </c>
      <c r="D94" s="16">
        <v>15203496</v>
      </c>
      <c r="E94" s="13" t="s">
        <v>30</v>
      </c>
      <c r="F94" s="4"/>
    </row>
    <row r="95" spans="1:6" s="1" customFormat="1" ht="45.75" customHeight="1">
      <c r="A95" s="47" t="s">
        <v>26</v>
      </c>
      <c r="B95" s="15" t="s">
        <v>80</v>
      </c>
      <c r="C95" s="15" t="s">
        <v>81</v>
      </c>
      <c r="D95" s="16">
        <v>3780000</v>
      </c>
      <c r="E95" s="13" t="s">
        <v>30</v>
      </c>
      <c r="F95" s="4"/>
    </row>
    <row r="96" spans="1:6" s="1" customFormat="1" ht="45.75" customHeight="1">
      <c r="A96" s="47" t="s">
        <v>26</v>
      </c>
      <c r="B96" s="15" t="s">
        <v>82</v>
      </c>
      <c r="C96" s="15" t="s">
        <v>83</v>
      </c>
      <c r="D96" s="16">
        <v>183700</v>
      </c>
      <c r="E96" s="13" t="s">
        <v>7</v>
      </c>
      <c r="F96" s="4"/>
    </row>
    <row r="97" spans="1:6" s="1" customFormat="1" ht="45.75" customHeight="1">
      <c r="A97" s="47" t="s">
        <v>26</v>
      </c>
      <c r="B97" s="15" t="s">
        <v>90</v>
      </c>
      <c r="C97" s="15" t="s">
        <v>177</v>
      </c>
      <c r="D97" s="16">
        <v>154000</v>
      </c>
      <c r="E97" s="13" t="s">
        <v>7</v>
      </c>
      <c r="F97" s="4"/>
    </row>
    <row r="98" spans="1:6" s="1" customFormat="1" ht="45.75" customHeight="1">
      <c r="A98" s="47" t="s">
        <v>26</v>
      </c>
      <c r="B98" s="15" t="s">
        <v>151</v>
      </c>
      <c r="C98" s="15" t="s">
        <v>152</v>
      </c>
      <c r="D98" s="16">
        <v>245300</v>
      </c>
      <c r="E98" s="13" t="s">
        <v>7</v>
      </c>
      <c r="F98" s="4"/>
    </row>
    <row r="99" spans="1:6" s="1" customFormat="1" ht="45.75" customHeight="1">
      <c r="A99" s="47" t="s">
        <v>26</v>
      </c>
      <c r="B99" s="15" t="s">
        <v>165</v>
      </c>
      <c r="C99" s="15" t="s">
        <v>99</v>
      </c>
      <c r="D99" s="16">
        <v>5722607</v>
      </c>
      <c r="E99" s="13" t="s">
        <v>6</v>
      </c>
      <c r="F99" s="4"/>
    </row>
    <row r="100" spans="1:6" s="1" customFormat="1" ht="45.75" customHeight="1">
      <c r="A100" s="47" t="s">
        <v>26</v>
      </c>
      <c r="B100" s="15" t="s">
        <v>166</v>
      </c>
      <c r="C100" s="15" t="s">
        <v>84</v>
      </c>
      <c r="D100" s="16">
        <v>899910</v>
      </c>
      <c r="E100" s="13" t="s">
        <v>7</v>
      </c>
      <c r="F100" s="4"/>
    </row>
    <row r="101" spans="1:6" s="1" customFormat="1" ht="45.75" customHeight="1">
      <c r="A101" s="47" t="s">
        <v>26</v>
      </c>
      <c r="B101" s="15" t="s">
        <v>167</v>
      </c>
      <c r="C101" s="15" t="s">
        <v>98</v>
      </c>
      <c r="D101" s="16">
        <v>328900</v>
      </c>
      <c r="E101" s="13" t="s">
        <v>7</v>
      </c>
      <c r="F101" s="4"/>
    </row>
    <row r="102" spans="1:6" s="1" customFormat="1" ht="45.75" customHeight="1">
      <c r="A102" s="47" t="s">
        <v>26</v>
      </c>
      <c r="B102" s="15" t="s">
        <v>218</v>
      </c>
      <c r="C102" s="15" t="s">
        <v>97</v>
      </c>
      <c r="D102" s="16">
        <v>490600</v>
      </c>
      <c r="E102" s="13" t="s">
        <v>7</v>
      </c>
      <c r="F102" s="4"/>
    </row>
    <row r="103" spans="1:6" s="1" customFormat="1" ht="45.75" customHeight="1">
      <c r="A103" s="47" t="s">
        <v>26</v>
      </c>
      <c r="B103" s="15" t="s">
        <v>168</v>
      </c>
      <c r="C103" s="15" t="s">
        <v>100</v>
      </c>
      <c r="D103" s="16">
        <v>138600</v>
      </c>
      <c r="E103" s="13" t="s">
        <v>7</v>
      </c>
      <c r="F103" s="4"/>
    </row>
    <row r="104" spans="1:6" s="1" customFormat="1" ht="45.75" customHeight="1">
      <c r="A104" s="47" t="s">
        <v>26</v>
      </c>
      <c r="B104" s="15" t="s">
        <v>170</v>
      </c>
      <c r="C104" s="15" t="s">
        <v>169</v>
      </c>
      <c r="D104" s="16">
        <v>171600</v>
      </c>
      <c r="E104" s="13" t="s">
        <v>7</v>
      </c>
      <c r="F104" s="4"/>
    </row>
    <row r="105" spans="1:6" s="1" customFormat="1" ht="45.75" customHeight="1">
      <c r="A105" s="47" t="s">
        <v>26</v>
      </c>
      <c r="B105" s="15" t="s">
        <v>219</v>
      </c>
      <c r="C105" s="15" t="s">
        <v>181</v>
      </c>
      <c r="D105" s="16">
        <v>298100</v>
      </c>
      <c r="E105" s="13" t="s">
        <v>7</v>
      </c>
      <c r="F105" s="4"/>
    </row>
    <row r="106" spans="1:6" s="1" customFormat="1" ht="45.75" customHeight="1">
      <c r="A106" s="47" t="s">
        <v>26</v>
      </c>
      <c r="B106" s="15" t="s">
        <v>182</v>
      </c>
      <c r="C106" s="15" t="s">
        <v>123</v>
      </c>
      <c r="D106" s="16">
        <v>99000</v>
      </c>
      <c r="E106" s="13" t="s">
        <v>7</v>
      </c>
      <c r="F106" s="4"/>
    </row>
    <row r="107" spans="1:6" s="1" customFormat="1" ht="45.75" customHeight="1">
      <c r="A107" s="47" t="s">
        <v>26</v>
      </c>
      <c r="B107" s="15" t="s">
        <v>184</v>
      </c>
      <c r="C107" s="15" t="s">
        <v>183</v>
      </c>
      <c r="D107" s="16">
        <v>78023</v>
      </c>
      <c r="E107" s="13" t="s">
        <v>7</v>
      </c>
      <c r="F107" s="4"/>
    </row>
    <row r="108" spans="1:6" s="1" customFormat="1" ht="45.75" customHeight="1">
      <c r="A108" s="47" t="s">
        <v>26</v>
      </c>
      <c r="B108" s="15" t="s">
        <v>220</v>
      </c>
      <c r="C108" s="15" t="s">
        <v>91</v>
      </c>
      <c r="D108" s="16">
        <v>8998000</v>
      </c>
      <c r="E108" s="13" t="s">
        <v>30</v>
      </c>
      <c r="F108" s="4"/>
    </row>
    <row r="109" spans="1:6" s="1" customFormat="1" ht="45.75" customHeight="1">
      <c r="A109" s="47" t="s">
        <v>26</v>
      </c>
      <c r="B109" s="15" t="s">
        <v>188</v>
      </c>
      <c r="C109" s="15" t="s">
        <v>189</v>
      </c>
      <c r="D109" s="16">
        <v>1206700</v>
      </c>
      <c r="E109" s="13" t="s">
        <v>30</v>
      </c>
      <c r="F109" s="4"/>
    </row>
    <row r="110" spans="1:6" s="1" customFormat="1" ht="45.75" customHeight="1">
      <c r="A110" s="47" t="s">
        <v>26</v>
      </c>
      <c r="B110" s="15" t="s">
        <v>187</v>
      </c>
      <c r="C110" s="15" t="s">
        <v>126</v>
      </c>
      <c r="D110" s="16">
        <v>350724</v>
      </c>
      <c r="E110" s="13" t="s">
        <v>30</v>
      </c>
      <c r="F110" s="4"/>
    </row>
    <row r="111" spans="1:6" s="1" customFormat="1" ht="45.75" customHeight="1">
      <c r="A111" s="47" t="s">
        <v>26</v>
      </c>
      <c r="B111" s="15" t="s">
        <v>235</v>
      </c>
      <c r="C111" s="15" t="s">
        <v>222</v>
      </c>
      <c r="D111" s="16">
        <v>1982970</v>
      </c>
      <c r="E111" s="13" t="s">
        <v>30</v>
      </c>
      <c r="F111" s="4"/>
    </row>
    <row r="112" spans="1:6" s="1" customFormat="1" ht="45.75" customHeight="1">
      <c r="A112" s="47" t="s">
        <v>26</v>
      </c>
      <c r="B112" s="15" t="s">
        <v>236</v>
      </c>
      <c r="C112" s="15" t="s">
        <v>222</v>
      </c>
      <c r="D112" s="16">
        <v>3135110</v>
      </c>
      <c r="E112" s="13" t="s">
        <v>30</v>
      </c>
      <c r="F112" s="4"/>
    </row>
    <row r="113" spans="1:6" s="1" customFormat="1" ht="45.75" customHeight="1">
      <c r="A113" s="47" t="s">
        <v>26</v>
      </c>
      <c r="B113" s="15" t="s">
        <v>237</v>
      </c>
      <c r="C113" s="15" t="s">
        <v>222</v>
      </c>
      <c r="D113" s="16">
        <v>1795750</v>
      </c>
      <c r="E113" s="13" t="s">
        <v>30</v>
      </c>
      <c r="F113" s="4" t="s">
        <v>224</v>
      </c>
    </row>
    <row r="114" spans="1:6" s="1" customFormat="1" ht="45.75" customHeight="1">
      <c r="A114" s="47" t="s">
        <v>26</v>
      </c>
      <c r="B114" s="15" t="s">
        <v>238</v>
      </c>
      <c r="C114" s="15" t="s">
        <v>222</v>
      </c>
      <c r="D114" s="16">
        <v>2452340</v>
      </c>
      <c r="E114" s="13" t="s">
        <v>30</v>
      </c>
      <c r="F114" s="4" t="s">
        <v>224</v>
      </c>
    </row>
    <row r="115" spans="1:6" s="1" customFormat="1" ht="45.75" customHeight="1">
      <c r="A115" s="47" t="s">
        <v>26</v>
      </c>
      <c r="B115" s="15" t="s">
        <v>221</v>
      </c>
      <c r="C115" s="15" t="s">
        <v>222</v>
      </c>
      <c r="D115" s="16">
        <v>1742400</v>
      </c>
      <c r="E115" s="13" t="s">
        <v>30</v>
      </c>
      <c r="F115" s="4"/>
    </row>
    <row r="116" spans="1:6" s="1" customFormat="1" ht="45.75" customHeight="1">
      <c r="A116" s="47" t="s">
        <v>26</v>
      </c>
      <c r="B116" s="15" t="s">
        <v>223</v>
      </c>
      <c r="C116" s="15" t="s">
        <v>222</v>
      </c>
      <c r="D116" s="16">
        <v>2452340</v>
      </c>
      <c r="E116" s="13" t="s">
        <v>30</v>
      </c>
      <c r="F116" s="4" t="s">
        <v>224</v>
      </c>
    </row>
    <row r="117" spans="1:6" s="1" customFormat="1" ht="45.75" customHeight="1">
      <c r="A117" s="47" t="s">
        <v>26</v>
      </c>
      <c r="B117" s="15" t="s">
        <v>225</v>
      </c>
      <c r="C117" s="15" t="s">
        <v>222</v>
      </c>
      <c r="D117" s="16">
        <v>2151820</v>
      </c>
      <c r="E117" s="13" t="s">
        <v>30</v>
      </c>
      <c r="F117" s="4" t="s">
        <v>224</v>
      </c>
    </row>
    <row r="118" spans="1:6" s="1" customFormat="1" ht="45.75" customHeight="1">
      <c r="A118" s="47" t="s">
        <v>26</v>
      </c>
      <c r="B118" s="15" t="s">
        <v>226</v>
      </c>
      <c r="C118" s="15" t="s">
        <v>222</v>
      </c>
      <c r="D118" s="16">
        <v>2933700</v>
      </c>
      <c r="E118" s="13" t="s">
        <v>30</v>
      </c>
      <c r="F118" s="4" t="s">
        <v>224</v>
      </c>
    </row>
    <row r="119" spans="1:6" s="1" customFormat="1" ht="45.75" customHeight="1">
      <c r="A119" s="47" t="s">
        <v>26</v>
      </c>
      <c r="B119" s="15" t="s">
        <v>227</v>
      </c>
      <c r="C119" s="15" t="s">
        <v>222</v>
      </c>
      <c r="D119" s="16">
        <v>3169980</v>
      </c>
      <c r="E119" s="13" t="s">
        <v>30</v>
      </c>
      <c r="F119" s="4" t="s">
        <v>224</v>
      </c>
    </row>
    <row r="120" spans="1:6" s="1" customFormat="1" ht="45.75" customHeight="1">
      <c r="A120" s="47" t="s">
        <v>26</v>
      </c>
      <c r="B120" s="15" t="s">
        <v>228</v>
      </c>
      <c r="C120" s="15" t="s">
        <v>229</v>
      </c>
      <c r="D120" s="16">
        <v>14025000</v>
      </c>
      <c r="E120" s="13" t="s">
        <v>30</v>
      </c>
      <c r="F120" s="4" t="s">
        <v>224</v>
      </c>
    </row>
    <row r="121" spans="1:6" s="1" customFormat="1" ht="45.75" customHeight="1">
      <c r="A121" s="47" t="s">
        <v>26</v>
      </c>
      <c r="B121" s="15" t="s">
        <v>230</v>
      </c>
      <c r="C121" s="15" t="s">
        <v>231</v>
      </c>
      <c r="D121" s="16">
        <v>292204</v>
      </c>
      <c r="E121" s="13" t="s">
        <v>232</v>
      </c>
      <c r="F121" s="4"/>
    </row>
    <row r="122" spans="1:6" s="1" customFormat="1" ht="45.75" customHeight="1">
      <c r="A122" s="47" t="s">
        <v>26</v>
      </c>
      <c r="B122" s="15" t="s">
        <v>233</v>
      </c>
      <c r="C122" s="15" t="s">
        <v>234</v>
      </c>
      <c r="D122" s="16">
        <v>356400</v>
      </c>
      <c r="E122" s="13" t="s">
        <v>6</v>
      </c>
      <c r="F122" s="4"/>
    </row>
    <row r="123" spans="1:6" s="6" customFormat="1" ht="45.75" customHeight="1">
      <c r="A123" s="48" t="s">
        <v>26</v>
      </c>
      <c r="B123" s="15" t="s">
        <v>239</v>
      </c>
      <c r="C123" s="15" t="s">
        <v>240</v>
      </c>
      <c r="D123" s="16">
        <v>13926</v>
      </c>
      <c r="E123" s="30" t="s">
        <v>30</v>
      </c>
      <c r="F123" s="31" t="s">
        <v>62</v>
      </c>
    </row>
    <row r="124" spans="1:6" s="1" customFormat="1" ht="45.75" customHeight="1">
      <c r="A124" s="47" t="s">
        <v>26</v>
      </c>
      <c r="B124" s="15" t="s">
        <v>160</v>
      </c>
      <c r="C124" s="15" t="s">
        <v>79</v>
      </c>
      <c r="D124" s="16">
        <v>284900</v>
      </c>
      <c r="E124" s="13" t="s">
        <v>30</v>
      </c>
      <c r="F124" s="4" t="s">
        <v>140</v>
      </c>
    </row>
    <row r="125" spans="1:6" s="1" customFormat="1" ht="45.75" customHeight="1">
      <c r="A125" s="47" t="s">
        <v>26</v>
      </c>
      <c r="B125" s="15" t="s">
        <v>141</v>
      </c>
      <c r="C125" s="15" t="s">
        <v>79</v>
      </c>
      <c r="D125" s="16">
        <v>134200</v>
      </c>
      <c r="E125" s="13" t="s">
        <v>30</v>
      </c>
      <c r="F125" s="4" t="s">
        <v>140</v>
      </c>
    </row>
    <row r="126" spans="1:6" s="1" customFormat="1" ht="45.75" customHeight="1">
      <c r="A126" s="47" t="s">
        <v>26</v>
      </c>
      <c r="B126" s="15" t="s">
        <v>129</v>
      </c>
      <c r="C126" s="15" t="s">
        <v>79</v>
      </c>
      <c r="D126" s="16">
        <v>720871.00000000012</v>
      </c>
      <c r="E126" s="13" t="s">
        <v>30</v>
      </c>
      <c r="F126" s="4" t="s">
        <v>140</v>
      </c>
    </row>
    <row r="127" spans="1:6" s="1" customFormat="1" ht="45.75" customHeight="1">
      <c r="A127" s="47" t="s">
        <v>26</v>
      </c>
      <c r="B127" s="15" t="s">
        <v>130</v>
      </c>
      <c r="C127" s="15" t="s">
        <v>79</v>
      </c>
      <c r="D127" s="16">
        <v>349255.00000000006</v>
      </c>
      <c r="E127" s="13" t="s">
        <v>30</v>
      </c>
      <c r="F127" s="4" t="s">
        <v>140</v>
      </c>
    </row>
    <row r="128" spans="1:6" s="1" customFormat="1" ht="45.75" customHeight="1">
      <c r="A128" s="47" t="s">
        <v>26</v>
      </c>
      <c r="B128" s="15" t="s">
        <v>131</v>
      </c>
      <c r="C128" s="15" t="s">
        <v>79</v>
      </c>
      <c r="D128" s="16">
        <v>2676908</v>
      </c>
      <c r="E128" s="13" t="s">
        <v>30</v>
      </c>
      <c r="F128" s="4" t="s">
        <v>140</v>
      </c>
    </row>
    <row r="129" spans="1:6" s="1" customFormat="1" ht="45.75" customHeight="1">
      <c r="A129" s="47" t="s">
        <v>26</v>
      </c>
      <c r="B129" s="15" t="s">
        <v>132</v>
      </c>
      <c r="C129" s="15" t="s">
        <v>79</v>
      </c>
      <c r="D129" s="16">
        <v>7709152.0000000009</v>
      </c>
      <c r="E129" s="13" t="s">
        <v>30</v>
      </c>
      <c r="F129" s="4" t="s">
        <v>140</v>
      </c>
    </row>
    <row r="130" spans="1:6" s="1" customFormat="1" ht="45.75" customHeight="1">
      <c r="A130" s="47" t="s">
        <v>26</v>
      </c>
      <c r="B130" s="15" t="s">
        <v>133</v>
      </c>
      <c r="C130" s="15" t="s">
        <v>79</v>
      </c>
      <c r="D130" s="16">
        <v>407819.00000000006</v>
      </c>
      <c r="E130" s="13" t="s">
        <v>30</v>
      </c>
      <c r="F130" s="4" t="s">
        <v>140</v>
      </c>
    </row>
    <row r="131" spans="1:6" s="1" customFormat="1" ht="45.75" customHeight="1">
      <c r="A131" s="47" t="s">
        <v>26</v>
      </c>
      <c r="B131" s="15" t="s">
        <v>134</v>
      </c>
      <c r="C131" s="15" t="s">
        <v>79</v>
      </c>
      <c r="D131" s="16">
        <v>1538637.0000000002</v>
      </c>
      <c r="E131" s="13" t="s">
        <v>30</v>
      </c>
      <c r="F131" s="4" t="s">
        <v>140</v>
      </c>
    </row>
    <row r="132" spans="1:6" s="1" customFormat="1" ht="45.75" customHeight="1">
      <c r="A132" s="47" t="s">
        <v>26</v>
      </c>
      <c r="B132" s="15" t="s">
        <v>135</v>
      </c>
      <c r="C132" s="15" t="s">
        <v>79</v>
      </c>
      <c r="D132" s="16">
        <v>931702</v>
      </c>
      <c r="E132" s="13" t="s">
        <v>30</v>
      </c>
      <c r="F132" s="4" t="s">
        <v>140</v>
      </c>
    </row>
    <row r="133" spans="1:6" s="1" customFormat="1" ht="45.75" customHeight="1">
      <c r="A133" s="47" t="s">
        <v>26</v>
      </c>
      <c r="B133" s="15" t="s">
        <v>136</v>
      </c>
      <c r="C133" s="15" t="s">
        <v>79</v>
      </c>
      <c r="D133" s="16">
        <v>2033768</v>
      </c>
      <c r="E133" s="13" t="s">
        <v>30</v>
      </c>
      <c r="F133" s="4" t="s">
        <v>140</v>
      </c>
    </row>
    <row r="134" spans="1:6" s="1" customFormat="1" ht="45.75" customHeight="1">
      <c r="A134" s="47" t="s">
        <v>26</v>
      </c>
      <c r="B134" s="15" t="s">
        <v>137</v>
      </c>
      <c r="C134" s="15" t="s">
        <v>79</v>
      </c>
      <c r="D134" s="16">
        <v>3143290.0000000005</v>
      </c>
      <c r="E134" s="13" t="s">
        <v>30</v>
      </c>
      <c r="F134" s="4" t="s">
        <v>140</v>
      </c>
    </row>
    <row r="135" spans="1:6" s="1" customFormat="1" ht="45.75" customHeight="1">
      <c r="A135" s="47" t="s">
        <v>26</v>
      </c>
      <c r="B135" s="15" t="s">
        <v>138</v>
      </c>
      <c r="C135" s="15" t="s">
        <v>79</v>
      </c>
      <c r="D135" s="16">
        <v>2663066</v>
      </c>
      <c r="E135" s="13" t="s">
        <v>30</v>
      </c>
      <c r="F135" s="4" t="s">
        <v>140</v>
      </c>
    </row>
    <row r="136" spans="1:6" s="1" customFormat="1" ht="45.75" customHeight="1">
      <c r="A136" s="47" t="s">
        <v>26</v>
      </c>
      <c r="B136" s="15" t="s">
        <v>139</v>
      </c>
      <c r="C136" s="15" t="s">
        <v>79</v>
      </c>
      <c r="D136" s="16">
        <v>999848.00000000012</v>
      </c>
      <c r="E136" s="13" t="s">
        <v>30</v>
      </c>
      <c r="F136" s="4" t="s">
        <v>140</v>
      </c>
    </row>
    <row r="137" spans="1:6" s="1" customFormat="1" ht="45.75" customHeight="1">
      <c r="A137" s="47" t="s">
        <v>26</v>
      </c>
      <c r="B137" s="15" t="s">
        <v>69</v>
      </c>
      <c r="C137" s="15" t="s">
        <v>67</v>
      </c>
      <c r="D137" s="16">
        <v>242076</v>
      </c>
      <c r="E137" s="13" t="s">
        <v>6</v>
      </c>
      <c r="F137" s="4"/>
    </row>
    <row r="138" spans="1:6" s="1" customFormat="1" ht="45.75" customHeight="1">
      <c r="A138" s="47" t="s">
        <v>26</v>
      </c>
      <c r="B138" s="15" t="s">
        <v>70</v>
      </c>
      <c r="C138" s="15" t="s">
        <v>61</v>
      </c>
      <c r="D138" s="16">
        <v>218616</v>
      </c>
      <c r="E138" s="13" t="s">
        <v>6</v>
      </c>
      <c r="F138" s="4"/>
    </row>
    <row r="139" spans="1:6" s="6" customFormat="1" ht="45.75" customHeight="1">
      <c r="A139" s="47" t="s">
        <v>26</v>
      </c>
      <c r="B139" s="15" t="s">
        <v>160</v>
      </c>
      <c r="C139" s="15" t="s">
        <v>127</v>
      </c>
      <c r="D139" s="16">
        <v>284900</v>
      </c>
      <c r="E139" s="13" t="s">
        <v>30</v>
      </c>
      <c r="F139" s="4"/>
    </row>
    <row r="140" spans="1:6" s="6" customFormat="1" ht="45.75" customHeight="1">
      <c r="A140" s="47" t="s">
        <v>26</v>
      </c>
      <c r="B140" s="15" t="s">
        <v>138</v>
      </c>
      <c r="C140" s="15" t="s">
        <v>85</v>
      </c>
      <c r="D140" s="16">
        <f>376000*1.1</f>
        <v>413600.00000000006</v>
      </c>
      <c r="E140" s="13" t="s">
        <v>30</v>
      </c>
      <c r="F140" s="4" t="s">
        <v>62</v>
      </c>
    </row>
    <row r="141" spans="1:6" s="6" customFormat="1" ht="45.75" customHeight="1">
      <c r="A141" s="47" t="s">
        <v>26</v>
      </c>
      <c r="B141" s="15" t="s">
        <v>139</v>
      </c>
      <c r="C141" s="15" t="s">
        <v>127</v>
      </c>
      <c r="D141" s="16">
        <f>631000*1.1</f>
        <v>694100</v>
      </c>
      <c r="E141" s="13" t="s">
        <v>30</v>
      </c>
      <c r="F141" s="4" t="s">
        <v>62</v>
      </c>
    </row>
    <row r="142" spans="1:6" s="6" customFormat="1" ht="45.75" customHeight="1">
      <c r="A142" s="47" t="s">
        <v>26</v>
      </c>
      <c r="B142" s="15" t="s">
        <v>160</v>
      </c>
      <c r="C142" s="15" t="s">
        <v>127</v>
      </c>
      <c r="D142" s="16">
        <v>284900</v>
      </c>
      <c r="E142" s="13" t="s">
        <v>30</v>
      </c>
      <c r="F142" s="4"/>
    </row>
    <row r="143" spans="1:6" s="6" customFormat="1" ht="45.75" customHeight="1">
      <c r="A143" s="47" t="s">
        <v>26</v>
      </c>
      <c r="B143" s="15" t="s">
        <v>191</v>
      </c>
      <c r="C143" s="15" t="s">
        <v>127</v>
      </c>
      <c r="D143" s="16">
        <f>896000*1.1</f>
        <v>985600.00000000012</v>
      </c>
      <c r="E143" s="13" t="s">
        <v>30</v>
      </c>
      <c r="F143" s="4" t="s">
        <v>92</v>
      </c>
    </row>
    <row r="144" spans="1:6" s="6" customFormat="1" ht="45.75" customHeight="1">
      <c r="A144" s="47" t="s">
        <v>26</v>
      </c>
      <c r="B144" s="15" t="s">
        <v>192</v>
      </c>
      <c r="C144" s="15" t="s">
        <v>127</v>
      </c>
      <c r="D144" s="16">
        <f>326000*1.1</f>
        <v>358600</v>
      </c>
      <c r="E144" s="13" t="s">
        <v>30</v>
      </c>
      <c r="F144" s="4" t="s">
        <v>92</v>
      </c>
    </row>
    <row r="145" spans="1:6" s="6" customFormat="1" ht="45.75" customHeight="1">
      <c r="A145" s="47" t="s">
        <v>26</v>
      </c>
      <c r="B145" s="15" t="s">
        <v>190</v>
      </c>
      <c r="C145" s="15" t="s">
        <v>127</v>
      </c>
      <c r="D145" s="16">
        <f>215000*1.1</f>
        <v>236500.00000000003</v>
      </c>
      <c r="E145" s="13" t="s">
        <v>30</v>
      </c>
      <c r="F145" s="4" t="s">
        <v>92</v>
      </c>
    </row>
    <row r="146" spans="1:6" s="6" customFormat="1" ht="45.75" customHeight="1">
      <c r="A146" s="47" t="s">
        <v>26</v>
      </c>
      <c r="B146" s="15" t="s">
        <v>139</v>
      </c>
      <c r="C146" s="15" t="s">
        <v>127</v>
      </c>
      <c r="D146" s="16">
        <f>272000*1.1</f>
        <v>299200</v>
      </c>
      <c r="E146" s="13" t="s">
        <v>30</v>
      </c>
      <c r="F146" s="4" t="s">
        <v>92</v>
      </c>
    </row>
    <row r="147" spans="1:6" s="6" customFormat="1" ht="45.75" customHeight="1">
      <c r="A147" s="47" t="s">
        <v>26</v>
      </c>
      <c r="B147" s="15" t="s">
        <v>193</v>
      </c>
      <c r="C147" s="15" t="s">
        <v>127</v>
      </c>
      <c r="D147" s="16">
        <f>73000*1.1</f>
        <v>80300</v>
      </c>
      <c r="E147" s="13" t="s">
        <v>30</v>
      </c>
      <c r="F147" s="4" t="s">
        <v>92</v>
      </c>
    </row>
    <row r="148" spans="1:6" s="6" customFormat="1" ht="45.75" customHeight="1">
      <c r="A148" s="47" t="s">
        <v>26</v>
      </c>
      <c r="B148" s="15" t="s">
        <v>194</v>
      </c>
      <c r="C148" s="15" t="s">
        <v>127</v>
      </c>
      <c r="D148" s="16">
        <f>293000*1.1</f>
        <v>322300</v>
      </c>
      <c r="E148" s="13" t="s">
        <v>30</v>
      </c>
      <c r="F148" s="4" t="s">
        <v>92</v>
      </c>
    </row>
    <row r="149" spans="1:6" s="6" customFormat="1" ht="45.75" customHeight="1">
      <c r="A149" s="47" t="s">
        <v>26</v>
      </c>
      <c r="B149" s="15" t="s">
        <v>195</v>
      </c>
      <c r="C149" s="15" t="s">
        <v>55</v>
      </c>
      <c r="D149" s="16">
        <v>117469</v>
      </c>
      <c r="E149" s="13" t="s">
        <v>30</v>
      </c>
      <c r="F149" s="4" t="s">
        <v>92</v>
      </c>
    </row>
    <row r="150" spans="1:6" s="6" customFormat="1" ht="45.75" customHeight="1">
      <c r="A150" s="47" t="s">
        <v>26</v>
      </c>
      <c r="B150" s="15" t="s">
        <v>200</v>
      </c>
      <c r="C150" s="15" t="s">
        <v>201</v>
      </c>
      <c r="D150" s="16">
        <v>2359500</v>
      </c>
      <c r="E150" s="13" t="s">
        <v>30</v>
      </c>
      <c r="F150" s="4"/>
    </row>
    <row r="151" spans="1:6" ht="45.75" customHeight="1">
      <c r="A151" s="49" t="s">
        <v>9</v>
      </c>
      <c r="B151" s="43"/>
      <c r="C151" s="44"/>
      <c r="D151" s="17">
        <f>SUM(D5:D150)</f>
        <v>344649486</v>
      </c>
      <c r="E151" s="54"/>
      <c r="F151" s="53"/>
    </row>
    <row r="152" spans="1:6" ht="45" customHeight="1">
      <c r="A152" s="50"/>
      <c r="B152" s="18"/>
      <c r="C152" s="19" t="s">
        <v>10</v>
      </c>
      <c r="D152" s="20"/>
      <c r="E152" s="32"/>
      <c r="F152" s="33"/>
    </row>
    <row r="153" spans="1:6" ht="45" customHeight="1">
      <c r="A153" s="51"/>
      <c r="B153" s="21"/>
      <c r="C153" s="22" t="s">
        <v>11</v>
      </c>
      <c r="D153" s="23">
        <f t="shared" ref="D153:D159" si="0">SUMIF(E$5:E$150,E153,D$5:D$150)</f>
        <v>79825506</v>
      </c>
      <c r="E153" s="13" t="s">
        <v>6</v>
      </c>
      <c r="F153" s="33"/>
    </row>
    <row r="154" spans="1:6" ht="45" customHeight="1">
      <c r="A154" s="51"/>
      <c r="B154" s="21"/>
      <c r="C154" s="22" t="s">
        <v>12</v>
      </c>
      <c r="D154" s="23">
        <f t="shared" si="0"/>
        <v>292204</v>
      </c>
      <c r="E154" s="34" t="s">
        <v>13</v>
      </c>
      <c r="F154" s="33"/>
    </row>
    <row r="155" spans="1:6" ht="45" customHeight="1">
      <c r="A155" s="51"/>
      <c r="B155" s="21"/>
      <c r="C155" s="22" t="s">
        <v>14</v>
      </c>
      <c r="D155" s="23">
        <f t="shared" si="0"/>
        <v>0</v>
      </c>
      <c r="E155" s="13" t="s">
        <v>15</v>
      </c>
      <c r="F155" s="33"/>
    </row>
    <row r="156" spans="1:6" ht="45" customHeight="1">
      <c r="A156" s="51"/>
      <c r="B156" s="21"/>
      <c r="C156" s="22" t="s">
        <v>16</v>
      </c>
      <c r="D156" s="23">
        <f t="shared" si="0"/>
        <v>25955176</v>
      </c>
      <c r="E156" s="13" t="s">
        <v>17</v>
      </c>
      <c r="F156" s="33"/>
    </row>
    <row r="157" spans="1:6" ht="45" customHeight="1">
      <c r="A157" s="51"/>
      <c r="B157" s="21"/>
      <c r="C157" s="22" t="s">
        <v>18</v>
      </c>
      <c r="D157" s="23">
        <f t="shared" si="0"/>
        <v>0</v>
      </c>
      <c r="E157" s="13" t="s">
        <v>19</v>
      </c>
      <c r="F157" s="33"/>
    </row>
    <row r="158" spans="1:6" ht="45" customHeight="1">
      <c r="A158" s="51"/>
      <c r="B158" s="21"/>
      <c r="C158" s="22" t="s">
        <v>20</v>
      </c>
      <c r="D158" s="23">
        <f t="shared" si="0"/>
        <v>7476587</v>
      </c>
      <c r="E158" s="13" t="s">
        <v>7</v>
      </c>
      <c r="F158" s="35"/>
    </row>
    <row r="159" spans="1:6" ht="45" customHeight="1">
      <c r="A159" s="51"/>
      <c r="B159" s="21"/>
      <c r="C159" s="22" t="s">
        <v>21</v>
      </c>
      <c r="D159" s="23">
        <f t="shared" si="0"/>
        <v>230396410</v>
      </c>
      <c r="E159" s="13" t="s">
        <v>22</v>
      </c>
      <c r="F159" s="33"/>
    </row>
    <row r="160" spans="1:6" ht="45" customHeight="1">
      <c r="A160" s="51"/>
      <c r="B160" s="21"/>
      <c r="C160" s="22" t="s">
        <v>23</v>
      </c>
      <c r="D160" s="24">
        <f>D159/D161</f>
        <v>0.66986238646153529</v>
      </c>
      <c r="E160" s="36"/>
      <c r="F160" s="33"/>
    </row>
    <row r="161" spans="1:6" ht="45" customHeight="1">
      <c r="A161" s="51"/>
      <c r="B161" s="21"/>
      <c r="C161" s="22" t="s">
        <v>24</v>
      </c>
      <c r="D161" s="23">
        <f>SUM(D153:D159)</f>
        <v>343945883</v>
      </c>
      <c r="E161" s="36"/>
      <c r="F161" s="33"/>
    </row>
    <row r="162" spans="1:6" ht="45" customHeight="1">
      <c r="A162" s="51"/>
      <c r="B162" s="21"/>
      <c r="C162" s="21"/>
      <c r="D162" s="25"/>
      <c r="E162" s="32"/>
      <c r="F162" s="33"/>
    </row>
    <row r="163" spans="1:6">
      <c r="E163" s="37"/>
      <c r="F163" s="5"/>
    </row>
  </sheetData>
  <autoFilter ref="A4:F161" xr:uid="{00000000-0001-0000-0000-000000000000}"/>
  <phoneticPr fontId="7"/>
  <dataValidations disablePrompts="1" count="2">
    <dataValidation type="list" allowBlank="1" showInputMessage="1" showErrorMessage="1" sqref="E5" xr:uid="{00000000-0002-0000-0000-000000000000}">
      <formula1>$F$230:$F$236</formula1>
    </dataValidation>
    <dataValidation type="list" allowBlank="1" showInputMessage="1" showErrorMessage="1" sqref="E6:E150" xr:uid="{00000000-0002-0000-0000-000001000000}">
      <formula1>"公募,非公募,一般,公募指名,指名,比随,特随"</formula1>
    </dataValidation>
  </dataValidations>
  <printOptions horizontalCentered="1"/>
  <pageMargins left="0.39370078740157483" right="0.39370078740157483" top="0.39370078740157483" bottom="0.59055118110236227" header="0.51181102362204722" footer="0.27559055118110237"/>
  <pageSetup paperSize="9" scale="87" fitToHeight="0" orientation="portrait" useFirstPageNumber="1" r:id="rId1"/>
  <headerFooter scaleWithDoc="0" alignWithMargins="0">
    <oddFooter>&amp;C&amp;"ＭＳ 明朝,標準"&amp;10－&amp;P－</oddFooter>
  </headerFooter>
  <rowBreaks count="8" manualBreakCount="8">
    <brk id="22" max="5" man="1"/>
    <brk id="41" max="5" man="1"/>
    <brk id="60" max="5" man="1"/>
    <brk id="79" max="5" man="1"/>
    <brk id="98" max="5" man="1"/>
    <brk id="117" max="5" man="1"/>
    <brk id="136" max="5" man="1"/>
    <brk id="151"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2026-10-09T04:17:42Z</dcterms:created>
  <dcterms:modified xsi:type="dcterms:W3CDTF">2026-10-09T04:18:13Z</dcterms:modified>
</cp:coreProperties>
</file>