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6630" tabRatio="812"/>
  </bookViews>
  <sheets>
    <sheet name="一般会計" sheetId="77" r:id="rId1"/>
  </sheets>
  <definedNames>
    <definedName name="_xlnm.Print_Area" localSheetId="0">一般会計!$A$5:$I$18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7" l="1"/>
  <c r="F14" i="77"/>
  <c r="F16" i="77" l="1"/>
  <c r="E16" i="77"/>
  <c r="I16" i="77" l="1"/>
  <c r="H16" i="77" s="1"/>
  <c r="I17" i="77" l="1"/>
  <c r="F17" i="77"/>
  <c r="E17" i="77"/>
  <c r="G13" i="77"/>
  <c r="G12" i="77"/>
  <c r="G16" i="77" l="1"/>
  <c r="G17" i="77" l="1"/>
  <c r="E15" i="77" l="1"/>
  <c r="E14" i="77"/>
  <c r="G14" i="77" l="1"/>
  <c r="G15" i="77"/>
</calcChain>
</file>

<file path=xl/sharedStrings.xml><?xml version="1.0" encoding="utf-8"?>
<sst xmlns="http://schemas.openxmlformats.org/spreadsheetml/2006/main" count="31" uniqueCount="29">
  <si>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</si>
  <si>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</si>
  <si>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</si>
  <si>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</si>
  <si>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</si>
  <si>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</si>
  <si>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</si>
  <si>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</si>
  <si>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</si>
  <si>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</si>
  <si>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</si>
  <si>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</si>
  <si>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</si>
  <si>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</si>
  <si>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</si>
  <si>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</si>
  <si>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</si>
  <si>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</si>
  <si>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</si>
  <si>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</si>
  <si>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7-1-3</t>
  </si>
  <si>
    <t>ＩＲを含む国際観光拠点の形成に向けた立地推進事業（ＩＲ事業化推進事業）</t>
    <rPh sb="3" eb="4">
      <t>フク</t>
    </rPh>
    <rPh sb="5" eb="7">
      <t>コクサイ</t>
    </rPh>
    <rPh sb="7" eb="9">
      <t>カンコウ</t>
    </rPh>
    <rPh sb="9" eb="11">
      <t>キョテン</t>
    </rPh>
    <rPh sb="12" eb="14">
      <t>ケイセイ</t>
    </rPh>
    <rPh sb="15" eb="16">
      <t>ム</t>
    </rPh>
    <rPh sb="18" eb="20">
      <t>リッチ</t>
    </rPh>
    <rPh sb="20" eb="22">
      <t>スイシン</t>
    </rPh>
    <rPh sb="22" eb="24">
      <t>ジギョウ</t>
    </rPh>
    <rPh sb="27" eb="30">
      <t>ジギョウカ</t>
    </rPh>
    <rPh sb="30" eb="32">
      <t>スイシン</t>
    </rPh>
    <rPh sb="32" eb="34">
      <t>ジギョウ</t>
    </rPh>
    <phoneticPr fontId="4"/>
  </si>
  <si>
    <t>企画課
推進課</t>
    <rPh sb="0" eb="2">
      <t>キカク</t>
    </rPh>
    <rPh sb="2" eb="3">
      <t>カ</t>
    </rPh>
    <rPh sb="4" eb="6">
      <t>スイシン</t>
    </rPh>
    <rPh sb="6" eb="7">
      <t>カ</t>
    </rPh>
    <phoneticPr fontId="4"/>
  </si>
  <si>
    <t>ＩＲ推進局関係費と統合</t>
    <rPh sb="2" eb="4">
      <t>スイシン</t>
    </rPh>
    <rPh sb="4" eb="5">
      <t>キョク</t>
    </rPh>
    <rPh sb="5" eb="8">
      <t>カンケイヒ</t>
    </rPh>
    <rPh sb="9" eb="11">
      <t>トウゴウ</t>
    </rPh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</si>
  <si>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</si>
  <si>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</si>
  <si>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所属名　ＩＲ推進局　</t>
    <rPh sb="0" eb="2">
      <t>ショゾク</t>
    </rPh>
    <rPh sb="2" eb="3">
      <t>メイ</t>
    </rPh>
    <rPh sb="6" eb="8">
      <t>スイシン</t>
    </rPh>
    <rPh sb="8" eb="9">
      <t>キョク</t>
    </rPh>
    <phoneticPr fontId="3"/>
  </si>
  <si>
    <t>ＩＲ推進費計</t>
    <rPh sb="2" eb="4">
      <t>スイシン</t>
    </rPh>
    <rPh sb="4" eb="5">
      <t>ヒ</t>
    </rPh>
    <rPh sb="5" eb="6">
      <t>ケイ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</si>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</sst>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0" xfId="8" applyAlignment="1">
      <alignment wrapText="1"/>
    </xf>
    <xf numFmtId="177" fontId="7" fillId="0" borderId="11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irsuishin/cmsfiles/contents/0000558/558385/yousiki4_huzokusiryo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tabSelected="1" view="pageBreakPreview" topLeftCell="A7" zoomScaleNormal="100" zoomScaleSheetLayoutView="100" workbookViewId="0">
      <selection activeCell="C12" sqref="C12:C1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4" ht="17.25" customHeight="1">
      <c r="G1" s="32"/>
    </row>
    <row r="2" spans="1:14" ht="17.25" customHeight="1">
      <c r="A2" s="1"/>
      <c r="B2" s="1"/>
      <c r="G2" s="31"/>
      <c r="I2" s="28"/>
    </row>
    <row r="3" spans="1:14" ht="17.25" customHeight="1">
      <c r="A3" s="1"/>
      <c r="B3" s="1"/>
      <c r="G3" s="30"/>
      <c r="I3" s="28"/>
    </row>
    <row r="4" spans="1:14" ht="17.25" customHeight="1">
      <c r="G4" s="31"/>
    </row>
    <row r="5" spans="1:14" ht="18" customHeight="1">
      <c r="A5" s="1" t="s">
        <v>14</v>
      </c>
      <c r="B5" s="1"/>
      <c r="G5" s="2"/>
      <c r="H5" s="34"/>
      <c r="I5" s="34"/>
    </row>
    <row r="6" spans="1:14" ht="15" customHeight="1">
      <c r="G6" s="2"/>
    </row>
    <row r="7" spans="1:14" ht="18" customHeight="1">
      <c r="A7" s="5" t="s">
        <v>17</v>
      </c>
      <c r="B7" s="5"/>
      <c r="D7" s="4"/>
      <c r="E7" s="4"/>
      <c r="F7" s="5"/>
      <c r="G7" s="5"/>
      <c r="I7" s="29" t="s">
        <v>26</v>
      </c>
    </row>
    <row r="8" spans="1:14" ht="10.5" customHeight="1">
      <c r="A8" s="4"/>
      <c r="B8" s="4"/>
      <c r="D8" s="4"/>
      <c r="E8" s="4"/>
      <c r="F8" s="5"/>
      <c r="G8" s="5"/>
    </row>
    <row r="9" spans="1:14" ht="27" customHeight="1" thickBot="1">
      <c r="A9" s="4"/>
      <c r="B9" s="4"/>
      <c r="E9" s="39" t="s">
        <v>0</v>
      </c>
      <c r="F9" s="39"/>
      <c r="G9" s="6"/>
      <c r="I9" s="8" t="s">
        <v>1</v>
      </c>
    </row>
    <row r="10" spans="1:14" ht="15" customHeight="1">
      <c r="A10" s="9" t="s">
        <v>2</v>
      </c>
      <c r="B10" s="10" t="s">
        <v>11</v>
      </c>
      <c r="C10" s="55" t="s">
        <v>9</v>
      </c>
      <c r="D10" s="57" t="s">
        <v>12</v>
      </c>
      <c r="E10" s="37" t="s">
        <v>24</v>
      </c>
      <c r="F10" s="10" t="s">
        <v>25</v>
      </c>
      <c r="G10" s="37" t="s">
        <v>7</v>
      </c>
      <c r="H10" s="58" t="s">
        <v>10</v>
      </c>
      <c r="I10" s="59"/>
    </row>
    <row r="11" spans="1:14" ht="15" customHeight="1">
      <c r="A11" s="11" t="s">
        <v>3</v>
      </c>
      <c r="B11" s="12" t="s">
        <v>6</v>
      </c>
      <c r="C11" s="56"/>
      <c r="D11" s="56"/>
      <c r="E11" s="38" t="s">
        <v>13</v>
      </c>
      <c r="F11" s="38" t="s">
        <v>28</v>
      </c>
      <c r="G11" s="38" t="s">
        <v>8</v>
      </c>
      <c r="H11" s="60"/>
      <c r="I11" s="61"/>
    </row>
    <row r="12" spans="1:14" ht="22.5" customHeight="1">
      <c r="A12" s="62">
        <v>1</v>
      </c>
      <c r="B12" s="64" t="s">
        <v>20</v>
      </c>
      <c r="C12" s="65" t="s">
        <v>21</v>
      </c>
      <c r="D12" s="66" t="s">
        <v>22</v>
      </c>
      <c r="E12" s="13">
        <v>297083</v>
      </c>
      <c r="F12" s="13">
        <v>356037</v>
      </c>
      <c r="G12" s="13">
        <f t="shared" ref="G12:G15" si="0">+F12-E12</f>
        <v>58954</v>
      </c>
      <c r="H12" s="46" t="s">
        <v>4</v>
      </c>
      <c r="I12" s="35"/>
      <c r="J12" s="4" t="s">
        <v>15</v>
      </c>
      <c r="N12" s="4" t="s">
        <v>23</v>
      </c>
    </row>
    <row r="13" spans="1:14" ht="22.5" customHeight="1">
      <c r="A13" s="63"/>
      <c r="B13" s="64"/>
      <c r="C13" s="65"/>
      <c r="D13" s="67"/>
      <c r="E13" s="15">
        <v>297083</v>
      </c>
      <c r="F13" s="15">
        <v>356037</v>
      </c>
      <c r="G13" s="16">
        <f t="shared" si="0"/>
        <v>58954</v>
      </c>
      <c r="H13" s="54"/>
      <c r="I13" s="20"/>
      <c r="J13" s="4" t="s">
        <v>16</v>
      </c>
    </row>
    <row r="14" spans="1:14" ht="15" customHeight="1">
      <c r="A14" s="48" t="s">
        <v>27</v>
      </c>
      <c r="B14" s="49"/>
      <c r="C14" s="49"/>
      <c r="D14" s="50"/>
      <c r="E14" s="17">
        <f>+E12</f>
        <v>297083</v>
      </c>
      <c r="F14" s="17">
        <f>SUM(F12)</f>
        <v>356037</v>
      </c>
      <c r="G14" s="13">
        <f t="shared" si="0"/>
        <v>58954</v>
      </c>
      <c r="H14" s="46"/>
      <c r="I14" s="36"/>
    </row>
    <row r="15" spans="1:14" ht="15" customHeight="1">
      <c r="A15" s="51"/>
      <c r="B15" s="52"/>
      <c r="C15" s="52"/>
      <c r="D15" s="53"/>
      <c r="E15" s="18">
        <f>+E13</f>
        <v>297083</v>
      </c>
      <c r="F15" s="18">
        <f>SUM(F13)</f>
        <v>356037</v>
      </c>
      <c r="G15" s="16">
        <f t="shared" si="0"/>
        <v>58954</v>
      </c>
      <c r="H15" s="54"/>
      <c r="I15" s="20"/>
    </row>
    <row r="16" spans="1:14" ht="15" customHeight="1">
      <c r="A16" s="40" t="s">
        <v>5</v>
      </c>
      <c r="B16" s="41"/>
      <c r="C16" s="41"/>
      <c r="D16" s="42"/>
      <c r="E16" s="17">
        <f>+SUMIF($J12:$J15,$J16,E12:E15)</f>
        <v>297083</v>
      </c>
      <c r="F16" s="17">
        <f>+SUMIF($J12:$J15,$J16,F12:F15)</f>
        <v>356037</v>
      </c>
      <c r="G16" s="14">
        <f t="shared" ref="G16:G17" si="1">+F16-E16</f>
        <v>58954</v>
      </c>
      <c r="H16" s="46" t="str">
        <f>IF(I16="　","　","区ＣＭ")</f>
        <v>　</v>
      </c>
      <c r="I16" s="19" t="str">
        <f>IF(SUMIF(K12:K15,K16,I12:I15)=0,"　",SUMIF(K12:K15,K16,I12:I15))</f>
        <v>　</v>
      </c>
      <c r="J16" s="4" t="s">
        <v>15</v>
      </c>
      <c r="K16" s="4" t="s">
        <v>18</v>
      </c>
    </row>
    <row r="17" spans="1:11" ht="15" customHeight="1" thickBot="1">
      <c r="A17" s="43"/>
      <c r="B17" s="44"/>
      <c r="C17" s="44"/>
      <c r="D17" s="45"/>
      <c r="E17" s="21">
        <f>+SUMIF($J12:$J15,$J17,E12:E15)</f>
        <v>297083</v>
      </c>
      <c r="F17" s="21">
        <f>+SUMIF($J12:$J15,$J17,F12:F15)</f>
        <v>356037</v>
      </c>
      <c r="G17" s="22">
        <f t="shared" si="1"/>
        <v>58954</v>
      </c>
      <c r="H17" s="47"/>
      <c r="I17" s="23" t="str">
        <f>IF(SUMIF(K12:K15,K17,I12:I15)=0,"　",SUMIF(K12:K15,K17,I12:I15))</f>
        <v>　</v>
      </c>
      <c r="J17" s="4" t="s">
        <v>16</v>
      </c>
      <c r="K17" s="4" t="s">
        <v>19</v>
      </c>
    </row>
    <row r="18" spans="1:11" ht="12.75">
      <c r="A18" s="33"/>
      <c r="B18" s="33"/>
      <c r="C18" s="33"/>
      <c r="D18" s="33"/>
      <c r="E18" s="24"/>
      <c r="F18" s="25"/>
      <c r="G18" s="25"/>
    </row>
    <row r="19" spans="1:11" ht="18" customHeight="1">
      <c r="A19" s="26"/>
      <c r="D19" s="27"/>
      <c r="F19" s="7"/>
      <c r="G19" s="7"/>
      <c r="H19" s="26"/>
    </row>
    <row r="20" spans="1:11" ht="18" customHeight="1">
      <c r="F20" s="7"/>
      <c r="G20" s="7"/>
      <c r="H20" s="26"/>
    </row>
    <row r="21" spans="1:11" ht="18" customHeight="1">
      <c r="F21" s="7"/>
      <c r="G21" s="7"/>
      <c r="H21" s="26"/>
    </row>
  </sheetData>
  <mergeCells count="13">
    <mergeCell ref="E9:F9"/>
    <mergeCell ref="A16:D17"/>
    <mergeCell ref="H16:H17"/>
    <mergeCell ref="A14:D15"/>
    <mergeCell ref="H14:H15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4"/>
  <dataValidations count="2">
    <dataValidation type="list" allowBlank="1" showInputMessage="1" showErrorMessage="1" sqref="H12:H1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ＩＲを含む国際観光拠点の形成に向けた立地推進事業（ＩＲ事業化推進事業）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2022-03-31T06:37:04Z</dcterms:created>
  <dcterms:modified xsi:type="dcterms:W3CDTF">2022-03-31T12:05:27Z</dcterms:modified>
</cp:coreProperties>
</file>