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区民企画担当フォルダ\業務\地域活動協議会\新たな地域コミュニティ支援事業関係\30年度\期末評価\期末評価\公表・区長評価\5.17【資料差替依頼】新たな地域コミュニティ支援事業者等の評価結果の公表について（平成30年度期末）\オープン\"/>
    </mc:Choice>
  </mc:AlternateContent>
  <bookViews>
    <workbookView xWindow="0" yWindow="0" windowWidth="20490" windowHeight="8430" firstSheet="3" activeTab="3"/>
  </bookViews>
  <sheets>
    <sheet name="地域毎集計表" sheetId="3" state="hidden" r:id="rId1"/>
    <sheet name="意見の内容" sheetId="4" state="hidden" r:id="rId2"/>
    <sheet name="Ⅰ　集計表" sheetId="6" state="hidden" r:id="rId3"/>
    <sheet name="Ⅱ集計表" sheetId="1" r:id="rId4"/>
  </sheets>
  <externalReferences>
    <externalReference r:id="rId5"/>
  </externalReferences>
  <definedNames>
    <definedName name="_xlnm._FilterDatabase" localSheetId="1" hidden="1">意見の内容!$A$6:$J$32</definedName>
    <definedName name="_xlnm._FilterDatabase" localSheetId="0" hidden="1">地域毎集計表!$A$25:$GH$52</definedName>
    <definedName name="_xlnm.Print_Area" localSheetId="2">'Ⅰ　集計表'!$A$1:$H$58</definedName>
    <definedName name="_xlnm.Print_Area" localSheetId="3">Ⅱ集計表!$B$2:$S$96</definedName>
    <definedName name="_xlnm.Print_Area" localSheetId="0">地域毎集計表!$A$1:$GH$54</definedName>
    <definedName name="_xlnm.Print_Titles" localSheetId="0">地域毎集計表!$A:$D</definedName>
  </definedNames>
  <calcPr calcId="152511"/>
</workbook>
</file>

<file path=xl/calcChain.xml><?xml version="1.0" encoding="utf-8"?>
<calcChain xmlns="http://schemas.openxmlformats.org/spreadsheetml/2006/main">
  <c r="J87" i="1" l="1"/>
  <c r="H87" i="1"/>
  <c r="F87" i="1"/>
  <c r="D87" i="1"/>
  <c r="P79" i="1"/>
  <c r="P78" i="1"/>
  <c r="P77" i="1"/>
  <c r="P76" i="1"/>
  <c r="P75" i="1"/>
  <c r="P74" i="1"/>
  <c r="P73" i="1"/>
  <c r="P72" i="1"/>
  <c r="P71" i="1"/>
  <c r="P70" i="1"/>
  <c r="P69" i="1"/>
  <c r="P68" i="1"/>
  <c r="P67" i="1"/>
  <c r="L59" i="1"/>
  <c r="J59" i="1"/>
  <c r="H59" i="1"/>
  <c r="F59" i="1"/>
  <c r="D59" i="1"/>
  <c r="L51" i="1"/>
  <c r="J51" i="1"/>
  <c r="H51" i="1"/>
  <c r="F51" i="1"/>
  <c r="D51" i="1"/>
  <c r="P44" i="1"/>
  <c r="N44" i="1"/>
  <c r="L44" i="1"/>
  <c r="J44" i="1"/>
  <c r="H44" i="1"/>
  <c r="F44" i="1"/>
  <c r="P43" i="1"/>
  <c r="N43" i="1"/>
  <c r="L43" i="1"/>
  <c r="J43" i="1"/>
  <c r="H43" i="1"/>
  <c r="F43" i="1"/>
  <c r="P42" i="1"/>
  <c r="N42" i="1"/>
  <c r="L42" i="1"/>
  <c r="J42" i="1"/>
  <c r="H42" i="1"/>
  <c r="F42" i="1"/>
  <c r="P41" i="1"/>
  <c r="N41" i="1"/>
  <c r="L41" i="1"/>
  <c r="J41" i="1"/>
  <c r="H41" i="1"/>
  <c r="F41" i="1"/>
  <c r="P40" i="1"/>
  <c r="N40" i="1"/>
  <c r="L40" i="1"/>
  <c r="J40" i="1"/>
  <c r="H40" i="1"/>
  <c r="F40" i="1"/>
  <c r="P39" i="1"/>
  <c r="N39" i="1"/>
  <c r="L39" i="1"/>
  <c r="J39" i="1"/>
  <c r="H39" i="1"/>
  <c r="F39" i="1"/>
  <c r="P38" i="1"/>
  <c r="N38" i="1"/>
  <c r="L38" i="1"/>
  <c r="J38" i="1"/>
  <c r="H38" i="1"/>
  <c r="F38" i="1"/>
  <c r="P37" i="1"/>
  <c r="N37" i="1"/>
  <c r="L37" i="1"/>
  <c r="J37" i="1"/>
  <c r="H37" i="1"/>
  <c r="F37" i="1"/>
  <c r="P36" i="1"/>
  <c r="N36" i="1"/>
  <c r="L36" i="1"/>
  <c r="J36" i="1"/>
  <c r="H36" i="1"/>
  <c r="F36" i="1"/>
  <c r="P35" i="1"/>
  <c r="N35" i="1"/>
  <c r="L35" i="1"/>
  <c r="J35" i="1"/>
  <c r="H35" i="1"/>
  <c r="F35" i="1"/>
  <c r="P34" i="1"/>
  <c r="N34" i="1"/>
  <c r="L34" i="1"/>
  <c r="J34" i="1"/>
  <c r="H34" i="1"/>
  <c r="F34" i="1"/>
  <c r="P33" i="1"/>
  <c r="N33" i="1"/>
  <c r="L33" i="1"/>
  <c r="J33" i="1"/>
  <c r="H33" i="1"/>
  <c r="F33" i="1"/>
  <c r="P32" i="1"/>
  <c r="N32" i="1"/>
  <c r="L32" i="1"/>
  <c r="J32" i="1"/>
  <c r="H32" i="1"/>
  <c r="F32" i="1"/>
  <c r="P31" i="1"/>
  <c r="N31" i="1"/>
  <c r="L31" i="1"/>
  <c r="J31" i="1"/>
  <c r="H31" i="1"/>
  <c r="F31" i="1"/>
  <c r="N20" i="1"/>
  <c r="L20" i="1"/>
  <c r="J20" i="1"/>
  <c r="H20" i="1"/>
  <c r="F20" i="1"/>
  <c r="D20" i="1"/>
  <c r="N13" i="1"/>
  <c r="I13" i="1"/>
  <c r="N12" i="1"/>
  <c r="N11" i="1"/>
  <c r="I20" i="1" l="1"/>
  <c r="Q69" i="1"/>
  <c r="Q73" i="1"/>
  <c r="Q77" i="1"/>
  <c r="K20" i="1"/>
  <c r="D7" i="1"/>
  <c r="M20" i="1"/>
  <c r="G20" i="1"/>
  <c r="N59" i="1"/>
  <c r="E59" i="1" s="1"/>
  <c r="Q70" i="1"/>
  <c r="Q74" i="1"/>
  <c r="Q78" i="1"/>
  <c r="Q67" i="1"/>
  <c r="Q71" i="1"/>
  <c r="Q75" i="1"/>
  <c r="Q79" i="1"/>
  <c r="E20" i="1"/>
  <c r="N51" i="1"/>
  <c r="K51" i="1" s="1"/>
  <c r="K59" i="1"/>
  <c r="Q68" i="1"/>
  <c r="Q72" i="1"/>
  <c r="Q76" i="1"/>
  <c r="P80" i="1"/>
  <c r="Q80" i="1" s="1"/>
  <c r="L87" i="1"/>
  <c r="K87" i="1" s="1"/>
  <c r="I51" i="1" l="1"/>
  <c r="E51" i="1"/>
  <c r="I87" i="1"/>
  <c r="E87" i="1"/>
  <c r="G87" i="1"/>
  <c r="O20" i="1"/>
  <c r="G51" i="1"/>
  <c r="I59" i="1"/>
  <c r="G59" i="1"/>
  <c r="O59" i="1" s="1"/>
  <c r="M59" i="1"/>
  <c r="M51" i="1"/>
  <c r="M87" i="1" l="1"/>
  <c r="O51" i="1"/>
  <c r="B54" i="3" l="1"/>
  <c r="C54" i="3" s="1"/>
  <c r="G55" i="6"/>
  <c r="BA52" i="3"/>
  <c r="E58" i="6" s="1"/>
  <c r="AZ52" i="3"/>
  <c r="E57" i="6" s="1"/>
  <c r="AY52" i="3"/>
  <c r="E56" i="6" s="1"/>
  <c r="AX52" i="3"/>
  <c r="E55" i="6" s="1"/>
  <c r="AW52" i="3"/>
  <c r="E54" i="6" s="1"/>
  <c r="BB51" i="3"/>
  <c r="BB50" i="3"/>
  <c r="BB49" i="3"/>
  <c r="BB48" i="3"/>
  <c r="BB47" i="3"/>
  <c r="BB46" i="3"/>
  <c r="BB45" i="3"/>
  <c r="BB44" i="3"/>
  <c r="BB43" i="3"/>
  <c r="BB42" i="3"/>
  <c r="BB41" i="3"/>
  <c r="BB40" i="3"/>
  <c r="BB39" i="3"/>
  <c r="BB38" i="3"/>
  <c r="BB37" i="3"/>
  <c r="BB36" i="3"/>
  <c r="BB35" i="3"/>
  <c r="BB34" i="3"/>
  <c r="BB33" i="3"/>
  <c r="BB32" i="3"/>
  <c r="BB31" i="3"/>
  <c r="BB30" i="3"/>
  <c r="BB29" i="3"/>
  <c r="BB28" i="3"/>
  <c r="BB27" i="3"/>
  <c r="BB52" i="3" l="1"/>
  <c r="D54" i="3"/>
  <c r="E54" i="3" s="1"/>
  <c r="C52" i="3"/>
  <c r="H2" i="3" l="1"/>
  <c r="E7" i="6"/>
  <c r="DY44" i="3"/>
  <c r="AD42" i="3"/>
  <c r="DR36" i="3" l="1"/>
  <c r="CP39" i="3" l="1"/>
  <c r="EM40" i="3"/>
  <c r="FI31" i="3" l="1"/>
  <c r="DK31" i="3"/>
  <c r="GG32" i="3" l="1"/>
  <c r="ET33" i="3" l="1"/>
  <c r="J35" i="3" l="1"/>
  <c r="CP26" i="3" l="1"/>
  <c r="CP27" i="3"/>
  <c r="CP28" i="3"/>
  <c r="CP29" i="3"/>
  <c r="CP30" i="3"/>
  <c r="CP31" i="3"/>
  <c r="CP32" i="3"/>
  <c r="CP33" i="3"/>
  <c r="CP34" i="3"/>
  <c r="CP35" i="3"/>
  <c r="CP36" i="3"/>
  <c r="CP37" i="3"/>
  <c r="CP38" i="3"/>
  <c r="CP40" i="3"/>
  <c r="CP41" i="3"/>
  <c r="CP42" i="3"/>
  <c r="CP43" i="3"/>
  <c r="CP44" i="3"/>
  <c r="CP45" i="3"/>
  <c r="CP46" i="3"/>
  <c r="CP47" i="3"/>
  <c r="CP48" i="3"/>
  <c r="CP49" i="3"/>
  <c r="CP50" i="3"/>
  <c r="CP51" i="3"/>
  <c r="I32" i="4" l="1"/>
  <c r="I31" i="4"/>
  <c r="I30" i="4"/>
  <c r="I29" i="4"/>
  <c r="I28" i="4"/>
  <c r="I27" i="4"/>
  <c r="I26" i="4"/>
  <c r="I25" i="4"/>
  <c r="I24" i="4"/>
  <c r="I23" i="4"/>
  <c r="G32" i="4"/>
  <c r="G31" i="4"/>
  <c r="G30" i="4"/>
  <c r="G29" i="4"/>
  <c r="G28" i="4"/>
  <c r="G27" i="4"/>
  <c r="G26" i="4"/>
  <c r="G25" i="4"/>
  <c r="G24" i="4"/>
  <c r="G23" i="4"/>
  <c r="E32" i="4"/>
  <c r="E31" i="4"/>
  <c r="E30" i="4"/>
  <c r="E29" i="4"/>
  <c r="E28" i="4"/>
  <c r="E27" i="4"/>
  <c r="E26" i="4"/>
  <c r="E25" i="4"/>
  <c r="E24" i="4"/>
  <c r="E23" i="4"/>
  <c r="C32" i="4"/>
  <c r="C31" i="4"/>
  <c r="C30" i="4"/>
  <c r="C29" i="4"/>
  <c r="C28" i="4"/>
  <c r="C27" i="4"/>
  <c r="C26" i="4"/>
  <c r="C25" i="4"/>
  <c r="C24" i="4"/>
  <c r="C23" i="4"/>
  <c r="B32" i="4"/>
  <c r="B31" i="4"/>
  <c r="B30" i="4"/>
  <c r="B29" i="4"/>
  <c r="B28" i="4"/>
  <c r="B27" i="4"/>
  <c r="B26" i="4"/>
  <c r="B25" i="4"/>
  <c r="B24" i="4"/>
  <c r="B23" i="4"/>
  <c r="A32" i="4"/>
  <c r="A31" i="4"/>
  <c r="A30" i="4"/>
  <c r="A29" i="4"/>
  <c r="A28" i="4"/>
  <c r="A27" i="4"/>
  <c r="A26" i="4"/>
  <c r="A25" i="4"/>
  <c r="A24" i="4"/>
  <c r="A23" i="4"/>
  <c r="G22" i="4" l="1"/>
  <c r="I7" i="4"/>
  <c r="D52" i="3" l="1"/>
  <c r="GG47" i="3" l="1"/>
  <c r="GG46" i="3"/>
  <c r="GG45" i="3"/>
  <c r="GG44" i="3"/>
  <c r="GG43" i="3"/>
  <c r="GG42" i="3"/>
  <c r="FO47" i="3"/>
  <c r="FO46" i="3"/>
  <c r="FO45" i="3"/>
  <c r="FO44" i="3"/>
  <c r="FO43" i="3"/>
  <c r="FO42" i="3"/>
  <c r="FI47" i="3"/>
  <c r="FI46" i="3"/>
  <c r="FI45" i="3"/>
  <c r="FI44" i="3"/>
  <c r="FI43" i="3"/>
  <c r="FI42" i="3"/>
  <c r="FA47" i="3"/>
  <c r="FA46" i="3"/>
  <c r="FA45" i="3"/>
  <c r="FA44" i="3"/>
  <c r="FA43" i="3"/>
  <c r="FA42" i="3"/>
  <c r="ET47" i="3"/>
  <c r="ET46" i="3"/>
  <c r="ET45" i="3"/>
  <c r="ET44" i="3"/>
  <c r="ET43" i="3"/>
  <c r="ET42" i="3"/>
  <c r="EM47" i="3"/>
  <c r="EM46" i="3"/>
  <c r="EM45" i="3"/>
  <c r="EM44" i="3"/>
  <c r="EM43" i="3"/>
  <c r="EM42" i="3"/>
  <c r="EF47" i="3"/>
  <c r="EF46" i="3"/>
  <c r="EF45" i="3"/>
  <c r="EF44" i="3"/>
  <c r="EF43" i="3"/>
  <c r="EF42" i="3"/>
  <c r="DY47" i="3"/>
  <c r="DY46" i="3"/>
  <c r="DY45" i="3"/>
  <c r="DY43" i="3"/>
  <c r="DY42" i="3"/>
  <c r="DR47" i="3"/>
  <c r="DR46" i="3"/>
  <c r="DR45" i="3"/>
  <c r="DR44" i="3"/>
  <c r="DR43" i="3"/>
  <c r="DR42" i="3"/>
  <c r="DK47" i="3"/>
  <c r="DK46" i="3"/>
  <c r="DK45" i="3"/>
  <c r="DK44" i="3"/>
  <c r="DK43" i="3"/>
  <c r="DK42" i="3"/>
  <c r="DD47" i="3"/>
  <c r="DD46" i="3"/>
  <c r="DD45" i="3"/>
  <c r="DD44" i="3"/>
  <c r="DD43" i="3"/>
  <c r="DD42" i="3"/>
  <c r="CW47" i="3"/>
  <c r="CW46" i="3"/>
  <c r="CW45" i="3"/>
  <c r="CW44" i="3"/>
  <c r="CW43" i="3"/>
  <c r="CW42" i="3"/>
  <c r="CI47" i="3"/>
  <c r="CI46" i="3"/>
  <c r="CI45" i="3"/>
  <c r="CI44" i="3"/>
  <c r="CI43" i="3"/>
  <c r="CI42" i="3"/>
  <c r="CB47" i="3"/>
  <c r="CB46" i="3"/>
  <c r="CB45" i="3"/>
  <c r="CB44" i="3"/>
  <c r="CB43" i="3"/>
  <c r="CB42" i="3"/>
  <c r="BU47" i="3"/>
  <c r="BU46" i="3"/>
  <c r="BU45" i="3"/>
  <c r="BU44" i="3"/>
  <c r="BU43" i="3"/>
  <c r="BU42" i="3"/>
  <c r="BN47" i="3"/>
  <c r="BN46" i="3"/>
  <c r="BN45" i="3"/>
  <c r="BN44" i="3"/>
  <c r="BN43" i="3"/>
  <c r="BN42" i="3"/>
  <c r="BH47" i="3"/>
  <c r="BH46" i="3"/>
  <c r="BH45" i="3"/>
  <c r="BH44" i="3"/>
  <c r="BH43" i="3"/>
  <c r="BH42" i="3"/>
  <c r="AV47" i="3"/>
  <c r="AV46" i="3"/>
  <c r="AV45" i="3"/>
  <c r="AV44" i="3"/>
  <c r="AV43" i="3"/>
  <c r="AV42" i="3"/>
  <c r="AP47" i="3"/>
  <c r="AP46" i="3"/>
  <c r="AP45" i="3"/>
  <c r="AP44" i="3"/>
  <c r="AP43" i="3"/>
  <c r="AP42" i="3"/>
  <c r="AJ47" i="3"/>
  <c r="AJ46" i="3"/>
  <c r="AJ45" i="3"/>
  <c r="AJ44" i="3"/>
  <c r="AJ43" i="3"/>
  <c r="AJ42" i="3"/>
  <c r="AD47" i="3"/>
  <c r="AD46" i="3"/>
  <c r="AD45" i="3"/>
  <c r="AD44" i="3"/>
  <c r="AD43" i="3"/>
  <c r="X47" i="3"/>
  <c r="X46" i="3"/>
  <c r="X45" i="3"/>
  <c r="X44" i="3"/>
  <c r="X43" i="3"/>
  <c r="X42" i="3"/>
  <c r="T47" i="3"/>
  <c r="T46" i="3"/>
  <c r="T45" i="3"/>
  <c r="T44" i="3"/>
  <c r="T43" i="3"/>
  <c r="T42" i="3"/>
  <c r="J47" i="3"/>
  <c r="J46" i="3"/>
  <c r="J45" i="3"/>
  <c r="J44" i="3"/>
  <c r="J43" i="3"/>
  <c r="J42" i="3"/>
  <c r="GH52" i="3" l="1"/>
  <c r="GF52" i="3"/>
  <c r="GE52" i="3"/>
  <c r="GD52" i="3"/>
  <c r="GC52" i="3"/>
  <c r="GB52" i="3"/>
  <c r="GA52" i="3"/>
  <c r="FZ52" i="3"/>
  <c r="FY52" i="3"/>
  <c r="FX52" i="3"/>
  <c r="FW52" i="3"/>
  <c r="FV52" i="3"/>
  <c r="FU52" i="3"/>
  <c r="FT52" i="3"/>
  <c r="FS52" i="3"/>
  <c r="FR52" i="3"/>
  <c r="FQ52" i="3"/>
  <c r="FP52" i="3"/>
  <c r="FN52" i="3"/>
  <c r="FM52" i="3"/>
  <c r="FL52" i="3"/>
  <c r="FK52" i="3"/>
  <c r="FJ52" i="3"/>
  <c r="FH52" i="3"/>
  <c r="FG52" i="3"/>
  <c r="FF52" i="3"/>
  <c r="FE52" i="3"/>
  <c r="FD52" i="3"/>
  <c r="FC52" i="3"/>
  <c r="FB52" i="3"/>
  <c r="EZ52" i="3"/>
  <c r="EY52" i="3"/>
  <c r="EX52" i="3"/>
  <c r="EW52" i="3"/>
  <c r="EV52" i="3"/>
  <c r="EU52" i="3"/>
  <c r="ES52" i="3"/>
  <c r="ER52" i="3"/>
  <c r="EQ52" i="3"/>
  <c r="EP52" i="3"/>
  <c r="EO52" i="3"/>
  <c r="EN52" i="3"/>
  <c r="EL52" i="3"/>
  <c r="EK52" i="3"/>
  <c r="EJ52" i="3"/>
  <c r="EI52" i="3"/>
  <c r="EH52" i="3"/>
  <c r="EG52" i="3"/>
  <c r="EE52" i="3"/>
  <c r="ED52" i="3"/>
  <c r="EC52" i="3"/>
  <c r="EB52" i="3"/>
  <c r="EA52" i="3"/>
  <c r="DZ52" i="3"/>
  <c r="DX52" i="3"/>
  <c r="DW52" i="3"/>
  <c r="DV52" i="3"/>
  <c r="DU52" i="3"/>
  <c r="DT52" i="3"/>
  <c r="DS52" i="3"/>
  <c r="DQ52" i="3"/>
  <c r="DP52" i="3"/>
  <c r="DO52" i="3"/>
  <c r="DN52" i="3"/>
  <c r="DM52" i="3"/>
  <c r="DL52" i="3"/>
  <c r="DJ52" i="3"/>
  <c r="DI52" i="3"/>
  <c r="DH52" i="3"/>
  <c r="DG52" i="3"/>
  <c r="DF52" i="3"/>
  <c r="DE52" i="3"/>
  <c r="DC52" i="3"/>
  <c r="DB52" i="3"/>
  <c r="DA52" i="3"/>
  <c r="CZ52" i="3"/>
  <c r="CY52" i="3"/>
  <c r="CX52" i="3"/>
  <c r="CV52" i="3"/>
  <c r="CU52" i="3"/>
  <c r="CT52" i="3"/>
  <c r="CS52" i="3"/>
  <c r="CR52" i="3"/>
  <c r="CQ52" i="3"/>
  <c r="CO52" i="3"/>
  <c r="CN52" i="3"/>
  <c r="CM52" i="3"/>
  <c r="CL52" i="3"/>
  <c r="CK52" i="3"/>
  <c r="CJ52" i="3"/>
  <c r="CH52" i="3"/>
  <c r="CG52" i="3"/>
  <c r="CF52" i="3"/>
  <c r="CE52" i="3"/>
  <c r="CD52" i="3"/>
  <c r="CC52" i="3"/>
  <c r="CA52" i="3"/>
  <c r="BZ52" i="3"/>
  <c r="BY52" i="3"/>
  <c r="BX52" i="3"/>
  <c r="BW52" i="3"/>
  <c r="BV52" i="3"/>
  <c r="BT52" i="3"/>
  <c r="BS52" i="3"/>
  <c r="BR52" i="3"/>
  <c r="BQ52" i="3"/>
  <c r="BP52" i="3"/>
  <c r="BO52" i="3"/>
  <c r="BM52" i="3"/>
  <c r="BL52" i="3"/>
  <c r="BK52" i="3"/>
  <c r="BJ52" i="3"/>
  <c r="BI52" i="3"/>
  <c r="BG52" i="3"/>
  <c r="BF52" i="3"/>
  <c r="BE52" i="3"/>
  <c r="BD52" i="3"/>
  <c r="BC52" i="3"/>
  <c r="G21" i="4" l="1"/>
  <c r="G20" i="4"/>
  <c r="G19" i="4"/>
  <c r="G18" i="4"/>
  <c r="G17" i="4"/>
  <c r="G16" i="4"/>
  <c r="G15" i="4"/>
  <c r="G14" i="4"/>
  <c r="G13" i="4"/>
  <c r="G12" i="4"/>
  <c r="G11" i="4"/>
  <c r="G10" i="4"/>
  <c r="G9" i="4"/>
  <c r="G8" i="4"/>
  <c r="G7" i="4"/>
  <c r="E7" i="4"/>
  <c r="GG51" i="3" l="1"/>
  <c r="GG50" i="3"/>
  <c r="GG49" i="3"/>
  <c r="GG48" i="3"/>
  <c r="GG41" i="3"/>
  <c r="GG40" i="3"/>
  <c r="GG39" i="3"/>
  <c r="GG38" i="3"/>
  <c r="GG37" i="3"/>
  <c r="GG36" i="3"/>
  <c r="GG35" i="3"/>
  <c r="GG34" i="3"/>
  <c r="GG33" i="3"/>
  <c r="GG31" i="3"/>
  <c r="GG30" i="3"/>
  <c r="GG29" i="3"/>
  <c r="GG28" i="3"/>
  <c r="GG27" i="3"/>
  <c r="FO51" i="3"/>
  <c r="FO50" i="3"/>
  <c r="FO49" i="3"/>
  <c r="FO48" i="3"/>
  <c r="FO41" i="3"/>
  <c r="FO40" i="3"/>
  <c r="FO39" i="3"/>
  <c r="FO38" i="3"/>
  <c r="FO37" i="3"/>
  <c r="FO36" i="3"/>
  <c r="FO35" i="3"/>
  <c r="FO34" i="3"/>
  <c r="FO33" i="3"/>
  <c r="FO32" i="3"/>
  <c r="FO31" i="3"/>
  <c r="FO30" i="3"/>
  <c r="FO29" i="3"/>
  <c r="FO28" i="3"/>
  <c r="FO27" i="3"/>
  <c r="FI51" i="3"/>
  <c r="FI50" i="3"/>
  <c r="FI49" i="3"/>
  <c r="FI48" i="3"/>
  <c r="FI41" i="3"/>
  <c r="FI40" i="3"/>
  <c r="FI39" i="3"/>
  <c r="FI38" i="3"/>
  <c r="FI37" i="3"/>
  <c r="FI36" i="3"/>
  <c r="FI35" i="3"/>
  <c r="FI34" i="3"/>
  <c r="FI33" i="3"/>
  <c r="FI32" i="3"/>
  <c r="FI30" i="3"/>
  <c r="FI29" i="3"/>
  <c r="FI28" i="3"/>
  <c r="FI27" i="3"/>
  <c r="FA51" i="3"/>
  <c r="FA50" i="3"/>
  <c r="FA49" i="3"/>
  <c r="FA48" i="3"/>
  <c r="FA41" i="3"/>
  <c r="FA40" i="3"/>
  <c r="FA39" i="3"/>
  <c r="FA38" i="3"/>
  <c r="FA37" i="3"/>
  <c r="FA36" i="3"/>
  <c r="FA35" i="3"/>
  <c r="FA34" i="3"/>
  <c r="FA33" i="3"/>
  <c r="FA32" i="3"/>
  <c r="FA31" i="3"/>
  <c r="FA30" i="3"/>
  <c r="FA29" i="3"/>
  <c r="FA28" i="3"/>
  <c r="FA27" i="3"/>
  <c r="ET51" i="3"/>
  <c r="ET50" i="3"/>
  <c r="ET49" i="3"/>
  <c r="ET48" i="3"/>
  <c r="ET41" i="3"/>
  <c r="ET40" i="3"/>
  <c r="ET39" i="3"/>
  <c r="ET38" i="3"/>
  <c r="ET37" i="3"/>
  <c r="ET36" i="3"/>
  <c r="ET35" i="3"/>
  <c r="ET34" i="3"/>
  <c r="ET32" i="3"/>
  <c r="ET31" i="3"/>
  <c r="ET30" i="3"/>
  <c r="ET29" i="3"/>
  <c r="ET28" i="3"/>
  <c r="ET27" i="3"/>
  <c r="EM51" i="3"/>
  <c r="EM50" i="3"/>
  <c r="EM49" i="3"/>
  <c r="EM48" i="3"/>
  <c r="EM41" i="3"/>
  <c r="EM39" i="3"/>
  <c r="EM38" i="3"/>
  <c r="EM37" i="3"/>
  <c r="EM36" i="3"/>
  <c r="EM35" i="3"/>
  <c r="EM34" i="3"/>
  <c r="EM33" i="3"/>
  <c r="EM32" i="3"/>
  <c r="EM31" i="3"/>
  <c r="EM30" i="3"/>
  <c r="EM29" i="3"/>
  <c r="EM28" i="3"/>
  <c r="EM27" i="3"/>
  <c r="EF51" i="3"/>
  <c r="EF50" i="3"/>
  <c r="EF49" i="3"/>
  <c r="EF48" i="3"/>
  <c r="EF41" i="3"/>
  <c r="EF40" i="3"/>
  <c r="EF39" i="3"/>
  <c r="EF38" i="3"/>
  <c r="EF37" i="3"/>
  <c r="EF36" i="3"/>
  <c r="EF35" i="3"/>
  <c r="EF34" i="3"/>
  <c r="EF33" i="3"/>
  <c r="EF32" i="3"/>
  <c r="EF31" i="3"/>
  <c r="EF30" i="3"/>
  <c r="EF29" i="3"/>
  <c r="EF28" i="3"/>
  <c r="EF27" i="3"/>
  <c r="DY51" i="3"/>
  <c r="DY50" i="3"/>
  <c r="DY49" i="3"/>
  <c r="DY48" i="3"/>
  <c r="DY41" i="3"/>
  <c r="DY40" i="3"/>
  <c r="DY39" i="3"/>
  <c r="DY38" i="3"/>
  <c r="DY37" i="3"/>
  <c r="DY36" i="3"/>
  <c r="DY35" i="3"/>
  <c r="DY34" i="3"/>
  <c r="DY33" i="3"/>
  <c r="DY32" i="3"/>
  <c r="DY31" i="3"/>
  <c r="DY30" i="3"/>
  <c r="DY29" i="3"/>
  <c r="DY28" i="3"/>
  <c r="DY27" i="3"/>
  <c r="DR51" i="3"/>
  <c r="DR50" i="3"/>
  <c r="DR49" i="3"/>
  <c r="DR48" i="3"/>
  <c r="DR41" i="3"/>
  <c r="DR40" i="3"/>
  <c r="DR39" i="3"/>
  <c r="DR38" i="3"/>
  <c r="DR37" i="3"/>
  <c r="DR35" i="3"/>
  <c r="DR34" i="3"/>
  <c r="DR33" i="3"/>
  <c r="DR32" i="3"/>
  <c r="DR31" i="3"/>
  <c r="DR30" i="3"/>
  <c r="DR29" i="3"/>
  <c r="DR28" i="3"/>
  <c r="DR27" i="3"/>
  <c r="DK51" i="3"/>
  <c r="DK50" i="3"/>
  <c r="DK49" i="3"/>
  <c r="DK48" i="3"/>
  <c r="DK41" i="3"/>
  <c r="DK40" i="3"/>
  <c r="DK39" i="3"/>
  <c r="DK38" i="3"/>
  <c r="DK37" i="3"/>
  <c r="DK36" i="3"/>
  <c r="DK35" i="3"/>
  <c r="DK34" i="3"/>
  <c r="DK33" i="3"/>
  <c r="DK32" i="3"/>
  <c r="DK30" i="3"/>
  <c r="DK29" i="3"/>
  <c r="DK28" i="3"/>
  <c r="DK27" i="3"/>
  <c r="GG26" i="3"/>
  <c r="FO26" i="3"/>
  <c r="FI26" i="3"/>
  <c r="FA26" i="3"/>
  <c r="ET26" i="3"/>
  <c r="EM26" i="3"/>
  <c r="EF26" i="3"/>
  <c r="DY26" i="3"/>
  <c r="DR26" i="3"/>
  <c r="DK26" i="3"/>
  <c r="DD51" i="3"/>
  <c r="DD50" i="3"/>
  <c r="DD49" i="3"/>
  <c r="DD48" i="3"/>
  <c r="DD41" i="3"/>
  <c r="DD40" i="3"/>
  <c r="DD39" i="3"/>
  <c r="DD38" i="3"/>
  <c r="DD37" i="3"/>
  <c r="DD36" i="3"/>
  <c r="DD35" i="3"/>
  <c r="DD34" i="3"/>
  <c r="DD33" i="3"/>
  <c r="DD32" i="3"/>
  <c r="DD31" i="3"/>
  <c r="DD30" i="3"/>
  <c r="DD29" i="3"/>
  <c r="DD28" i="3"/>
  <c r="DD27" i="3"/>
  <c r="CW51" i="3"/>
  <c r="CW50" i="3"/>
  <c r="CW49" i="3"/>
  <c r="CW48" i="3"/>
  <c r="CW41" i="3"/>
  <c r="CW40" i="3"/>
  <c r="CW39" i="3"/>
  <c r="CW38" i="3"/>
  <c r="CW37" i="3"/>
  <c r="CW36" i="3"/>
  <c r="CW35" i="3"/>
  <c r="CW34" i="3"/>
  <c r="CW33" i="3"/>
  <c r="CW32" i="3"/>
  <c r="CW31" i="3"/>
  <c r="CW30" i="3"/>
  <c r="CW29" i="3"/>
  <c r="CW28" i="3"/>
  <c r="CW27" i="3"/>
  <c r="CI51" i="3"/>
  <c r="CI50" i="3"/>
  <c r="CI49" i="3"/>
  <c r="CI48" i="3"/>
  <c r="CI41" i="3"/>
  <c r="CI40" i="3"/>
  <c r="CI39" i="3"/>
  <c r="CI38" i="3"/>
  <c r="CI37" i="3"/>
  <c r="CI36" i="3"/>
  <c r="CI35" i="3"/>
  <c r="CI34" i="3"/>
  <c r="CI33" i="3"/>
  <c r="CI32" i="3"/>
  <c r="CI31" i="3"/>
  <c r="CI30" i="3"/>
  <c r="CI29" i="3"/>
  <c r="CI28" i="3"/>
  <c r="CI27" i="3"/>
  <c r="DD26" i="3"/>
  <c r="CW26" i="3"/>
  <c r="CI26" i="3"/>
  <c r="CB51" i="3"/>
  <c r="CB50" i="3"/>
  <c r="CB49" i="3"/>
  <c r="CB48" i="3"/>
  <c r="CB41" i="3"/>
  <c r="CB40" i="3"/>
  <c r="CB39" i="3"/>
  <c r="CB38" i="3"/>
  <c r="CB37" i="3"/>
  <c r="CB36" i="3"/>
  <c r="CB35" i="3"/>
  <c r="CB34" i="3"/>
  <c r="CB33" i="3"/>
  <c r="CB32" i="3"/>
  <c r="CB31" i="3"/>
  <c r="CB30" i="3"/>
  <c r="CB29" i="3"/>
  <c r="CB28" i="3"/>
  <c r="CB27" i="3"/>
  <c r="CB26" i="3"/>
  <c r="BU51" i="3"/>
  <c r="BU50" i="3"/>
  <c r="BU49" i="3"/>
  <c r="BU48" i="3"/>
  <c r="BU41" i="3"/>
  <c r="BU40" i="3"/>
  <c r="BU39" i="3"/>
  <c r="BU38" i="3"/>
  <c r="BU37" i="3"/>
  <c r="BU36" i="3"/>
  <c r="BU35" i="3"/>
  <c r="BU34" i="3"/>
  <c r="BU33" i="3"/>
  <c r="BU32" i="3"/>
  <c r="BU31" i="3"/>
  <c r="BU30" i="3"/>
  <c r="BU29" i="3"/>
  <c r="BU28" i="3"/>
  <c r="BU27" i="3"/>
  <c r="BU26" i="3"/>
  <c r="BN51" i="3"/>
  <c r="BN50" i="3"/>
  <c r="BN49" i="3"/>
  <c r="BN48" i="3"/>
  <c r="BN41" i="3"/>
  <c r="BN40" i="3"/>
  <c r="BN39" i="3"/>
  <c r="BN38" i="3"/>
  <c r="BN37" i="3"/>
  <c r="BN36" i="3"/>
  <c r="BN35" i="3"/>
  <c r="BN34" i="3"/>
  <c r="BN33" i="3"/>
  <c r="BN32" i="3"/>
  <c r="BN31" i="3"/>
  <c r="BN30" i="3"/>
  <c r="BN29" i="3"/>
  <c r="BN28" i="3"/>
  <c r="BN27" i="3"/>
  <c r="BN26" i="3"/>
  <c r="BH51" i="3"/>
  <c r="BH50" i="3"/>
  <c r="BH49" i="3"/>
  <c r="BH48" i="3"/>
  <c r="BH41" i="3"/>
  <c r="BH40" i="3"/>
  <c r="BH39" i="3"/>
  <c r="BH38" i="3"/>
  <c r="BH37" i="3"/>
  <c r="BH36" i="3"/>
  <c r="BH35" i="3"/>
  <c r="BH34" i="3"/>
  <c r="BH33" i="3"/>
  <c r="BH32" i="3"/>
  <c r="BH31" i="3"/>
  <c r="BH30" i="3"/>
  <c r="BH29" i="3"/>
  <c r="BH28" i="3"/>
  <c r="BH27" i="3"/>
  <c r="BH26" i="3"/>
  <c r="BN52" i="3" l="1"/>
  <c r="ET52" i="3"/>
  <c r="BH52" i="3"/>
  <c r="GG52" i="3"/>
  <c r="DR52" i="3"/>
  <c r="DD52" i="3"/>
  <c r="CB52" i="3"/>
  <c r="BU52" i="3"/>
  <c r="DK52" i="3"/>
  <c r="EM52" i="3"/>
  <c r="CI52" i="3"/>
  <c r="DY52" i="3"/>
  <c r="FA52" i="3"/>
  <c r="CW52" i="3"/>
  <c r="FO52" i="3"/>
  <c r="CP52" i="3"/>
  <c r="EF52" i="3"/>
  <c r="FI52" i="3"/>
  <c r="AV51" i="3"/>
  <c r="AV50" i="3"/>
  <c r="AV49" i="3"/>
  <c r="AV48" i="3"/>
  <c r="AV41" i="3"/>
  <c r="AV40" i="3"/>
  <c r="AV39" i="3"/>
  <c r="AV38" i="3"/>
  <c r="AV37" i="3"/>
  <c r="AV36" i="3"/>
  <c r="AV35" i="3"/>
  <c r="AV34" i="3"/>
  <c r="AV33" i="3"/>
  <c r="AV32" i="3"/>
  <c r="AV31" i="3"/>
  <c r="AV30" i="3"/>
  <c r="AV29" i="3"/>
  <c r="AV28" i="3"/>
  <c r="AP51" i="3"/>
  <c r="AP50" i="3"/>
  <c r="AP49" i="3"/>
  <c r="AP48" i="3"/>
  <c r="AP41" i="3"/>
  <c r="AP40" i="3"/>
  <c r="AP39" i="3"/>
  <c r="AP38" i="3"/>
  <c r="AP37" i="3"/>
  <c r="AP36" i="3"/>
  <c r="AP35" i="3"/>
  <c r="AP34" i="3"/>
  <c r="AP33" i="3"/>
  <c r="AP32" i="3"/>
  <c r="AP31" i="3"/>
  <c r="AP30" i="3"/>
  <c r="AP29" i="3"/>
  <c r="AP28" i="3"/>
  <c r="AJ51" i="3"/>
  <c r="AJ50" i="3"/>
  <c r="AJ49" i="3"/>
  <c r="AJ48" i="3"/>
  <c r="AJ41" i="3"/>
  <c r="AJ40" i="3"/>
  <c r="AJ39" i="3"/>
  <c r="AJ38" i="3"/>
  <c r="AJ37" i="3"/>
  <c r="AJ36" i="3"/>
  <c r="AJ35" i="3"/>
  <c r="AJ34" i="3"/>
  <c r="AJ33" i="3"/>
  <c r="AJ32" i="3"/>
  <c r="AJ31" i="3"/>
  <c r="AJ30" i="3"/>
  <c r="AJ29" i="3"/>
  <c r="AJ28" i="3"/>
  <c r="AD51" i="3"/>
  <c r="AD50" i="3"/>
  <c r="AD49" i="3"/>
  <c r="AD48" i="3"/>
  <c r="AD41" i="3"/>
  <c r="AD40" i="3"/>
  <c r="AD39" i="3"/>
  <c r="AD38" i="3"/>
  <c r="AD37" i="3"/>
  <c r="AD36" i="3"/>
  <c r="AD35" i="3"/>
  <c r="AD34" i="3"/>
  <c r="AD33" i="3"/>
  <c r="AD32" i="3"/>
  <c r="AD31" i="3"/>
  <c r="AD30" i="3"/>
  <c r="AD29" i="3"/>
  <c r="AD28" i="3"/>
  <c r="X51" i="3"/>
  <c r="X50" i="3"/>
  <c r="X49" i="3"/>
  <c r="X48" i="3"/>
  <c r="X41" i="3"/>
  <c r="X40" i="3"/>
  <c r="X39" i="3"/>
  <c r="X38" i="3"/>
  <c r="X37" i="3"/>
  <c r="X36" i="3"/>
  <c r="X35" i="3"/>
  <c r="X34" i="3"/>
  <c r="X33" i="3"/>
  <c r="X32" i="3"/>
  <c r="X31" i="3"/>
  <c r="X30" i="3"/>
  <c r="X29" i="3"/>
  <c r="X28" i="3"/>
  <c r="T51" i="3"/>
  <c r="T50" i="3"/>
  <c r="T49" i="3"/>
  <c r="T48" i="3"/>
  <c r="T41" i="3"/>
  <c r="T40" i="3"/>
  <c r="T39" i="3"/>
  <c r="T38" i="3"/>
  <c r="T37" i="3"/>
  <c r="T36" i="3"/>
  <c r="T35" i="3"/>
  <c r="T34" i="3"/>
  <c r="T33" i="3"/>
  <c r="T32" i="3"/>
  <c r="T31" i="3"/>
  <c r="T30" i="3"/>
  <c r="T29" i="3"/>
  <c r="T28" i="3"/>
  <c r="AV27" i="3"/>
  <c r="AP27" i="3"/>
  <c r="AJ27" i="3"/>
  <c r="AD27" i="3"/>
  <c r="X27" i="3"/>
  <c r="T27" i="3"/>
  <c r="J51" i="3"/>
  <c r="J50" i="3"/>
  <c r="J49" i="3"/>
  <c r="J48" i="3"/>
  <c r="J41" i="3"/>
  <c r="J40" i="3"/>
  <c r="J39" i="3"/>
  <c r="J38" i="3"/>
  <c r="J37" i="3"/>
  <c r="J36" i="3"/>
  <c r="J34" i="3"/>
  <c r="J33" i="3"/>
  <c r="J32" i="3"/>
  <c r="J31" i="3"/>
  <c r="J30" i="3"/>
  <c r="J29" i="3"/>
  <c r="J28" i="3"/>
  <c r="J27" i="3"/>
  <c r="L5" i="3"/>
  <c r="L4" i="3"/>
  <c r="H5" i="3"/>
  <c r="H4" i="3"/>
  <c r="E12" i="6" s="1"/>
  <c r="AD52" i="3" l="1"/>
  <c r="AV52" i="3"/>
  <c r="AP52" i="3"/>
  <c r="AJ52" i="3"/>
  <c r="J52" i="3"/>
  <c r="X52" i="3"/>
  <c r="T52" i="3"/>
  <c r="L6" i="3"/>
  <c r="H6" i="3"/>
  <c r="E14" i="6" s="1"/>
  <c r="D14" i="6" s="1"/>
  <c r="E13" i="6"/>
  <c r="I22" i="4" l="1"/>
  <c r="I21" i="4"/>
  <c r="I20" i="4"/>
  <c r="I19" i="4"/>
  <c r="I18" i="4"/>
  <c r="I17" i="4"/>
  <c r="I16" i="4"/>
  <c r="I15" i="4"/>
  <c r="I14" i="4"/>
  <c r="I13" i="4"/>
  <c r="I12" i="4"/>
  <c r="I11" i="4"/>
  <c r="I10" i="4"/>
  <c r="I9" i="4"/>
  <c r="I8" i="4"/>
  <c r="E22" i="4"/>
  <c r="E21" i="4"/>
  <c r="E20" i="4"/>
  <c r="E19" i="4"/>
  <c r="E18" i="4"/>
  <c r="E17" i="4"/>
  <c r="E16" i="4"/>
  <c r="E15" i="4"/>
  <c r="E14" i="4"/>
  <c r="E13" i="4"/>
  <c r="E12" i="4"/>
  <c r="E11" i="4"/>
  <c r="E10" i="4"/>
  <c r="E9" i="4"/>
  <c r="E8" i="4"/>
  <c r="B22" i="4"/>
  <c r="B21" i="4"/>
  <c r="B20" i="4"/>
  <c r="B19" i="4"/>
  <c r="B18" i="4"/>
  <c r="B17" i="4"/>
  <c r="B16" i="4"/>
  <c r="B15" i="4"/>
  <c r="B14" i="4"/>
  <c r="B13" i="4"/>
  <c r="B12" i="4"/>
  <c r="B11" i="4"/>
  <c r="B10" i="4"/>
  <c r="B9" i="4"/>
  <c r="B8" i="4"/>
  <c r="A22" i="4"/>
  <c r="A21" i="4"/>
  <c r="A20" i="4"/>
  <c r="A19" i="4"/>
  <c r="A18" i="4"/>
  <c r="A17" i="4"/>
  <c r="A16" i="4"/>
  <c r="A15" i="4"/>
  <c r="A14" i="4"/>
  <c r="A13" i="4"/>
  <c r="A12" i="4"/>
  <c r="A11" i="4"/>
  <c r="A10" i="4"/>
  <c r="A9" i="4"/>
  <c r="A8" i="4"/>
  <c r="C22" i="4"/>
  <c r="C21" i="4"/>
  <c r="C20" i="4"/>
  <c r="C19" i="4"/>
  <c r="C18" i="4"/>
  <c r="C17" i="4"/>
  <c r="C16" i="4"/>
  <c r="C15" i="4"/>
  <c r="C14" i="4"/>
  <c r="C13" i="4"/>
  <c r="C12" i="4"/>
  <c r="C11" i="4"/>
  <c r="C10" i="4"/>
  <c r="C9" i="4"/>
  <c r="C8" i="4"/>
  <c r="AT52" i="3"/>
  <c r="E52" i="6" s="1"/>
  <c r="AN52" i="3"/>
  <c r="E47" i="6" s="1"/>
  <c r="AH52" i="3"/>
  <c r="E42" i="6" s="1"/>
  <c r="AB52" i="3"/>
  <c r="E37" i="6" s="1"/>
  <c r="O52" i="3"/>
  <c r="E25" i="6" s="1"/>
  <c r="N52" i="3"/>
  <c r="E24" i="6" s="1"/>
  <c r="AU52" i="3"/>
  <c r="E53" i="6" s="1"/>
  <c r="AS52" i="3"/>
  <c r="E51" i="6" s="1"/>
  <c r="AR52" i="3"/>
  <c r="E50" i="6" s="1"/>
  <c r="AQ52" i="3"/>
  <c r="E49" i="6" s="1"/>
  <c r="AO52" i="3"/>
  <c r="E48" i="6" s="1"/>
  <c r="AM52" i="3"/>
  <c r="E46" i="6" s="1"/>
  <c r="AL52" i="3"/>
  <c r="E45" i="6" s="1"/>
  <c r="AK52" i="3"/>
  <c r="E44" i="6" s="1"/>
  <c r="AI52" i="3"/>
  <c r="E43" i="6" s="1"/>
  <c r="AG52" i="3"/>
  <c r="E41" i="6" s="1"/>
  <c r="AF52" i="3"/>
  <c r="E40" i="6" s="1"/>
  <c r="AE52" i="3"/>
  <c r="E39" i="6" s="1"/>
  <c r="AC52" i="3"/>
  <c r="E38" i="6" s="1"/>
  <c r="AA52" i="3"/>
  <c r="E36" i="6" s="1"/>
  <c r="Z52" i="3"/>
  <c r="E35" i="6" s="1"/>
  <c r="Y52" i="3"/>
  <c r="E34" i="6" s="1"/>
  <c r="W52" i="3"/>
  <c r="E32" i="6" s="1"/>
  <c r="V52" i="3"/>
  <c r="E31" i="6" s="1"/>
  <c r="U52" i="3"/>
  <c r="E30" i="6" s="1"/>
  <c r="S52" i="3"/>
  <c r="E29" i="6" s="1"/>
  <c r="R52" i="3"/>
  <c r="E28" i="6" s="1"/>
  <c r="Q52" i="3"/>
  <c r="E27" i="6" s="1"/>
  <c r="P52" i="3"/>
  <c r="E26" i="6" s="1"/>
  <c r="M52" i="3"/>
  <c r="E23" i="6" s="1"/>
  <c r="L52" i="3"/>
  <c r="E22" i="6" s="1"/>
  <c r="K52" i="3"/>
  <c r="E21" i="6" s="1"/>
  <c r="I52" i="3"/>
  <c r="E20" i="6" s="1"/>
  <c r="H52" i="3"/>
  <c r="E19" i="6" s="1"/>
  <c r="G52" i="3"/>
  <c r="E18" i="6" s="1"/>
  <c r="F52" i="3"/>
  <c r="E17" i="6" s="1"/>
  <c r="E52" i="3"/>
  <c r="E16" i="6" s="1"/>
  <c r="G16" i="6" l="1"/>
  <c r="G30" i="6"/>
  <c r="H30" i="6" s="1"/>
  <c r="Q60" i="6" s="1"/>
  <c r="G27" i="6"/>
  <c r="H27" i="6" s="1"/>
  <c r="P60" i="6" s="1"/>
  <c r="G17" i="6"/>
  <c r="G39" i="6"/>
  <c r="G44" i="6"/>
  <c r="G50" i="6"/>
  <c r="G21" i="6"/>
  <c r="G25" i="6" s="1"/>
  <c r="G26" i="6" s="1"/>
  <c r="I21" i="6"/>
  <c r="G34" i="6"/>
  <c r="G35" i="6" s="1"/>
  <c r="G38" i="6" s="1"/>
  <c r="G31" i="6" l="1"/>
  <c r="G32" i="6" s="1"/>
  <c r="H17" i="6"/>
  <c r="O60" i="6" s="1"/>
  <c r="G43" i="6"/>
  <c r="R41" i="1" l="1"/>
  <c r="R32" i="1"/>
  <c r="R36" i="1"/>
  <c r="R42" i="1"/>
  <c r="R43" i="1"/>
  <c r="R33" i="1"/>
  <c r="R37" i="1"/>
  <c r="R39" i="1"/>
  <c r="R31" i="1"/>
  <c r="R34" i="1"/>
  <c r="R44" i="1"/>
  <c r="R40" i="1"/>
  <c r="R35" i="1"/>
  <c r="G20" i="6"/>
  <c r="Q35" i="1" l="1"/>
  <c r="I35" i="1"/>
  <c r="G35" i="1"/>
  <c r="M35" i="1"/>
  <c r="O35" i="1"/>
  <c r="K35" i="1"/>
  <c r="Q31" i="1"/>
  <c r="M31" i="1"/>
  <c r="K31" i="1"/>
  <c r="I31" i="1"/>
  <c r="G31" i="1"/>
  <c r="O31" i="1"/>
  <c r="K43" i="1"/>
  <c r="G43" i="1"/>
  <c r="M43" i="1"/>
  <c r="O43" i="1"/>
  <c r="I43" i="1"/>
  <c r="Q43" i="1"/>
  <c r="I41" i="1"/>
  <c r="Q41" i="1"/>
  <c r="O41" i="1"/>
  <c r="G41" i="1"/>
  <c r="M41" i="1"/>
  <c r="K41" i="1"/>
  <c r="M40" i="1"/>
  <c r="I40" i="1"/>
  <c r="K40" i="1"/>
  <c r="Q40" i="1"/>
  <c r="G40" i="1"/>
  <c r="O40" i="1"/>
  <c r="Q39" i="1"/>
  <c r="M39" i="1"/>
  <c r="G39" i="1"/>
  <c r="O39" i="1"/>
  <c r="K39" i="1"/>
  <c r="I39" i="1"/>
  <c r="I42" i="1"/>
  <c r="Q42" i="1"/>
  <c r="G42" i="1"/>
  <c r="M42" i="1"/>
  <c r="O42" i="1"/>
  <c r="K42" i="1"/>
  <c r="M44" i="1"/>
  <c r="G44" i="1"/>
  <c r="O44" i="1"/>
  <c r="I44" i="1"/>
  <c r="K44" i="1"/>
  <c r="Q44" i="1"/>
  <c r="I37" i="1"/>
  <c r="K37" i="1"/>
  <c r="M37" i="1"/>
  <c r="Q37" i="1"/>
  <c r="O37" i="1"/>
  <c r="G37" i="1"/>
  <c r="Q36" i="1"/>
  <c r="O36" i="1"/>
  <c r="M36" i="1"/>
  <c r="K36" i="1"/>
  <c r="I36" i="1"/>
  <c r="G36" i="1"/>
  <c r="M34" i="1"/>
  <c r="I34" i="1"/>
  <c r="Q34" i="1"/>
  <c r="K34" i="1"/>
  <c r="O34" i="1"/>
  <c r="G34" i="1"/>
  <c r="I33" i="1"/>
  <c r="O33" i="1"/>
  <c r="G33" i="1"/>
  <c r="K33" i="1"/>
  <c r="M33" i="1"/>
  <c r="Q33" i="1"/>
  <c r="G32" i="1"/>
  <c r="I32" i="1"/>
  <c r="O32" i="1"/>
  <c r="Q32" i="1"/>
  <c r="M32" i="1"/>
  <c r="K32" i="1"/>
  <c r="R38" i="1"/>
  <c r="M38" i="1" l="1"/>
  <c r="K38" i="1"/>
  <c r="O38" i="1"/>
  <c r="G38" i="1"/>
  <c r="I38" i="1"/>
  <c r="Q38" i="1"/>
  <c r="S35" i="1"/>
  <c r="S40" i="1"/>
  <c r="S31" i="1"/>
  <c r="S33" i="1"/>
  <c r="S34" i="1"/>
  <c r="S39" i="1"/>
  <c r="S36" i="1"/>
  <c r="S44" i="1"/>
  <c r="S42" i="1"/>
  <c r="S37" i="1"/>
  <c r="S41" i="1"/>
  <c r="S32" i="1"/>
  <c r="S43" i="1"/>
  <c r="S38" i="1" l="1"/>
</calcChain>
</file>

<file path=xl/comments1.xml><?xml version="1.0" encoding="utf-8"?>
<comments xmlns="http://schemas.openxmlformats.org/spreadsheetml/2006/main">
  <authors>
    <author>大阪市</author>
  </authors>
  <commentList>
    <comment ref="H2" authorId="0" shapeId="0">
      <text>
        <r>
          <rPr>
            <sz val="9"/>
            <color indexed="81"/>
            <rFont val="ＭＳ Ｐゴシック"/>
            <family val="3"/>
            <charset val="128"/>
          </rPr>
          <t>①区名はファイル名から自動的に取得されます。</t>
        </r>
      </text>
    </comment>
    <comment ref="E6" authorId="0" shapeId="0">
      <text>
        <r>
          <rPr>
            <sz val="9"/>
            <color indexed="81"/>
            <rFont val="ＭＳ Ｐゴシック"/>
            <family val="3"/>
            <charset val="128"/>
          </rPr>
          <t xml:space="preserve">⑥回答率が70％以下の場合は回答団体数を確認してください。
</t>
        </r>
      </text>
    </comment>
    <comment ref="C24" authorId="0" shapeId="0">
      <text>
        <r>
          <rPr>
            <sz val="9"/>
            <color indexed="81"/>
            <rFont val="ＭＳ Ｐゴシック"/>
            <family val="3"/>
            <charset val="128"/>
          </rPr>
          <t>②構成団体数をチェックし、変更があれば修正してください。</t>
        </r>
      </text>
    </comment>
    <comment ref="D24" authorId="0" shapeId="0">
      <text>
        <r>
          <rPr>
            <sz val="9"/>
            <color indexed="81"/>
            <rFont val="ＭＳ Ｐゴシック"/>
            <family val="3"/>
            <charset val="128"/>
          </rPr>
          <t>③回答団体数を記入してください</t>
        </r>
      </text>
    </comment>
    <comment ref="BI24" authorId="0" shapeId="0">
      <text>
        <r>
          <rPr>
            <sz val="9"/>
            <color indexed="81"/>
            <rFont val="ＭＳ Ｐゴシック"/>
            <family val="3"/>
            <charset val="128"/>
          </rPr>
          <t>※「Ⅱ　問２ー１～１５」の回答にあたり、該当する設問がない場合は、無回答ではなく、「－」としてください。</t>
        </r>
      </text>
    </comment>
    <comment ref="FC24" authorId="0" shapeId="0">
      <text>
        <r>
          <rPr>
            <sz val="9"/>
            <color indexed="81"/>
            <rFont val="ＭＳ Ｐゴシック"/>
            <family val="3"/>
            <charset val="128"/>
          </rPr>
          <t>※意見数を記入してください。
意見内容については、別シート「意見の内容」に記入してください。</t>
        </r>
      </text>
    </comment>
    <comment ref="GH24" authorId="0" shapeId="0">
      <text>
        <r>
          <rPr>
            <sz val="9"/>
            <color indexed="81"/>
            <rFont val="ＭＳ Ｐゴシック"/>
            <family val="3"/>
            <charset val="128"/>
          </rPr>
          <t>※意見数を記入してください。
意見内容については、別シート「意見の内容」に記入してください。</t>
        </r>
      </text>
    </comment>
    <comment ref="O25" authorId="0" shapeId="0">
      <text>
        <r>
          <rPr>
            <sz val="9"/>
            <color indexed="81"/>
            <rFont val="ＭＳ Ｐゴシック"/>
            <family val="3"/>
            <charset val="128"/>
          </rPr>
          <t>※意見数を記入してください。
意見内容については、別シート「意見の内容」に記入してください。</t>
        </r>
      </text>
    </comment>
    <comment ref="GB25" authorId="0" shapeId="0">
      <text>
        <r>
          <rPr>
            <sz val="9"/>
            <color indexed="81"/>
            <rFont val="ＭＳ Ｐゴシック"/>
            <family val="3"/>
            <charset val="128"/>
          </rPr>
          <t>※意見数を記入してください。
意見内容については、別シート「意見の内容」に記入してください。</t>
        </r>
      </text>
    </comment>
    <comment ref="C26" authorId="0" shapeId="0">
      <text>
        <r>
          <rPr>
            <sz val="9"/>
            <color indexed="81"/>
            <rFont val="ＭＳ Ｐゴシック"/>
            <family val="3"/>
            <charset val="128"/>
          </rPr>
          <t>※まちセンが支援を行っているＮＰＯ等の団体数を記入してください。</t>
        </r>
      </text>
    </comment>
    <comment ref="B27" authorId="0" shapeId="0">
      <text>
        <r>
          <rPr>
            <sz val="9"/>
            <color indexed="81"/>
            <rFont val="ＭＳ Ｐゴシック"/>
            <family val="3"/>
            <charset val="128"/>
          </rPr>
          <t>④地域ごとに集計してください。
※入力していただくと、集計表に反映されます。</t>
        </r>
      </text>
    </comment>
  </commentList>
</comments>
</file>

<file path=xl/sharedStrings.xml><?xml version="1.0" encoding="utf-8"?>
<sst xmlns="http://schemas.openxmlformats.org/spreadsheetml/2006/main" count="511" uniqueCount="199">
  <si>
    <t>①そう思う</t>
    <phoneticPr fontId="1"/>
  </si>
  <si>
    <t>②ややそう思う</t>
    <phoneticPr fontId="1"/>
  </si>
  <si>
    <t>③あまりそう思わない</t>
    <phoneticPr fontId="1"/>
  </si>
  <si>
    <t>④思わない</t>
    <phoneticPr fontId="1"/>
  </si>
  <si>
    <t>回答数</t>
    <rPh sb="0" eb="3">
      <t>カイトウスウ</t>
    </rPh>
    <phoneticPr fontId="1"/>
  </si>
  <si>
    <t>実数</t>
    <rPh sb="0" eb="2">
      <t>ジッスウ</t>
    </rPh>
    <phoneticPr fontId="1"/>
  </si>
  <si>
    <t>割合（％）</t>
    <rPh sb="0" eb="2">
      <t>ワリアイ</t>
    </rPh>
    <phoneticPr fontId="1"/>
  </si>
  <si>
    <t>合計</t>
    <rPh sb="0" eb="2">
      <t>ゴウケイ</t>
    </rPh>
    <phoneticPr fontId="1"/>
  </si>
  <si>
    <t>回答</t>
    <rPh sb="0" eb="2">
      <t>カイトウ</t>
    </rPh>
    <phoneticPr fontId="1"/>
  </si>
  <si>
    <t xml:space="preserve">問３　まちづくりセンターの支援により、さまざまな市民活動団体が集まって、地域の活動や地域課題について話し合うことが活発になっていると思いますか。（○印は１つ）
</t>
    <phoneticPr fontId="1"/>
  </si>
  <si>
    <t>問５　どのような点から、自律的な地域運営に取り組めていると思いますか（○印はいくつでも）</t>
    <phoneticPr fontId="1"/>
  </si>
  <si>
    <t>○印</t>
    <rPh sb="1" eb="2">
      <t>シルシ</t>
    </rPh>
    <phoneticPr fontId="1"/>
  </si>
  <si>
    <t>全回答数</t>
    <rPh sb="0" eb="1">
      <t>ゼン</t>
    </rPh>
    <rPh sb="1" eb="4">
      <t>カイトウスウ</t>
    </rPh>
    <phoneticPr fontId="1"/>
  </si>
  <si>
    <t>割合(％)</t>
    <rPh sb="0" eb="2">
      <t>ワリアイ</t>
    </rPh>
    <phoneticPr fontId="1"/>
  </si>
  <si>
    <t>回答数</t>
    <phoneticPr fontId="1"/>
  </si>
  <si>
    <t>（○印はそれぞれの項目で１つずつ）</t>
    <phoneticPr fontId="1"/>
  </si>
  <si>
    <t>（○印はいくつの項目でも）</t>
    <phoneticPr fontId="1"/>
  </si>
  <si>
    <t>役に立つ</t>
    <phoneticPr fontId="1"/>
  </si>
  <si>
    <t>問1</t>
    <rPh sb="0" eb="1">
      <t>トイ</t>
    </rPh>
    <phoneticPr fontId="1"/>
  </si>
  <si>
    <t>問3</t>
    <rPh sb="0" eb="1">
      <t>トイ</t>
    </rPh>
    <phoneticPr fontId="1"/>
  </si>
  <si>
    <t>問4</t>
    <rPh sb="0" eb="1">
      <t>トイ</t>
    </rPh>
    <phoneticPr fontId="1"/>
  </si>
  <si>
    <t>問5</t>
    <rPh sb="0" eb="1">
      <t>トイ</t>
    </rPh>
    <phoneticPr fontId="1"/>
  </si>
  <si>
    <t>問6</t>
    <rPh sb="0" eb="1">
      <t>トイ</t>
    </rPh>
    <phoneticPr fontId="1"/>
  </si>
  <si>
    <t>問7</t>
    <rPh sb="0" eb="1">
      <t>トイ</t>
    </rPh>
    <phoneticPr fontId="1"/>
  </si>
  <si>
    <t>①</t>
    <phoneticPr fontId="1"/>
  </si>
  <si>
    <t>②</t>
    <phoneticPr fontId="1"/>
  </si>
  <si>
    <t>③</t>
    <phoneticPr fontId="1"/>
  </si>
  <si>
    <t>④</t>
    <phoneticPr fontId="1"/>
  </si>
  <si>
    <t>①</t>
    <phoneticPr fontId="1"/>
  </si>
  <si>
    <t>②</t>
    <phoneticPr fontId="1"/>
  </si>
  <si>
    <t>③</t>
    <phoneticPr fontId="1"/>
  </si>
  <si>
    <t>期待する支援</t>
    <rPh sb="0" eb="2">
      <t>キタイ</t>
    </rPh>
    <rPh sb="4" eb="6">
      <t>シエン</t>
    </rPh>
    <phoneticPr fontId="1"/>
  </si>
  <si>
    <t>無回答</t>
    <rPh sb="0" eb="3">
      <t>ムカイトウ</t>
    </rPh>
    <phoneticPr fontId="1"/>
  </si>
  <si>
    <t>問６　今後も、まちづくりセンターのような総合的・全般的な支援窓口（そこに行けば何でも相談できる窓口）が必要だと思いますか。（○印は１つ）
　　　問2の支援内容などについて</t>
    <rPh sb="3" eb="5">
      <t>コンゴ</t>
    </rPh>
    <rPh sb="20" eb="22">
      <t>ソウゴウ</t>
    </rPh>
    <rPh sb="22" eb="23">
      <t>テキ</t>
    </rPh>
    <rPh sb="24" eb="26">
      <t>ゼンパン</t>
    </rPh>
    <rPh sb="26" eb="27">
      <t>テキ</t>
    </rPh>
    <rPh sb="28" eb="30">
      <t>シエン</t>
    </rPh>
    <rPh sb="30" eb="32">
      <t>マドグチ</t>
    </rPh>
    <rPh sb="36" eb="37">
      <t>イ</t>
    </rPh>
    <rPh sb="39" eb="40">
      <t>ナン</t>
    </rPh>
    <rPh sb="42" eb="44">
      <t>ソウダン</t>
    </rPh>
    <rPh sb="47" eb="49">
      <t>マドグチ</t>
    </rPh>
    <rPh sb="51" eb="53">
      <t>ヒツヨウ</t>
    </rPh>
    <rPh sb="55" eb="56">
      <t>オモ</t>
    </rPh>
    <rPh sb="72" eb="73">
      <t>トイ</t>
    </rPh>
    <rPh sb="75" eb="77">
      <t>シエン</t>
    </rPh>
    <rPh sb="77" eb="79">
      <t>ナイヨウ</t>
    </rPh>
    <phoneticPr fontId="1"/>
  </si>
  <si>
    <t>①必要</t>
    <rPh sb="1" eb="3">
      <t>ヒツヨウ</t>
    </rPh>
    <phoneticPr fontId="1"/>
  </si>
  <si>
    <t>②支援窓口があればよい</t>
    <rPh sb="1" eb="3">
      <t>シエン</t>
    </rPh>
    <rPh sb="3" eb="5">
      <t>マドグチ</t>
    </rPh>
    <phoneticPr fontId="1"/>
  </si>
  <si>
    <t>③必要無い</t>
    <rPh sb="1" eb="3">
      <t>ヒツヨウ</t>
    </rPh>
    <rPh sb="3" eb="4">
      <t>ナ</t>
    </rPh>
    <phoneticPr fontId="1"/>
  </si>
  <si>
    <t>構成団体数</t>
    <rPh sb="0" eb="2">
      <t>コウセイ</t>
    </rPh>
    <rPh sb="2" eb="4">
      <t>ダンタイ</t>
    </rPh>
    <rPh sb="4" eb="5">
      <t>スウ</t>
    </rPh>
    <phoneticPr fontId="1"/>
  </si>
  <si>
    <t>④</t>
  </si>
  <si>
    <t>④</t>
    <phoneticPr fontId="1"/>
  </si>
  <si>
    <t>⑤</t>
    <phoneticPr fontId="1"/>
  </si>
  <si>
    <t>計</t>
    <rPh sb="0" eb="1">
      <t>ケイ</t>
    </rPh>
    <phoneticPr fontId="1"/>
  </si>
  <si>
    <t>問2</t>
    <rPh sb="0" eb="1">
      <t>トイ</t>
    </rPh>
    <phoneticPr fontId="1"/>
  </si>
  <si>
    <t>問３</t>
    <rPh sb="0" eb="1">
      <t>トイ</t>
    </rPh>
    <phoneticPr fontId="1"/>
  </si>
  <si>
    <t>問４</t>
    <rPh sb="0" eb="1">
      <t>トイ</t>
    </rPh>
    <phoneticPr fontId="1"/>
  </si>
  <si>
    <t>問5-1</t>
    <rPh sb="0" eb="1">
      <t>トイ</t>
    </rPh>
    <phoneticPr fontId="1"/>
  </si>
  <si>
    <t>問5-2</t>
    <rPh sb="0" eb="1">
      <t>トイ</t>
    </rPh>
    <phoneticPr fontId="1"/>
  </si>
  <si>
    <t>問5-3</t>
    <rPh sb="0" eb="1">
      <t>トイ</t>
    </rPh>
    <phoneticPr fontId="1"/>
  </si>
  <si>
    <t>問5-4</t>
    <rPh sb="0" eb="1">
      <t>トイ</t>
    </rPh>
    <phoneticPr fontId="1"/>
  </si>
  <si>
    <t>①</t>
  </si>
  <si>
    <t>②</t>
  </si>
  <si>
    <t>③</t>
  </si>
  <si>
    <t>Ⅰ　地域活動協議会への支援等の参考とするためのアンケート</t>
    <rPh sb="2" eb="4">
      <t>チイキ</t>
    </rPh>
    <rPh sb="4" eb="6">
      <t>カツドウ</t>
    </rPh>
    <rPh sb="6" eb="9">
      <t>キョウギカイ</t>
    </rPh>
    <rPh sb="11" eb="13">
      <t>シエン</t>
    </rPh>
    <rPh sb="13" eb="14">
      <t>トウ</t>
    </rPh>
    <rPh sb="15" eb="17">
      <t>サンコウ</t>
    </rPh>
    <phoneticPr fontId="1"/>
  </si>
  <si>
    <t>問2-15</t>
    <rPh sb="0" eb="1">
      <t>トイ</t>
    </rPh>
    <phoneticPr fontId="1"/>
  </si>
  <si>
    <t>問2-14</t>
    <rPh sb="0" eb="1">
      <t>トイ</t>
    </rPh>
    <phoneticPr fontId="1"/>
  </si>
  <si>
    <t>問2-13</t>
    <rPh sb="0" eb="1">
      <t>トイ</t>
    </rPh>
    <phoneticPr fontId="1"/>
  </si>
  <si>
    <t>問2-12</t>
    <rPh sb="0" eb="1">
      <t>トイ</t>
    </rPh>
    <phoneticPr fontId="1"/>
  </si>
  <si>
    <t>問2-11</t>
    <rPh sb="0" eb="1">
      <t>トイ</t>
    </rPh>
    <phoneticPr fontId="1"/>
  </si>
  <si>
    <t>問2-10</t>
    <rPh sb="0" eb="1">
      <t>トイ</t>
    </rPh>
    <phoneticPr fontId="1"/>
  </si>
  <si>
    <t>問2-9</t>
    <rPh sb="0" eb="1">
      <t>トイ</t>
    </rPh>
    <phoneticPr fontId="1"/>
  </si>
  <si>
    <t>問2-8</t>
    <rPh sb="0" eb="1">
      <t>トイ</t>
    </rPh>
    <phoneticPr fontId="1"/>
  </si>
  <si>
    <t>問2-7</t>
    <rPh sb="0" eb="1">
      <t>トイ</t>
    </rPh>
    <phoneticPr fontId="1"/>
  </si>
  <si>
    <t>問2-6</t>
    <rPh sb="0" eb="1">
      <t>トイ</t>
    </rPh>
    <phoneticPr fontId="1"/>
  </si>
  <si>
    <t>問2-5</t>
    <rPh sb="0" eb="1">
      <t>トイ</t>
    </rPh>
    <phoneticPr fontId="1"/>
  </si>
  <si>
    <t>問2-4</t>
    <rPh sb="0" eb="1">
      <t>トイ</t>
    </rPh>
    <phoneticPr fontId="1"/>
  </si>
  <si>
    <t>問2-3</t>
    <rPh sb="0" eb="1">
      <t>トイ</t>
    </rPh>
    <phoneticPr fontId="1"/>
  </si>
  <si>
    <t>問2-2</t>
    <rPh sb="0" eb="1">
      <t>トイ</t>
    </rPh>
    <phoneticPr fontId="1"/>
  </si>
  <si>
    <t>問2-1</t>
    <rPh sb="0" eb="1">
      <t>トイ</t>
    </rPh>
    <phoneticPr fontId="1"/>
  </si>
  <si>
    <t>Ⅱ　まちづくりセンター等の運営の参考とするためのアンケート</t>
    <rPh sb="11" eb="12">
      <t>トウ</t>
    </rPh>
    <rPh sb="13" eb="15">
      <t>ウンエイ</t>
    </rPh>
    <rPh sb="16" eb="18">
      <t>サンコウ</t>
    </rPh>
    <phoneticPr fontId="1"/>
  </si>
  <si>
    <t>意見内容</t>
    <rPh sb="0" eb="2">
      <t>イケン</t>
    </rPh>
    <rPh sb="2" eb="4">
      <t>ナイヨウ</t>
    </rPh>
    <phoneticPr fontId="1"/>
  </si>
  <si>
    <t>問２</t>
    <rPh sb="0" eb="1">
      <t>トイ</t>
    </rPh>
    <phoneticPr fontId="1"/>
  </si>
  <si>
    <t>Ⅰ　地域活動協議会への支援等の参考とするためのアンケート</t>
    <phoneticPr fontId="1"/>
  </si>
  <si>
    <t>問２－１５</t>
    <rPh sb="0" eb="1">
      <t>トイ</t>
    </rPh>
    <phoneticPr fontId="1"/>
  </si>
  <si>
    <t>問７</t>
    <rPh sb="0" eb="1">
      <t>トイ</t>
    </rPh>
    <phoneticPr fontId="1"/>
  </si>
  <si>
    <t>Ⅱ　まちづくりセンター等の運営の参考とするためのアンケート</t>
    <phoneticPr fontId="1"/>
  </si>
  <si>
    <t>地活協名</t>
    <rPh sb="0" eb="2">
      <t>チカツ</t>
    </rPh>
    <rPh sb="2" eb="3">
      <t>キョウ</t>
    </rPh>
    <rPh sb="3" eb="4">
      <t>メイ</t>
    </rPh>
    <phoneticPr fontId="1"/>
  </si>
  <si>
    <t>問２【⑤】</t>
    <rPh sb="0" eb="1">
      <t>トイ</t>
    </rPh>
    <phoneticPr fontId="1"/>
  </si>
  <si>
    <t>区</t>
    <rPh sb="0" eb="1">
      <t>ク</t>
    </rPh>
    <phoneticPr fontId="1"/>
  </si>
  <si>
    <t>区</t>
    <rPh sb="0" eb="1">
      <t>ク</t>
    </rPh>
    <phoneticPr fontId="1"/>
  </si>
  <si>
    <t>件</t>
    <rPh sb="0" eb="1">
      <t>ケン</t>
    </rPh>
    <phoneticPr fontId="1"/>
  </si>
  <si>
    <t>問１</t>
    <rPh sb="0" eb="1">
      <t>トイ</t>
    </rPh>
    <phoneticPr fontId="1"/>
  </si>
  <si>
    <t>構成団体数</t>
    <rPh sb="0" eb="2">
      <t>コウセイ</t>
    </rPh>
    <rPh sb="2" eb="4">
      <t>ダンタイ</t>
    </rPh>
    <rPh sb="4" eb="5">
      <t>スウ</t>
    </rPh>
    <phoneticPr fontId="1"/>
  </si>
  <si>
    <t>回答団体数</t>
    <rPh sb="0" eb="2">
      <t>カイトウ</t>
    </rPh>
    <rPh sb="2" eb="4">
      <t>ダンタイ</t>
    </rPh>
    <rPh sb="4" eb="5">
      <t>スウ</t>
    </rPh>
    <phoneticPr fontId="1"/>
  </si>
  <si>
    <t>％</t>
    <phoneticPr fontId="1"/>
  </si>
  <si>
    <t xml:space="preserve">大阪市では、市や区からの直接的な支援（各種相談対応、地域活動協議会への補助金等）とともに、まちづくりセンター等を設置し、地域活動協議会の支援を行っています。
貴団体が参画する地域活動協議会は、大阪市やまちづくりセンター等から、地域の特性や課題、地域活動協議会の活動状況や運営上の課題を的確に把握したうえで、それにあった支援を受けることができていると感じますか。（○印は１つ）
</t>
    <phoneticPr fontId="1"/>
  </si>
  <si>
    <t>①　感じる</t>
    <rPh sb="2" eb="3">
      <t>カン</t>
    </rPh>
    <phoneticPr fontId="1"/>
  </si>
  <si>
    <t>②　ある程度感じる</t>
    <rPh sb="4" eb="6">
      <t>テイド</t>
    </rPh>
    <rPh sb="6" eb="7">
      <t>カン</t>
    </rPh>
    <phoneticPr fontId="1"/>
  </si>
  <si>
    <t>③　あまり感じない</t>
    <rPh sb="5" eb="6">
      <t>カン</t>
    </rPh>
    <phoneticPr fontId="1"/>
  </si>
  <si>
    <t>④　感じない</t>
    <rPh sb="2" eb="3">
      <t>カン</t>
    </rPh>
    <phoneticPr fontId="1"/>
  </si>
  <si>
    <t>① 支援内容が、地域の特性や課題に応じたものとなっていないから</t>
    <phoneticPr fontId="1"/>
  </si>
  <si>
    <t>② 支援内容が、地域活動協議会の活動状況や運営上の課題に応じたものとなっていないから</t>
    <phoneticPr fontId="1"/>
  </si>
  <si>
    <t>③ 受けたい支援内容がないから</t>
    <phoneticPr fontId="1"/>
  </si>
  <si>
    <t>④ 支援内容を知らないから</t>
    <phoneticPr fontId="1"/>
  </si>
  <si>
    <t>⑤ その他（　　　　　）</t>
    <phoneticPr fontId="1"/>
  </si>
  <si>
    <t>貴団体は、地域活動協議会は、地域内で他の市民活動団体が行っていない地域活動を補いながらまちづくりを進めていく機能（これを「準行政的機能」といいます。）を備えている必要があることを知っていますか。（○印は１つ）</t>
    <phoneticPr fontId="1"/>
  </si>
  <si>
    <t>①　知っている</t>
    <rPh sb="2" eb="3">
      <t>シ</t>
    </rPh>
    <phoneticPr fontId="1"/>
  </si>
  <si>
    <t>②　知らない</t>
    <rPh sb="2" eb="3">
      <t>シ</t>
    </rPh>
    <phoneticPr fontId="1"/>
  </si>
  <si>
    <t>貴団体は、地域活動協議会は、将来こうありたいという地域のイメージや、住民の様々な意見を調整したり、取りまとめを行っていく機能（これを「総意形成機能」といいます。）を持つことを期待されていることを知っていますか。（○印は１つ）</t>
    <phoneticPr fontId="1"/>
  </si>
  <si>
    <t>問４の「総意形成機能」を発揮するためには、地域活動協議会は、次の要件を備えている必要があります。
貴団体からみた、地域活動協議会の状況を教えてください。（○印はそれぞれの項目で１つずつ）</t>
    <phoneticPr fontId="1"/>
  </si>
  <si>
    <t>問５</t>
    <rPh sb="0" eb="1">
      <t>トイ</t>
    </rPh>
    <phoneticPr fontId="1"/>
  </si>
  <si>
    <t>地域活動協議会に様々な活動主体が参画している、また、参画する機会が保障されていると思いますか。</t>
    <phoneticPr fontId="1"/>
  </si>
  <si>
    <t>①　思う</t>
    <rPh sb="2" eb="3">
      <t>オモ</t>
    </rPh>
    <phoneticPr fontId="1"/>
  </si>
  <si>
    <t>②　ある程度思う</t>
    <rPh sb="4" eb="6">
      <t>テイド</t>
    </rPh>
    <rPh sb="6" eb="7">
      <t>オモ</t>
    </rPh>
    <phoneticPr fontId="1"/>
  </si>
  <si>
    <t>③　あまり思わない</t>
    <rPh sb="5" eb="6">
      <t>オモ</t>
    </rPh>
    <phoneticPr fontId="1"/>
  </si>
  <si>
    <t>④　思わない</t>
    <rPh sb="2" eb="3">
      <t>オモ</t>
    </rPh>
    <phoneticPr fontId="1"/>
  </si>
  <si>
    <t>地域活動協議会が地域課題や地域住民のニーズを把握していると思いますか。</t>
    <phoneticPr fontId="1"/>
  </si>
  <si>
    <t>地域活動協議会の構成団体の間で意見の調整が図られていると思いますか。</t>
    <phoneticPr fontId="1"/>
  </si>
  <si>
    <t>地域住民に対して、地域活動協議会で意思決定した内容について説明があると思いますか。</t>
    <phoneticPr fontId="1"/>
  </si>
  <si>
    <t>★</t>
    <phoneticPr fontId="1"/>
  </si>
  <si>
    <t>ＮＰＯ
団体等</t>
    <rPh sb="4" eb="6">
      <t>ダンタイ</t>
    </rPh>
    <rPh sb="6" eb="7">
      <t>トウ</t>
    </rPh>
    <phoneticPr fontId="1"/>
  </si>
  <si>
    <t>記入不要</t>
    <rPh sb="0" eb="2">
      <t>キニュウ</t>
    </rPh>
    <rPh sb="2" eb="4">
      <t>フヨウ</t>
    </rPh>
    <phoneticPr fontId="1"/>
  </si>
  <si>
    <t>構成団体数</t>
    <rPh sb="0" eb="2">
      <t>コウセイ</t>
    </rPh>
    <rPh sb="2" eb="4">
      <t>ダンタイ</t>
    </rPh>
    <rPh sb="4" eb="5">
      <t>スウ</t>
    </rPh>
    <phoneticPr fontId="1"/>
  </si>
  <si>
    <t>区　名</t>
    <rPh sb="0" eb="1">
      <t>ク</t>
    </rPh>
    <rPh sb="2" eb="3">
      <t>メイ</t>
    </rPh>
    <phoneticPr fontId="1"/>
  </si>
  <si>
    <t>Ⅰ　地活協</t>
    <rPh sb="2" eb="4">
      <t>チカツ</t>
    </rPh>
    <rPh sb="4" eb="5">
      <t>キョウ</t>
    </rPh>
    <phoneticPr fontId="1"/>
  </si>
  <si>
    <t>Ⅱ　まちセン</t>
    <phoneticPr fontId="1"/>
  </si>
  <si>
    <t>回答団体数</t>
    <rPh sb="0" eb="2">
      <t>カイトウ</t>
    </rPh>
    <rPh sb="2" eb="4">
      <t>ダンタイ</t>
    </rPh>
    <rPh sb="4" eb="5">
      <t>スウ</t>
    </rPh>
    <phoneticPr fontId="1"/>
  </si>
  <si>
    <t>地域名</t>
    <rPh sb="0" eb="2">
      <t>チイキ</t>
    </rPh>
    <rPh sb="2" eb="3">
      <t>メイ</t>
    </rPh>
    <phoneticPr fontId="1"/>
  </si>
  <si>
    <t>目標</t>
    <rPh sb="0" eb="2">
      <t>モクヒョウ</t>
    </rPh>
    <phoneticPr fontId="1"/>
  </si>
  <si>
    <t>地域活動協議会の構成団体が、地域活動協議会に求められている準行政的機能を認識している割合</t>
    <rPh sb="0" eb="2">
      <t>チイキ</t>
    </rPh>
    <rPh sb="2" eb="4">
      <t>カツドウ</t>
    </rPh>
    <rPh sb="4" eb="7">
      <t>キョウギカイ</t>
    </rPh>
    <rPh sb="8" eb="10">
      <t>コウセイ</t>
    </rPh>
    <rPh sb="10" eb="12">
      <t>ダンタイ</t>
    </rPh>
    <rPh sb="14" eb="16">
      <t>チイキ</t>
    </rPh>
    <rPh sb="16" eb="18">
      <t>カツドウ</t>
    </rPh>
    <rPh sb="18" eb="21">
      <t>キョウギカイ</t>
    </rPh>
    <rPh sb="22" eb="23">
      <t>モト</t>
    </rPh>
    <rPh sb="29" eb="30">
      <t>ジュン</t>
    </rPh>
    <rPh sb="30" eb="33">
      <t>ギョウセイテキ</t>
    </rPh>
    <rPh sb="33" eb="35">
      <t>キノウ</t>
    </rPh>
    <rPh sb="36" eb="38">
      <t>ニンシキ</t>
    </rPh>
    <rPh sb="42" eb="44">
      <t>ワリアイ</t>
    </rPh>
    <phoneticPr fontId="1"/>
  </si>
  <si>
    <t>総意形成機能を認識している地域活動協議会の構成団体の割合</t>
    <rPh sb="0" eb="2">
      <t>ソウイ</t>
    </rPh>
    <rPh sb="2" eb="4">
      <t>ケイセイ</t>
    </rPh>
    <rPh sb="4" eb="6">
      <t>キノウ</t>
    </rPh>
    <rPh sb="7" eb="9">
      <t>ニンシキ</t>
    </rPh>
    <rPh sb="13" eb="15">
      <t>チイキ</t>
    </rPh>
    <rPh sb="15" eb="17">
      <t>カツドウ</t>
    </rPh>
    <rPh sb="17" eb="20">
      <t>キョウギカイ</t>
    </rPh>
    <rPh sb="21" eb="23">
      <t>コウセイ</t>
    </rPh>
    <rPh sb="23" eb="25">
      <t>ダンタイ</t>
    </rPh>
    <rPh sb="26" eb="28">
      <t>ワリアイ</t>
    </rPh>
    <phoneticPr fontId="1"/>
  </si>
  <si>
    <t>割合</t>
    <rPh sb="0" eb="2">
      <t>ワリアイ</t>
    </rPh>
    <phoneticPr fontId="1"/>
  </si>
  <si>
    <t>小計</t>
    <rPh sb="0" eb="1">
      <t>ショウ</t>
    </rPh>
    <rPh sb="1" eb="2">
      <t>ケイ</t>
    </rPh>
    <phoneticPr fontId="1"/>
  </si>
  <si>
    <t>問１　（全般的に）まちづくりセンター等の支援について満足していますか。（○印は１つ）</t>
    <rPh sb="18" eb="19">
      <t>トウ</t>
    </rPh>
    <rPh sb="26" eb="28">
      <t>マンゾク</t>
    </rPh>
    <phoneticPr fontId="1"/>
  </si>
  <si>
    <t>①満足している</t>
    <rPh sb="1" eb="3">
      <t>マンゾク</t>
    </rPh>
    <phoneticPr fontId="1"/>
  </si>
  <si>
    <t>②ある程度満足している</t>
    <rPh sb="3" eb="5">
      <t>テイド</t>
    </rPh>
    <rPh sb="5" eb="7">
      <t>マンゾク</t>
    </rPh>
    <phoneticPr fontId="1"/>
  </si>
  <si>
    <t>③あまり満足していない</t>
    <rPh sb="4" eb="6">
      <t>マンゾク</t>
    </rPh>
    <phoneticPr fontId="1"/>
  </si>
  <si>
    <t>④満足していない</t>
    <rPh sb="1" eb="3">
      <t>マンゾク</t>
    </rPh>
    <phoneticPr fontId="1"/>
  </si>
  <si>
    <t>構成団体数</t>
    <phoneticPr fontId="1"/>
  </si>
  <si>
    <t>回答団体数</t>
    <phoneticPr fontId="1"/>
  </si>
  <si>
    <t>まちづくりセンター等の支援を受けた団体が、支援に満足している割合</t>
    <rPh sb="9" eb="10">
      <t>トウ</t>
    </rPh>
    <rPh sb="11" eb="13">
      <t>シエン</t>
    </rPh>
    <rPh sb="14" eb="15">
      <t>ウ</t>
    </rPh>
    <rPh sb="17" eb="19">
      <t>ダンタイ</t>
    </rPh>
    <rPh sb="21" eb="23">
      <t>シエン</t>
    </rPh>
    <rPh sb="24" eb="26">
      <t>マンゾク</t>
    </rPh>
    <rPh sb="30" eb="32">
      <t>ワリアイ</t>
    </rPh>
    <phoneticPr fontId="1"/>
  </si>
  <si>
    <t>問２　（個別に）まちづくりセンター等からの次の支援は地域の皆さんの活動に役立ちましたか。</t>
    <rPh sb="17" eb="18">
      <t>トウ</t>
    </rPh>
    <phoneticPr fontId="1"/>
  </si>
  <si>
    <t>また今後、まちづくりセンター等に対して、どのような支援を期待されていますか。</t>
    <rPh sb="14" eb="15">
      <t>トウ</t>
    </rPh>
    <phoneticPr fontId="1"/>
  </si>
  <si>
    <t>役に立ちましたか</t>
    <phoneticPr fontId="1"/>
  </si>
  <si>
    <t>②ややそう思う</t>
    <rPh sb="5" eb="6">
      <t>オモ</t>
    </rPh>
    <phoneticPr fontId="1"/>
  </si>
  <si>
    <t>③あまりそう思わない</t>
    <rPh sb="6" eb="7">
      <t>オモ</t>
    </rPh>
    <phoneticPr fontId="1"/>
  </si>
  <si>
    <t>④思わない</t>
    <rPh sb="1" eb="2">
      <t>オモ</t>
    </rPh>
    <phoneticPr fontId="1"/>
  </si>
  <si>
    <t>期待している</t>
    <rPh sb="0" eb="2">
      <t>キタイ</t>
    </rPh>
    <phoneticPr fontId="1"/>
  </si>
  <si>
    <t>支援の内容</t>
    <rPh sb="0" eb="2">
      <t>シエン</t>
    </rPh>
    <rPh sb="3" eb="5">
      <t>ナイヨウ</t>
    </rPh>
    <phoneticPr fontId="1"/>
  </si>
  <si>
    <t>１　地域活動協議会の形成に向けた支援</t>
    <phoneticPr fontId="1"/>
  </si>
  <si>
    <t>２　地域活動協議会の意義の理解に向けた支援</t>
    <phoneticPr fontId="1"/>
  </si>
  <si>
    <t>３　地域の課題やニーズの把握や共有に向けた支援</t>
    <phoneticPr fontId="1"/>
  </si>
  <si>
    <t>４　地域課題やニーズに対応した活動の実施に向けた支援</t>
    <phoneticPr fontId="1"/>
  </si>
  <si>
    <t>５　地域資源(ヒト、モノ、カネ、情報)の有効な活用の支援</t>
    <phoneticPr fontId="1"/>
  </si>
  <si>
    <t>６　法人格の取得に向けた支援</t>
    <phoneticPr fontId="1"/>
  </si>
  <si>
    <t>７　地域活動に関わりが薄かった住民などの活動への参加を促すための支援</t>
    <phoneticPr fontId="1"/>
  </si>
  <si>
    <t>８　地域活動協議会の構成団体同士の連携・協働の支援</t>
    <phoneticPr fontId="1"/>
  </si>
  <si>
    <t>９　地域活動の担い手の拡大に向けた支援</t>
    <phoneticPr fontId="1"/>
  </si>
  <si>
    <t>11　地域公共人材の活用に向けた支援</t>
    <phoneticPr fontId="1"/>
  </si>
  <si>
    <t>10　地域活動協議会以外の他の活動主体との連携・協働に向けた支援</t>
    <rPh sb="27" eb="28">
      <t>ム</t>
    </rPh>
    <phoneticPr fontId="1"/>
  </si>
  <si>
    <t>問４　皆さんの地域において、自律的な地域運営に取り組めるようになっていると思いますか。（○印は１つ）</t>
    <rPh sb="37" eb="38">
      <t>オモ</t>
    </rPh>
    <phoneticPr fontId="1"/>
  </si>
  <si>
    <t>　（問４で「①そう思う」「②ややそう思う」と答えられた方へ）</t>
    <rPh sb="27" eb="28">
      <t>カタ</t>
    </rPh>
    <phoneticPr fontId="1"/>
  </si>
  <si>
    <t>１　地域の課題やニーズの把握や共有ができている。</t>
    <phoneticPr fontId="1"/>
  </si>
  <si>
    <t>２　地域課題ニーズに対応した活動が実施できている。</t>
    <phoneticPr fontId="1"/>
  </si>
  <si>
    <t>３　地域資源(ヒト、モノ、カネ、情報)を有効に活用して、地域課題の解決が図られている。</t>
    <phoneticPr fontId="1"/>
  </si>
  <si>
    <t>４　法人格の取得に向けた取組ができている。</t>
    <phoneticPr fontId="1"/>
  </si>
  <si>
    <t>５　これまで地域活動に関わりの薄かった住民などの活動への参加が促進されている。</t>
    <phoneticPr fontId="1"/>
  </si>
  <si>
    <t>６　地域活動協議会の構成団体同士の連携・協働ができている。</t>
    <phoneticPr fontId="1"/>
  </si>
  <si>
    <t>７　地域活動の担い手が拡大している。</t>
    <phoneticPr fontId="1"/>
  </si>
  <si>
    <t>８　地域活動協議会以外の他の活動主体（企業やＮＰＯなど）との連携・協働ができている。</t>
    <phoneticPr fontId="1"/>
  </si>
  <si>
    <t>９　地域公共人材の活用ができている。</t>
    <phoneticPr fontId="1"/>
  </si>
  <si>
    <t>10　議決機関（総会・運営委員会等）の運営など、適正な運営ができている。</t>
    <phoneticPr fontId="1"/>
  </si>
  <si>
    <t>11　会計事務の適正な執行ができている。</t>
    <phoneticPr fontId="1"/>
  </si>
  <si>
    <t>12　多様な媒体による広報活動ができている。</t>
    <phoneticPr fontId="1"/>
  </si>
  <si>
    <t>13　その他</t>
    <phoneticPr fontId="1"/>
  </si>
  <si>
    <t>問５－１３</t>
    <rPh sb="0" eb="1">
      <t>トイ</t>
    </rPh>
    <phoneticPr fontId="1"/>
  </si>
  <si>
    <t>回答数</t>
    <rPh sb="0" eb="2">
      <t>カイトウ</t>
    </rPh>
    <rPh sb="2" eb="3">
      <t>スウ</t>
    </rPh>
    <phoneticPr fontId="1"/>
  </si>
  <si>
    <t>意見内容</t>
    <rPh sb="0" eb="2">
      <t>イケン</t>
    </rPh>
    <rPh sb="2" eb="4">
      <t>ナイヨウ</t>
    </rPh>
    <phoneticPr fontId="1"/>
  </si>
  <si>
    <t>★</t>
    <phoneticPr fontId="1"/>
  </si>
  <si>
    <t>ＮＰＯ団体等</t>
    <rPh sb="3" eb="5">
      <t>ダンタイ</t>
    </rPh>
    <rPh sb="5" eb="6">
      <t>トウ</t>
    </rPh>
    <phoneticPr fontId="1"/>
  </si>
  <si>
    <t>記入不要</t>
    <rPh sb="0" eb="2">
      <t>キニュウ</t>
    </rPh>
    <rPh sb="2" eb="4">
      <t>フヨウ</t>
    </rPh>
    <phoneticPr fontId="1"/>
  </si>
  <si>
    <t>12　適正な運営に向けた支援</t>
    <phoneticPr fontId="1"/>
  </si>
  <si>
    <t>13　会計事務の適正な執行に向けた支援</t>
    <phoneticPr fontId="1"/>
  </si>
  <si>
    <t>14　広報の支援</t>
    <phoneticPr fontId="1"/>
  </si>
  <si>
    <t>③　回答団体数を記入してください。</t>
    <rPh sb="2" eb="4">
      <t>カイトウ</t>
    </rPh>
    <rPh sb="4" eb="6">
      <t>ダンタイ</t>
    </rPh>
    <rPh sb="6" eb="7">
      <t>スウ</t>
    </rPh>
    <rPh sb="8" eb="10">
      <t>キニュウ</t>
    </rPh>
    <phoneticPr fontId="1"/>
  </si>
  <si>
    <t>④　地域ごとに、集計をしてください。</t>
    <rPh sb="2" eb="4">
      <t>チイキ</t>
    </rPh>
    <rPh sb="8" eb="10">
      <t>シュウケイ</t>
    </rPh>
    <phoneticPr fontId="1"/>
  </si>
  <si>
    <t>※入力していただくと、集計表に反映されます。</t>
    <rPh sb="1" eb="3">
      <t>ニュウリョク</t>
    </rPh>
    <rPh sb="11" eb="14">
      <t>シュウケイヒョウ</t>
    </rPh>
    <rPh sb="15" eb="17">
      <t>ハンエイ</t>
    </rPh>
    <phoneticPr fontId="1"/>
  </si>
  <si>
    <t>※割合を算出するにあたり、無回答数は回答数から除いています。</t>
    <rPh sb="1" eb="3">
      <t>ワリアイ</t>
    </rPh>
    <rPh sb="4" eb="6">
      <t>サンシュツ</t>
    </rPh>
    <rPh sb="13" eb="16">
      <t>ムカイトウ</t>
    </rPh>
    <rPh sb="16" eb="17">
      <t>スウ</t>
    </rPh>
    <rPh sb="18" eb="20">
      <t>カイトウ</t>
    </rPh>
    <rPh sb="20" eb="21">
      <t>スウ</t>
    </rPh>
    <rPh sb="23" eb="24">
      <t>ノゾ</t>
    </rPh>
    <phoneticPr fontId="1"/>
  </si>
  <si>
    <t>回答率（％）</t>
    <rPh sb="0" eb="2">
      <t>カイトウ</t>
    </rPh>
    <rPh sb="2" eb="3">
      <t>リツ</t>
    </rPh>
    <phoneticPr fontId="1"/>
  </si>
  <si>
    <t>回答率</t>
    <rPh sb="0" eb="2">
      <t>カイトウ</t>
    </rPh>
    <rPh sb="2" eb="3">
      <t>リツ</t>
    </rPh>
    <phoneticPr fontId="1"/>
  </si>
  <si>
    <t>地域活動協議会の構成団体が、自分の地域に即した支援を受けることができていると感じた割合</t>
    <rPh sb="0" eb="2">
      <t>チイキ</t>
    </rPh>
    <rPh sb="2" eb="4">
      <t>カツドウ</t>
    </rPh>
    <rPh sb="4" eb="7">
      <t>キョウギカイ</t>
    </rPh>
    <rPh sb="8" eb="10">
      <t>コウセイ</t>
    </rPh>
    <rPh sb="10" eb="12">
      <t>ダンタイ</t>
    </rPh>
    <rPh sb="14" eb="16">
      <t>ジブン</t>
    </rPh>
    <rPh sb="17" eb="19">
      <t>チイキ</t>
    </rPh>
    <rPh sb="20" eb="21">
      <t>ソク</t>
    </rPh>
    <rPh sb="23" eb="25">
      <t>シエン</t>
    </rPh>
    <rPh sb="26" eb="27">
      <t>ウ</t>
    </rPh>
    <rPh sb="38" eb="39">
      <t>カン</t>
    </rPh>
    <rPh sb="41" eb="43">
      <t>ワリアイ</t>
    </rPh>
    <phoneticPr fontId="1"/>
  </si>
  <si>
    <t>回答率</t>
    <rPh sb="2" eb="3">
      <t>リツ</t>
    </rPh>
    <phoneticPr fontId="1"/>
  </si>
  <si>
    <t>②　構成団体数をチェックし、変更があれば訂正してください。</t>
    <rPh sb="2" eb="4">
      <t>コウセイ</t>
    </rPh>
    <rPh sb="4" eb="6">
      <t>ダンタイ</t>
    </rPh>
    <rPh sb="6" eb="7">
      <t>スウ</t>
    </rPh>
    <rPh sb="14" eb="16">
      <t>ヘンコウ</t>
    </rPh>
    <rPh sb="20" eb="22">
      <t>テイセイ</t>
    </rPh>
    <phoneticPr fontId="1"/>
  </si>
  <si>
    <t>※ＮＰＯ団体等の欄については、まちセンが支援を行っているＮＰＯ等の団体数を記入してください。</t>
    <rPh sb="4" eb="6">
      <t>ダンタイ</t>
    </rPh>
    <rPh sb="6" eb="7">
      <t>トウ</t>
    </rPh>
    <rPh sb="8" eb="9">
      <t>ラン</t>
    </rPh>
    <phoneticPr fontId="1"/>
  </si>
  <si>
    <t>※「Ⅱ　問２ー１～１５」の回答にあたり、該当する設問がない場合は、無回答ではなく、「－」としてください。</t>
    <rPh sb="4" eb="5">
      <t>トイ</t>
    </rPh>
    <rPh sb="13" eb="15">
      <t>カイトウ</t>
    </rPh>
    <rPh sb="20" eb="22">
      <t>ガイトウ</t>
    </rPh>
    <rPh sb="24" eb="26">
      <t>セツモン</t>
    </rPh>
    <rPh sb="29" eb="31">
      <t>バアイ</t>
    </rPh>
    <rPh sb="33" eb="36">
      <t>ムカイトウ</t>
    </rPh>
    <phoneticPr fontId="1"/>
  </si>
  <si>
    <t>⑤　意見（Ⅰ　問２－５、Ⅱ　問２－１５、問５－１３、問７）数について、集計表に記入していただくとともに、その内容は、別シート「意見の内容」に記入してください。</t>
    <rPh sb="2" eb="4">
      <t>イケン</t>
    </rPh>
    <rPh sb="7" eb="8">
      <t>トイ</t>
    </rPh>
    <rPh sb="14" eb="15">
      <t>トイ</t>
    </rPh>
    <rPh sb="20" eb="21">
      <t>トイ</t>
    </rPh>
    <rPh sb="26" eb="27">
      <t>トイ</t>
    </rPh>
    <rPh sb="29" eb="30">
      <t>スウ</t>
    </rPh>
    <rPh sb="35" eb="37">
      <t>シュウケイ</t>
    </rPh>
    <rPh sb="37" eb="38">
      <t>ヒョウ</t>
    </rPh>
    <rPh sb="39" eb="41">
      <t>キニュウ</t>
    </rPh>
    <rPh sb="54" eb="56">
      <t>ナイヨウ</t>
    </rPh>
    <rPh sb="58" eb="59">
      <t>ベツ</t>
    </rPh>
    <rPh sb="63" eb="65">
      <t>イケン</t>
    </rPh>
    <rPh sb="66" eb="68">
      <t>ナイヨウ</t>
    </rPh>
    <rPh sb="70" eb="72">
      <t>キニュウ</t>
    </rPh>
    <phoneticPr fontId="1"/>
  </si>
  <si>
    <t>別紙２</t>
    <rPh sb="0" eb="2">
      <t>ベッシ</t>
    </rPh>
    <phoneticPr fontId="1"/>
  </si>
  <si>
    <t>186</t>
    <phoneticPr fontId="1"/>
  </si>
  <si>
    <t>問６</t>
    <phoneticPr fontId="1"/>
  </si>
  <si>
    <t>　貴団体は、地域活動協議会の状況が、「防災、防犯など安心・安全なまちづくりにかかる取組及び地域福祉、子育て支援、地域コミュニティづくりなどその他地域特性に即した地域課題の解決に向けた取組が自律的に進められている状態」にあると思いますか。</t>
    <phoneticPr fontId="1"/>
  </si>
  <si>
    <t>①　区名はファイル名から取得されます。</t>
    <rPh sb="9" eb="10">
      <t>メイ</t>
    </rPh>
    <rPh sb="12" eb="14">
      <t>シュトク</t>
    </rPh>
    <phoneticPr fontId="1"/>
  </si>
  <si>
    <t>①　そう思う</t>
    <rPh sb="4" eb="5">
      <t>オモ</t>
    </rPh>
    <phoneticPr fontId="1"/>
  </si>
  <si>
    <t>②　ややそう思う</t>
    <rPh sb="6" eb="7">
      <t>オモ</t>
    </rPh>
    <phoneticPr fontId="1"/>
  </si>
  <si>
    <t>③　あまりそう思わない</t>
    <rPh sb="7" eb="8">
      <t>オモ</t>
    </rPh>
    <phoneticPr fontId="1"/>
  </si>
  <si>
    <t xml:space="preserve">（問１で「あまり感じない」「感じない」と回答された方へ）
そう感じないのはなぜですか。（○印はいくつでも可）
</t>
    <phoneticPr fontId="1"/>
  </si>
  <si>
    <t>⑥　回答率が７０％以下の場合は回答団体数を確認してください。</t>
    <rPh sb="2" eb="4">
      <t>カイトウ</t>
    </rPh>
    <rPh sb="4" eb="5">
      <t>リツ</t>
    </rPh>
    <rPh sb="9" eb="11">
      <t>イカ</t>
    </rPh>
    <rPh sb="12" eb="14">
      <t>バアイ</t>
    </rPh>
    <rPh sb="15" eb="17">
      <t>カイトウ</t>
    </rPh>
    <rPh sb="17" eb="19">
      <t>ダンタイ</t>
    </rPh>
    <rPh sb="19" eb="20">
      <t>スウ</t>
    </rPh>
    <rPh sb="21" eb="23">
      <t>カクニン</t>
    </rPh>
    <phoneticPr fontId="1"/>
  </si>
  <si>
    <t>問７　その他、まちづくりセンター等へのご意見・ご要望等がございましたら、何でも記載してください。</t>
    <rPh sb="0" eb="1">
      <t>トイ</t>
    </rPh>
    <phoneticPr fontId="1"/>
  </si>
  <si>
    <t>（主な内容）</t>
    <rPh sb="1" eb="2">
      <t>オモ</t>
    </rPh>
    <rPh sb="3" eb="5">
      <t>ナイヨウ</t>
    </rPh>
    <phoneticPr fontId="1"/>
  </si>
  <si>
    <t>・常設の窓口でなくても良いので、定期的に出張サービスしてほしい。
　城東区まちづくりセンターの問題よりも、大阪市の意向の変更の通達が行き渡らずに、地活協の運営が「させられている」感がある。
・他の地活協の活動事例。特に青少年と老人関連が重要と思われる。面白く参加が見込める事例を知りたい。
・今年度のまちセンのサポートは従来にないもので、存在価値が高い。永年思っていた地活協についてのマニュアルの作成・配布や地活予算業務変更の
　補足の説明会開催など役に立った。ＮＰＯ、会社などと地活協との共同による防災会議など今までにない取組みである。引き続き区全体のコーディネート
　を望む。
・互いに連絡をとりあって一歩ずつ進展させていきたい。
・各地活協に少なくとも１名の専属担当者の配置が必要なのでは。そうでなければ、このアンケートの意味がないと思われます。
・指定管理という枠組はあるが、各設問にあるように徹底した“まちづくり”のプロフェショナルの支援が必要と思考しています。地活の理念はまだ根付いて
　おらず、地域振興連合町会の旧組織体がリードしていると思える。「総意形成機能」を発揮...はよい設問と思います。
・いろいろな地域活動に参加しにくい人に、参加できるよう、また参加したいと思うような企画を考えてほしい。
・高齢化の社会で地域住民の参加を促す。盛り上げる町づくり、防犯防災の意識を高める町づくりは難しく、支援してほしい。
・若い人が参加できる地域活動、その仕組み作りが大切であると思う。
・まちづくりセンターは、（現状は）市の補助金の使い方や監査業務的な活動であり、（本来は）各地域の活性化や有り方について調査、研究をし、モデル事業
　などを提案できるようなセンターであって欲しい。
・組織運営がスムーズにできている地活協があれば内情を教えてもらいたい。
・まちせんフタッフの増員が必要。やろうとしいてること、求められていることの割に、現状では人が少ないと感じるため。</t>
    <rPh sb="4" eb="6">
      <t>マドグチ</t>
    </rPh>
    <rPh sb="139" eb="140">
      <t>シ</t>
    </rPh>
    <rPh sb="460" eb="462">
      <t>チョウカイ</t>
    </rPh>
    <rPh sb="476" eb="477">
      <t>オモ</t>
    </rPh>
    <rPh sb="561" eb="562">
      <t>カ</t>
    </rPh>
    <rPh sb="662" eb="664">
      <t>ゲンジョウ</t>
    </rPh>
    <rPh sb="689" eb="691">
      <t>ホンライ</t>
    </rPh>
    <rPh sb="796" eb="798">
      <t>ヒツヨウ</t>
    </rPh>
    <rPh sb="820" eb="821">
      <t>ワリ</t>
    </rPh>
    <phoneticPr fontId="1"/>
  </si>
  <si>
    <t>城　東</t>
    <rPh sb="0" eb="1">
      <t>シロ</t>
    </rPh>
    <rPh sb="2" eb="3">
      <t>ヒガシ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</si>
</sst>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0.00000_ "/>
    <numFmt numFmtId="179" formatCode="#,##0&quot;　件&quot;"/>
    <numFmt numFmtId="180" formatCode="0_ "/>
    <numFmt numFmtId="181" formatCode="0.0_ "/>
    <numFmt numFmtId="182" formatCode="0.0_);[Red]\(0.0\)"/>
  </numFmts>
  <fonts count="43">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11"/>
      <color theme="1"/>
      <name val="ＭＳ Ｐゴシック"/>
      <family val="2"/>
      <charset val="128"/>
      <scheme val="minor"/>
    </font>
    <font>
      <sz val="7"/>
      <color theme="1"/>
      <name val="ＭＳ Ｐ明朝"/>
      <family val="1"/>
      <charset val="128"/>
    </font>
    <font>
      <sz val="11"/>
      <color theme="1"/>
      <name val="ＭＳ Ｐゴシック"/>
      <family val="3"/>
      <charset val="128"/>
      <scheme val="minor"/>
    </font>
    <font>
      <sz val="10"/>
      <color rgb="FFFFFF0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0"/>
      <name val="ＭＳ Ｐゴシック"/>
      <family val="3"/>
      <charset val="128"/>
      <scheme val="minor"/>
    </font>
    <font>
      <sz val="14"/>
      <color theme="1"/>
      <name val="ＭＳ Ｐゴシック"/>
      <family val="3"/>
      <charset val="128"/>
      <scheme val="minor"/>
    </font>
    <font>
      <b/>
      <sz val="10"/>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1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0"/>
      <name val="ＭＳ Ｐゴシック"/>
      <family val="2"/>
      <charset val="128"/>
      <scheme val="minor"/>
    </font>
    <font>
      <sz val="11"/>
      <name val="ＭＳ Ｐゴシック"/>
      <family val="3"/>
      <charset val="128"/>
      <scheme val="minor"/>
    </font>
    <font>
      <sz val="9"/>
      <color indexed="81"/>
      <name val="ＭＳ Ｐゴシック"/>
      <family val="3"/>
      <charset val="128"/>
    </font>
    <font>
      <sz val="8"/>
      <color rgb="FFFF0000"/>
      <name val="ＭＳ Ｐゴシック"/>
      <family val="2"/>
      <charset val="128"/>
      <scheme val="minor"/>
    </font>
    <font>
      <sz val="8"/>
      <color rgb="FFFF0000"/>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scheme val="minor"/>
    </font>
    <font>
      <u/>
      <sz val="11"/>
      <color theme="1"/>
      <name val="ＭＳ Ｐ明朝"/>
      <family val="1"/>
      <charset val="128"/>
    </font>
    <font>
      <u/>
      <sz val="11"/>
      <color theme="1"/>
      <name val="ＭＳ Ｐゴシック"/>
      <family val="3"/>
      <charset val="128"/>
      <scheme val="minor"/>
    </font>
    <font>
      <sz val="12"/>
      <color theme="1"/>
      <name val="ＭＳ Ｐゴシック"/>
      <family val="2"/>
      <charset val="128"/>
      <scheme val="minor"/>
    </font>
    <font>
      <sz val="9"/>
      <color theme="1"/>
      <name val="ＭＳ Ｐ明朝"/>
      <family val="1"/>
      <charset val="128"/>
    </font>
    <font>
      <b/>
      <sz val="9"/>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59996337778862885"/>
        <bgColor indexed="64"/>
      </patternFill>
    </fill>
    <fill>
      <patternFill patternType="solid">
        <fgColor rgb="FFFFFF00"/>
        <bgColor indexed="64"/>
      </patternFill>
    </fill>
    <fill>
      <patternFill patternType="solid">
        <fgColor rgb="FF00B0F0"/>
        <bgColor indexed="64"/>
      </patternFill>
    </fill>
  </fills>
  <borders count="205">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hair">
        <color auto="1"/>
      </right>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hair">
        <color auto="1"/>
      </left>
      <right/>
      <top/>
      <bottom style="hair">
        <color auto="1"/>
      </bottom>
      <diagonal/>
    </border>
    <border>
      <left style="hair">
        <color auto="1"/>
      </left>
      <right style="double">
        <color auto="1"/>
      </right>
      <top/>
      <bottom style="hair">
        <color auto="1"/>
      </bottom>
      <diagonal/>
    </border>
    <border>
      <left/>
      <right/>
      <top/>
      <bottom style="hair">
        <color auto="1"/>
      </bottom>
      <diagonal/>
    </border>
    <border>
      <left style="thin">
        <color auto="1"/>
      </left>
      <right style="hair">
        <color auto="1"/>
      </right>
      <top/>
      <bottom style="thin">
        <color auto="1"/>
      </bottom>
      <diagonal/>
    </border>
    <border>
      <left style="hair">
        <color auto="1"/>
      </left>
      <right style="double">
        <color auto="1"/>
      </right>
      <top/>
      <bottom style="thin">
        <color auto="1"/>
      </bottom>
      <diagonal/>
    </border>
    <border>
      <left style="hair">
        <color auto="1"/>
      </left>
      <right style="double">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double">
        <color auto="1"/>
      </right>
      <top style="thin">
        <color auto="1"/>
      </top>
      <bottom style="thin">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right/>
      <top style="medium">
        <color auto="1"/>
      </top>
      <bottom style="hair">
        <color auto="1"/>
      </bottom>
      <diagonal/>
    </border>
    <border>
      <left style="double">
        <color auto="1"/>
      </left>
      <right style="double">
        <color auto="1"/>
      </right>
      <top/>
      <bottom style="hair">
        <color auto="1"/>
      </bottom>
      <diagonal/>
    </border>
    <border>
      <left style="double">
        <color auto="1"/>
      </left>
      <right style="double">
        <color auto="1"/>
      </right>
      <top style="medium">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right/>
      <top style="thin">
        <color auto="1"/>
      </top>
      <bottom style="thin">
        <color indexed="64"/>
      </bottom>
      <diagonal/>
    </border>
    <border>
      <left style="double">
        <color auto="1"/>
      </left>
      <right/>
      <top style="thin">
        <color auto="1"/>
      </top>
      <bottom style="thin">
        <color auto="1"/>
      </bottom>
      <diagonal/>
    </border>
    <border>
      <left style="thin">
        <color indexed="64"/>
      </left>
      <right style="double">
        <color indexed="64"/>
      </right>
      <top style="thin">
        <color indexed="64"/>
      </top>
      <bottom style="thin">
        <color auto="1"/>
      </bottom>
      <diagonal/>
    </border>
    <border>
      <left style="hair">
        <color auto="1"/>
      </left>
      <right style="thin">
        <color auto="1"/>
      </right>
      <top style="thin">
        <color auto="1"/>
      </top>
      <bottom/>
      <diagonal/>
    </border>
    <border>
      <left/>
      <right style="double">
        <color auto="1"/>
      </right>
      <top/>
      <bottom style="hair">
        <color auto="1"/>
      </bottom>
      <diagonal/>
    </border>
    <border>
      <left/>
      <right/>
      <top style="medium">
        <color auto="1"/>
      </top>
      <bottom/>
      <diagonal/>
    </border>
    <border>
      <left/>
      <right/>
      <top style="hair">
        <color auto="1"/>
      </top>
      <bottom style="double">
        <color auto="1"/>
      </bottom>
      <diagonal/>
    </border>
    <border>
      <left style="thin">
        <color auto="1"/>
      </left>
      <right/>
      <top style="hair">
        <color auto="1"/>
      </top>
      <bottom style="double">
        <color auto="1"/>
      </bottom>
      <diagonal/>
    </border>
    <border>
      <left style="thin">
        <color auto="1"/>
      </left>
      <right/>
      <top/>
      <bottom style="hair">
        <color auto="1"/>
      </bottom>
      <diagonal/>
    </border>
    <border>
      <left/>
      <right style="thin">
        <color auto="1"/>
      </right>
      <top/>
      <bottom style="hair">
        <color auto="1"/>
      </bottom>
      <diagonal/>
    </border>
    <border>
      <left/>
      <right style="medium">
        <color auto="1"/>
      </right>
      <top style="hair">
        <color auto="1"/>
      </top>
      <bottom style="double">
        <color auto="1"/>
      </bottom>
      <diagonal/>
    </border>
    <border>
      <left/>
      <right style="medium">
        <color auto="1"/>
      </right>
      <top/>
      <bottom style="hair">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bottom/>
      <diagonal/>
    </border>
    <border>
      <left style="hair">
        <color auto="1"/>
      </left>
      <right style="double">
        <color auto="1"/>
      </right>
      <top/>
      <bottom/>
      <diagonal/>
    </border>
    <border>
      <left/>
      <right style="double">
        <color auto="1"/>
      </right>
      <top/>
      <bottom/>
      <diagonal/>
    </border>
    <border>
      <left style="double">
        <color auto="1"/>
      </left>
      <right style="double">
        <color auto="1"/>
      </right>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medium">
        <color auto="1"/>
      </right>
      <top/>
      <bottom/>
      <diagonal/>
    </border>
    <border>
      <left style="medium">
        <color auto="1"/>
      </left>
      <right style="hair">
        <color auto="1"/>
      </right>
      <top style="double">
        <color auto="1"/>
      </top>
      <bottom style="medium">
        <color auto="1"/>
      </bottom>
      <diagonal/>
    </border>
    <border>
      <left style="hair">
        <color auto="1"/>
      </left>
      <right style="double">
        <color auto="1"/>
      </right>
      <top style="double">
        <color auto="1"/>
      </top>
      <bottom style="medium">
        <color auto="1"/>
      </bottom>
      <diagonal/>
    </border>
    <border>
      <left/>
      <right style="double">
        <color auto="1"/>
      </right>
      <top style="double">
        <color auto="1"/>
      </top>
      <bottom style="medium">
        <color auto="1"/>
      </bottom>
      <diagonal/>
    </border>
    <border>
      <left style="double">
        <color auto="1"/>
      </left>
      <right style="double">
        <color auto="1"/>
      </right>
      <top style="double">
        <color auto="1"/>
      </top>
      <bottom style="medium">
        <color auto="1"/>
      </bottom>
      <diagonal/>
    </border>
    <border>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thin">
        <color auto="1"/>
      </left>
      <right style="medium">
        <color indexed="64"/>
      </right>
      <top style="hair">
        <color auto="1"/>
      </top>
      <bottom style="double">
        <color auto="1"/>
      </bottom>
      <diagonal/>
    </border>
    <border>
      <left style="thin">
        <color auto="1"/>
      </left>
      <right style="medium">
        <color indexed="64"/>
      </right>
      <top/>
      <bottom style="hair">
        <color auto="1"/>
      </bottom>
      <diagonal/>
    </border>
    <border>
      <left style="thin">
        <color auto="1"/>
      </left>
      <right style="medium">
        <color indexed="64"/>
      </right>
      <top/>
      <bottom/>
      <diagonal/>
    </border>
    <border>
      <left style="thin">
        <color auto="1"/>
      </left>
      <right style="medium">
        <color indexed="64"/>
      </right>
      <top style="double">
        <color auto="1"/>
      </top>
      <bottom style="medium">
        <color auto="1"/>
      </bottom>
      <diagonal/>
    </border>
    <border>
      <left style="medium">
        <color auto="1"/>
      </left>
      <right/>
      <top/>
      <bottom/>
      <diagonal/>
    </border>
    <border>
      <left style="medium">
        <color auto="1"/>
      </left>
      <right/>
      <top style="thin">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thin">
        <color auto="1"/>
      </top>
      <bottom style="medium">
        <color auto="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style="medium">
        <color theme="1" tint="0.499984740745262"/>
      </top>
      <bottom style="dotted">
        <color theme="1" tint="0.499984740745262"/>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dotted">
        <color theme="1" tint="0.499984740745262"/>
      </top>
      <bottom style="dotted">
        <color theme="1" tint="0.499984740745262"/>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style="dotted">
        <color theme="1" tint="0.499984740745262"/>
      </top>
      <bottom style="medium">
        <color theme="1" tint="0.499984740745262"/>
      </bottom>
      <diagonal/>
    </border>
    <border>
      <left style="medium">
        <color theme="1" tint="0.499984740745262"/>
      </left>
      <right style="medium">
        <color theme="1" tint="0.499984740745262"/>
      </right>
      <top style="dotted">
        <color theme="1" tint="0.499984740745262"/>
      </top>
      <bottom/>
      <diagonal/>
    </border>
    <border>
      <left style="medium">
        <color theme="1" tint="0.499984740745262"/>
      </left>
      <right style="medium">
        <color theme="1" tint="0.499984740745262"/>
      </right>
      <top/>
      <bottom style="dotted">
        <color theme="1" tint="0.499984740745262"/>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1" tint="0.499984740745262"/>
      </right>
      <top style="double">
        <color theme="1" tint="0.499984740745262"/>
      </top>
      <bottom/>
      <diagonal/>
    </border>
    <border>
      <left style="medium">
        <color theme="1" tint="0.499984740745262"/>
      </left>
      <right style="medium">
        <color theme="1" tint="0.499984740745262"/>
      </right>
      <top style="double">
        <color theme="1" tint="0.499984740745262"/>
      </top>
      <bottom style="dotted">
        <color theme="1" tint="0.499984740745262"/>
      </bottom>
      <diagonal/>
    </border>
    <border>
      <left style="medium">
        <color theme="1" tint="0.499984740745262"/>
      </left>
      <right style="medium">
        <color theme="1" tint="0.499984740745262"/>
      </right>
      <top style="dashed">
        <color theme="1" tint="0.499984740745262"/>
      </top>
      <bottom style="dashed">
        <color theme="1" tint="0.499984740745262"/>
      </bottom>
      <diagonal/>
    </border>
    <border>
      <left/>
      <right style="medium">
        <color auto="1"/>
      </right>
      <top style="hair">
        <color auto="1"/>
      </top>
      <bottom style="hair">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bottom style="hair">
        <color auto="1"/>
      </bottom>
      <diagonal/>
    </border>
    <border>
      <left style="thin">
        <color auto="1"/>
      </left>
      <right style="thin">
        <color auto="1"/>
      </right>
      <top style="double">
        <color auto="1"/>
      </top>
      <bottom style="medium">
        <color auto="1"/>
      </bottom>
      <diagonal/>
    </border>
    <border>
      <left style="medium">
        <color auto="1"/>
      </left>
      <right/>
      <top style="hair">
        <color auto="1"/>
      </top>
      <bottom style="double">
        <color auto="1"/>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double">
        <color auto="1"/>
      </bottom>
      <diagonal/>
    </border>
    <border>
      <left style="medium">
        <color auto="1"/>
      </left>
      <right style="medium">
        <color auto="1"/>
      </right>
      <top/>
      <bottom/>
      <diagonal/>
    </border>
    <border>
      <left style="medium">
        <color auto="1"/>
      </left>
      <right style="medium">
        <color auto="1"/>
      </right>
      <top/>
      <bottom style="hair">
        <color auto="1"/>
      </bottom>
      <diagonal/>
    </border>
    <border>
      <left style="medium">
        <color auto="1"/>
      </left>
      <right style="medium">
        <color auto="1"/>
      </right>
      <top style="double">
        <color auto="1"/>
      </top>
      <bottom style="medium">
        <color auto="1"/>
      </bottom>
      <diagonal/>
    </border>
    <border>
      <left style="double">
        <color auto="1"/>
      </left>
      <right style="hair">
        <color auto="1"/>
      </right>
      <top style="hair">
        <color auto="1"/>
      </top>
      <bottom style="thin">
        <color auto="1"/>
      </bottom>
      <diagonal/>
    </border>
    <border>
      <left style="hair">
        <color auto="1"/>
      </left>
      <right/>
      <top style="thin">
        <color indexed="64"/>
      </top>
      <bottom/>
      <diagonal/>
    </border>
    <border>
      <left/>
      <right style="hair">
        <color auto="1"/>
      </right>
      <top style="thin">
        <color indexed="64"/>
      </top>
      <bottom/>
      <diagonal/>
    </border>
    <border>
      <left style="double">
        <color auto="1"/>
      </left>
      <right style="hair">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thin">
        <color auto="1"/>
      </bottom>
      <diagonal/>
    </border>
    <border>
      <left/>
      <right style="thin">
        <color auto="1"/>
      </right>
      <top style="medium">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hair">
        <color auto="1"/>
      </bottom>
      <diagonal/>
    </border>
    <border>
      <left style="hair">
        <color auto="1"/>
      </left>
      <right style="medium">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auto="1"/>
      </left>
      <right style="medium">
        <color auto="1"/>
      </right>
      <top style="thin">
        <color auto="1"/>
      </top>
      <bottom style="hair">
        <color auto="1"/>
      </bottom>
      <diagonal/>
    </border>
    <border>
      <left style="thin">
        <color auto="1"/>
      </left>
      <right style="thin">
        <color auto="1"/>
      </right>
      <top style="thick">
        <color auto="1"/>
      </top>
      <bottom/>
      <diagonal/>
    </border>
    <border>
      <left/>
      <right style="medium">
        <color auto="1"/>
      </right>
      <top style="thick">
        <color auto="1"/>
      </top>
      <bottom/>
      <diagonal/>
    </border>
    <border>
      <left style="medium">
        <color auto="1"/>
      </left>
      <right style="hair">
        <color auto="1"/>
      </right>
      <top style="thin">
        <color auto="1"/>
      </top>
      <bottom style="hair">
        <color auto="1"/>
      </bottom>
      <diagonal/>
    </border>
    <border>
      <left/>
      <right style="double">
        <color auto="1"/>
      </right>
      <top style="thin">
        <color auto="1"/>
      </top>
      <bottom style="hair">
        <color auto="1"/>
      </bottom>
      <diagonal/>
    </border>
    <border>
      <left style="double">
        <color auto="1"/>
      </left>
      <right style="double">
        <color auto="1"/>
      </right>
      <top style="thin">
        <color auto="1"/>
      </top>
      <bottom style="hair">
        <color auto="1"/>
      </bottom>
      <diagonal/>
    </border>
    <border>
      <left style="hair">
        <color auto="1"/>
      </left>
      <right/>
      <top style="thin">
        <color auto="1"/>
      </top>
      <bottom style="hair">
        <color auto="1"/>
      </bottom>
      <diagonal/>
    </border>
    <border>
      <left style="thin">
        <color auto="1"/>
      </left>
      <right style="medium">
        <color indexed="64"/>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thin">
        <color auto="1"/>
      </bottom>
      <diagonal/>
    </border>
    <border>
      <left style="hair">
        <color auto="1"/>
      </left>
      <right style="double">
        <color auto="1"/>
      </right>
      <top style="hair">
        <color auto="1"/>
      </top>
      <bottom style="thin">
        <color auto="1"/>
      </bottom>
      <diagonal/>
    </border>
    <border>
      <left style="hair">
        <color auto="1"/>
      </left>
      <right style="medium">
        <color auto="1"/>
      </right>
      <top style="double">
        <color auto="1"/>
      </top>
      <bottom style="medium">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s>
  <cellStyleXfs count="3">
    <xf numFmtId="0" fontId="0" fillId="0" borderId="0">
      <alignment vertical="center"/>
    </xf>
    <xf numFmtId="9" fontId="11" fillId="0" borderId="0" applyFont="0" applyFill="0" applyBorder="0" applyAlignment="0" applyProtection="0">
      <alignment vertical="center"/>
    </xf>
    <xf numFmtId="0" fontId="13" fillId="0" borderId="0">
      <alignment vertical="center"/>
    </xf>
  </cellStyleXfs>
  <cellXfs count="546">
    <xf numFmtId="0" fontId="0" fillId="0" borderId="0" xfId="0">
      <alignment vertical="center"/>
    </xf>
    <xf numFmtId="0" fontId="2" fillId="0" borderId="0" xfId="0" applyFont="1">
      <alignment vertical="center"/>
    </xf>
    <xf numFmtId="49" fontId="2" fillId="0" borderId="10" xfId="0" applyNumberFormat="1" applyFont="1" applyBorder="1">
      <alignment vertical="center"/>
    </xf>
    <xf numFmtId="0" fontId="2" fillId="0" borderId="18" xfId="0" applyFont="1" applyBorder="1">
      <alignment vertical="center"/>
    </xf>
    <xf numFmtId="49" fontId="2" fillId="0" borderId="19" xfId="0" applyNumberFormat="1" applyFont="1" applyBorder="1">
      <alignment vertical="center"/>
    </xf>
    <xf numFmtId="176" fontId="2" fillId="0" borderId="0" xfId="0" applyNumberFormat="1" applyFont="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right" vertical="center"/>
    </xf>
    <xf numFmtId="0" fontId="4" fillId="0" borderId="38" xfId="0" applyFont="1" applyBorder="1" applyAlignment="1">
      <alignment horizontal="center" vertical="center"/>
    </xf>
    <xf numFmtId="49" fontId="2" fillId="0" borderId="0" xfId="0" applyNumberFormat="1" applyFont="1">
      <alignment vertical="center"/>
    </xf>
    <xf numFmtId="177" fontId="2" fillId="0" borderId="0" xfId="0" applyNumberFormat="1" applyFont="1">
      <alignment vertical="center"/>
    </xf>
    <xf numFmtId="0" fontId="2" fillId="0" borderId="0" xfId="0" applyFont="1" applyAlignment="1">
      <alignment horizontal="left" vertical="center" wrapText="1"/>
    </xf>
    <xf numFmtId="49" fontId="0" fillId="2" borderId="54" xfId="0" applyNumberFormat="1" applyFill="1" applyBorder="1" applyAlignment="1">
      <alignment horizontal="center" vertical="center"/>
    </xf>
    <xf numFmtId="49" fontId="0" fillId="2" borderId="56" xfId="0" applyNumberFormat="1" applyFill="1" applyBorder="1" applyAlignment="1">
      <alignment horizontal="center" vertical="center"/>
    </xf>
    <xf numFmtId="49" fontId="7" fillId="2" borderId="57" xfId="0" applyNumberFormat="1" applyFont="1" applyFill="1" applyBorder="1" applyAlignment="1">
      <alignment horizontal="center" vertical="center" textRotation="255"/>
    </xf>
    <xf numFmtId="49" fontId="0" fillId="2" borderId="58" xfId="0" applyNumberFormat="1" applyFill="1" applyBorder="1" applyAlignment="1">
      <alignment horizontal="center" vertical="center"/>
    </xf>
    <xf numFmtId="49" fontId="0" fillId="2" borderId="57" xfId="0" applyNumberFormat="1" applyFill="1" applyBorder="1" applyAlignment="1">
      <alignment horizontal="center" vertical="center"/>
    </xf>
    <xf numFmtId="0" fontId="6" fillId="0" borderId="53" xfId="0" applyFont="1" applyBorder="1" applyAlignment="1">
      <alignment horizontal="center" vertical="center"/>
    </xf>
    <xf numFmtId="49" fontId="6" fillId="0" borderId="44" xfId="0" applyNumberFormat="1" applyFont="1" applyBorder="1" applyAlignment="1">
      <alignment horizontal="center" vertical="center"/>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6" xfId="0" applyFont="1" applyBorder="1" applyAlignment="1">
      <alignment horizontal="center" vertical="center" shrinkToFit="1"/>
    </xf>
    <xf numFmtId="0" fontId="2" fillId="0" borderId="28" xfId="0" applyFont="1" applyBorder="1" applyAlignment="1">
      <alignment vertical="center" shrinkToFit="1"/>
    </xf>
    <xf numFmtId="176" fontId="2" fillId="0" borderId="29" xfId="0" applyNumberFormat="1" applyFont="1" applyBorder="1" applyAlignment="1">
      <alignment vertical="center" shrinkToFit="1"/>
    </xf>
    <xf numFmtId="0" fontId="2" fillId="0" borderId="29" xfId="0" applyFont="1" applyBorder="1" applyAlignment="1">
      <alignment vertical="center" shrinkToFit="1"/>
    </xf>
    <xf numFmtId="176" fontId="2" fillId="0" borderId="26" xfId="0" applyNumberFormat="1" applyFont="1" applyBorder="1" applyAlignment="1">
      <alignment vertical="center" shrinkToFit="1"/>
    </xf>
    <xf numFmtId="0" fontId="2" fillId="0" borderId="21" xfId="0" applyFont="1" applyBorder="1" applyAlignment="1">
      <alignment vertical="center" shrinkToFit="1"/>
    </xf>
    <xf numFmtId="0" fontId="4" fillId="0" borderId="46"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3" fillId="0" borderId="70" xfId="0" applyFont="1" applyBorder="1" applyAlignment="1">
      <alignment horizontal="center" vertical="center" shrinkToFit="1"/>
    </xf>
    <xf numFmtId="0" fontId="2" fillId="0" borderId="30" xfId="0" applyFont="1" applyBorder="1" applyAlignment="1">
      <alignment vertical="center" shrinkToFit="1"/>
    </xf>
    <xf numFmtId="176" fontId="2" fillId="0" borderId="49" xfId="0" applyNumberFormat="1" applyFont="1" applyBorder="1" applyAlignment="1">
      <alignment vertical="center" shrinkToFit="1"/>
    </xf>
    <xf numFmtId="0" fontId="2" fillId="0" borderId="49" xfId="0" applyFont="1" applyBorder="1" applyAlignment="1">
      <alignment vertical="center" shrinkToFit="1"/>
    </xf>
    <xf numFmtId="176" fontId="2" fillId="0" borderId="48" xfId="0" applyNumberFormat="1" applyFont="1" applyBorder="1" applyAlignment="1">
      <alignment vertical="center" shrinkToFit="1"/>
    </xf>
    <xf numFmtId="0" fontId="2" fillId="0" borderId="11" xfId="0" applyFont="1" applyBorder="1" applyAlignment="1">
      <alignment vertical="center" shrinkToFit="1"/>
    </xf>
    <xf numFmtId="177" fontId="2" fillId="0" borderId="11" xfId="0" applyNumberFormat="1" applyFont="1" applyBorder="1" applyAlignment="1">
      <alignment vertical="center" shrinkToFit="1"/>
    </xf>
    <xf numFmtId="9" fontId="2" fillId="0" borderId="27" xfId="0" applyNumberFormat="1" applyFont="1" applyBorder="1" applyAlignment="1">
      <alignment vertical="center" shrinkToFit="1"/>
    </xf>
    <xf numFmtId="0" fontId="2" fillId="0" borderId="20" xfId="0" applyFont="1" applyBorder="1" applyAlignment="1">
      <alignment vertical="center" shrinkToFit="1"/>
    </xf>
    <xf numFmtId="176"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45" xfId="1" applyNumberFormat="1" applyFont="1" applyBorder="1" applyAlignment="1">
      <alignment vertical="center" shrinkToFit="1"/>
    </xf>
    <xf numFmtId="176" fontId="2" fillId="0" borderId="44" xfId="0" applyNumberFormat="1" applyFont="1" applyBorder="1" applyAlignment="1">
      <alignment vertical="center" shrinkToFit="1"/>
    </xf>
    <xf numFmtId="0" fontId="2" fillId="0" borderId="8" xfId="0" applyFont="1" applyBorder="1" applyAlignment="1">
      <alignment vertical="center" shrinkToFit="1"/>
    </xf>
    <xf numFmtId="177" fontId="2" fillId="0" borderId="8" xfId="0" applyNumberFormat="1" applyFont="1" applyBorder="1" applyAlignment="1">
      <alignment vertical="center" shrinkToFit="1"/>
    </xf>
    <xf numFmtId="9" fontId="2" fillId="0" borderId="7" xfId="0" applyNumberFormat="1" applyFont="1" applyBorder="1" applyAlignment="1">
      <alignment vertical="center" shrinkToFit="1"/>
    </xf>
    <xf numFmtId="0" fontId="4" fillId="0" borderId="69" xfId="0" applyFont="1" applyBorder="1" applyAlignment="1">
      <alignment horizontal="center" vertical="center" shrinkToFit="1"/>
    </xf>
    <xf numFmtId="0" fontId="4" fillId="0" borderId="75"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4" xfId="0" applyFont="1" applyBorder="1" applyAlignment="1">
      <alignment horizontal="center" vertical="center" shrinkToFit="1"/>
    </xf>
    <xf numFmtId="176" fontId="2" fillId="0" borderId="75" xfId="0" applyNumberFormat="1" applyFont="1" applyBorder="1" applyAlignment="1">
      <alignment vertical="center" shrinkToFit="1"/>
    </xf>
    <xf numFmtId="0" fontId="2" fillId="0" borderId="39" xfId="0" applyFont="1" applyBorder="1" applyAlignment="1">
      <alignment vertical="center" shrinkToFit="1"/>
    </xf>
    <xf numFmtId="9" fontId="2" fillId="0" borderId="39" xfId="0" applyNumberFormat="1" applyFont="1" applyBorder="1" applyAlignment="1">
      <alignmen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2" fillId="0" borderId="1" xfId="0" applyFont="1" applyBorder="1" applyAlignment="1">
      <alignment vertical="center" shrinkToFit="1"/>
    </xf>
    <xf numFmtId="176" fontId="2" fillId="0" borderId="2" xfId="0" applyNumberFormat="1" applyFont="1" applyBorder="1" applyAlignment="1">
      <alignment vertical="center" shrinkToFit="1"/>
    </xf>
    <xf numFmtId="0" fontId="2" fillId="0" borderId="3" xfId="0" applyFont="1" applyBorder="1" applyAlignment="1">
      <alignment vertical="center" shrinkToFit="1"/>
    </xf>
    <xf numFmtId="9" fontId="2" fillId="0" borderId="24" xfId="0" applyNumberFormat="1" applyFont="1" applyBorder="1" applyAlignment="1">
      <alignment vertical="center" shrinkToFit="1"/>
    </xf>
    <xf numFmtId="0" fontId="12" fillId="0" borderId="24" xfId="0" applyFont="1" applyBorder="1" applyAlignment="1">
      <alignment horizontal="center" vertical="center" shrinkToFit="1"/>
    </xf>
    <xf numFmtId="176" fontId="2" fillId="0" borderId="76" xfId="0" applyNumberFormat="1" applyFont="1" applyBorder="1" applyAlignment="1">
      <alignment vertical="center" shrinkToFit="1"/>
    </xf>
    <xf numFmtId="0" fontId="6" fillId="0" borderId="0" xfId="0" applyFont="1" applyAlignment="1">
      <alignment horizontal="center" vertical="center"/>
    </xf>
    <xf numFmtId="49"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6" fillId="0" borderId="77" xfId="0" applyFont="1" applyBorder="1" applyAlignment="1">
      <alignment horizontal="center" vertical="center"/>
    </xf>
    <xf numFmtId="49" fontId="0" fillId="0" borderId="56" xfId="0" applyNumberFormat="1" applyBorder="1" applyAlignment="1">
      <alignment horizontal="center" vertical="center"/>
    </xf>
    <xf numFmtId="49" fontId="7" fillId="0" borderId="57" xfId="0" applyNumberFormat="1" applyFont="1" applyBorder="1" applyAlignment="1">
      <alignment horizontal="center" vertical="center" textRotation="255"/>
    </xf>
    <xf numFmtId="0" fontId="6" fillId="0" borderId="59" xfId="0" applyFont="1" applyBorder="1" applyAlignment="1">
      <alignment horizontal="center" vertical="center"/>
    </xf>
    <xf numFmtId="49" fontId="6" fillId="0" borderId="60"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0" fillId="0" borderId="54" xfId="0" applyNumberFormat="1" applyBorder="1" applyAlignment="1">
      <alignment horizontal="center" vertical="center"/>
    </xf>
    <xf numFmtId="49" fontId="0" fillId="0" borderId="57" xfId="0" applyNumberFormat="1" applyBorder="1" applyAlignment="1">
      <alignment horizontal="center" vertical="center"/>
    </xf>
    <xf numFmtId="49" fontId="0" fillId="0" borderId="0" xfId="0" applyNumberFormat="1">
      <alignment vertical="center"/>
    </xf>
    <xf numFmtId="0" fontId="14" fillId="0" borderId="0" xfId="0" applyFont="1" applyAlignment="1">
      <alignment horizontal="center" vertical="center"/>
    </xf>
    <xf numFmtId="0" fontId="6" fillId="0" borderId="90" xfId="0" applyFont="1" applyBorder="1" applyAlignment="1">
      <alignment horizontal="center" vertical="center"/>
    </xf>
    <xf numFmtId="49" fontId="6" fillId="0" borderId="91" xfId="0" applyNumberFormat="1" applyFont="1" applyBorder="1" applyAlignment="1">
      <alignment horizontal="center" vertical="center"/>
    </xf>
    <xf numFmtId="0" fontId="6" fillId="0" borderId="92" xfId="0" applyFont="1" applyBorder="1" applyAlignment="1">
      <alignment horizontal="center" vertical="center"/>
    </xf>
    <xf numFmtId="0" fontId="6" fillId="0" borderId="98" xfId="0" applyFont="1" applyBorder="1" applyAlignment="1">
      <alignment horizontal="center" vertical="center"/>
    </xf>
    <xf numFmtId="49" fontId="6" fillId="0" borderId="99" xfId="0" applyNumberFormat="1" applyFont="1" applyBorder="1" applyAlignment="1">
      <alignment horizontal="center" vertical="center"/>
    </xf>
    <xf numFmtId="0" fontId="6" fillId="0" borderId="101" xfId="0" applyFont="1" applyBorder="1" applyAlignment="1">
      <alignment horizontal="center" vertical="center"/>
    </xf>
    <xf numFmtId="49" fontId="13" fillId="2" borderId="56" xfId="0" applyNumberFormat="1" applyFont="1" applyFill="1" applyBorder="1" applyAlignment="1">
      <alignment horizontal="center" vertical="center" textRotation="255"/>
    </xf>
    <xf numFmtId="49" fontId="13" fillId="2" borderId="79" xfId="0" applyNumberFormat="1" applyFont="1" applyFill="1" applyBorder="1" applyAlignment="1">
      <alignment horizontal="center" vertical="center" textRotation="255"/>
    </xf>
    <xf numFmtId="49" fontId="16" fillId="2" borderId="79" xfId="0" applyNumberFormat="1" applyFont="1" applyFill="1" applyBorder="1" applyAlignment="1">
      <alignment horizontal="center" vertical="center" textRotation="255"/>
    </xf>
    <xf numFmtId="0" fontId="0" fillId="0" borderId="56" xfId="0" applyBorder="1" applyAlignment="1">
      <alignment horizontal="center" vertical="center"/>
    </xf>
    <xf numFmtId="0" fontId="0" fillId="5" borderId="65" xfId="0" applyFill="1" applyBorder="1" applyAlignment="1">
      <alignment horizontal="center" vertical="center"/>
    </xf>
    <xf numFmtId="0" fontId="0" fillId="0" borderId="112" xfId="0" applyBorder="1">
      <alignment vertical="center"/>
    </xf>
    <xf numFmtId="0" fontId="0" fillId="0" borderId="97" xfId="0" applyBorder="1">
      <alignment vertical="center"/>
    </xf>
    <xf numFmtId="0" fontId="0" fillId="0" borderId="87" xfId="0" applyBorder="1">
      <alignment vertical="center"/>
    </xf>
    <xf numFmtId="0" fontId="0" fillId="0" borderId="113" xfId="0" applyBorder="1" applyAlignment="1">
      <alignment horizontal="center" vertical="center"/>
    </xf>
    <xf numFmtId="0" fontId="0" fillId="0" borderId="85" xfId="0" applyBorder="1">
      <alignment vertical="center"/>
    </xf>
    <xf numFmtId="0" fontId="0" fillId="0" borderId="86" xfId="0" applyBorder="1">
      <alignment vertical="center"/>
    </xf>
    <xf numFmtId="0" fontId="0" fillId="0" borderId="35" xfId="0" applyBorder="1" applyAlignment="1">
      <alignment horizontal="center" vertical="center"/>
    </xf>
    <xf numFmtId="0" fontId="0" fillId="0" borderId="115" xfId="0" applyBorder="1">
      <alignment vertical="center"/>
    </xf>
    <xf numFmtId="0" fontId="0" fillId="0" borderId="116" xfId="0" applyBorder="1" applyAlignment="1">
      <alignment horizontal="center" vertical="center"/>
    </xf>
    <xf numFmtId="0" fontId="0" fillId="0" borderId="117" xfId="0" applyBorder="1">
      <alignment vertical="center"/>
    </xf>
    <xf numFmtId="0" fontId="0" fillId="0" borderId="19" xfId="0" applyBorder="1" applyAlignment="1">
      <alignment horizontal="center"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2" xfId="0" applyBorder="1">
      <alignment vertical="center"/>
    </xf>
    <xf numFmtId="0" fontId="0" fillId="0" borderId="31" xfId="0" applyBorder="1">
      <alignment vertical="center"/>
    </xf>
    <xf numFmtId="0" fontId="6" fillId="0" borderId="121" xfId="0" applyFont="1" applyBorder="1" applyAlignment="1">
      <alignment horizontal="center" vertical="center"/>
    </xf>
    <xf numFmtId="0" fontId="6" fillId="0" borderId="52" xfId="0" applyFont="1" applyBorder="1" applyAlignment="1">
      <alignment horizontal="center" vertical="center"/>
    </xf>
    <xf numFmtId="0" fontId="6" fillId="0" borderId="122" xfId="0" applyFont="1" applyBorder="1" applyAlignment="1">
      <alignment horizontal="center" vertical="center"/>
    </xf>
    <xf numFmtId="0" fontId="2" fillId="4" borderId="0" xfId="0" applyFont="1" applyFill="1" applyAlignment="1">
      <alignment horizontal="center" vertical="center"/>
    </xf>
    <xf numFmtId="0" fontId="15" fillId="0" borderId="0" xfId="0" applyFont="1">
      <alignment vertical="center"/>
    </xf>
    <xf numFmtId="0" fontId="15" fillId="0" borderId="0" xfId="0" applyFont="1" applyAlignment="1">
      <alignment vertical="top"/>
    </xf>
    <xf numFmtId="0" fontId="22" fillId="0" borderId="0" xfId="0" applyFont="1">
      <alignment vertical="center"/>
    </xf>
    <xf numFmtId="178" fontId="22" fillId="0" borderId="0" xfId="0" applyNumberFormat="1" applyFont="1">
      <alignment vertical="center"/>
    </xf>
    <xf numFmtId="0" fontId="17" fillId="0" borderId="0" xfId="0" applyFont="1">
      <alignment vertical="center"/>
    </xf>
    <xf numFmtId="0" fontId="15" fillId="3" borderId="124" xfId="0" applyFont="1" applyFill="1" applyBorder="1" applyAlignment="1" applyProtection="1">
      <alignment horizontal="center" vertical="center"/>
      <protection locked="0"/>
    </xf>
    <xf numFmtId="0" fontId="17" fillId="0" borderId="0" xfId="2" applyFont="1" applyAlignment="1">
      <alignment horizontal="center" vertical="center"/>
    </xf>
    <xf numFmtId="176" fontId="17" fillId="0" borderId="0" xfId="2" applyNumberFormat="1" applyFont="1" applyAlignment="1">
      <alignment horizontal="left" vertical="top"/>
    </xf>
    <xf numFmtId="179" fontId="17" fillId="0" borderId="0" xfId="2" applyNumberFormat="1" applyFont="1" applyAlignment="1">
      <alignment horizontal="left" vertical="top"/>
    </xf>
    <xf numFmtId="0" fontId="15" fillId="0" borderId="0" xfId="0" applyFont="1" applyAlignment="1">
      <alignment horizontal="right" vertical="center" wrapText="1"/>
    </xf>
    <xf numFmtId="0" fontId="0" fillId="0" borderId="0" xfId="0" applyAlignment="1">
      <alignment horizontal="right" vertical="center" wrapText="1"/>
    </xf>
    <xf numFmtId="0" fontId="15" fillId="0" borderId="0" xfId="0" applyFont="1" applyAlignment="1">
      <alignment horizontal="center" vertical="center"/>
    </xf>
    <xf numFmtId="0" fontId="17" fillId="0" borderId="0" xfId="0" applyFont="1" applyAlignment="1">
      <alignment horizontal="left" vertical="top"/>
    </xf>
    <xf numFmtId="0" fontId="23" fillId="0" borderId="0" xfId="0" applyFont="1">
      <alignment vertical="center"/>
    </xf>
    <xf numFmtId="0" fontId="15" fillId="3" borderId="125" xfId="0" applyFont="1" applyFill="1" applyBorder="1" applyProtection="1">
      <alignment vertical="center"/>
      <protection locked="0"/>
    </xf>
    <xf numFmtId="0" fontId="15" fillId="3" borderId="126" xfId="0" applyFont="1" applyFill="1" applyBorder="1" applyProtection="1">
      <alignment vertical="center"/>
      <protection locked="0"/>
    </xf>
    <xf numFmtId="0" fontId="15" fillId="0" borderId="128" xfId="0" applyFont="1" applyBorder="1">
      <alignment vertical="center"/>
    </xf>
    <xf numFmtId="0" fontId="15" fillId="3" borderId="128" xfId="0" applyFont="1" applyFill="1" applyBorder="1" applyProtection="1">
      <alignment vertical="center"/>
      <protection locked="0"/>
    </xf>
    <xf numFmtId="0" fontId="15" fillId="0" borderId="130" xfId="0" applyFont="1" applyBorder="1">
      <alignment vertical="center"/>
    </xf>
    <xf numFmtId="0" fontId="15" fillId="3" borderId="130" xfId="0" applyFont="1" applyFill="1" applyBorder="1" applyProtection="1">
      <alignment vertical="center"/>
      <protection locked="0"/>
    </xf>
    <xf numFmtId="0" fontId="15" fillId="0" borderId="128" xfId="0" applyFont="1" applyBorder="1" applyAlignment="1">
      <alignment horizontal="left" vertical="center" wrapText="1"/>
    </xf>
    <xf numFmtId="0" fontId="15" fillId="0" borderId="130" xfId="0" applyFont="1" applyBorder="1" applyAlignment="1">
      <alignment horizontal="left" vertical="center" wrapText="1"/>
    </xf>
    <xf numFmtId="0" fontId="15" fillId="0" borderId="133" xfId="0" applyFont="1" applyBorder="1" applyAlignment="1">
      <alignment horizontal="left" vertical="center" wrapText="1"/>
    </xf>
    <xf numFmtId="0" fontId="15" fillId="3" borderId="133" xfId="0" applyFont="1" applyFill="1" applyBorder="1" applyProtection="1">
      <alignment vertical="center"/>
      <protection locked="0"/>
    </xf>
    <xf numFmtId="0" fontId="15" fillId="3" borderId="134" xfId="0" applyFont="1" applyFill="1" applyBorder="1" applyProtection="1">
      <alignment vertical="center"/>
      <protection locked="0"/>
    </xf>
    <xf numFmtId="0" fontId="15" fillId="0" borderId="0" xfId="0" applyFont="1" applyAlignment="1">
      <alignment horizontal="left" vertical="center"/>
    </xf>
    <xf numFmtId="0" fontId="22" fillId="0" borderId="0" xfId="0" applyFont="1" applyAlignment="1">
      <alignment horizontal="left" vertical="center"/>
    </xf>
    <xf numFmtId="178" fontId="22" fillId="0" borderId="0" xfId="0" applyNumberFormat="1" applyFont="1" applyAlignment="1">
      <alignment horizontal="left" vertical="center"/>
    </xf>
    <xf numFmtId="0" fontId="17" fillId="0" borderId="69" xfId="2" applyFont="1" applyBorder="1" applyAlignment="1">
      <alignment horizontal="center" vertical="center"/>
    </xf>
    <xf numFmtId="0" fontId="17" fillId="0" borderId="21" xfId="2" applyFont="1" applyBorder="1" applyAlignment="1">
      <alignment horizontal="left" vertical="center" wrapText="1"/>
    </xf>
    <xf numFmtId="0" fontId="17" fillId="0" borderId="69" xfId="2" applyFont="1" applyBorder="1" applyAlignment="1">
      <alignment horizontal="left" vertical="center" wrapText="1"/>
    </xf>
    <xf numFmtId="0" fontId="15" fillId="0" borderId="137" xfId="0" applyFont="1" applyBorder="1" applyAlignment="1">
      <alignment vertical="center" wrapText="1"/>
    </xf>
    <xf numFmtId="0" fontId="0" fillId="0" borderId="138" xfId="0" applyBorder="1" applyAlignment="1">
      <alignment vertical="center" wrapText="1"/>
    </xf>
    <xf numFmtId="0" fontId="15" fillId="0" borderId="133" xfId="0" applyFont="1" applyBorder="1">
      <alignment vertical="center"/>
    </xf>
    <xf numFmtId="0" fontId="21" fillId="3" borderId="132" xfId="0" applyFont="1" applyFill="1" applyBorder="1">
      <alignment vertical="center"/>
    </xf>
    <xf numFmtId="0" fontId="15" fillId="0" borderId="134" xfId="0" applyFont="1" applyBorder="1" applyAlignment="1">
      <alignment horizontal="left" vertical="center" wrapText="1"/>
    </xf>
    <xf numFmtId="0" fontId="21" fillId="3" borderId="132" xfId="0" applyFont="1" applyFill="1" applyBorder="1" applyAlignment="1">
      <alignment horizontal="left" vertical="center" wrapText="1"/>
    </xf>
    <xf numFmtId="0" fontId="21" fillId="3" borderId="130" xfId="0" applyFont="1" applyFill="1" applyBorder="1" applyAlignment="1">
      <alignment horizontal="left" vertical="center" wrapText="1"/>
    </xf>
    <xf numFmtId="0" fontId="0" fillId="0" borderId="140" xfId="0" applyBorder="1">
      <alignment vertical="center"/>
    </xf>
    <xf numFmtId="0" fontId="15" fillId="0" borderId="144" xfId="0" applyFont="1" applyBorder="1" applyAlignment="1">
      <alignment horizontal="left" vertical="center" wrapText="1"/>
    </xf>
    <xf numFmtId="0" fontId="15" fillId="3" borderId="144" xfId="0" applyFont="1" applyFill="1" applyBorder="1" applyProtection="1">
      <alignment vertical="center"/>
      <protection locked="0"/>
    </xf>
    <xf numFmtId="0" fontId="15" fillId="0" borderId="129" xfId="0" applyFont="1" applyBorder="1" applyAlignment="1">
      <alignment horizontal="left" vertical="center" wrapText="1"/>
    </xf>
    <xf numFmtId="0" fontId="15" fillId="3" borderId="129" xfId="0" applyFont="1" applyFill="1" applyBorder="1" applyProtection="1">
      <alignment vertical="center"/>
      <protection locked="0"/>
    </xf>
    <xf numFmtId="0" fontId="15" fillId="0" borderId="145" xfId="0" applyFont="1" applyBorder="1" applyAlignment="1">
      <alignment horizontal="left" vertical="center" wrapText="1"/>
    </xf>
    <xf numFmtId="0" fontId="15" fillId="3" borderId="145" xfId="0" applyFont="1" applyFill="1" applyBorder="1" applyProtection="1">
      <alignment vertical="center"/>
      <protection locked="0"/>
    </xf>
    <xf numFmtId="0" fontId="24" fillId="3" borderId="132" xfId="0" applyFont="1" applyFill="1" applyBorder="1">
      <alignment vertical="center"/>
    </xf>
    <xf numFmtId="0" fontId="21" fillId="3" borderId="132" xfId="0" applyFont="1" applyFill="1" applyBorder="1" applyProtection="1">
      <alignment vertical="center"/>
      <protection locked="0"/>
    </xf>
    <xf numFmtId="0" fontId="21" fillId="3" borderId="130" xfId="0" applyFont="1" applyFill="1" applyBorder="1" applyProtection="1">
      <alignment vertical="center"/>
      <protection locked="0"/>
    </xf>
    <xf numFmtId="0" fontId="26" fillId="0" borderId="139" xfId="0" applyFont="1" applyBorder="1" applyAlignment="1">
      <alignment horizontal="right" vertical="center" wrapText="1"/>
    </xf>
    <xf numFmtId="49" fontId="6" fillId="0" borderId="90" xfId="0" applyNumberFormat="1" applyFont="1" applyBorder="1" applyAlignment="1">
      <alignment horizontal="center" vertical="center"/>
    </xf>
    <xf numFmtId="0" fontId="9" fillId="0" borderId="92" xfId="0" applyFont="1" applyBorder="1" applyAlignment="1">
      <alignment horizontal="center" vertical="center" textRotation="255"/>
    </xf>
    <xf numFmtId="0" fontId="0" fillId="0" borderId="95" xfId="0" applyBorder="1" applyAlignment="1">
      <alignment horizontal="center" vertical="center"/>
    </xf>
    <xf numFmtId="49" fontId="6" fillId="0" borderId="91" xfId="0" applyNumberFormat="1" applyFont="1" applyBorder="1" applyAlignment="1">
      <alignment horizontal="center" vertical="center" wrapText="1"/>
    </xf>
    <xf numFmtId="0" fontId="9" fillId="3" borderId="93" xfId="0" applyFont="1" applyFill="1" applyBorder="1" applyAlignment="1">
      <alignment horizontal="center" vertical="center" textRotation="255"/>
    </xf>
    <xf numFmtId="0" fontId="6" fillId="3" borderId="66" xfId="0" applyFont="1" applyFill="1" applyBorder="1" applyAlignment="1">
      <alignment horizontal="center" vertical="center"/>
    </xf>
    <xf numFmtId="0" fontId="6" fillId="3" borderId="93" xfId="0" applyFont="1" applyFill="1" applyBorder="1" applyAlignment="1">
      <alignment horizontal="center" vertical="center"/>
    </xf>
    <xf numFmtId="0" fontId="6" fillId="0" borderId="97" xfId="0" applyFont="1" applyBorder="1" applyAlignment="1">
      <alignment horizontal="center" vertical="center"/>
    </xf>
    <xf numFmtId="180" fontId="6" fillId="0" borderId="97" xfId="0" applyNumberFormat="1" applyFont="1" applyBorder="1" applyAlignment="1">
      <alignment horizontal="center" vertical="center"/>
    </xf>
    <xf numFmtId="0" fontId="17" fillId="0" borderId="0" xfId="2" applyFont="1" applyAlignment="1">
      <alignment horizontal="left" vertical="center" wrapText="1"/>
    </xf>
    <xf numFmtId="0" fontId="17" fillId="0" borderId="21" xfId="0" applyFont="1" applyBorder="1" applyAlignment="1">
      <alignment horizontal="center" vertical="center"/>
    </xf>
    <xf numFmtId="176" fontId="17" fillId="0" borderId="21" xfId="0" applyNumberFormat="1" applyFont="1" applyBorder="1" applyAlignment="1">
      <alignment horizontal="center" vertical="center"/>
    </xf>
    <xf numFmtId="176" fontId="17" fillId="0" borderId="69" xfId="0" applyNumberFormat="1" applyFont="1" applyBorder="1" applyAlignment="1">
      <alignment horizontal="center" vertical="center"/>
    </xf>
    <xf numFmtId="176" fontId="17" fillId="0" borderId="24" xfId="0" applyNumberFormat="1" applyFont="1" applyBorder="1" applyAlignment="1">
      <alignment horizontal="center" vertical="center"/>
    </xf>
    <xf numFmtId="49" fontId="0" fillId="2" borderId="79" xfId="0" applyNumberFormat="1" applyFill="1" applyBorder="1" applyAlignment="1">
      <alignment horizontal="center" vertical="center" textRotation="255"/>
    </xf>
    <xf numFmtId="49" fontId="13" fillId="2" borderId="171" xfId="0" applyNumberFormat="1" applyFont="1" applyFill="1" applyBorder="1" applyAlignment="1">
      <alignment horizontal="center" vertical="center" textRotation="255"/>
    </xf>
    <xf numFmtId="49" fontId="33" fillId="2" borderId="108" xfId="0" applyNumberFormat="1" applyFont="1" applyFill="1" applyBorder="1" applyAlignment="1">
      <alignment horizontal="center" vertical="center" textRotation="255"/>
    </xf>
    <xf numFmtId="49" fontId="34" fillId="2" borderId="80" xfId="0" applyNumberFormat="1" applyFont="1" applyFill="1" applyBorder="1" applyAlignment="1">
      <alignment horizontal="center" vertical="center" textRotation="255"/>
    </xf>
    <xf numFmtId="49" fontId="34" fillId="2" borderId="108" xfId="0" applyNumberFormat="1" applyFont="1" applyFill="1" applyBorder="1" applyAlignment="1">
      <alignment horizontal="center" vertical="center" textRotation="255"/>
    </xf>
    <xf numFmtId="49" fontId="33" fillId="0" borderId="168" xfId="0" applyNumberFormat="1" applyFont="1" applyBorder="1" applyAlignment="1">
      <alignment horizontal="center" vertical="center" textRotation="255"/>
    </xf>
    <xf numFmtId="49" fontId="34" fillId="0" borderId="168" xfId="0" applyNumberFormat="1" applyFont="1" applyBorder="1" applyAlignment="1">
      <alignment horizontal="center" vertical="center" textRotation="255"/>
    </xf>
    <xf numFmtId="49" fontId="33" fillId="0" borderId="172" xfId="0" applyNumberFormat="1" applyFont="1" applyBorder="1" applyAlignment="1">
      <alignment horizontal="center" vertical="center" textRotation="255"/>
    </xf>
    <xf numFmtId="49" fontId="33" fillId="0" borderId="80" xfId="0" applyNumberFormat="1" applyFont="1" applyBorder="1" applyAlignment="1">
      <alignment horizontal="center" vertical="center" textRotation="255"/>
    </xf>
    <xf numFmtId="49" fontId="0" fillId="0" borderId="58" xfId="0" applyNumberFormat="1" applyBorder="1" applyAlignment="1">
      <alignment horizontal="center" vertical="center"/>
    </xf>
    <xf numFmtId="49" fontId="10" fillId="0" borderId="83" xfId="0" applyNumberFormat="1" applyFont="1" applyBorder="1" applyAlignment="1">
      <alignment horizontal="center" vertical="center" textRotation="255" wrapText="1"/>
    </xf>
    <xf numFmtId="49" fontId="10" fillId="0" borderId="79" xfId="0" applyNumberFormat="1" applyFont="1" applyBorder="1" applyAlignment="1">
      <alignment horizontal="center" vertical="center" textRotation="255" wrapText="1"/>
    </xf>
    <xf numFmtId="49" fontId="10" fillId="0" borderId="173" xfId="0" applyNumberFormat="1" applyFont="1" applyBorder="1" applyAlignment="1">
      <alignment horizontal="center" vertical="center" textRotation="255" wrapText="1"/>
    </xf>
    <xf numFmtId="0" fontId="0" fillId="5" borderId="174" xfId="0" applyFill="1" applyBorder="1">
      <alignment vertical="center"/>
    </xf>
    <xf numFmtId="49" fontId="0" fillId="0" borderId="175" xfId="0" applyNumberFormat="1" applyBorder="1" applyAlignment="1">
      <alignment horizontal="center" vertical="center"/>
    </xf>
    <xf numFmtId="0" fontId="0" fillId="0" borderId="54" xfId="0" applyBorder="1" applyAlignment="1">
      <alignment horizontal="center" vertical="center"/>
    </xf>
    <xf numFmtId="0" fontId="0" fillId="0" borderId="94" xfId="0" applyBorder="1" applyAlignment="1">
      <alignment horizontal="center" vertical="center"/>
    </xf>
    <xf numFmtId="0" fontId="0" fillId="5" borderId="166" xfId="0" applyFill="1" applyBorder="1" applyAlignment="1">
      <alignment horizontal="center" vertical="center"/>
    </xf>
    <xf numFmtId="49" fontId="33" fillId="0" borderId="108" xfId="0" applyNumberFormat="1" applyFont="1" applyBorder="1" applyAlignment="1">
      <alignment horizontal="center" vertical="center" textRotation="255"/>
    </xf>
    <xf numFmtId="0" fontId="0" fillId="0" borderId="57" xfId="0" applyBorder="1" applyAlignment="1">
      <alignment horizontal="center" vertical="center"/>
    </xf>
    <xf numFmtId="0" fontId="0" fillId="0" borderId="96" xfId="0" applyBorder="1" applyAlignment="1">
      <alignment horizontal="center" vertical="center"/>
    </xf>
    <xf numFmtId="49" fontId="0" fillId="0" borderId="83" xfId="0" applyNumberFormat="1" applyBorder="1" applyAlignment="1">
      <alignment horizontal="center" vertical="center"/>
    </xf>
    <xf numFmtId="181" fontId="27" fillId="3" borderId="131" xfId="0" applyNumberFormat="1" applyFont="1" applyFill="1" applyBorder="1">
      <alignment vertical="center"/>
    </xf>
    <xf numFmtId="0" fontId="6" fillId="0" borderId="100"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25" fillId="0" borderId="109" xfId="0" applyFont="1" applyBorder="1" applyAlignment="1">
      <alignment horizontal="center" vertical="center"/>
    </xf>
    <xf numFmtId="0" fontId="0" fillId="0" borderId="53" xfId="0" applyBorder="1" applyAlignment="1">
      <alignment horizontal="center" vertical="center"/>
    </xf>
    <xf numFmtId="0" fontId="25" fillId="0" borderId="81" xfId="0" applyFont="1" applyBorder="1" applyAlignment="1">
      <alignment horizontal="center" vertical="center"/>
    </xf>
    <xf numFmtId="0" fontId="0" fillId="0" borderId="45" xfId="0" applyBorder="1" applyAlignment="1">
      <alignment horizontal="center" vertical="center"/>
    </xf>
    <xf numFmtId="0" fontId="0" fillId="0" borderId="82" xfId="0" applyBorder="1" applyAlignment="1">
      <alignment horizontal="center" vertical="center"/>
    </xf>
    <xf numFmtId="0" fontId="25" fillId="0" borderId="169" xfId="0" applyFont="1" applyBorder="1" applyAlignment="1">
      <alignment horizontal="center" vertical="center"/>
    </xf>
    <xf numFmtId="0" fontId="25" fillId="0" borderId="110" xfId="0" applyFont="1" applyBorder="1" applyAlignment="1">
      <alignment horizontal="center" vertical="center"/>
    </xf>
    <xf numFmtId="0" fontId="0" fillId="0" borderId="90" xfId="0" applyBorder="1" applyAlignment="1">
      <alignment horizontal="center" vertical="center"/>
    </xf>
    <xf numFmtId="0" fontId="25" fillId="0" borderId="42" xfId="0" applyFont="1" applyBorder="1" applyAlignment="1">
      <alignment horizontal="center" vertical="center"/>
    </xf>
    <xf numFmtId="0" fontId="0" fillId="0" borderId="25" xfId="0" applyBorder="1" applyAlignment="1">
      <alignment horizontal="center" vertical="center"/>
    </xf>
    <xf numFmtId="0" fontId="25" fillId="0" borderId="154" xfId="0" applyFont="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25" fillId="0" borderId="111" xfId="0" applyFont="1" applyBorder="1" applyAlignment="1">
      <alignment horizontal="center" vertical="center"/>
    </xf>
    <xf numFmtId="0" fontId="0" fillId="0" borderId="98" xfId="0" applyBorder="1" applyAlignment="1">
      <alignment horizontal="center" vertical="center"/>
    </xf>
    <xf numFmtId="0" fontId="25" fillId="0" borderId="105" xfId="0" applyFont="1" applyBorder="1" applyAlignment="1">
      <alignment horizontal="center" vertical="center"/>
    </xf>
    <xf numFmtId="0" fontId="0" fillId="0" borderId="107" xfId="0" applyBorder="1" applyAlignment="1">
      <alignment horizontal="center" vertical="center"/>
    </xf>
    <xf numFmtId="0" fontId="0" fillId="0" borderId="106" xfId="0" applyBorder="1" applyAlignment="1">
      <alignment horizontal="center" vertical="center"/>
    </xf>
    <xf numFmtId="0" fontId="0" fillId="0" borderId="146" xfId="0" applyBorder="1" applyAlignment="1">
      <alignment horizontal="center" vertical="center"/>
    </xf>
    <xf numFmtId="0" fontId="0" fillId="0" borderId="84" xfId="0" applyBorder="1" applyAlignment="1">
      <alignment horizontal="center" vertical="center"/>
    </xf>
    <xf numFmtId="0" fontId="0" fillId="0" borderId="177" xfId="0" applyBorder="1" applyAlignment="1">
      <alignment horizontal="center" vertical="center"/>
    </xf>
    <xf numFmtId="0" fontId="0" fillId="0" borderId="97" xfId="0" applyBorder="1" applyAlignment="1">
      <alignment horizontal="center" vertical="center"/>
    </xf>
    <xf numFmtId="0" fontId="0" fillId="0" borderId="173" xfId="0" applyBorder="1" applyAlignment="1">
      <alignment horizontal="center" vertical="center"/>
    </xf>
    <xf numFmtId="0" fontId="0" fillId="0" borderId="176" xfId="0" applyBorder="1" applyAlignment="1">
      <alignment horizontal="center" vertical="center"/>
    </xf>
    <xf numFmtId="0" fontId="0" fillId="0" borderId="178" xfId="0" applyBorder="1" applyAlignment="1">
      <alignment horizontal="center" vertical="center"/>
    </xf>
    <xf numFmtId="0" fontId="4" fillId="0" borderId="23" xfId="0" applyFont="1" applyBorder="1" applyAlignment="1">
      <alignment horizontal="center" vertical="center" shrinkToFit="1"/>
    </xf>
    <xf numFmtId="176" fontId="2" fillId="0" borderId="23" xfId="0" applyNumberFormat="1" applyFont="1" applyBorder="1" applyAlignment="1">
      <alignment vertical="center" shrinkToFit="1"/>
    </xf>
    <xf numFmtId="0" fontId="4" fillId="0" borderId="179" xfId="0" applyFont="1" applyBorder="1" applyAlignment="1">
      <alignment horizontal="center" vertical="center" shrinkToFit="1"/>
    </xf>
    <xf numFmtId="0" fontId="2" fillId="0" borderId="74" xfId="0" applyFont="1" applyBorder="1" applyAlignment="1">
      <alignment vertical="center" shrinkToFit="1"/>
    </xf>
    <xf numFmtId="0" fontId="2" fillId="2" borderId="36" xfId="0" applyFont="1" applyFill="1" applyBorder="1">
      <alignment vertical="center"/>
    </xf>
    <xf numFmtId="0" fontId="0" fillId="0" borderId="35" xfId="0" applyBorder="1" applyAlignment="1">
      <alignment vertical="center" wrapText="1"/>
    </xf>
    <xf numFmtId="0" fontId="0" fillId="0" borderId="21" xfId="0" applyBorder="1" applyAlignment="1">
      <alignment vertical="center" wrapText="1"/>
    </xf>
    <xf numFmtId="0" fontId="2" fillId="2" borderId="73" xfId="0" applyFont="1" applyFill="1" applyBorder="1">
      <alignment vertical="center"/>
    </xf>
    <xf numFmtId="0" fontId="2" fillId="0" borderId="69" xfId="0" applyFont="1" applyBorder="1">
      <alignment vertical="center"/>
    </xf>
    <xf numFmtId="0" fontId="4" fillId="0" borderId="29" xfId="0" applyFont="1" applyBorder="1" applyAlignment="1">
      <alignment horizontal="center" vertical="center" shrinkToFit="1"/>
    </xf>
    <xf numFmtId="0" fontId="2" fillId="0" borderId="50" xfId="0" applyFont="1" applyBorder="1">
      <alignment vertical="center"/>
    </xf>
    <xf numFmtId="181" fontId="6" fillId="0" borderId="0" xfId="0" applyNumberFormat="1" applyFont="1" applyAlignment="1">
      <alignment horizontal="center" vertical="center"/>
    </xf>
    <xf numFmtId="181" fontId="0" fillId="0" borderId="0" xfId="0" applyNumberFormat="1" applyAlignment="1">
      <alignment horizontal="center" vertical="center"/>
    </xf>
    <xf numFmtId="182" fontId="6" fillId="0" borderId="0" xfId="0" applyNumberFormat="1" applyFont="1" applyAlignment="1">
      <alignment horizontal="center" vertical="center"/>
    </xf>
    <xf numFmtId="182" fontId="0" fillId="0" borderId="0" xfId="0" applyNumberFormat="1" applyAlignment="1">
      <alignment horizontal="center" vertical="center"/>
    </xf>
    <xf numFmtId="0" fontId="0" fillId="0" borderId="156" xfId="0" applyBorder="1" applyAlignment="1">
      <alignment horizontal="center" vertical="center"/>
    </xf>
    <xf numFmtId="0" fontId="27" fillId="0" borderId="0" xfId="0" applyFont="1">
      <alignment vertical="center"/>
    </xf>
    <xf numFmtId="178" fontId="27" fillId="0" borderId="0" xfId="0" applyNumberFormat="1" applyFont="1">
      <alignment vertical="center"/>
    </xf>
    <xf numFmtId="176" fontId="22" fillId="0" borderId="0" xfId="0" applyNumberFormat="1" applyFont="1">
      <alignment vertical="center"/>
    </xf>
    <xf numFmtId="0" fontId="3" fillId="0" borderId="183" xfId="0" applyFont="1" applyBorder="1" applyAlignment="1">
      <alignment horizontal="center" vertical="center" shrinkToFit="1"/>
    </xf>
    <xf numFmtId="0" fontId="2" fillId="0" borderId="184" xfId="0" applyFont="1" applyBorder="1" applyAlignment="1">
      <alignment vertical="center" shrinkToFit="1"/>
    </xf>
    <xf numFmtId="0" fontId="0" fillId="0" borderId="36" xfId="0" applyBorder="1" applyAlignment="1">
      <alignment horizontal="center" vertical="center"/>
    </xf>
    <xf numFmtId="0" fontId="0" fillId="0" borderId="113" xfId="0" applyBorder="1">
      <alignment vertical="center"/>
    </xf>
    <xf numFmtId="0" fontId="0" fillId="0" borderId="186" xfId="0" applyBorder="1" applyAlignment="1">
      <alignment horizontal="center" vertical="center"/>
    </xf>
    <xf numFmtId="49" fontId="6" fillId="0" borderId="187" xfId="0" applyNumberFormat="1" applyFont="1" applyBorder="1" applyAlignment="1">
      <alignment horizontal="center" vertical="center"/>
    </xf>
    <xf numFmtId="0" fontId="0" fillId="0" borderId="110" xfId="0" applyBorder="1">
      <alignment vertical="center"/>
    </xf>
    <xf numFmtId="0" fontId="0" fillId="0" borderId="154" xfId="0" applyBorder="1">
      <alignment vertical="center"/>
    </xf>
    <xf numFmtId="0" fontId="0" fillId="0" borderId="42" xfId="0" applyBorder="1">
      <alignment vertical="center"/>
    </xf>
    <xf numFmtId="0" fontId="0" fillId="0" borderId="162" xfId="0" applyBorder="1" applyAlignment="1">
      <alignment horizontal="center" vertical="center"/>
    </xf>
    <xf numFmtId="0" fontId="0" fillId="0" borderId="189" xfId="0" applyBorder="1" applyAlignment="1">
      <alignment horizontal="center" vertical="center"/>
    </xf>
    <xf numFmtId="0" fontId="0" fillId="0" borderId="152" xfId="0" applyBorder="1" applyAlignment="1">
      <alignment horizontal="center" vertical="center"/>
    </xf>
    <xf numFmtId="0" fontId="0" fillId="0" borderId="188" xfId="0" applyBorder="1" applyAlignment="1">
      <alignment horizontal="center" vertical="center" wrapText="1"/>
    </xf>
    <xf numFmtId="49" fontId="0" fillId="0" borderId="162" xfId="0" applyNumberFormat="1" applyBorder="1" applyAlignment="1">
      <alignment horizontal="right" vertical="center"/>
    </xf>
    <xf numFmtId="0" fontId="0" fillId="0" borderId="151" xfId="0" applyBorder="1" applyAlignment="1">
      <alignment horizontal="right" vertical="center"/>
    </xf>
    <xf numFmtId="0" fontId="0" fillId="0" borderId="42" xfId="0" applyBorder="1" applyAlignment="1">
      <alignment horizontal="right" vertical="center"/>
    </xf>
    <xf numFmtId="0" fontId="6" fillId="0" borderId="193" xfId="0" applyFont="1" applyBorder="1" applyAlignment="1">
      <alignment horizontal="center" vertical="center"/>
    </xf>
    <xf numFmtId="49" fontId="6" fillId="0" borderId="48" xfId="0" applyNumberFormat="1" applyFont="1" applyBorder="1" applyAlignment="1">
      <alignment horizontal="center" vertical="center"/>
    </xf>
    <xf numFmtId="0" fontId="6" fillId="0" borderId="194" xfId="0" applyFont="1" applyBorder="1" applyAlignment="1">
      <alignment horizontal="center" vertical="center"/>
    </xf>
    <xf numFmtId="0" fontId="6" fillId="3" borderId="195" xfId="0" applyFont="1" applyFill="1"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0" fillId="0" borderId="196" xfId="0" applyBorder="1" applyAlignment="1">
      <alignment horizontal="center" vertical="center"/>
    </xf>
    <xf numFmtId="0" fontId="25" fillId="0" borderId="197" xfId="0" applyFont="1" applyBorder="1" applyAlignment="1">
      <alignment horizontal="center" vertical="center"/>
    </xf>
    <xf numFmtId="0" fontId="0" fillId="0" borderId="193" xfId="0" applyBorder="1" applyAlignment="1">
      <alignment horizontal="center" vertical="center"/>
    </xf>
    <xf numFmtId="0" fontId="25" fillId="0" borderId="13" xfId="0" applyFont="1"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25" fillId="0" borderId="41" xfId="0" applyFont="1" applyBorder="1" applyAlignment="1">
      <alignment horizontal="center" vertical="center"/>
    </xf>
    <xf numFmtId="0" fontId="0" fillId="0" borderId="198" xfId="0" applyBorder="1" applyAlignment="1">
      <alignment horizontal="center" vertical="center"/>
    </xf>
    <xf numFmtId="0" fontId="0" fillId="0" borderId="190" xfId="0" applyBorder="1" applyAlignment="1">
      <alignment horizontal="center" vertical="center"/>
    </xf>
    <xf numFmtId="0" fontId="4" fillId="0" borderId="199" xfId="0" applyFont="1" applyBorder="1" applyAlignment="1">
      <alignment horizontal="center" vertical="center" shrinkToFit="1"/>
    </xf>
    <xf numFmtId="0" fontId="3" fillId="0" borderId="42" xfId="0" applyFont="1" applyBorder="1" applyAlignment="1">
      <alignment horizontal="center" vertical="center" shrinkToFit="1"/>
    </xf>
    <xf numFmtId="0" fontId="2" fillId="0" borderId="42" xfId="0" applyFont="1" applyBorder="1" applyAlignment="1">
      <alignment vertical="center" shrinkToFit="1"/>
    </xf>
    <xf numFmtId="176" fontId="2" fillId="0" borderId="4" xfId="0" applyNumberFormat="1" applyFont="1" applyBorder="1" applyAlignment="1">
      <alignment vertical="center" shrinkToFit="1"/>
    </xf>
    <xf numFmtId="0" fontId="2" fillId="0" borderId="4" xfId="0" applyFont="1" applyBorder="1" applyAlignment="1">
      <alignment vertical="center" shrinkToFit="1"/>
    </xf>
    <xf numFmtId="0" fontId="2" fillId="0" borderId="4" xfId="0" applyFont="1" applyBorder="1">
      <alignment vertical="center"/>
    </xf>
    <xf numFmtId="176" fontId="2" fillId="0" borderId="200" xfId="0" applyNumberFormat="1" applyFont="1" applyBorder="1" applyAlignment="1">
      <alignment vertical="center" shrinkToFit="1"/>
    </xf>
    <xf numFmtId="0" fontId="2" fillId="0" borderId="9" xfId="0" applyFont="1" applyBorder="1" applyAlignment="1">
      <alignment vertical="center" shrinkToFit="1"/>
    </xf>
    <xf numFmtId="176" fontId="2" fillId="0" borderId="5" xfId="0" applyNumberFormat="1" applyFont="1" applyBorder="1" applyAlignment="1">
      <alignment vertical="center" shrinkToFit="1"/>
    </xf>
    <xf numFmtId="177" fontId="2" fillId="0" borderId="9" xfId="0" applyNumberFormat="1" applyFont="1" applyBorder="1" applyAlignment="1">
      <alignment vertical="center" shrinkToFit="1"/>
    </xf>
    <xf numFmtId="9" fontId="2" fillId="0" borderId="5" xfId="0" applyNumberFormat="1" applyFont="1" applyBorder="1" applyAlignment="1">
      <alignment vertical="center" shrinkToFit="1"/>
    </xf>
    <xf numFmtId="176" fontId="2" fillId="0" borderId="50" xfId="0" applyNumberFormat="1" applyFont="1" applyBorder="1" applyAlignment="1">
      <alignment vertical="center" shrinkToFit="1"/>
    </xf>
    <xf numFmtId="0" fontId="35" fillId="0" borderId="0" xfId="0" applyFont="1" applyAlignment="1">
      <alignment horizontal="left" vertical="center"/>
    </xf>
    <xf numFmtId="0" fontId="36" fillId="0" borderId="0" xfId="0" applyFont="1" applyAlignment="1">
      <alignment horizontal="left" vertical="center"/>
    </xf>
    <xf numFmtId="0" fontId="0" fillId="0" borderId="96" xfId="0" applyBorder="1" applyAlignment="1">
      <alignment horizontal="center" vertical="center" textRotation="255"/>
    </xf>
    <xf numFmtId="0" fontId="25" fillId="0" borderId="42" xfId="0" applyFont="1" applyBorder="1" applyAlignment="1">
      <alignment horizontal="center" vertical="center" textRotation="255"/>
    </xf>
    <xf numFmtId="0" fontId="25" fillId="0" borderId="154" xfId="0" applyFont="1" applyBorder="1" applyAlignment="1">
      <alignment horizontal="center" vertical="center" textRotation="255"/>
    </xf>
    <xf numFmtId="0" fontId="0" fillId="0" borderId="97" xfId="0" applyBorder="1" applyAlignment="1">
      <alignment horizontal="center" vertical="center" textRotation="255" wrapText="1"/>
    </xf>
    <xf numFmtId="0" fontId="0" fillId="0" borderId="0" xfId="0" applyAlignment="1">
      <alignment horizontal="center" vertical="center" textRotation="255" wrapText="1"/>
    </xf>
    <xf numFmtId="0" fontId="25" fillId="0" borderId="191" xfId="0" applyFont="1" applyBorder="1" applyAlignment="1">
      <alignment horizontal="center" vertical="center" textRotation="255"/>
    </xf>
    <xf numFmtId="0" fontId="0" fillId="0" borderId="192" xfId="0" applyBorder="1" applyAlignment="1">
      <alignment horizontal="center" vertical="center" textRotation="255" wrapText="1"/>
    </xf>
    <xf numFmtId="0" fontId="25" fillId="0" borderId="110" xfId="0" applyFont="1" applyBorder="1" applyAlignment="1">
      <alignment horizontal="center" vertical="center" textRotation="255"/>
    </xf>
    <xf numFmtId="0" fontId="0" fillId="0" borderId="111" xfId="0" applyBorder="1" applyAlignment="1">
      <alignment horizontal="center" vertical="center"/>
    </xf>
    <xf numFmtId="0" fontId="0" fillId="0" borderId="170" xfId="0" applyBorder="1" applyAlignment="1">
      <alignment horizontal="center" vertical="center"/>
    </xf>
    <xf numFmtId="0" fontId="0" fillId="0" borderId="105" xfId="0" applyBorder="1" applyAlignment="1">
      <alignment horizontal="center" vertical="center"/>
    </xf>
    <xf numFmtId="0" fontId="0" fillId="0" borderId="201" xfId="0" applyBorder="1" applyAlignment="1">
      <alignment horizontal="center" vertical="center"/>
    </xf>
    <xf numFmtId="0" fontId="0" fillId="0" borderId="152" xfId="0" applyBorder="1" applyAlignment="1">
      <alignment horizontal="right" vertical="center"/>
    </xf>
    <xf numFmtId="49" fontId="6" fillId="0" borderId="52" xfId="0" applyNumberFormat="1" applyFont="1" applyBorder="1" applyAlignment="1">
      <alignment horizontal="center" vertical="center"/>
    </xf>
    <xf numFmtId="0" fontId="0" fillId="0" borderId="120" xfId="0" applyBorder="1" applyAlignment="1">
      <alignment horizontal="center" vertical="center" wrapText="1"/>
    </xf>
    <xf numFmtId="0" fontId="0" fillId="0" borderId="12" xfId="0" applyBorder="1" applyAlignment="1">
      <alignment vertical="center" wrapText="1"/>
    </xf>
    <xf numFmtId="0" fontId="0" fillId="0" borderId="120" xfId="0" applyBorder="1" applyAlignment="1">
      <alignment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xf numFmtId="0" fontId="9" fillId="0" borderId="0" xfId="0" applyFont="1" applyAlignment="1">
      <alignment horizontal="center" vertical="center"/>
    </xf>
    <xf numFmtId="0" fontId="41" fillId="4" borderId="0" xfId="0" applyFont="1" applyFill="1" applyAlignment="1">
      <alignment horizontal="center" vertical="center"/>
    </xf>
    <xf numFmtId="0" fontId="9" fillId="0" borderId="0" xfId="0" applyFont="1">
      <alignment vertical="center"/>
    </xf>
    <xf numFmtId="0" fontId="9" fillId="0" borderId="97" xfId="0" applyFont="1" applyBorder="1" applyAlignment="1">
      <alignment horizontal="center" vertical="center"/>
    </xf>
    <xf numFmtId="0" fontId="42" fillId="5" borderId="112" xfId="0" applyFont="1" applyFill="1" applyBorder="1">
      <alignment vertical="center"/>
    </xf>
    <xf numFmtId="0" fontId="42" fillId="5" borderId="0" xfId="0" applyFont="1" applyFill="1">
      <alignment vertical="center"/>
    </xf>
    <xf numFmtId="0" fontId="6" fillId="0" borderId="0" xfId="0" applyFont="1" applyAlignment="1">
      <alignment horizontal="center" vertical="center" wrapText="1"/>
    </xf>
    <xf numFmtId="0" fontId="6" fillId="0" borderId="0" xfId="0" applyFont="1">
      <alignment vertical="center"/>
    </xf>
    <xf numFmtId="0" fontId="2" fillId="0" borderId="0" xfId="0" applyFont="1" applyAlignment="1">
      <alignment vertical="center" wrapText="1"/>
    </xf>
    <xf numFmtId="0" fontId="37" fillId="0" borderId="0" xfId="0" applyFont="1">
      <alignment vertical="center"/>
    </xf>
    <xf numFmtId="176" fontId="0" fillId="0" borderId="0" xfId="0" applyNumberFormat="1">
      <alignment vertical="center"/>
    </xf>
    <xf numFmtId="0" fontId="15" fillId="0" borderId="0" xfId="0" applyFont="1" applyAlignment="1">
      <alignment vertical="center" wrapText="1"/>
    </xf>
    <xf numFmtId="0" fontId="0" fillId="2" borderId="36" xfId="0" applyFill="1" applyBorder="1" applyAlignment="1">
      <alignment vertical="center" wrapTex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9" fontId="2" fillId="0" borderId="0" xfId="0" applyNumberFormat="1" applyFont="1" applyAlignment="1">
      <alignment vertical="center" shrinkToFit="1"/>
    </xf>
    <xf numFmtId="0" fontId="2" fillId="0" borderId="34" xfId="0" applyFont="1" applyBorder="1" applyAlignment="1">
      <alignment vertical="center" shrinkToFit="1"/>
    </xf>
    <xf numFmtId="0" fontId="2" fillId="0" borderId="45" xfId="0" applyFont="1" applyBorder="1" applyAlignment="1">
      <alignment vertical="center" shrinkToFit="1"/>
    </xf>
    <xf numFmtId="0" fontId="2" fillId="0" borderId="16" xfId="0" applyFont="1" applyBorder="1" applyAlignment="1">
      <alignment vertical="center" shrinkToFit="1"/>
    </xf>
    <xf numFmtId="0" fontId="2" fillId="0" borderId="69" xfId="0" applyFont="1" applyBorder="1" applyAlignment="1">
      <alignment vertical="center" shrinkToFit="1"/>
    </xf>
    <xf numFmtId="0" fontId="2" fillId="0" borderId="0" xfId="0" applyFont="1" applyAlignment="1">
      <alignment horizontal="center" vertical="center"/>
    </xf>
    <xf numFmtId="0" fontId="12" fillId="0" borderId="0" xfId="0" applyFont="1" applyAlignment="1">
      <alignment horizontal="center" vertical="center" shrinkToFit="1"/>
    </xf>
    <xf numFmtId="0" fontId="6" fillId="4" borderId="85" xfId="0" applyFont="1" applyFill="1" applyBorder="1" applyAlignment="1">
      <alignment horizontal="center" vertical="center"/>
    </xf>
    <xf numFmtId="0" fontId="0" fillId="4" borderId="78" xfId="0" applyFill="1" applyBorder="1" applyAlignment="1">
      <alignment horizontal="center" vertical="center"/>
    </xf>
    <xf numFmtId="0" fontId="0" fillId="4" borderId="65" xfId="0" applyFill="1" applyBorder="1" applyAlignment="1">
      <alignment horizontal="center" vertical="center"/>
    </xf>
    <xf numFmtId="0" fontId="0" fillId="0" borderId="65" xfId="0" applyBorder="1" applyAlignment="1">
      <alignment horizontal="center" vertical="center"/>
    </xf>
    <xf numFmtId="0" fontId="18" fillId="4" borderId="85" xfId="0" applyFont="1" applyFill="1" applyBorder="1" applyAlignment="1">
      <alignment horizontal="center" vertical="center"/>
    </xf>
    <xf numFmtId="0" fontId="18" fillId="4" borderId="78"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87" xfId="0" applyFont="1" applyFill="1" applyBorder="1" applyAlignment="1">
      <alignment horizontal="center" vertical="center"/>
    </xf>
    <xf numFmtId="0" fontId="18" fillId="4" borderId="88" xfId="0" applyFont="1" applyFill="1" applyBorder="1" applyAlignment="1">
      <alignment horizontal="center" vertical="center"/>
    </xf>
    <xf numFmtId="0" fontId="18" fillId="4" borderId="89" xfId="0" applyFont="1" applyFill="1" applyBorder="1" applyAlignment="1">
      <alignment horizontal="center" vertical="center"/>
    </xf>
    <xf numFmtId="0" fontId="39" fillId="0" borderId="21" xfId="0" applyFont="1" applyBorder="1" applyAlignment="1">
      <alignment horizontal="center" vertical="center"/>
    </xf>
    <xf numFmtId="0" fontId="39" fillId="0" borderId="24" xfId="0" applyFont="1" applyBorder="1" applyAlignment="1">
      <alignment horizontal="center" vertical="center"/>
    </xf>
    <xf numFmtId="0" fontId="29" fillId="0" borderId="85" xfId="0" applyFont="1" applyBorder="1" applyAlignment="1">
      <alignment horizontal="center" vertical="center"/>
    </xf>
    <xf numFmtId="0" fontId="0" fillId="0" borderId="78" xfId="0" applyBorder="1" applyAlignment="1">
      <alignment horizontal="center" vertical="center"/>
    </xf>
    <xf numFmtId="0" fontId="6" fillId="0" borderId="158" xfId="0" applyFont="1" applyBorder="1" applyAlignment="1">
      <alignment horizontal="center" vertical="center"/>
    </xf>
    <xf numFmtId="0" fontId="0" fillId="0" borderId="73" xfId="0" applyBorder="1" applyAlignment="1">
      <alignment horizontal="center" vertical="center"/>
    </xf>
    <xf numFmtId="0" fontId="0" fillId="0" borderId="159" xfId="0" applyBorder="1" applyAlignment="1">
      <alignment horizontal="center" vertical="center"/>
    </xf>
    <xf numFmtId="181" fontId="6" fillId="0" borderId="123" xfId="0" applyNumberFormat="1" applyFont="1" applyBorder="1" applyAlignment="1">
      <alignment horizontal="center" vertical="center"/>
    </xf>
    <xf numFmtId="181" fontId="0" fillId="0" borderId="157" xfId="0" applyNumberFormat="1" applyBorder="1" applyAlignment="1">
      <alignment horizontal="center" vertical="center"/>
    </xf>
    <xf numFmtId="181" fontId="0" fillId="0" borderId="161" xfId="0" applyNumberFormat="1" applyBorder="1" applyAlignment="1">
      <alignment horizontal="center" vertical="center"/>
    </xf>
    <xf numFmtId="182" fontId="6" fillId="0" borderId="87" xfId="0" applyNumberFormat="1" applyFont="1" applyBorder="1" applyAlignment="1">
      <alignment horizontal="center" vertical="center"/>
    </xf>
    <xf numFmtId="182" fontId="0" fillId="0" borderId="88" xfId="0" applyNumberFormat="1" applyBorder="1" applyAlignment="1">
      <alignment horizontal="center" vertical="center"/>
    </xf>
    <xf numFmtId="182" fontId="0" fillId="0" borderId="89" xfId="0" applyNumberFormat="1" applyBorder="1" applyAlignment="1">
      <alignment horizontal="center" vertical="center"/>
    </xf>
    <xf numFmtId="0" fontId="6" fillId="0" borderId="162" xfId="0" applyFont="1" applyBorder="1" applyAlignment="1">
      <alignment horizontal="center" vertical="center"/>
    </xf>
    <xf numFmtId="0" fontId="0" fillId="0" borderId="156" xfId="0" applyBorder="1" applyAlignment="1">
      <alignment horizontal="center" vertical="center"/>
    </xf>
    <xf numFmtId="0" fontId="0" fillId="0" borderId="160" xfId="0" applyBorder="1" applyAlignment="1">
      <alignment horizontal="center" vertical="center"/>
    </xf>
    <xf numFmtId="0" fontId="6" fillId="0" borderId="147" xfId="0" applyFont="1" applyBorder="1" applyAlignment="1">
      <alignment horizontal="center" vertical="center"/>
    </xf>
    <xf numFmtId="0" fontId="0" fillId="0" borderId="69" xfId="0" applyBorder="1" applyAlignment="1">
      <alignment horizontal="center" vertical="center"/>
    </xf>
    <xf numFmtId="0" fontId="0" fillId="0" borderId="21" xfId="0" applyBorder="1" applyAlignment="1">
      <alignment horizontal="center" vertical="center"/>
    </xf>
    <xf numFmtId="0" fontId="6" fillId="0" borderId="163" xfId="0" applyFont="1" applyBorder="1" applyAlignment="1">
      <alignment horizontal="center" vertical="center"/>
    </xf>
    <xf numFmtId="0" fontId="15" fillId="0" borderId="155" xfId="0" applyFont="1" applyBorder="1" applyAlignment="1">
      <alignment horizontal="center" vertical="center"/>
    </xf>
    <xf numFmtId="0" fontId="15" fillId="0" borderId="150" xfId="0" applyFont="1" applyBorder="1" applyAlignment="1">
      <alignment horizontal="center" vertical="center"/>
    </xf>
    <xf numFmtId="0" fontId="15" fillId="0" borderId="151" xfId="0" applyFont="1" applyBorder="1" applyAlignment="1">
      <alignment horizontal="center" vertical="center"/>
    </xf>
    <xf numFmtId="0" fontId="15" fillId="0" borderId="152" xfId="0" applyFont="1" applyBorder="1" applyAlignment="1">
      <alignment horizontal="center" vertical="center"/>
    </xf>
    <xf numFmtId="0" fontId="15" fillId="0" borderId="148" xfId="0" applyFont="1" applyBorder="1" applyAlignment="1">
      <alignment horizontal="center" vertical="center"/>
    </xf>
    <xf numFmtId="0" fontId="15" fillId="0" borderId="149" xfId="0" applyFont="1" applyBorder="1" applyAlignment="1">
      <alignment horizontal="center" vertical="center"/>
    </xf>
    <xf numFmtId="0" fontId="15" fillId="0" borderId="153" xfId="0" applyFont="1" applyBorder="1" applyAlignment="1">
      <alignment horizontal="center" vertical="center"/>
    </xf>
    <xf numFmtId="0" fontId="6" fillId="3" borderId="85" xfId="0" applyFont="1" applyFill="1" applyBorder="1" applyAlignment="1">
      <alignment horizontal="center" vertical="center"/>
    </xf>
    <xf numFmtId="0" fontId="0" fillId="3" borderId="78" xfId="0" applyFill="1" applyBorder="1" applyAlignment="1">
      <alignment horizontal="center" vertical="center"/>
    </xf>
    <xf numFmtId="0" fontId="0" fillId="0" borderId="86" xfId="0" applyBorder="1" applyAlignment="1">
      <alignment horizontal="center" vertical="center"/>
    </xf>
    <xf numFmtId="49" fontId="8" fillId="0" borderId="67" xfId="0" applyNumberFormat="1" applyFont="1" applyBorder="1" applyAlignment="1">
      <alignment horizontal="center" vertical="center" textRotation="255"/>
    </xf>
    <xf numFmtId="0" fontId="9" fillId="0" borderId="68" xfId="0" applyFont="1" applyBorder="1" applyAlignment="1">
      <alignment horizontal="center" vertical="center" textRotation="255"/>
    </xf>
    <xf numFmtId="0" fontId="0" fillId="5" borderId="59" xfId="0" applyFill="1" applyBorder="1" applyAlignment="1">
      <alignment horizontal="center"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1" xfId="0" applyFill="1" applyBorder="1" applyAlignment="1">
      <alignment horizontal="center" vertical="center"/>
    </xf>
    <xf numFmtId="0" fontId="0" fillId="5" borderId="64" xfId="0" applyFill="1" applyBorder="1" applyAlignment="1">
      <alignment horizontal="center" vertical="center"/>
    </xf>
    <xf numFmtId="0" fontId="0" fillId="5" borderId="167" xfId="0" applyFill="1" applyBorder="1" applyAlignment="1">
      <alignment horizontal="center" vertical="center"/>
    </xf>
    <xf numFmtId="0" fontId="0" fillId="5" borderId="65" xfId="0" applyFill="1" applyBorder="1" applyAlignment="1">
      <alignment horizontal="center" vertical="center"/>
    </xf>
    <xf numFmtId="0" fontId="0" fillId="4" borderId="167" xfId="0" applyFill="1" applyBorder="1" applyAlignment="1">
      <alignment horizontal="center" vertical="center"/>
    </xf>
    <xf numFmtId="0" fontId="0" fillId="0" borderId="166" xfId="0" applyBorder="1" applyAlignment="1">
      <alignment horizontal="center" vertical="center"/>
    </xf>
    <xf numFmtId="0" fontId="6" fillId="0" borderId="0" xfId="0" applyFont="1" applyAlignment="1">
      <alignment horizontal="center" vertical="center"/>
    </xf>
    <xf numFmtId="0" fontId="30" fillId="5" borderId="163" xfId="0" applyFont="1" applyFill="1" applyBorder="1" applyAlignment="1">
      <alignment horizontal="center" vertical="center"/>
    </xf>
    <xf numFmtId="0" fontId="31" fillId="5" borderId="155" xfId="0" applyFont="1" applyFill="1" applyBorder="1" applyAlignment="1">
      <alignment horizontal="center" vertical="center"/>
    </xf>
    <xf numFmtId="0" fontId="0" fillId="0" borderId="164" xfId="0" applyBorder="1" applyAlignment="1">
      <alignment horizontal="center" vertical="center"/>
    </xf>
    <xf numFmtId="0" fontId="6" fillId="0" borderId="112" xfId="0" applyFont="1" applyBorder="1" applyAlignment="1">
      <alignment horizontal="center" vertical="center"/>
    </xf>
    <xf numFmtId="0" fontId="0" fillId="0" borderId="0" xfId="0" applyAlignment="1">
      <alignment horizontal="center" vertical="center"/>
    </xf>
    <xf numFmtId="0" fontId="0" fillId="0" borderId="97" xfId="0" applyBorder="1" applyAlignment="1">
      <alignment horizontal="center" vertical="center"/>
    </xf>
    <xf numFmtId="0" fontId="19" fillId="5" borderId="85" xfId="0" applyFont="1" applyFill="1" applyBorder="1" applyAlignment="1">
      <alignment horizontal="center" vertical="center"/>
    </xf>
    <xf numFmtId="0" fontId="19" fillId="5" borderId="78" xfId="0" applyFont="1" applyFill="1" applyBorder="1">
      <alignment vertical="center"/>
    </xf>
    <xf numFmtId="0" fontId="19" fillId="5" borderId="86" xfId="0" applyFont="1" applyFill="1" applyBorder="1">
      <alignment vertical="center"/>
    </xf>
    <xf numFmtId="0" fontId="19" fillId="5" borderId="87" xfId="0" applyFont="1" applyFill="1" applyBorder="1">
      <alignment vertical="center"/>
    </xf>
    <xf numFmtId="0" fontId="19" fillId="5" borderId="88" xfId="0" applyFont="1" applyFill="1" applyBorder="1">
      <alignment vertical="center"/>
    </xf>
    <xf numFmtId="0" fontId="19" fillId="5" borderId="89" xfId="0" applyFont="1" applyFill="1" applyBorder="1">
      <alignment vertical="center"/>
    </xf>
    <xf numFmtId="0" fontId="8" fillId="0" borderId="67" xfId="0" applyFont="1" applyBorder="1" applyAlignment="1">
      <alignment horizontal="center" vertical="center" textRotation="255"/>
    </xf>
    <xf numFmtId="49" fontId="28" fillId="4" borderId="202" xfId="0" applyNumberFormat="1" applyFont="1" applyFill="1" applyBorder="1" applyAlignment="1">
      <alignment horizontal="center" vertical="center"/>
    </xf>
    <xf numFmtId="49" fontId="28" fillId="4" borderId="203" xfId="0" applyNumberFormat="1" applyFont="1" applyFill="1" applyBorder="1" applyAlignment="1">
      <alignment horizontal="center" vertical="center"/>
    </xf>
    <xf numFmtId="49" fontId="28" fillId="4" borderId="204" xfId="0" applyNumberFormat="1" applyFont="1" applyFill="1" applyBorder="1" applyAlignment="1">
      <alignment horizontal="center" vertical="center"/>
    </xf>
    <xf numFmtId="0" fontId="0" fillId="4" borderId="165" xfId="0" applyFill="1" applyBorder="1" applyAlignment="1">
      <alignment horizontal="center" vertical="center"/>
    </xf>
    <xf numFmtId="0" fontId="25" fillId="4" borderId="162" xfId="0" applyFont="1" applyFill="1" applyBorder="1" applyAlignment="1">
      <alignment horizontal="center" vertical="center"/>
    </xf>
    <xf numFmtId="0" fontId="25" fillId="4" borderId="160" xfId="0" applyFont="1"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0" fillId="5" borderId="85" xfId="0" applyFill="1" applyBorder="1" applyAlignment="1">
      <alignment horizontal="center" vertical="center"/>
    </xf>
    <xf numFmtId="0" fontId="0" fillId="5" borderId="78" xfId="0" applyFill="1" applyBorder="1" applyAlignment="1">
      <alignment horizontal="center" vertical="center"/>
    </xf>
    <xf numFmtId="0" fontId="0" fillId="5" borderId="114" xfId="0" applyFill="1" applyBorder="1" applyAlignment="1">
      <alignment horizontal="center" vertical="center"/>
    </xf>
    <xf numFmtId="0" fontId="0" fillId="5" borderId="86" xfId="0" applyFill="1" applyBorder="1" applyAlignment="1">
      <alignment horizontal="center" vertical="center"/>
    </xf>
    <xf numFmtId="0" fontId="21" fillId="4" borderId="85" xfId="0" applyFont="1" applyFill="1" applyBorder="1" applyAlignment="1">
      <alignment horizontal="center" vertical="center"/>
    </xf>
    <xf numFmtId="0" fontId="21" fillId="4" borderId="86" xfId="0" applyFont="1" applyFill="1" applyBorder="1" applyAlignment="1">
      <alignment horizontal="center" vertical="center"/>
    </xf>
    <xf numFmtId="0" fontId="20" fillId="5" borderId="85" xfId="0" applyFont="1" applyFill="1" applyBorder="1" applyAlignment="1">
      <alignment horizontal="center" vertical="center"/>
    </xf>
    <xf numFmtId="0" fontId="20" fillId="5" borderId="78" xfId="0" applyFont="1" applyFill="1" applyBorder="1" applyAlignment="1">
      <alignment horizontal="center" vertical="center"/>
    </xf>
    <xf numFmtId="0" fontId="20" fillId="5" borderId="86" xfId="0" applyFont="1" applyFill="1" applyBorder="1" applyAlignment="1">
      <alignment horizontal="center" vertical="center"/>
    </xf>
    <xf numFmtId="0" fontId="0" fillId="5" borderId="152" xfId="0" applyFill="1" applyBorder="1" applyAlignment="1">
      <alignment horizontal="center" vertical="center"/>
    </xf>
    <xf numFmtId="0" fontId="0" fillId="0" borderId="185" xfId="0" applyBorder="1" applyAlignment="1">
      <alignment horizontal="center" vertical="center"/>
    </xf>
    <xf numFmtId="0" fontId="15" fillId="0" borderId="127" xfId="0" applyFont="1" applyBorder="1" applyAlignment="1">
      <alignment vertical="top" wrapText="1"/>
    </xf>
    <xf numFmtId="0" fontId="15" fillId="0" borderId="129" xfId="0" applyFont="1" applyBorder="1" applyAlignment="1">
      <alignment vertical="top" wrapText="1"/>
    </xf>
    <xf numFmtId="0" fontId="0" fillId="0" borderId="129" xfId="0" applyBorder="1" applyAlignment="1">
      <alignment vertical="top" wrapText="1"/>
    </xf>
    <xf numFmtId="0" fontId="0" fillId="0" borderId="131" xfId="0" applyBorder="1" applyAlignment="1">
      <alignment vertical="top" wrapText="1"/>
    </xf>
    <xf numFmtId="0" fontId="15" fillId="0" borderId="0" xfId="0" applyFont="1" applyAlignment="1">
      <alignment horizontal="right" vertical="center" wrapText="1"/>
    </xf>
    <xf numFmtId="0" fontId="0" fillId="0" borderId="0" xfId="0" applyAlignment="1">
      <alignment horizontal="right" vertical="center" wrapText="1"/>
    </xf>
    <xf numFmtId="0" fontId="15" fillId="0" borderId="125" xfId="0" applyFont="1" applyBorder="1" applyAlignment="1">
      <alignment vertical="center" wrapText="1"/>
    </xf>
    <xf numFmtId="0" fontId="0" fillId="0" borderId="125" xfId="0" applyBorder="1" applyAlignment="1">
      <alignment vertical="center" wrapText="1"/>
    </xf>
    <xf numFmtId="0" fontId="0" fillId="0" borderId="135" xfId="0" applyBorder="1" applyAlignment="1">
      <alignment vertical="center" wrapText="1"/>
    </xf>
    <xf numFmtId="0" fontId="15" fillId="0" borderId="126" xfId="0" applyFont="1" applyBorder="1" applyAlignment="1">
      <alignment vertical="center" wrapText="1"/>
    </xf>
    <xf numFmtId="0" fontId="0" fillId="0" borderId="126" xfId="0" applyBorder="1" applyAlignment="1">
      <alignment vertical="center" wrapText="1"/>
    </xf>
    <xf numFmtId="0" fontId="0" fillId="0" borderId="136" xfId="0" applyBorder="1" applyAlignment="1">
      <alignment vertical="center" wrapText="1"/>
    </xf>
    <xf numFmtId="0" fontId="27" fillId="4" borderId="127" xfId="0" applyFont="1" applyFill="1" applyBorder="1">
      <alignment vertical="center"/>
    </xf>
    <xf numFmtId="0" fontId="31" fillId="4" borderId="129" xfId="0" applyFont="1" applyFill="1" applyBorder="1">
      <alignment vertical="center"/>
    </xf>
    <xf numFmtId="0" fontId="31" fillId="4" borderId="131" xfId="0" applyFont="1" applyFill="1" applyBorder="1">
      <alignment vertical="center"/>
    </xf>
    <xf numFmtId="0" fontId="38" fillId="0" borderId="0" xfId="0" applyFont="1" applyAlignment="1">
      <alignment horizontal="left" vertical="center" wrapText="1"/>
    </xf>
    <xf numFmtId="0" fontId="0" fillId="0" borderId="0" xfId="0" applyAlignment="1">
      <alignment vertical="center" wrapText="1"/>
    </xf>
    <xf numFmtId="0" fontId="15" fillId="0" borderId="127" xfId="0" applyFont="1" applyBorder="1">
      <alignment vertical="center"/>
    </xf>
    <xf numFmtId="0" fontId="0" fillId="0" borderId="129" xfId="0" applyBorder="1">
      <alignment vertical="center"/>
    </xf>
    <xf numFmtId="0" fontId="0" fillId="0" borderId="131" xfId="0" applyBorder="1">
      <alignment vertical="center"/>
    </xf>
    <xf numFmtId="0" fontId="15" fillId="0" borderId="129" xfId="0" applyFont="1" applyBorder="1">
      <alignment vertical="center"/>
    </xf>
    <xf numFmtId="0" fontId="15" fillId="0" borderId="127" xfId="0" applyFont="1" applyBorder="1" applyAlignment="1">
      <alignment horizontal="center" vertical="center"/>
    </xf>
    <xf numFmtId="0" fontId="0" fillId="0" borderId="129" xfId="0" applyBorder="1" applyAlignment="1">
      <alignment horizontal="center" vertical="center"/>
    </xf>
    <xf numFmtId="0" fontId="0" fillId="0" borderId="131" xfId="0" applyBorder="1" applyAlignment="1">
      <alignment horizontal="center" vertical="center"/>
    </xf>
    <xf numFmtId="0" fontId="15" fillId="4" borderId="127" xfId="0" applyFont="1" applyFill="1" applyBorder="1">
      <alignment vertical="center"/>
    </xf>
    <xf numFmtId="0" fontId="0" fillId="4" borderId="129" xfId="0" applyFill="1" applyBorder="1">
      <alignment vertical="center"/>
    </xf>
    <xf numFmtId="0" fontId="0" fillId="4" borderId="131" xfId="0" applyFill="1" applyBorder="1">
      <alignment vertical="center"/>
    </xf>
    <xf numFmtId="0" fontId="15" fillId="0" borderId="143" xfId="0" applyFont="1" applyBorder="1" applyAlignment="1">
      <alignment horizontal="center" vertical="center"/>
    </xf>
    <xf numFmtId="0" fontId="15" fillId="0" borderId="143" xfId="0" applyFont="1" applyBorder="1" applyAlignment="1">
      <alignment vertical="top" wrapText="1"/>
    </xf>
    <xf numFmtId="0" fontId="0" fillId="0" borderId="140" xfId="0" applyBorder="1" applyAlignment="1">
      <alignment vertical="center" wrapText="1"/>
    </xf>
    <xf numFmtId="0" fontId="0" fillId="0" borderId="141" xfId="0" applyBorder="1">
      <alignment vertical="center"/>
    </xf>
    <xf numFmtId="0" fontId="0" fillId="0" borderId="142" xfId="0" applyBorder="1">
      <alignment vertical="center"/>
    </xf>
    <xf numFmtId="0" fontId="15" fillId="0" borderId="129" xfId="0" applyFont="1" applyBorder="1" applyAlignment="1">
      <alignment horizontal="center" vertical="center"/>
    </xf>
    <xf numFmtId="0" fontId="4" fillId="0" borderId="35" xfId="0" applyFont="1" applyBorder="1" applyAlignment="1">
      <alignment horizontal="left" vertical="top" wrapText="1"/>
    </xf>
    <xf numFmtId="0" fontId="40" fillId="0" borderId="36" xfId="0" applyFont="1" applyBorder="1" applyAlignment="1">
      <alignment horizontal="left" vertical="top"/>
    </xf>
    <xf numFmtId="0" fontId="40" fillId="0" borderId="33" xfId="0" applyFont="1" applyBorder="1" applyAlignment="1">
      <alignment horizontal="left" vertical="top"/>
    </xf>
    <xf numFmtId="0" fontId="8" fillId="0" borderId="42" xfId="0" applyFont="1" applyBorder="1" applyAlignment="1">
      <alignment horizontal="left" vertical="top"/>
    </xf>
    <xf numFmtId="0" fontId="8" fillId="0" borderId="0" xfId="0" applyFont="1" applyAlignment="1">
      <alignment horizontal="left" vertical="top"/>
    </xf>
    <xf numFmtId="0" fontId="8" fillId="0" borderId="25" xfId="0" applyFont="1" applyBorder="1" applyAlignment="1">
      <alignment horizontal="left" vertical="top"/>
    </xf>
    <xf numFmtId="0" fontId="8" fillId="0" borderId="37" xfId="0" applyFont="1" applyBorder="1" applyAlignment="1">
      <alignment horizontal="left" vertical="top"/>
    </xf>
    <xf numFmtId="0" fontId="8" fillId="0" borderId="38" xfId="0" applyFont="1" applyBorder="1" applyAlignment="1">
      <alignment horizontal="left" vertical="top"/>
    </xf>
    <xf numFmtId="0" fontId="8" fillId="0" borderId="39" xfId="0" applyFont="1" applyBorder="1" applyAlignment="1">
      <alignment horizontal="left" vertical="top"/>
    </xf>
    <xf numFmtId="0" fontId="2" fillId="0" borderId="13" xfId="0" applyFont="1" applyBorder="1" applyAlignment="1">
      <alignment vertical="center" wrapText="1"/>
    </xf>
    <xf numFmtId="0" fontId="2" fillId="0" borderId="34" xfId="0" applyFont="1" applyBorder="1" applyAlignment="1">
      <alignment vertical="center" wrapText="1"/>
    </xf>
    <xf numFmtId="0" fontId="2" fillId="0" borderId="14"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40" xfId="0" applyFont="1" applyBorder="1" applyAlignment="1">
      <alignment vertical="center" wrapText="1"/>
    </xf>
    <xf numFmtId="0" fontId="5" fillId="0" borderId="0" xfId="0" applyFont="1" applyAlignment="1">
      <alignment horizontal="center" vertical="center"/>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14" xfId="0"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49" fontId="3" fillId="0" borderId="23"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6" fillId="0" borderId="73"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49" fontId="3" fillId="0" borderId="21" xfId="0" applyNumberFormat="1" applyFont="1" applyBorder="1" applyAlignment="1">
      <alignment horizontal="center" vertical="center" wrapText="1"/>
    </xf>
    <xf numFmtId="49" fontId="40" fillId="0" borderId="23"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3" fillId="0" borderId="74" xfId="0" applyFont="1" applyBorder="1" applyAlignment="1">
      <alignment horizontal="center" vertical="center"/>
    </xf>
    <xf numFmtId="0" fontId="3" fillId="0" borderId="24" xfId="0" applyFont="1" applyBorder="1" applyAlignment="1">
      <alignment horizontal="center" vertical="center"/>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2" fillId="0" borderId="21" xfId="0" applyFont="1" applyBorder="1" applyAlignment="1">
      <alignment vertical="center" wrapText="1"/>
    </xf>
    <xf numFmtId="0" fontId="0" fillId="0" borderId="73" xfId="0" applyBorder="1" applyAlignment="1">
      <alignment vertical="center" wrapText="1"/>
    </xf>
    <xf numFmtId="0" fontId="0" fillId="0" borderId="24" xfId="0" applyBorder="1">
      <alignment vertical="center"/>
    </xf>
    <xf numFmtId="176" fontId="2" fillId="0" borderId="21" xfId="0" applyNumberFormat="1" applyFont="1" applyBorder="1">
      <alignment vertical="center"/>
    </xf>
    <xf numFmtId="176" fontId="0" fillId="0" borderId="73" xfId="0" applyNumberFormat="1" applyBorder="1">
      <alignment vertical="center"/>
    </xf>
    <xf numFmtId="176" fontId="0" fillId="0" borderId="24" xfId="0" applyNumberFormat="1" applyBorder="1">
      <alignment vertical="center"/>
    </xf>
    <xf numFmtId="49" fontId="2" fillId="0" borderId="0" xfId="0" applyNumberFormat="1" applyFont="1" applyAlignment="1">
      <alignmen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49" fontId="2" fillId="0" borderId="0" xfId="0" applyNumberFormat="1" applyFont="1" applyAlignment="1">
      <alignment horizontal="right" vertical="center" wrapText="1"/>
    </xf>
    <xf numFmtId="0" fontId="15" fillId="3" borderId="35" xfId="0" applyFont="1" applyFill="1" applyBorder="1" applyProtection="1">
      <alignment vertical="center"/>
      <protection locked="0"/>
    </xf>
    <xf numFmtId="0" fontId="0" fillId="0" borderId="33" xfId="0" applyBorder="1">
      <alignment vertical="center"/>
    </xf>
    <xf numFmtId="181" fontId="27" fillId="3" borderId="21" xfId="0" applyNumberFormat="1" applyFont="1" applyFill="1" applyBorder="1">
      <alignment vertical="center"/>
    </xf>
    <xf numFmtId="0" fontId="26" fillId="0" borderId="73" xfId="0" applyFont="1" applyBorder="1" applyAlignment="1">
      <alignment horizontal="right" vertical="center" wrapText="1"/>
    </xf>
    <xf numFmtId="0" fontId="0" fillId="0" borderId="73" xfId="0" applyBorder="1">
      <alignment vertical="center"/>
    </xf>
    <xf numFmtId="0" fontId="2" fillId="0" borderId="0" xfId="0" applyFont="1" applyAlignment="1">
      <alignment horizontal="right" vertical="center" wrapText="1"/>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49" fontId="2" fillId="0" borderId="74" xfId="0" applyNumberFormat="1" applyFont="1" applyBorder="1" applyAlignment="1">
      <alignment horizontal="center" vertical="center" wrapText="1"/>
    </xf>
    <xf numFmtId="0" fontId="0" fillId="0" borderId="24" xfId="0" applyBorder="1" applyAlignment="1">
      <alignment horizontal="center" vertical="center" wrapText="1"/>
    </xf>
    <xf numFmtId="0" fontId="6" fillId="0" borderId="24" xfId="0" applyFont="1" applyBorder="1" applyAlignment="1">
      <alignment horizontal="center" vertical="center"/>
    </xf>
    <xf numFmtId="0" fontId="2" fillId="0" borderId="42" xfId="0" applyFont="1" applyBorder="1" applyAlignment="1">
      <alignment horizontal="center" vertical="center"/>
    </xf>
    <xf numFmtId="0" fontId="0" fillId="0" borderId="25" xfId="0" applyBorder="1" applyAlignment="1">
      <alignment horizontal="center" vertical="center"/>
    </xf>
    <xf numFmtId="0" fontId="2" fillId="0" borderId="180" xfId="0" applyFont="1" applyBorder="1">
      <alignment vertical="center"/>
    </xf>
    <xf numFmtId="0" fontId="0" fillId="0" borderId="181" xfId="0" applyBorder="1">
      <alignment vertical="center"/>
    </xf>
    <xf numFmtId="0" fontId="2" fillId="0" borderId="73" xfId="0" applyFont="1" applyBorder="1" applyAlignment="1">
      <alignment horizontal="center" vertical="center"/>
    </xf>
    <xf numFmtId="49" fontId="2" fillId="0" borderId="23" xfId="0" applyNumberFormat="1" applyFont="1" applyBorder="1" applyAlignment="1">
      <alignment horizontal="center" vertical="center" wrapText="1"/>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2" fillId="0" borderId="182" xfId="0" applyFont="1" applyBorder="1" applyAlignment="1">
      <alignment horizontal="center" vertical="center" wrapText="1"/>
    </xf>
    <xf numFmtId="0" fontId="0" fillId="0" borderId="26" xfId="0" applyBorder="1" applyAlignment="1">
      <alignment horizontal="center" vertical="center" wrapText="1"/>
    </xf>
    <xf numFmtId="0" fontId="2" fillId="0" borderId="42" xfId="0" applyFont="1" applyBorder="1" applyAlignment="1">
      <alignment horizontal="center" vertical="center" wrapText="1"/>
    </xf>
    <xf numFmtId="0" fontId="0" fillId="0" borderId="0" xfId="0"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21" xfId="0" applyFont="1" applyBorder="1" applyAlignment="1">
      <alignment horizontal="right" vertical="center"/>
    </xf>
    <xf numFmtId="0" fontId="2" fillId="0" borderId="73" xfId="0" applyFont="1" applyBorder="1" applyAlignment="1">
      <alignment horizontal="right" vertical="center"/>
    </xf>
    <xf numFmtId="0" fontId="2" fillId="0" borderId="24" xfId="0" applyFont="1" applyBorder="1" applyAlignment="1">
      <alignment horizontal="right" vertical="center"/>
    </xf>
    <xf numFmtId="0" fontId="2" fillId="0" borderId="0" xfId="0" applyFont="1" applyAlignment="1">
      <alignment horizontal="left" vertical="top" wrapText="1"/>
    </xf>
    <xf numFmtId="0" fontId="2" fillId="0" borderId="13" xfId="0" applyFont="1" applyBorder="1" applyAlignment="1">
      <alignment horizontal="center" vertical="center" wrapText="1"/>
    </xf>
    <xf numFmtId="0" fontId="0" fillId="0" borderId="14" xfId="0"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wrapText="1"/>
    </xf>
    <xf numFmtId="0" fontId="2" fillId="0" borderId="69" xfId="0" applyFont="1" applyBorder="1" applyAlignment="1">
      <alignment horizontal="center" vertical="center"/>
    </xf>
    <xf numFmtId="0" fontId="2" fillId="0" borderId="75" xfId="0" applyFont="1" applyBorder="1" applyAlignment="1">
      <alignment horizontal="center" vertical="center"/>
    </xf>
  </cellXfs>
  <cellStyles count="3">
    <cellStyle name="パーセント" xfId="1" builtinId="5"/>
    <cellStyle name="標準" xfId="0" builtinId="0"/>
    <cellStyle name="標準 2" xfId="2"/>
  </cellStyles>
  <dxfs count="1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ont>
        <b/>
        <i val="0"/>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57149</xdr:colOff>
          <xdr:row>1</xdr:row>
          <xdr:rowOff>9525</xdr:rowOff>
        </xdr:from>
        <xdr:to>
          <xdr:col>3</xdr:col>
          <xdr:colOff>2571750</xdr:colOff>
          <xdr:row>6</xdr:row>
          <xdr:rowOff>257175</xdr:rowOff>
        </xdr:to>
        <xdr:pic>
          <xdr:nvPicPr>
            <xdr:cNvPr id="7" name="図 6">
              <a:extLst>
                <a:ext uri="{FF2B5EF4-FFF2-40B4-BE49-F238E27FC236}">
                  <a16:creationId xmlns="" xmlns:a16="http://schemas.microsoft.com/office/drawing/2014/main" id="{00000000-0008-0000-0200-000007000000}"/>
                </a:ext>
              </a:extLst>
            </xdr:cNvPr>
            <xdr:cNvPicPr>
              <a:picLocks noChangeAspect="1" noChangeArrowheads="1"/>
              <a:extLst>
                <a:ext uri="{84589F7E-364E-4C9E-8A38-B11213B215E9}">
                  <a14:cameraTool cellRange="$N$59:$Q$60" spid="_x0000_s5337"/>
                </a:ext>
              </a:extLst>
            </xdr:cNvPicPr>
          </xdr:nvPicPr>
          <xdr:blipFill>
            <a:blip xmlns:r="http://schemas.openxmlformats.org/officeDocument/2006/relationships" r:embed="rId1"/>
            <a:srcRect/>
            <a:stretch>
              <a:fillRect/>
            </a:stretch>
          </xdr:blipFill>
          <xdr:spPr bwMode="auto">
            <a:xfrm>
              <a:off x="1038224" y="200025"/>
              <a:ext cx="6610351" cy="1085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CHICEN\AppData\Local\Microsoft\Windows\Temporary%20Internet%20Files\Content.IE5\XFS0YH5A\&#12450;&#12531;&#12465;&#12540;&#12488;&#38598;&#35336;&#34920;&#12304;&#22478;&#2648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毎集計表"/>
      <sheetName val="意見の内容"/>
      <sheetName val="Ⅰ　集計表"/>
      <sheetName val="Ⅱ集計表"/>
    </sheetNames>
    <sheetDataSet>
      <sheetData sheetId="0">
        <row r="4">
          <cell r="L4">
            <v>653</v>
          </cell>
        </row>
        <row r="5">
          <cell r="L5">
            <v>359</v>
          </cell>
        </row>
        <row r="6">
          <cell r="L6">
            <v>54.977029096477793</v>
          </cell>
        </row>
        <row r="52">
          <cell r="BC52">
            <v>77</v>
          </cell>
          <cell r="BD52">
            <v>233</v>
          </cell>
          <cell r="BE52">
            <v>41</v>
          </cell>
          <cell r="BF52">
            <v>8</v>
          </cell>
          <cell r="BG52">
            <v>10</v>
          </cell>
          <cell r="BH52">
            <v>369</v>
          </cell>
          <cell r="BI52">
            <v>0</v>
          </cell>
          <cell r="BJ52">
            <v>0</v>
          </cell>
          <cell r="BK52">
            <v>0</v>
          </cell>
          <cell r="BL52">
            <v>0</v>
          </cell>
          <cell r="BM52">
            <v>0</v>
          </cell>
          <cell r="BO52">
            <v>0</v>
          </cell>
          <cell r="BP52">
            <v>110</v>
          </cell>
          <cell r="BQ52">
            <v>197</v>
          </cell>
          <cell r="BR52">
            <v>41</v>
          </cell>
          <cell r="BS52">
            <v>5</v>
          </cell>
          <cell r="BT52">
            <v>16</v>
          </cell>
          <cell r="BV52">
            <v>139</v>
          </cell>
          <cell r="BW52">
            <v>116</v>
          </cell>
          <cell r="BX52">
            <v>178</v>
          </cell>
          <cell r="BY52">
            <v>48</v>
          </cell>
          <cell r="BZ52">
            <v>7</v>
          </cell>
          <cell r="CA52">
            <v>20</v>
          </cell>
          <cell r="CC52">
            <v>165</v>
          </cell>
          <cell r="CD52">
            <v>112</v>
          </cell>
          <cell r="CE52">
            <v>177</v>
          </cell>
          <cell r="CF52">
            <v>52</v>
          </cell>
          <cell r="CG52">
            <v>8</v>
          </cell>
          <cell r="CH52">
            <v>20</v>
          </cell>
          <cell r="CJ52">
            <v>146</v>
          </cell>
          <cell r="CK52">
            <v>56</v>
          </cell>
          <cell r="CL52">
            <v>171</v>
          </cell>
          <cell r="CM52">
            <v>103</v>
          </cell>
          <cell r="CN52">
            <v>18</v>
          </cell>
          <cell r="CO52">
            <v>21</v>
          </cell>
          <cell r="CQ52">
            <v>149</v>
          </cell>
          <cell r="CR52">
            <v>20</v>
          </cell>
          <cell r="CS52">
            <v>104</v>
          </cell>
          <cell r="CT52">
            <v>118</v>
          </cell>
          <cell r="CU52">
            <v>37</v>
          </cell>
          <cell r="CV52">
            <v>90</v>
          </cell>
          <cell r="CX52">
            <v>23</v>
          </cell>
          <cell r="CY52">
            <v>65</v>
          </cell>
          <cell r="CZ52">
            <v>186</v>
          </cell>
          <cell r="DA52">
            <v>82</v>
          </cell>
          <cell r="DB52">
            <v>21</v>
          </cell>
          <cell r="DC52">
            <v>25</v>
          </cell>
          <cell r="DE52">
            <v>210</v>
          </cell>
          <cell r="DF52">
            <v>65</v>
          </cell>
          <cell r="DG52">
            <v>160</v>
          </cell>
          <cell r="DH52">
            <v>98</v>
          </cell>
          <cell r="DI52">
            <v>15</v>
          </cell>
          <cell r="DJ52">
            <v>31</v>
          </cell>
          <cell r="DL52">
            <v>89</v>
          </cell>
          <cell r="DM52">
            <v>59</v>
          </cell>
          <cell r="DN52">
            <v>158</v>
          </cell>
          <cell r="DO52">
            <v>107</v>
          </cell>
          <cell r="DP52">
            <v>22</v>
          </cell>
          <cell r="DQ52">
            <v>23</v>
          </cell>
          <cell r="DS52">
            <v>205</v>
          </cell>
          <cell r="DT52">
            <v>40</v>
          </cell>
          <cell r="DU52">
            <v>151</v>
          </cell>
          <cell r="DV52">
            <v>117</v>
          </cell>
          <cell r="DW52">
            <v>19</v>
          </cell>
          <cell r="DX52">
            <v>42</v>
          </cell>
          <cell r="DZ52">
            <v>51</v>
          </cell>
          <cell r="EA52">
            <v>44</v>
          </cell>
          <cell r="EB52">
            <v>119</v>
          </cell>
          <cell r="EC52">
            <v>127</v>
          </cell>
          <cell r="ED52">
            <v>19</v>
          </cell>
          <cell r="EE52">
            <v>60</v>
          </cell>
          <cell r="EG52">
            <v>30</v>
          </cell>
          <cell r="EH52">
            <v>83</v>
          </cell>
          <cell r="EI52">
            <v>182</v>
          </cell>
          <cell r="EJ52">
            <v>60</v>
          </cell>
          <cell r="EK52">
            <v>15</v>
          </cell>
          <cell r="EL52">
            <v>29</v>
          </cell>
          <cell r="EN52">
            <v>110</v>
          </cell>
          <cell r="EO52">
            <v>132</v>
          </cell>
          <cell r="EP52">
            <v>152</v>
          </cell>
          <cell r="EQ52">
            <v>47</v>
          </cell>
          <cell r="ER52">
            <v>6</v>
          </cell>
          <cell r="ES52">
            <v>32</v>
          </cell>
          <cell r="EU52">
            <v>126</v>
          </cell>
          <cell r="EV52">
            <v>99</v>
          </cell>
          <cell r="EW52">
            <v>188</v>
          </cell>
          <cell r="EX52">
            <v>47</v>
          </cell>
          <cell r="EY52">
            <v>9</v>
          </cell>
          <cell r="EZ52">
            <v>26</v>
          </cell>
          <cell r="FB52">
            <v>113</v>
          </cell>
          <cell r="FD52">
            <v>45</v>
          </cell>
          <cell r="FE52">
            <v>161</v>
          </cell>
          <cell r="FF52">
            <v>124</v>
          </cell>
          <cell r="FG52">
            <v>25</v>
          </cell>
          <cell r="FH52">
            <v>14</v>
          </cell>
          <cell r="FJ52">
            <v>58</v>
          </cell>
          <cell r="FK52">
            <v>171</v>
          </cell>
          <cell r="FL52">
            <v>107</v>
          </cell>
          <cell r="FM52">
            <v>18</v>
          </cell>
          <cell r="FN52">
            <v>15</v>
          </cell>
          <cell r="FP52">
            <v>119</v>
          </cell>
          <cell r="FQ52">
            <v>133</v>
          </cell>
          <cell r="FR52">
            <v>57</v>
          </cell>
          <cell r="FS52">
            <v>7</v>
          </cell>
          <cell r="FT52">
            <v>57</v>
          </cell>
          <cell r="FU52">
            <v>86</v>
          </cell>
          <cell r="FV52">
            <v>30</v>
          </cell>
          <cell r="FW52">
            <v>24</v>
          </cell>
          <cell r="FX52">
            <v>14</v>
          </cell>
          <cell r="FY52">
            <v>83</v>
          </cell>
          <cell r="FZ52">
            <v>108</v>
          </cell>
          <cell r="GA52">
            <v>71</v>
          </cell>
          <cell r="GB52">
            <v>29</v>
          </cell>
          <cell r="GC52">
            <v>208</v>
          </cell>
          <cell r="GD52">
            <v>116</v>
          </cell>
          <cell r="GE52">
            <v>1</v>
          </cell>
          <cell r="GF52">
            <v>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H54"/>
  <sheetViews>
    <sheetView view="pageBreakPreview" zoomScale="70" zoomScaleNormal="115" zoomScaleSheetLayoutView="70" workbookViewId="0">
      <selection activeCell="C27" sqref="C27:C51"/>
    </sheetView>
  </sheetViews>
  <sheetFormatPr defaultRowHeight="13.5"/>
  <cols>
    <col min="1" max="1" width="3.75" style="65" customWidth="1"/>
    <col min="2" max="2" width="7.5" style="66" customWidth="1"/>
    <col min="3" max="3" width="4.25" style="66" customWidth="1"/>
    <col min="4" max="4" width="4.25" style="65" customWidth="1"/>
    <col min="5" max="54" width="3.75" style="65" customWidth="1"/>
    <col min="55" max="67" width="3.75" style="67" customWidth="1"/>
    <col min="68" max="158" width="3.75" customWidth="1"/>
    <col min="159" max="159" width="7.375" customWidth="1"/>
    <col min="160" max="189" width="3.75" customWidth="1"/>
    <col min="190" max="190" width="4.375" style="67" customWidth="1"/>
  </cols>
  <sheetData>
    <row r="1" spans="1:25" ht="30" customHeight="1" thickBot="1">
      <c r="A1" s="343" t="s">
        <v>185</v>
      </c>
      <c r="B1" s="344"/>
    </row>
    <row r="2" spans="1:25" ht="18.75" customHeight="1" thickBot="1">
      <c r="D2" s="167"/>
      <c r="E2" s="362" t="s">
        <v>112</v>
      </c>
      <c r="F2" s="363"/>
      <c r="G2" s="363"/>
      <c r="H2" s="370" t="e">
        <f ca="1">E54</f>
        <v>#VALUE!</v>
      </c>
      <c r="I2" s="371"/>
      <c r="J2" s="371"/>
      <c r="K2" s="371"/>
      <c r="L2" s="371"/>
      <c r="M2" s="371"/>
      <c r="N2" s="371"/>
      <c r="O2" s="372"/>
    </row>
    <row r="3" spans="1:25" ht="15" customHeight="1" thickBot="1">
      <c r="A3" s="68"/>
      <c r="D3" s="167"/>
      <c r="E3" s="345"/>
      <c r="F3" s="346"/>
      <c r="G3" s="346"/>
      <c r="H3" s="333" t="s">
        <v>113</v>
      </c>
      <c r="I3" s="334"/>
      <c r="J3" s="334"/>
      <c r="K3" s="334"/>
      <c r="L3" s="385" t="s">
        <v>114</v>
      </c>
      <c r="M3" s="386"/>
      <c r="N3" s="386"/>
      <c r="O3" s="387"/>
    </row>
    <row r="4" spans="1:25" ht="15" customHeight="1">
      <c r="A4" s="68"/>
      <c r="D4" s="167"/>
      <c r="E4" s="364" t="s">
        <v>111</v>
      </c>
      <c r="F4" s="365"/>
      <c r="G4" s="366"/>
      <c r="H4" s="356">
        <f>SUM(C27:C51)</f>
        <v>0</v>
      </c>
      <c r="I4" s="357"/>
      <c r="J4" s="357"/>
      <c r="K4" s="358"/>
      <c r="L4" s="388">
        <f>SUM(C26:C51)</f>
        <v>0</v>
      </c>
      <c r="M4" s="389"/>
      <c r="N4" s="389"/>
      <c r="O4" s="390"/>
    </row>
    <row r="5" spans="1:25" ht="15" customHeight="1">
      <c r="A5" s="68"/>
      <c r="D5" s="168"/>
      <c r="E5" s="359" t="s">
        <v>115</v>
      </c>
      <c r="F5" s="360"/>
      <c r="G5" s="361"/>
      <c r="H5" s="347">
        <f>SUM(D27:D51)</f>
        <v>0</v>
      </c>
      <c r="I5" s="348"/>
      <c r="J5" s="348"/>
      <c r="K5" s="349"/>
      <c r="L5" s="347">
        <f>SUM(D26:D51)</f>
        <v>0</v>
      </c>
      <c r="M5" s="348"/>
      <c r="N5" s="348"/>
      <c r="O5" s="349"/>
    </row>
    <row r="6" spans="1:25" ht="15" customHeight="1" thickBot="1">
      <c r="A6" s="68"/>
      <c r="E6" s="367" t="s">
        <v>177</v>
      </c>
      <c r="F6" s="368"/>
      <c r="G6" s="369"/>
      <c r="H6" s="350" t="e">
        <f>H5/H4*100</f>
        <v>#DIV/0!</v>
      </c>
      <c r="I6" s="351"/>
      <c r="J6" s="351"/>
      <c r="K6" s="352"/>
      <c r="L6" s="353" t="e">
        <f>L5/L4*100</f>
        <v>#DIV/0!</v>
      </c>
      <c r="M6" s="354"/>
      <c r="N6" s="354"/>
      <c r="O6" s="355"/>
      <c r="Y6" s="79"/>
    </row>
    <row r="7" spans="1:25" ht="15" customHeight="1">
      <c r="A7" s="68"/>
      <c r="E7" s="122"/>
      <c r="F7" s="122"/>
      <c r="G7" s="122"/>
      <c r="H7" s="238"/>
      <c r="I7" s="239"/>
      <c r="J7" s="239"/>
      <c r="K7" s="239"/>
      <c r="L7" s="240"/>
      <c r="M7" s="241"/>
      <c r="N7" s="241"/>
      <c r="O7" s="241"/>
      <c r="Y7" s="79"/>
    </row>
    <row r="8" spans="1:25" ht="18.75" customHeight="1">
      <c r="A8" s="290" t="s">
        <v>189</v>
      </c>
      <c r="D8" s="289"/>
      <c r="E8" s="122"/>
      <c r="F8" s="122"/>
      <c r="G8" s="122"/>
      <c r="H8" s="238"/>
      <c r="I8" s="239"/>
      <c r="J8" s="239"/>
      <c r="K8" s="239"/>
      <c r="L8" s="240"/>
      <c r="M8" s="241"/>
      <c r="N8" s="241"/>
      <c r="O8" s="241"/>
      <c r="Y8" s="79"/>
    </row>
    <row r="9" spans="1:25" ht="18.75" customHeight="1">
      <c r="A9" s="290" t="s">
        <v>181</v>
      </c>
      <c r="E9" s="122"/>
      <c r="F9" s="122"/>
      <c r="G9" s="122"/>
      <c r="H9" s="238"/>
      <c r="I9" s="239"/>
      <c r="J9" s="239"/>
      <c r="K9" s="239"/>
      <c r="L9" s="240"/>
      <c r="M9" s="241"/>
      <c r="N9" s="241"/>
      <c r="O9" s="241"/>
      <c r="Y9" s="79"/>
    </row>
    <row r="10" spans="1:25" ht="18.75" customHeight="1">
      <c r="A10" s="290" t="s">
        <v>182</v>
      </c>
      <c r="E10" s="122"/>
      <c r="F10" s="122"/>
      <c r="G10" s="122"/>
      <c r="H10" s="238"/>
      <c r="I10" s="239"/>
      <c r="J10" s="239"/>
      <c r="K10" s="239"/>
      <c r="L10" s="240"/>
      <c r="M10" s="241"/>
      <c r="N10" s="241"/>
      <c r="O10" s="241"/>
      <c r="Y10" s="79"/>
    </row>
    <row r="11" spans="1:25" ht="18.75" customHeight="1">
      <c r="A11" s="290" t="s">
        <v>173</v>
      </c>
      <c r="D11" s="289"/>
      <c r="E11" s="122"/>
      <c r="F11" s="122"/>
      <c r="G11" s="122"/>
      <c r="H11" s="238"/>
      <c r="I11" s="239"/>
      <c r="J11" s="239"/>
      <c r="K11" s="239"/>
      <c r="L11" s="240"/>
      <c r="M11" s="241"/>
      <c r="N11" s="241"/>
      <c r="O11" s="241"/>
      <c r="Y11" s="79"/>
    </row>
    <row r="12" spans="1:25" ht="18.75" customHeight="1">
      <c r="A12" s="290" t="s">
        <v>174</v>
      </c>
      <c r="Y12" s="79"/>
    </row>
    <row r="13" spans="1:25" ht="18.75" customHeight="1">
      <c r="A13" s="290" t="s">
        <v>175</v>
      </c>
      <c r="Y13" s="79"/>
    </row>
    <row r="14" spans="1:25" ht="18.75" customHeight="1">
      <c r="A14" s="290" t="s">
        <v>183</v>
      </c>
      <c r="Y14" s="79"/>
    </row>
    <row r="15" spans="1:25" ht="18.75" customHeight="1">
      <c r="A15" s="290" t="s">
        <v>184</v>
      </c>
      <c r="Y15" s="79"/>
    </row>
    <row r="16" spans="1:25" ht="18.75" customHeight="1">
      <c r="A16" s="290" t="s">
        <v>194</v>
      </c>
      <c r="Y16" s="79"/>
    </row>
    <row r="17" spans="1:190" ht="18.75" customHeight="1">
      <c r="A17" s="290"/>
      <c r="Y17" s="79"/>
    </row>
    <row r="18" spans="1:190" ht="18.75" customHeight="1">
      <c r="A18" s="290"/>
      <c r="Y18" s="79"/>
    </row>
    <row r="19" spans="1:190">
      <c r="A19" s="68"/>
      <c r="Y19" s="79"/>
    </row>
    <row r="20" spans="1:190" ht="14.25" thickBot="1">
      <c r="A20" s="68"/>
    </row>
    <row r="21" spans="1:190" ht="13.5" customHeight="1">
      <c r="E21" s="337" t="s">
        <v>52</v>
      </c>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9"/>
      <c r="BC21" s="391" t="s">
        <v>68</v>
      </c>
      <c r="BD21" s="392"/>
      <c r="BE21" s="392"/>
      <c r="BF21" s="392"/>
      <c r="BG21" s="392"/>
      <c r="BH21" s="392"/>
      <c r="BI21" s="392"/>
      <c r="BJ21" s="392"/>
      <c r="BK21" s="392"/>
      <c r="BL21" s="392"/>
      <c r="BM21" s="392"/>
      <c r="BN21" s="392"/>
      <c r="BO21" s="392"/>
      <c r="BP21" s="392"/>
      <c r="BQ21" s="392"/>
      <c r="BR21" s="392"/>
      <c r="BS21" s="392"/>
      <c r="BT21" s="392"/>
      <c r="BU21" s="392"/>
      <c r="BV21" s="392"/>
      <c r="BW21" s="392"/>
      <c r="BX21" s="392"/>
      <c r="BY21" s="392"/>
      <c r="BZ21" s="392"/>
      <c r="CA21" s="392"/>
      <c r="CB21" s="392"/>
      <c r="CC21" s="392"/>
      <c r="CD21" s="392"/>
      <c r="CE21" s="392"/>
      <c r="CF21" s="392"/>
      <c r="CG21" s="392"/>
      <c r="CH21" s="392"/>
      <c r="CI21" s="392"/>
      <c r="CJ21" s="392"/>
      <c r="CK21" s="392"/>
      <c r="CL21" s="392"/>
      <c r="CM21" s="392"/>
      <c r="CN21" s="392"/>
      <c r="CO21" s="392"/>
      <c r="CP21" s="392"/>
      <c r="CQ21" s="392"/>
      <c r="CR21" s="392"/>
      <c r="CS21" s="392"/>
      <c r="CT21" s="392"/>
      <c r="CU21" s="392"/>
      <c r="CV21" s="392"/>
      <c r="CW21" s="392"/>
      <c r="CX21" s="392"/>
      <c r="CY21" s="392"/>
      <c r="CZ21" s="392"/>
      <c r="DA21" s="392"/>
      <c r="DB21" s="392"/>
      <c r="DC21" s="392"/>
      <c r="DD21" s="392"/>
      <c r="DE21" s="392"/>
      <c r="DF21" s="392"/>
      <c r="DG21" s="392"/>
      <c r="DH21" s="392"/>
      <c r="DI21" s="392"/>
      <c r="DJ21" s="392"/>
      <c r="DK21" s="392"/>
      <c r="DL21" s="392"/>
      <c r="DM21" s="392"/>
      <c r="DN21" s="392"/>
      <c r="DO21" s="392"/>
      <c r="DP21" s="392"/>
      <c r="DQ21" s="392"/>
      <c r="DR21" s="392"/>
      <c r="DS21" s="392"/>
      <c r="DT21" s="392"/>
      <c r="DU21" s="392"/>
      <c r="DV21" s="392"/>
      <c r="DW21" s="392"/>
      <c r="DX21" s="392"/>
      <c r="DY21" s="392"/>
      <c r="DZ21" s="392"/>
      <c r="EA21" s="392"/>
      <c r="EB21" s="392"/>
      <c r="EC21" s="392"/>
      <c r="ED21" s="392"/>
      <c r="EE21" s="392"/>
      <c r="EF21" s="392"/>
      <c r="EG21" s="392"/>
      <c r="EH21" s="392"/>
      <c r="EI21" s="392"/>
      <c r="EJ21" s="392"/>
      <c r="EK21" s="392"/>
      <c r="EL21" s="392"/>
      <c r="EM21" s="392"/>
      <c r="EN21" s="392"/>
      <c r="EO21" s="392"/>
      <c r="EP21" s="392"/>
      <c r="EQ21" s="392"/>
      <c r="ER21" s="392"/>
      <c r="ES21" s="392"/>
      <c r="ET21" s="392"/>
      <c r="EU21" s="392"/>
      <c r="EV21" s="392"/>
      <c r="EW21" s="392"/>
      <c r="EX21" s="392"/>
      <c r="EY21" s="392"/>
      <c r="EZ21" s="392"/>
      <c r="FA21" s="392"/>
      <c r="FB21" s="392"/>
      <c r="FC21" s="392"/>
      <c r="FD21" s="392"/>
      <c r="FE21" s="392"/>
      <c r="FF21" s="392"/>
      <c r="FG21" s="392"/>
      <c r="FH21" s="392"/>
      <c r="FI21" s="392"/>
      <c r="FJ21" s="392"/>
      <c r="FK21" s="392"/>
      <c r="FL21" s="392"/>
      <c r="FM21" s="392"/>
      <c r="FN21" s="392"/>
      <c r="FO21" s="392"/>
      <c r="FP21" s="392"/>
      <c r="FQ21" s="392"/>
      <c r="FR21" s="392"/>
      <c r="FS21" s="392"/>
      <c r="FT21" s="392"/>
      <c r="FU21" s="392"/>
      <c r="FV21" s="392"/>
      <c r="FW21" s="392"/>
      <c r="FX21" s="392"/>
      <c r="FY21" s="392"/>
      <c r="FZ21" s="392"/>
      <c r="GA21" s="392"/>
      <c r="GB21" s="392"/>
      <c r="GC21" s="392"/>
      <c r="GD21" s="392"/>
      <c r="GE21" s="392"/>
      <c r="GF21" s="392"/>
      <c r="GG21" s="392"/>
      <c r="GH21" s="393"/>
    </row>
    <row r="22" spans="1:190" ht="14.25" customHeight="1" thickBot="1">
      <c r="E22" s="340"/>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2"/>
      <c r="BC22" s="394"/>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c r="CD22" s="395"/>
      <c r="CE22" s="395"/>
      <c r="CF22" s="395"/>
      <c r="CG22" s="395"/>
      <c r="CH22" s="395"/>
      <c r="CI22" s="395"/>
      <c r="CJ22" s="395"/>
      <c r="CK22" s="395"/>
      <c r="CL22" s="395"/>
      <c r="CM22" s="395"/>
      <c r="CN22" s="395"/>
      <c r="CO22" s="395"/>
      <c r="CP22" s="395"/>
      <c r="CQ22" s="395"/>
      <c r="CR22" s="395"/>
      <c r="CS22" s="395"/>
      <c r="CT22" s="395"/>
      <c r="CU22" s="395"/>
      <c r="CV22" s="395"/>
      <c r="CW22" s="395"/>
      <c r="CX22" s="395"/>
      <c r="CY22" s="395"/>
      <c r="CZ22" s="395"/>
      <c r="DA22" s="395"/>
      <c r="DB22" s="395"/>
      <c r="DC22" s="395"/>
      <c r="DD22" s="395"/>
      <c r="DE22" s="395"/>
      <c r="DF22" s="395"/>
      <c r="DG22" s="395"/>
      <c r="DH22" s="395"/>
      <c r="DI22" s="395"/>
      <c r="DJ22" s="395"/>
      <c r="DK22" s="395"/>
      <c r="DL22" s="395"/>
      <c r="DM22" s="395"/>
      <c r="DN22" s="395"/>
      <c r="DO22" s="395"/>
      <c r="DP22" s="395"/>
      <c r="DQ22" s="395"/>
      <c r="DR22" s="395"/>
      <c r="DS22" s="395"/>
      <c r="DT22" s="395"/>
      <c r="DU22" s="395"/>
      <c r="DV22" s="395"/>
      <c r="DW22" s="395"/>
      <c r="DX22" s="395"/>
      <c r="DY22" s="395"/>
      <c r="DZ22" s="395"/>
      <c r="EA22" s="395"/>
      <c r="EB22" s="395"/>
      <c r="EC22" s="395"/>
      <c r="ED22" s="395"/>
      <c r="EE22" s="395"/>
      <c r="EF22" s="395"/>
      <c r="EG22" s="395"/>
      <c r="EH22" s="395"/>
      <c r="EI22" s="395"/>
      <c r="EJ22" s="395"/>
      <c r="EK22" s="395"/>
      <c r="EL22" s="395"/>
      <c r="EM22" s="395"/>
      <c r="EN22" s="395"/>
      <c r="EO22" s="395"/>
      <c r="EP22" s="395"/>
      <c r="EQ22" s="395"/>
      <c r="ER22" s="395"/>
      <c r="ES22" s="395"/>
      <c r="ET22" s="395"/>
      <c r="EU22" s="395"/>
      <c r="EV22" s="395"/>
      <c r="EW22" s="395"/>
      <c r="EX22" s="395"/>
      <c r="EY22" s="395"/>
      <c r="EZ22" s="395"/>
      <c r="FA22" s="395"/>
      <c r="FB22" s="395"/>
      <c r="FC22" s="395"/>
      <c r="FD22" s="395"/>
      <c r="FE22" s="395"/>
      <c r="FF22" s="395"/>
      <c r="FG22" s="395"/>
      <c r="FH22" s="395"/>
      <c r="FI22" s="395"/>
      <c r="FJ22" s="395"/>
      <c r="FK22" s="395"/>
      <c r="FL22" s="395"/>
      <c r="FM22" s="395"/>
      <c r="FN22" s="395"/>
      <c r="FO22" s="395"/>
      <c r="FP22" s="395"/>
      <c r="FQ22" s="395"/>
      <c r="FR22" s="395"/>
      <c r="FS22" s="395"/>
      <c r="FT22" s="395"/>
      <c r="FU22" s="395"/>
      <c r="FV22" s="395"/>
      <c r="FW22" s="395"/>
      <c r="FX22" s="395"/>
      <c r="FY22" s="395"/>
      <c r="FZ22" s="395"/>
      <c r="GA22" s="395"/>
      <c r="GB22" s="395"/>
      <c r="GC22" s="395"/>
      <c r="GD22" s="395"/>
      <c r="GE22" s="395"/>
      <c r="GF22" s="395"/>
      <c r="GG22" s="395"/>
      <c r="GH22" s="396"/>
    </row>
    <row r="23" spans="1:190" s="312" customFormat="1" ht="12" thickBot="1">
      <c r="A23" s="308"/>
      <c r="B23" s="309"/>
      <c r="C23" s="309" t="s">
        <v>186</v>
      </c>
      <c r="D23" s="310">
        <v>187</v>
      </c>
      <c r="E23" s="311">
        <v>1</v>
      </c>
      <c r="F23" s="311">
        <v>2</v>
      </c>
      <c r="G23" s="311">
        <v>3</v>
      </c>
      <c r="H23" s="311">
        <v>4</v>
      </c>
      <c r="I23" s="311">
        <v>5</v>
      </c>
      <c r="K23" s="311">
        <v>6</v>
      </c>
      <c r="L23" s="311">
        <v>7</v>
      </c>
      <c r="M23" s="311">
        <v>8</v>
      </c>
      <c r="N23" s="311">
        <v>9</v>
      </c>
      <c r="O23" s="311">
        <v>10</v>
      </c>
      <c r="P23" s="311">
        <v>11</v>
      </c>
      <c r="Q23" s="311">
        <v>12</v>
      </c>
      <c r="R23" s="311">
        <v>13</v>
      </c>
      <c r="S23" s="311">
        <v>14</v>
      </c>
      <c r="U23" s="311">
        <v>15</v>
      </c>
      <c r="V23" s="311">
        <v>16</v>
      </c>
      <c r="W23" s="311">
        <v>17</v>
      </c>
      <c r="Y23" s="311">
        <v>18</v>
      </c>
      <c r="Z23" s="311">
        <v>19</v>
      </c>
      <c r="AA23" s="311">
        <v>20</v>
      </c>
      <c r="AB23" s="311">
        <v>21</v>
      </c>
      <c r="AC23" s="311">
        <v>22</v>
      </c>
      <c r="AE23" s="311">
        <v>23</v>
      </c>
      <c r="AF23" s="311">
        <v>24</v>
      </c>
      <c r="AG23" s="311">
        <v>25</v>
      </c>
      <c r="AH23" s="311">
        <v>26</v>
      </c>
      <c r="AI23" s="311">
        <v>27</v>
      </c>
      <c r="AK23" s="311">
        <v>28</v>
      </c>
      <c r="AL23" s="311">
        <v>29</v>
      </c>
      <c r="AM23" s="311">
        <v>30</v>
      </c>
      <c r="AN23" s="311">
        <v>31</v>
      </c>
      <c r="AO23" s="311">
        <v>32</v>
      </c>
      <c r="AQ23" s="311">
        <v>33</v>
      </c>
      <c r="AR23" s="311">
        <v>34</v>
      </c>
      <c r="AS23" s="311">
        <v>35</v>
      </c>
      <c r="AT23" s="311">
        <v>36</v>
      </c>
      <c r="AU23" s="311">
        <v>37</v>
      </c>
      <c r="AW23" s="312">
        <v>188</v>
      </c>
      <c r="AX23" s="312">
        <v>189</v>
      </c>
      <c r="AY23" s="312">
        <v>190</v>
      </c>
      <c r="AZ23" s="312">
        <v>191</v>
      </c>
      <c r="BA23" s="312">
        <v>192</v>
      </c>
      <c r="BC23" s="311">
        <v>38</v>
      </c>
      <c r="BD23" s="311">
        <v>39</v>
      </c>
      <c r="BE23" s="311">
        <v>40</v>
      </c>
      <c r="BF23" s="311">
        <v>41</v>
      </c>
      <c r="BG23" s="311">
        <v>42</v>
      </c>
      <c r="BI23" s="311">
        <v>44</v>
      </c>
      <c r="BJ23" s="313">
        <v>45</v>
      </c>
      <c r="BK23" s="314">
        <v>46</v>
      </c>
      <c r="BL23" s="315">
        <v>47</v>
      </c>
      <c r="BM23" s="315">
        <v>48</v>
      </c>
      <c r="BO23" s="315">
        <v>49</v>
      </c>
      <c r="BP23" s="315">
        <v>50</v>
      </c>
      <c r="BQ23" s="315">
        <v>51</v>
      </c>
      <c r="BR23" s="315">
        <v>52</v>
      </c>
      <c r="BS23" s="315">
        <v>53</v>
      </c>
      <c r="BT23" s="315">
        <v>54</v>
      </c>
      <c r="BV23" s="315">
        <v>55</v>
      </c>
      <c r="BW23" s="315">
        <v>56</v>
      </c>
      <c r="BX23" s="315">
        <v>57</v>
      </c>
      <c r="BY23" s="315">
        <v>58</v>
      </c>
      <c r="BZ23" s="315">
        <v>59</v>
      </c>
      <c r="CA23" s="315">
        <v>60</v>
      </c>
      <c r="CC23" s="315">
        <v>61</v>
      </c>
      <c r="CD23" s="315">
        <v>62</v>
      </c>
      <c r="CE23" s="315">
        <v>63</v>
      </c>
      <c r="CF23" s="315">
        <v>64</v>
      </c>
      <c r="CG23" s="315">
        <v>65</v>
      </c>
      <c r="CH23" s="315">
        <v>66</v>
      </c>
      <c r="CJ23" s="315">
        <v>67</v>
      </c>
      <c r="CK23" s="315">
        <v>68</v>
      </c>
      <c r="CL23" s="315">
        <v>69</v>
      </c>
      <c r="CM23" s="315">
        <v>70</v>
      </c>
      <c r="CN23" s="315">
        <v>71</v>
      </c>
      <c r="CO23" s="315">
        <v>72</v>
      </c>
      <c r="CQ23" s="315">
        <v>73</v>
      </c>
      <c r="CR23" s="315">
        <v>74</v>
      </c>
      <c r="CS23" s="315">
        <v>75</v>
      </c>
      <c r="CT23" s="315">
        <v>76</v>
      </c>
      <c r="CU23" s="315">
        <v>77</v>
      </c>
      <c r="CV23" s="315">
        <v>78</v>
      </c>
      <c r="CX23" s="315">
        <v>79</v>
      </c>
      <c r="CY23" s="315">
        <v>80</v>
      </c>
      <c r="CZ23" s="315">
        <v>81</v>
      </c>
      <c r="DA23" s="315">
        <v>82</v>
      </c>
      <c r="DB23" s="315">
        <v>83</v>
      </c>
      <c r="DC23" s="315">
        <v>84</v>
      </c>
      <c r="DE23" s="315">
        <v>85</v>
      </c>
      <c r="DF23" s="315">
        <v>86</v>
      </c>
      <c r="DG23" s="315">
        <v>87</v>
      </c>
      <c r="DH23" s="315">
        <v>88</v>
      </c>
      <c r="DI23" s="315">
        <v>89</v>
      </c>
      <c r="DJ23" s="315">
        <v>90</v>
      </c>
      <c r="DL23" s="315">
        <v>91</v>
      </c>
      <c r="DM23" s="315">
        <v>92</v>
      </c>
      <c r="DN23" s="315">
        <v>93</v>
      </c>
      <c r="DO23" s="315">
        <v>94</v>
      </c>
      <c r="DP23" s="315">
        <v>95</v>
      </c>
      <c r="DQ23" s="315">
        <v>96</v>
      </c>
      <c r="DS23" s="315">
        <v>97</v>
      </c>
      <c r="DT23" s="315">
        <v>98</v>
      </c>
      <c r="DU23" s="315">
        <v>99</v>
      </c>
      <c r="DV23" s="315">
        <v>100</v>
      </c>
      <c r="DW23" s="315">
        <v>101</v>
      </c>
      <c r="DX23" s="315">
        <v>102</v>
      </c>
      <c r="DZ23" s="315">
        <v>103</v>
      </c>
      <c r="EA23" s="315">
        <v>104</v>
      </c>
      <c r="EB23" s="315">
        <v>105</v>
      </c>
      <c r="EC23" s="315">
        <v>106</v>
      </c>
      <c r="ED23" s="315">
        <v>107</v>
      </c>
      <c r="EE23" s="315">
        <v>108</v>
      </c>
      <c r="EG23" s="315">
        <v>109</v>
      </c>
      <c r="EH23" s="315">
        <v>134</v>
      </c>
      <c r="EI23" s="315">
        <v>135</v>
      </c>
      <c r="EJ23" s="315">
        <v>136</v>
      </c>
      <c r="EK23" s="315">
        <v>137</v>
      </c>
      <c r="EL23" s="315">
        <v>138</v>
      </c>
      <c r="EN23" s="315">
        <v>139</v>
      </c>
      <c r="EO23" s="315">
        <v>140</v>
      </c>
      <c r="EP23" s="315">
        <v>141</v>
      </c>
      <c r="EQ23" s="315">
        <v>142</v>
      </c>
      <c r="ER23" s="315">
        <v>143</v>
      </c>
      <c r="ES23" s="315">
        <v>144</v>
      </c>
      <c r="EU23" s="315">
        <v>145</v>
      </c>
      <c r="EV23" s="315">
        <v>146</v>
      </c>
      <c r="EW23" s="315">
        <v>147</v>
      </c>
      <c r="EX23" s="315">
        <v>148</v>
      </c>
      <c r="EY23" s="315">
        <v>149</v>
      </c>
      <c r="EZ23" s="315">
        <v>150</v>
      </c>
      <c r="FB23" s="315">
        <v>151</v>
      </c>
      <c r="FC23" s="312">
        <v>207</v>
      </c>
      <c r="FD23" s="315">
        <v>158</v>
      </c>
      <c r="FE23" s="315">
        <v>159</v>
      </c>
      <c r="FF23" s="315">
        <v>160</v>
      </c>
      <c r="FG23" s="315">
        <v>161</v>
      </c>
      <c r="FH23" s="315">
        <v>162</v>
      </c>
      <c r="FJ23" s="315">
        <v>163</v>
      </c>
      <c r="FK23" s="315">
        <v>164</v>
      </c>
      <c r="FL23" s="315">
        <v>165</v>
      </c>
      <c r="FM23" s="315">
        <v>166</v>
      </c>
      <c r="FN23" s="315">
        <v>167</v>
      </c>
      <c r="FP23" s="315">
        <v>168</v>
      </c>
      <c r="FQ23" s="315">
        <v>169</v>
      </c>
      <c r="FR23" s="315">
        <v>170</v>
      </c>
      <c r="FS23" s="315">
        <v>171</v>
      </c>
      <c r="FT23" s="315">
        <v>172</v>
      </c>
      <c r="FU23" s="315">
        <v>173</v>
      </c>
      <c r="FV23" s="315">
        <v>174</v>
      </c>
      <c r="FW23" s="315">
        <v>175</v>
      </c>
      <c r="FX23" s="315">
        <v>176</v>
      </c>
      <c r="FY23" s="315">
        <v>177</v>
      </c>
      <c r="FZ23" s="315">
        <v>178</v>
      </c>
      <c r="GA23" s="315">
        <v>179</v>
      </c>
      <c r="GB23" s="315">
        <v>180</v>
      </c>
      <c r="GC23" s="315">
        <v>181</v>
      </c>
      <c r="GD23" s="315">
        <v>182</v>
      </c>
      <c r="GE23" s="315">
        <v>183</v>
      </c>
      <c r="GF23" s="315">
        <v>184</v>
      </c>
      <c r="GH23" s="315">
        <v>185</v>
      </c>
    </row>
    <row r="24" spans="1:190" ht="26.25" customHeight="1">
      <c r="A24" s="72"/>
      <c r="B24" s="73"/>
      <c r="C24" s="373" t="s">
        <v>37</v>
      </c>
      <c r="D24" s="397" t="s">
        <v>82</v>
      </c>
      <c r="E24" s="401" t="s">
        <v>18</v>
      </c>
      <c r="F24" s="335"/>
      <c r="G24" s="335"/>
      <c r="H24" s="335"/>
      <c r="I24" s="335"/>
      <c r="J24" s="383"/>
      <c r="K24" s="382" t="s">
        <v>42</v>
      </c>
      <c r="L24" s="335"/>
      <c r="M24" s="335"/>
      <c r="N24" s="335"/>
      <c r="O24" s="335"/>
      <c r="P24" s="335"/>
      <c r="Q24" s="382" t="s">
        <v>43</v>
      </c>
      <c r="R24" s="335"/>
      <c r="S24" s="335"/>
      <c r="T24" s="383"/>
      <c r="U24" s="335" t="s">
        <v>44</v>
      </c>
      <c r="V24" s="335"/>
      <c r="W24" s="335"/>
      <c r="X24" s="336"/>
      <c r="Y24" s="382" t="s">
        <v>45</v>
      </c>
      <c r="Z24" s="335"/>
      <c r="AA24" s="335"/>
      <c r="AB24" s="335"/>
      <c r="AC24" s="335"/>
      <c r="AD24" s="383"/>
      <c r="AE24" s="335" t="s">
        <v>46</v>
      </c>
      <c r="AF24" s="335"/>
      <c r="AG24" s="335"/>
      <c r="AH24" s="335"/>
      <c r="AI24" s="335"/>
      <c r="AJ24" s="336"/>
      <c r="AK24" s="382" t="s">
        <v>47</v>
      </c>
      <c r="AL24" s="335"/>
      <c r="AM24" s="335"/>
      <c r="AN24" s="335"/>
      <c r="AO24" s="335"/>
      <c r="AP24" s="383"/>
      <c r="AQ24" s="382" t="s">
        <v>48</v>
      </c>
      <c r="AR24" s="335"/>
      <c r="AS24" s="335"/>
      <c r="AT24" s="335"/>
      <c r="AU24" s="335"/>
      <c r="AV24" s="383"/>
      <c r="AW24" s="382" t="s">
        <v>22</v>
      </c>
      <c r="AX24" s="335"/>
      <c r="AY24" s="335"/>
      <c r="AZ24" s="335"/>
      <c r="BA24" s="335"/>
      <c r="BB24" s="383"/>
      <c r="BC24" s="380" t="s">
        <v>18</v>
      </c>
      <c r="BD24" s="381"/>
      <c r="BE24" s="381"/>
      <c r="BF24" s="381"/>
      <c r="BG24" s="381"/>
      <c r="BH24" s="336"/>
      <c r="BI24" s="375" t="s">
        <v>67</v>
      </c>
      <c r="BJ24" s="376"/>
      <c r="BK24" s="376"/>
      <c r="BL24" s="376"/>
      <c r="BM24" s="376"/>
      <c r="BN24" s="377"/>
      <c r="BO24" s="379"/>
      <c r="BP24" s="378" t="s">
        <v>66</v>
      </c>
      <c r="BQ24" s="376"/>
      <c r="BR24" s="376"/>
      <c r="BS24" s="376"/>
      <c r="BT24" s="376"/>
      <c r="BU24" s="377"/>
      <c r="BV24" s="377"/>
      <c r="BW24" s="375" t="s">
        <v>65</v>
      </c>
      <c r="BX24" s="376"/>
      <c r="BY24" s="376"/>
      <c r="BZ24" s="376"/>
      <c r="CA24" s="376"/>
      <c r="CB24" s="377"/>
      <c r="CC24" s="379"/>
      <c r="CD24" s="378" t="s">
        <v>64</v>
      </c>
      <c r="CE24" s="376"/>
      <c r="CF24" s="376"/>
      <c r="CG24" s="376"/>
      <c r="CH24" s="376"/>
      <c r="CI24" s="377"/>
      <c r="CJ24" s="377"/>
      <c r="CK24" s="375" t="s">
        <v>63</v>
      </c>
      <c r="CL24" s="376"/>
      <c r="CM24" s="376"/>
      <c r="CN24" s="376"/>
      <c r="CO24" s="376"/>
      <c r="CP24" s="377"/>
      <c r="CQ24" s="379"/>
      <c r="CR24" s="378" t="s">
        <v>62</v>
      </c>
      <c r="CS24" s="376"/>
      <c r="CT24" s="376"/>
      <c r="CU24" s="376"/>
      <c r="CV24" s="376"/>
      <c r="CW24" s="377"/>
      <c r="CX24" s="377"/>
      <c r="CY24" s="375" t="s">
        <v>61</v>
      </c>
      <c r="CZ24" s="376"/>
      <c r="DA24" s="376"/>
      <c r="DB24" s="376"/>
      <c r="DC24" s="376"/>
      <c r="DD24" s="377"/>
      <c r="DE24" s="379"/>
      <c r="DF24" s="378" t="s">
        <v>60</v>
      </c>
      <c r="DG24" s="376"/>
      <c r="DH24" s="376"/>
      <c r="DI24" s="376"/>
      <c r="DJ24" s="376"/>
      <c r="DK24" s="377"/>
      <c r="DL24" s="377"/>
      <c r="DM24" s="375" t="s">
        <v>59</v>
      </c>
      <c r="DN24" s="376"/>
      <c r="DO24" s="376"/>
      <c r="DP24" s="376"/>
      <c r="DQ24" s="376"/>
      <c r="DR24" s="377"/>
      <c r="DS24" s="379"/>
      <c r="DT24" s="378" t="s">
        <v>58</v>
      </c>
      <c r="DU24" s="376"/>
      <c r="DV24" s="376"/>
      <c r="DW24" s="376"/>
      <c r="DX24" s="376"/>
      <c r="DY24" s="377"/>
      <c r="DZ24" s="377"/>
      <c r="EA24" s="375" t="s">
        <v>57</v>
      </c>
      <c r="EB24" s="376"/>
      <c r="EC24" s="376"/>
      <c r="ED24" s="376"/>
      <c r="EE24" s="376"/>
      <c r="EF24" s="377"/>
      <c r="EG24" s="379"/>
      <c r="EH24" s="378" t="s">
        <v>56</v>
      </c>
      <c r="EI24" s="376"/>
      <c r="EJ24" s="376"/>
      <c r="EK24" s="376"/>
      <c r="EL24" s="376"/>
      <c r="EM24" s="377"/>
      <c r="EN24" s="377"/>
      <c r="EO24" s="375" t="s">
        <v>55</v>
      </c>
      <c r="EP24" s="376"/>
      <c r="EQ24" s="376"/>
      <c r="ER24" s="376"/>
      <c r="ES24" s="376"/>
      <c r="ET24" s="377"/>
      <c r="EU24" s="379"/>
      <c r="EV24" s="378" t="s">
        <v>54</v>
      </c>
      <c r="EW24" s="376"/>
      <c r="EX24" s="376"/>
      <c r="EY24" s="376"/>
      <c r="EZ24" s="376"/>
      <c r="FA24" s="377"/>
      <c r="FB24" s="377"/>
      <c r="FC24" s="187" t="s">
        <v>53</v>
      </c>
      <c r="FD24" s="378" t="s">
        <v>19</v>
      </c>
      <c r="FE24" s="376"/>
      <c r="FF24" s="376"/>
      <c r="FG24" s="376"/>
      <c r="FH24" s="377"/>
      <c r="FI24" s="90"/>
      <c r="FJ24" s="375" t="s">
        <v>20</v>
      </c>
      <c r="FK24" s="376"/>
      <c r="FL24" s="376"/>
      <c r="FM24" s="376"/>
      <c r="FN24" s="377"/>
      <c r="FO24" s="191"/>
      <c r="FP24" s="378" t="s">
        <v>21</v>
      </c>
      <c r="FQ24" s="376"/>
      <c r="FR24" s="376"/>
      <c r="FS24" s="376"/>
      <c r="FT24" s="376"/>
      <c r="FU24" s="376"/>
      <c r="FV24" s="376"/>
      <c r="FW24" s="376"/>
      <c r="FX24" s="376"/>
      <c r="FY24" s="376"/>
      <c r="FZ24" s="376"/>
      <c r="GA24" s="376"/>
      <c r="GB24" s="377"/>
      <c r="GC24" s="380" t="s">
        <v>22</v>
      </c>
      <c r="GD24" s="381"/>
      <c r="GE24" s="381"/>
      <c r="GF24" s="381"/>
      <c r="GG24" s="191"/>
      <c r="GH24" s="191" t="s">
        <v>23</v>
      </c>
    </row>
    <row r="25" spans="1:190" s="78" customFormat="1" ht="34.5" customHeight="1" thickBot="1">
      <c r="A25" s="74"/>
      <c r="B25" s="75" t="s">
        <v>116</v>
      </c>
      <c r="C25" s="374"/>
      <c r="D25" s="374"/>
      <c r="E25" s="14" t="s">
        <v>24</v>
      </c>
      <c r="F25" s="15" t="s">
        <v>25</v>
      </c>
      <c r="G25" s="15" t="s">
        <v>26</v>
      </c>
      <c r="H25" s="15" t="s">
        <v>27</v>
      </c>
      <c r="I25" s="16" t="s">
        <v>32</v>
      </c>
      <c r="J25" s="176" t="s">
        <v>121</v>
      </c>
      <c r="K25" s="17" t="s">
        <v>28</v>
      </c>
      <c r="L25" s="15" t="s">
        <v>25</v>
      </c>
      <c r="M25" s="15" t="s">
        <v>30</v>
      </c>
      <c r="N25" s="18" t="s">
        <v>39</v>
      </c>
      <c r="O25" s="18" t="s">
        <v>40</v>
      </c>
      <c r="P25" s="16" t="s">
        <v>32</v>
      </c>
      <c r="Q25" s="17" t="s">
        <v>28</v>
      </c>
      <c r="R25" s="15" t="s">
        <v>25</v>
      </c>
      <c r="S25" s="16" t="s">
        <v>32</v>
      </c>
      <c r="T25" s="176" t="s">
        <v>121</v>
      </c>
      <c r="U25" s="14" t="s">
        <v>28</v>
      </c>
      <c r="V25" s="15" t="s">
        <v>25</v>
      </c>
      <c r="W25" s="16" t="s">
        <v>32</v>
      </c>
      <c r="X25" s="177" t="s">
        <v>121</v>
      </c>
      <c r="Y25" s="17" t="s">
        <v>28</v>
      </c>
      <c r="Z25" s="15" t="s">
        <v>25</v>
      </c>
      <c r="AA25" s="15" t="s">
        <v>30</v>
      </c>
      <c r="AB25" s="18" t="s">
        <v>39</v>
      </c>
      <c r="AC25" s="16" t="s">
        <v>32</v>
      </c>
      <c r="AD25" s="178" t="s">
        <v>121</v>
      </c>
      <c r="AE25" s="174" t="s">
        <v>49</v>
      </c>
      <c r="AF25" s="86" t="s">
        <v>50</v>
      </c>
      <c r="AG25" s="86" t="s">
        <v>51</v>
      </c>
      <c r="AH25" s="86" t="s">
        <v>39</v>
      </c>
      <c r="AI25" s="88" t="s">
        <v>32</v>
      </c>
      <c r="AJ25" s="178" t="s">
        <v>121</v>
      </c>
      <c r="AK25" s="175" t="s">
        <v>49</v>
      </c>
      <c r="AL25" s="86" t="s">
        <v>50</v>
      </c>
      <c r="AM25" s="86" t="s">
        <v>51</v>
      </c>
      <c r="AN25" s="86" t="s">
        <v>39</v>
      </c>
      <c r="AO25" s="88" t="s">
        <v>32</v>
      </c>
      <c r="AP25" s="178" t="s">
        <v>121</v>
      </c>
      <c r="AQ25" s="87" t="s">
        <v>49</v>
      </c>
      <c r="AR25" s="86" t="s">
        <v>50</v>
      </c>
      <c r="AS25" s="86" t="s">
        <v>51</v>
      </c>
      <c r="AT25" s="86" t="s">
        <v>39</v>
      </c>
      <c r="AU25" s="88" t="s">
        <v>32</v>
      </c>
      <c r="AV25" s="178" t="s">
        <v>121</v>
      </c>
      <c r="AW25" s="87" t="s">
        <v>49</v>
      </c>
      <c r="AX25" s="86" t="s">
        <v>50</v>
      </c>
      <c r="AY25" s="86" t="s">
        <v>51</v>
      </c>
      <c r="AZ25" s="86" t="s">
        <v>39</v>
      </c>
      <c r="BA25" s="88" t="s">
        <v>32</v>
      </c>
      <c r="BB25" s="178" t="s">
        <v>121</v>
      </c>
      <c r="BC25" s="76" t="s">
        <v>24</v>
      </c>
      <c r="BD25" s="70" t="s">
        <v>25</v>
      </c>
      <c r="BE25" s="70" t="s">
        <v>26</v>
      </c>
      <c r="BF25" s="70" t="s">
        <v>27</v>
      </c>
      <c r="BG25" s="71" t="s">
        <v>32</v>
      </c>
      <c r="BH25" s="182" t="s">
        <v>121</v>
      </c>
      <c r="BI25" s="183" t="s">
        <v>28</v>
      </c>
      <c r="BJ25" s="70" t="s">
        <v>29</v>
      </c>
      <c r="BK25" s="70" t="s">
        <v>30</v>
      </c>
      <c r="BL25" s="77" t="s">
        <v>38</v>
      </c>
      <c r="BM25" s="71" t="s">
        <v>32</v>
      </c>
      <c r="BN25" s="180" t="s">
        <v>121</v>
      </c>
      <c r="BO25" s="184" t="s">
        <v>31</v>
      </c>
      <c r="BP25" s="76" t="s">
        <v>28</v>
      </c>
      <c r="BQ25" s="70" t="s">
        <v>29</v>
      </c>
      <c r="BR25" s="70" t="s">
        <v>30</v>
      </c>
      <c r="BS25" s="77" t="s">
        <v>38</v>
      </c>
      <c r="BT25" s="71" t="s">
        <v>32</v>
      </c>
      <c r="BU25" s="180" t="s">
        <v>121</v>
      </c>
      <c r="BV25" s="185" t="s">
        <v>31</v>
      </c>
      <c r="BW25" s="183" t="s">
        <v>28</v>
      </c>
      <c r="BX25" s="70" t="s">
        <v>29</v>
      </c>
      <c r="BY25" s="70" t="s">
        <v>30</v>
      </c>
      <c r="BZ25" s="77" t="s">
        <v>38</v>
      </c>
      <c r="CA25" s="71" t="s">
        <v>32</v>
      </c>
      <c r="CB25" s="180" t="s">
        <v>121</v>
      </c>
      <c r="CC25" s="184" t="s">
        <v>31</v>
      </c>
      <c r="CD25" s="76" t="s">
        <v>28</v>
      </c>
      <c r="CE25" s="70" t="s">
        <v>29</v>
      </c>
      <c r="CF25" s="70" t="s">
        <v>30</v>
      </c>
      <c r="CG25" s="77" t="s">
        <v>38</v>
      </c>
      <c r="CH25" s="71" t="s">
        <v>32</v>
      </c>
      <c r="CI25" s="179" t="s">
        <v>121</v>
      </c>
      <c r="CJ25" s="185" t="s">
        <v>31</v>
      </c>
      <c r="CK25" s="183" t="s">
        <v>28</v>
      </c>
      <c r="CL25" s="70" t="s">
        <v>29</v>
      </c>
      <c r="CM25" s="70" t="s">
        <v>30</v>
      </c>
      <c r="CN25" s="77" t="s">
        <v>38</v>
      </c>
      <c r="CO25" s="71" t="s">
        <v>32</v>
      </c>
      <c r="CP25" s="179" t="s">
        <v>121</v>
      </c>
      <c r="CQ25" s="184" t="s">
        <v>31</v>
      </c>
      <c r="CR25" s="76" t="s">
        <v>28</v>
      </c>
      <c r="CS25" s="70" t="s">
        <v>29</v>
      </c>
      <c r="CT25" s="70" t="s">
        <v>30</v>
      </c>
      <c r="CU25" s="77" t="s">
        <v>38</v>
      </c>
      <c r="CV25" s="71" t="s">
        <v>32</v>
      </c>
      <c r="CW25" s="179" t="s">
        <v>121</v>
      </c>
      <c r="CX25" s="185" t="s">
        <v>31</v>
      </c>
      <c r="CY25" s="183" t="s">
        <v>28</v>
      </c>
      <c r="CZ25" s="70" t="s">
        <v>29</v>
      </c>
      <c r="DA25" s="70" t="s">
        <v>30</v>
      </c>
      <c r="DB25" s="77" t="s">
        <v>38</v>
      </c>
      <c r="DC25" s="71" t="s">
        <v>32</v>
      </c>
      <c r="DD25" s="179" t="s">
        <v>121</v>
      </c>
      <c r="DE25" s="184" t="s">
        <v>31</v>
      </c>
      <c r="DF25" s="76" t="s">
        <v>28</v>
      </c>
      <c r="DG25" s="70" t="s">
        <v>29</v>
      </c>
      <c r="DH25" s="70" t="s">
        <v>30</v>
      </c>
      <c r="DI25" s="77" t="s">
        <v>38</v>
      </c>
      <c r="DJ25" s="71" t="s">
        <v>32</v>
      </c>
      <c r="DK25" s="179" t="s">
        <v>121</v>
      </c>
      <c r="DL25" s="185" t="s">
        <v>31</v>
      </c>
      <c r="DM25" s="183" t="s">
        <v>28</v>
      </c>
      <c r="DN25" s="70" t="s">
        <v>29</v>
      </c>
      <c r="DO25" s="70" t="s">
        <v>30</v>
      </c>
      <c r="DP25" s="77" t="s">
        <v>38</v>
      </c>
      <c r="DQ25" s="71" t="s">
        <v>32</v>
      </c>
      <c r="DR25" s="179" t="s">
        <v>121</v>
      </c>
      <c r="DS25" s="184" t="s">
        <v>31</v>
      </c>
      <c r="DT25" s="76" t="s">
        <v>28</v>
      </c>
      <c r="DU25" s="70" t="s">
        <v>29</v>
      </c>
      <c r="DV25" s="70" t="s">
        <v>30</v>
      </c>
      <c r="DW25" s="77" t="s">
        <v>38</v>
      </c>
      <c r="DX25" s="71" t="s">
        <v>32</v>
      </c>
      <c r="DY25" s="179" t="s">
        <v>121</v>
      </c>
      <c r="DZ25" s="185" t="s">
        <v>31</v>
      </c>
      <c r="EA25" s="183" t="s">
        <v>28</v>
      </c>
      <c r="EB25" s="70" t="s">
        <v>29</v>
      </c>
      <c r="EC25" s="70" t="s">
        <v>30</v>
      </c>
      <c r="ED25" s="77" t="s">
        <v>38</v>
      </c>
      <c r="EE25" s="71" t="s">
        <v>32</v>
      </c>
      <c r="EF25" s="181" t="s">
        <v>121</v>
      </c>
      <c r="EG25" s="186" t="s">
        <v>31</v>
      </c>
      <c r="EH25" s="76" t="s">
        <v>28</v>
      </c>
      <c r="EI25" s="70" t="s">
        <v>29</v>
      </c>
      <c r="EJ25" s="70" t="s">
        <v>30</v>
      </c>
      <c r="EK25" s="77" t="s">
        <v>38</v>
      </c>
      <c r="EL25" s="71" t="s">
        <v>32</v>
      </c>
      <c r="EM25" s="179" t="s">
        <v>121</v>
      </c>
      <c r="EN25" s="185" t="s">
        <v>31</v>
      </c>
      <c r="EO25" s="183" t="s">
        <v>28</v>
      </c>
      <c r="EP25" s="70" t="s">
        <v>29</v>
      </c>
      <c r="EQ25" s="70" t="s">
        <v>30</v>
      </c>
      <c r="ER25" s="77" t="s">
        <v>38</v>
      </c>
      <c r="ES25" s="71" t="s">
        <v>32</v>
      </c>
      <c r="ET25" s="179" t="s">
        <v>121</v>
      </c>
      <c r="EU25" s="184" t="s">
        <v>31</v>
      </c>
      <c r="EV25" s="76" t="s">
        <v>28</v>
      </c>
      <c r="EW25" s="70" t="s">
        <v>29</v>
      </c>
      <c r="EX25" s="70" t="s">
        <v>30</v>
      </c>
      <c r="EY25" s="77" t="s">
        <v>38</v>
      </c>
      <c r="EZ25" s="71" t="s">
        <v>32</v>
      </c>
      <c r="FA25" s="179" t="s">
        <v>121</v>
      </c>
      <c r="FB25" s="185" t="s">
        <v>31</v>
      </c>
      <c r="FC25" s="188"/>
      <c r="FD25" s="76" t="s">
        <v>24</v>
      </c>
      <c r="FE25" s="70" t="s">
        <v>25</v>
      </c>
      <c r="FF25" s="70" t="s">
        <v>26</v>
      </c>
      <c r="FG25" s="70" t="s">
        <v>27</v>
      </c>
      <c r="FH25" s="71" t="s">
        <v>32</v>
      </c>
      <c r="FI25" s="192" t="s">
        <v>121</v>
      </c>
      <c r="FJ25" s="76" t="s">
        <v>24</v>
      </c>
      <c r="FK25" s="70" t="s">
        <v>25</v>
      </c>
      <c r="FL25" s="70" t="s">
        <v>26</v>
      </c>
      <c r="FM25" s="70" t="s">
        <v>27</v>
      </c>
      <c r="FN25" s="71" t="s">
        <v>32</v>
      </c>
      <c r="FO25" s="192" t="s">
        <v>121</v>
      </c>
      <c r="FP25" s="189">
        <v>1</v>
      </c>
      <c r="FQ25" s="89">
        <v>2</v>
      </c>
      <c r="FR25" s="89">
        <v>3</v>
      </c>
      <c r="FS25" s="89">
        <v>4</v>
      </c>
      <c r="FT25" s="89">
        <v>5</v>
      </c>
      <c r="FU25" s="89">
        <v>6</v>
      </c>
      <c r="FV25" s="89">
        <v>7</v>
      </c>
      <c r="FW25" s="89">
        <v>8</v>
      </c>
      <c r="FX25" s="89">
        <v>9</v>
      </c>
      <c r="FY25" s="89">
        <v>10</v>
      </c>
      <c r="FZ25" s="89">
        <v>11</v>
      </c>
      <c r="GA25" s="89">
        <v>12</v>
      </c>
      <c r="GB25" s="193">
        <v>13</v>
      </c>
      <c r="GC25" s="183" t="s">
        <v>24</v>
      </c>
      <c r="GD25" s="70" t="s">
        <v>25</v>
      </c>
      <c r="GE25" s="70" t="s">
        <v>26</v>
      </c>
      <c r="GF25" s="71" t="s">
        <v>32</v>
      </c>
      <c r="GG25" s="192" t="s">
        <v>121</v>
      </c>
      <c r="GH25" s="195"/>
    </row>
    <row r="26" spans="1:190" s="78" customFormat="1" ht="30.75" customHeight="1" thickTop="1">
      <c r="A26" s="160" t="s">
        <v>108</v>
      </c>
      <c r="B26" s="163" t="s">
        <v>109</v>
      </c>
      <c r="C26" s="161"/>
      <c r="D26" s="164"/>
      <c r="E26" s="398" t="s">
        <v>110</v>
      </c>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400"/>
      <c r="BC26" s="190"/>
      <c r="BD26" s="162"/>
      <c r="BE26" s="162"/>
      <c r="BF26" s="162"/>
      <c r="BG26" s="291"/>
      <c r="BH26" s="292">
        <f>SUM(BC26:BG26)</f>
        <v>0</v>
      </c>
      <c r="BI26" s="208"/>
      <c r="BJ26" s="162"/>
      <c r="BK26" s="162"/>
      <c r="BL26" s="194"/>
      <c r="BM26" s="291"/>
      <c r="BN26" s="293">
        <f>SUM(BI26:BM26)</f>
        <v>0</v>
      </c>
      <c r="BO26" s="294"/>
      <c r="BP26" s="190"/>
      <c r="BQ26" s="162"/>
      <c r="BR26" s="162"/>
      <c r="BS26" s="194"/>
      <c r="BT26" s="291"/>
      <c r="BU26" s="293">
        <f>SUM(BP26:BT26)</f>
        <v>0</v>
      </c>
      <c r="BV26" s="295"/>
      <c r="BW26" s="208"/>
      <c r="BX26" s="162"/>
      <c r="BY26" s="162"/>
      <c r="BZ26" s="194"/>
      <c r="CA26" s="291"/>
      <c r="CB26" s="293">
        <f>SUM(BW26:CA26)</f>
        <v>0</v>
      </c>
      <c r="CC26" s="294"/>
      <c r="CD26" s="190"/>
      <c r="CE26" s="162"/>
      <c r="CF26" s="162"/>
      <c r="CG26" s="194"/>
      <c r="CH26" s="291"/>
      <c r="CI26" s="293">
        <f>SUM(CD26:CH26)</f>
        <v>0</v>
      </c>
      <c r="CJ26" s="295"/>
      <c r="CK26" s="208"/>
      <c r="CL26" s="162"/>
      <c r="CM26" s="162"/>
      <c r="CN26" s="194"/>
      <c r="CO26" s="291"/>
      <c r="CP26" s="293">
        <f>SUM(CK26:CO26)</f>
        <v>0</v>
      </c>
      <c r="CQ26" s="294"/>
      <c r="CR26" s="190"/>
      <c r="CS26" s="162"/>
      <c r="CT26" s="162"/>
      <c r="CU26" s="194"/>
      <c r="CV26" s="291"/>
      <c r="CW26" s="293">
        <f>SUM(CR26:CV26)</f>
        <v>0</v>
      </c>
      <c r="CX26" s="295"/>
      <c r="CY26" s="208"/>
      <c r="CZ26" s="162"/>
      <c r="DA26" s="162"/>
      <c r="DB26" s="194"/>
      <c r="DC26" s="291"/>
      <c r="DD26" s="293">
        <f>SUM(CY26:DC26)</f>
        <v>0</v>
      </c>
      <c r="DE26" s="294"/>
      <c r="DF26" s="190"/>
      <c r="DG26" s="162"/>
      <c r="DH26" s="162"/>
      <c r="DI26" s="194"/>
      <c r="DJ26" s="291"/>
      <c r="DK26" s="293">
        <f>SUM(DF26:DJ26)</f>
        <v>0</v>
      </c>
      <c r="DL26" s="295"/>
      <c r="DM26" s="208"/>
      <c r="DN26" s="162"/>
      <c r="DO26" s="162"/>
      <c r="DP26" s="194"/>
      <c r="DQ26" s="291"/>
      <c r="DR26" s="293">
        <f>SUM(DM26:DQ26)</f>
        <v>0</v>
      </c>
      <c r="DS26" s="294"/>
      <c r="DT26" s="190"/>
      <c r="DU26" s="162"/>
      <c r="DV26" s="162"/>
      <c r="DW26" s="194"/>
      <c r="DX26" s="291"/>
      <c r="DY26" s="293">
        <f>SUM(DT26:DX26)</f>
        <v>0</v>
      </c>
      <c r="DZ26" s="295"/>
      <c r="EA26" s="208"/>
      <c r="EB26" s="162"/>
      <c r="EC26" s="162"/>
      <c r="ED26" s="194"/>
      <c r="EE26" s="291"/>
      <c r="EF26" s="296">
        <f>SUM(EA26:EE26)</f>
        <v>0</v>
      </c>
      <c r="EG26" s="297"/>
      <c r="EH26" s="190"/>
      <c r="EI26" s="162"/>
      <c r="EJ26" s="162"/>
      <c r="EK26" s="194"/>
      <c r="EL26" s="291"/>
      <c r="EM26" s="293">
        <f>SUM(EH26:EL26)</f>
        <v>0</v>
      </c>
      <c r="EN26" s="295"/>
      <c r="EO26" s="208"/>
      <c r="EP26" s="162"/>
      <c r="EQ26" s="162"/>
      <c r="ER26" s="194"/>
      <c r="ES26" s="291"/>
      <c r="ET26" s="293">
        <f>SUM(EO26:ES26)</f>
        <v>0</v>
      </c>
      <c r="EU26" s="294"/>
      <c r="EV26" s="190"/>
      <c r="EW26" s="162"/>
      <c r="EX26" s="162"/>
      <c r="EY26" s="194"/>
      <c r="EZ26" s="291"/>
      <c r="FA26" s="293">
        <f>SUM(EV26:EZ26)</f>
        <v>0</v>
      </c>
      <c r="FB26" s="295"/>
      <c r="FC26" s="225"/>
      <c r="FD26" s="190"/>
      <c r="FE26" s="162"/>
      <c r="FF26" s="162"/>
      <c r="FG26" s="162"/>
      <c r="FH26" s="291"/>
      <c r="FI26" s="298">
        <f>SUM(FD26:FH26)</f>
        <v>0</v>
      </c>
      <c r="FJ26" s="190"/>
      <c r="FK26" s="162"/>
      <c r="FL26" s="162"/>
      <c r="FM26" s="162"/>
      <c r="FN26" s="291"/>
      <c r="FO26" s="298">
        <f>SUM(FJ26:FN26)</f>
        <v>0</v>
      </c>
      <c r="FP26" s="190"/>
      <c r="FQ26" s="162"/>
      <c r="FR26" s="162"/>
      <c r="FS26" s="162"/>
      <c r="FT26" s="162"/>
      <c r="FU26" s="162"/>
      <c r="FV26" s="162"/>
      <c r="FW26" s="162"/>
      <c r="FX26" s="162"/>
      <c r="FY26" s="162"/>
      <c r="FZ26" s="162"/>
      <c r="GA26" s="162"/>
      <c r="GB26" s="194"/>
      <c r="GC26" s="208"/>
      <c r="GD26" s="162"/>
      <c r="GE26" s="162"/>
      <c r="GF26" s="291"/>
      <c r="GG26" s="298">
        <f>SUM(GC26:GF26)</f>
        <v>0</v>
      </c>
      <c r="GH26" s="223"/>
    </row>
    <row r="27" spans="1:190" ht="20.25" customHeight="1">
      <c r="A27" s="262">
        <v>1</v>
      </c>
      <c r="B27" s="263"/>
      <c r="C27" s="264"/>
      <c r="D27" s="265"/>
      <c r="E27" s="266"/>
      <c r="F27" s="267"/>
      <c r="G27" s="267"/>
      <c r="H27" s="267"/>
      <c r="I27" s="268"/>
      <c r="J27" s="269">
        <f>SUM(E27:I27)</f>
        <v>0</v>
      </c>
      <c r="K27" s="270"/>
      <c r="L27" s="267"/>
      <c r="M27" s="267"/>
      <c r="N27" s="267"/>
      <c r="O27" s="267"/>
      <c r="P27" s="268"/>
      <c r="Q27" s="270"/>
      <c r="R27" s="267"/>
      <c r="S27" s="268"/>
      <c r="T27" s="269">
        <f>SUM(Q27:S27)</f>
        <v>0</v>
      </c>
      <c r="U27" s="266"/>
      <c r="V27" s="267"/>
      <c r="W27" s="268"/>
      <c r="X27" s="271">
        <f>SUM(U27:W27)</f>
        <v>0</v>
      </c>
      <c r="Y27" s="270"/>
      <c r="Z27" s="267"/>
      <c r="AA27" s="267"/>
      <c r="AB27" s="268"/>
      <c r="AC27" s="268"/>
      <c r="AD27" s="269">
        <f>SUM(Y27:AC27)</f>
        <v>0</v>
      </c>
      <c r="AE27" s="272"/>
      <c r="AF27" s="267"/>
      <c r="AG27" s="267"/>
      <c r="AH27" s="267"/>
      <c r="AI27" s="273"/>
      <c r="AJ27" s="269">
        <f>SUM(AE27:AI27)</f>
        <v>0</v>
      </c>
      <c r="AK27" s="272"/>
      <c r="AL27" s="267"/>
      <c r="AM27" s="267"/>
      <c r="AN27" s="267"/>
      <c r="AO27" s="272"/>
      <c r="AP27" s="271">
        <f>SUM(AK27:AO27)</f>
        <v>0</v>
      </c>
      <c r="AQ27" s="270"/>
      <c r="AR27" s="267"/>
      <c r="AS27" s="267"/>
      <c r="AT27" s="267"/>
      <c r="AU27" s="272"/>
      <c r="AV27" s="269">
        <f>SUM(AQ27:AU27)</f>
        <v>0</v>
      </c>
      <c r="AW27" s="270"/>
      <c r="AX27" s="267"/>
      <c r="AY27" s="267"/>
      <c r="AZ27" s="267"/>
      <c r="BA27" s="272"/>
      <c r="BB27" s="269">
        <f>SUM(AW27:BA27)</f>
        <v>0</v>
      </c>
      <c r="BC27" s="266"/>
      <c r="BD27" s="267"/>
      <c r="BE27" s="267"/>
      <c r="BF27" s="267"/>
      <c r="BG27" s="268"/>
      <c r="BH27" s="271">
        <f t="shared" ref="BH27:BH51" si="0">SUM(BC27:BG27)</f>
        <v>0</v>
      </c>
      <c r="BI27" s="270"/>
      <c r="BJ27" s="267"/>
      <c r="BK27" s="267"/>
      <c r="BL27" s="267"/>
      <c r="BM27" s="268"/>
      <c r="BN27" s="274">
        <f t="shared" ref="BN27:BN51" si="1">SUM(BI27:BM27)</f>
        <v>0</v>
      </c>
      <c r="BO27" s="275"/>
      <c r="BP27" s="266"/>
      <c r="BQ27" s="267"/>
      <c r="BR27" s="267"/>
      <c r="BS27" s="267"/>
      <c r="BT27" s="268"/>
      <c r="BU27" s="274">
        <f t="shared" ref="BU27:BU51" si="2">SUM(BP27:BT27)</f>
        <v>0</v>
      </c>
      <c r="BV27" s="272"/>
      <c r="BW27" s="270"/>
      <c r="BX27" s="267"/>
      <c r="BY27" s="267"/>
      <c r="BZ27" s="267"/>
      <c r="CA27" s="268"/>
      <c r="CB27" s="274">
        <f t="shared" ref="CB27:CB51" si="3">SUM(BW27:CA27)</f>
        <v>0</v>
      </c>
      <c r="CC27" s="275"/>
      <c r="CD27" s="266"/>
      <c r="CE27" s="267"/>
      <c r="CF27" s="267"/>
      <c r="CG27" s="267"/>
      <c r="CH27" s="268"/>
      <c r="CI27" s="274">
        <f t="shared" ref="CI27:CI51" si="4">SUM(CD27:CH27)</f>
        <v>0</v>
      </c>
      <c r="CJ27" s="272"/>
      <c r="CK27" s="270"/>
      <c r="CL27" s="267"/>
      <c r="CM27" s="267"/>
      <c r="CN27" s="267"/>
      <c r="CO27" s="268"/>
      <c r="CP27" s="274">
        <f t="shared" ref="CP27:CP51" si="5">SUM(CK27:CO27)</f>
        <v>0</v>
      </c>
      <c r="CQ27" s="275"/>
      <c r="CR27" s="266"/>
      <c r="CS27" s="267"/>
      <c r="CT27" s="267"/>
      <c r="CU27" s="267"/>
      <c r="CV27" s="268"/>
      <c r="CW27" s="274">
        <f t="shared" ref="CW27:CW51" si="6">SUM(CR27:CV27)</f>
        <v>0</v>
      </c>
      <c r="CX27" s="272"/>
      <c r="CY27" s="270"/>
      <c r="CZ27" s="267"/>
      <c r="DA27" s="267"/>
      <c r="DB27" s="267"/>
      <c r="DC27" s="268"/>
      <c r="DD27" s="274">
        <f t="shared" ref="DD27:DD51" si="7">SUM(CY27:DC27)</f>
        <v>0</v>
      </c>
      <c r="DE27" s="275"/>
      <c r="DF27" s="266"/>
      <c r="DG27" s="267"/>
      <c r="DH27" s="267"/>
      <c r="DI27" s="267"/>
      <c r="DJ27" s="268"/>
      <c r="DK27" s="274">
        <f t="shared" ref="DK27:DK51" si="8">SUM(DF27:DJ27)</f>
        <v>0</v>
      </c>
      <c r="DL27" s="272"/>
      <c r="DM27" s="270"/>
      <c r="DN27" s="267"/>
      <c r="DO27" s="267"/>
      <c r="DP27" s="267"/>
      <c r="DQ27" s="268"/>
      <c r="DR27" s="274">
        <f t="shared" ref="DR27:DR51" si="9">SUM(DM27:DQ27)</f>
        <v>0</v>
      </c>
      <c r="DS27" s="275"/>
      <c r="DT27" s="266"/>
      <c r="DU27" s="267"/>
      <c r="DV27" s="267"/>
      <c r="DW27" s="267"/>
      <c r="DX27" s="268"/>
      <c r="DY27" s="274">
        <f t="shared" ref="DY27:DY51" si="10">SUM(DT27:DX27)</f>
        <v>0</v>
      </c>
      <c r="DZ27" s="272"/>
      <c r="EA27" s="270"/>
      <c r="EB27" s="267"/>
      <c r="EC27" s="267"/>
      <c r="ED27" s="267"/>
      <c r="EE27" s="268"/>
      <c r="EF27" s="274">
        <f t="shared" ref="EF27:EF51" si="11">SUM(EA27:EE27)</f>
        <v>0</v>
      </c>
      <c r="EG27" s="275"/>
      <c r="EH27" s="266"/>
      <c r="EI27" s="267"/>
      <c r="EJ27" s="267"/>
      <c r="EK27" s="267"/>
      <c r="EL27" s="268"/>
      <c r="EM27" s="274">
        <f t="shared" ref="EM27:EM51" si="12">SUM(EH27:EL27)</f>
        <v>0</v>
      </c>
      <c r="EN27" s="272"/>
      <c r="EO27" s="270"/>
      <c r="EP27" s="267"/>
      <c r="EQ27" s="267"/>
      <c r="ER27" s="267"/>
      <c r="ES27" s="268"/>
      <c r="ET27" s="274">
        <f t="shared" ref="ET27:ET51" si="13">SUM(EO27:ES27)</f>
        <v>0</v>
      </c>
      <c r="EU27" s="275"/>
      <c r="EV27" s="266"/>
      <c r="EW27" s="267"/>
      <c r="EX27" s="267"/>
      <c r="EY27" s="267"/>
      <c r="EZ27" s="268"/>
      <c r="FA27" s="274">
        <f t="shared" ref="FA27:FA51" si="14">SUM(EV27:EZ27)</f>
        <v>0</v>
      </c>
      <c r="FB27" s="272"/>
      <c r="FC27" s="276"/>
      <c r="FD27" s="266"/>
      <c r="FE27" s="267"/>
      <c r="FF27" s="267"/>
      <c r="FG27" s="267"/>
      <c r="FH27" s="268"/>
      <c r="FI27" s="269">
        <f t="shared" ref="FI27:FI51" si="15">SUM(FD27:FH27)</f>
        <v>0</v>
      </c>
      <c r="FJ27" s="266"/>
      <c r="FK27" s="267"/>
      <c r="FL27" s="267"/>
      <c r="FM27" s="267"/>
      <c r="FN27" s="268"/>
      <c r="FO27" s="269">
        <f t="shared" ref="FO27:FO51" si="16">SUM(FJ27:FN27)</f>
        <v>0</v>
      </c>
      <c r="FP27" s="266"/>
      <c r="FQ27" s="267"/>
      <c r="FR27" s="267"/>
      <c r="FS27" s="267"/>
      <c r="FT27" s="267"/>
      <c r="FU27" s="267"/>
      <c r="FV27" s="267"/>
      <c r="FW27" s="267"/>
      <c r="FX27" s="267"/>
      <c r="FY27" s="267"/>
      <c r="FZ27" s="267"/>
      <c r="GA27" s="267"/>
      <c r="GB27" s="268"/>
      <c r="GC27" s="270"/>
      <c r="GD27" s="267"/>
      <c r="GE27" s="267"/>
      <c r="GF27" s="268"/>
      <c r="GG27" s="269">
        <f t="shared" ref="GG27:GG51" si="17">SUM(GC27:GF27)</f>
        <v>0</v>
      </c>
      <c r="GH27" s="275"/>
    </row>
    <row r="28" spans="1:190" ht="20.25" customHeight="1">
      <c r="A28" s="19">
        <v>2</v>
      </c>
      <c r="B28" s="20"/>
      <c r="C28" s="69"/>
      <c r="D28" s="165"/>
      <c r="E28" s="198"/>
      <c r="F28" s="199"/>
      <c r="G28" s="199"/>
      <c r="H28" s="199"/>
      <c r="I28" s="200"/>
      <c r="J28" s="201">
        <f t="shared" ref="J28:J51" si="18">SUM(E28:I28)</f>
        <v>0</v>
      </c>
      <c r="K28" s="202"/>
      <c r="L28" s="199"/>
      <c r="M28" s="199"/>
      <c r="N28" s="199"/>
      <c r="O28" s="199"/>
      <c r="P28" s="200"/>
      <c r="Q28" s="202"/>
      <c r="R28" s="199"/>
      <c r="S28" s="200"/>
      <c r="T28" s="201">
        <f t="shared" ref="T28:T51" si="19">SUM(Q28:S28)</f>
        <v>0</v>
      </c>
      <c r="U28" s="198"/>
      <c r="V28" s="199"/>
      <c r="W28" s="200"/>
      <c r="X28" s="203">
        <f t="shared" ref="X28:X51" si="20">SUM(U28:W28)</f>
        <v>0</v>
      </c>
      <c r="Y28" s="202"/>
      <c r="Z28" s="199"/>
      <c r="AA28" s="199"/>
      <c r="AB28" s="200"/>
      <c r="AC28" s="200"/>
      <c r="AD28" s="201">
        <f t="shared" ref="AD28:AD51" si="21">SUM(Y28:AC28)</f>
        <v>0</v>
      </c>
      <c r="AE28" s="204"/>
      <c r="AF28" s="199"/>
      <c r="AG28" s="199"/>
      <c r="AH28" s="199"/>
      <c r="AI28" s="205"/>
      <c r="AJ28" s="201">
        <f t="shared" ref="AJ28:AJ51" si="22">SUM(AE28:AI28)</f>
        <v>0</v>
      </c>
      <c r="AK28" s="204"/>
      <c r="AL28" s="199"/>
      <c r="AM28" s="199"/>
      <c r="AN28" s="199"/>
      <c r="AO28" s="204"/>
      <c r="AP28" s="203">
        <f t="shared" ref="AP28:AP51" si="23">SUM(AK28:AO28)</f>
        <v>0</v>
      </c>
      <c r="AQ28" s="202"/>
      <c r="AR28" s="199"/>
      <c r="AS28" s="199"/>
      <c r="AT28" s="199"/>
      <c r="AU28" s="204"/>
      <c r="AV28" s="201">
        <f t="shared" ref="AV28:AV51" si="24">SUM(AQ28:AU28)</f>
        <v>0</v>
      </c>
      <c r="AW28" s="202"/>
      <c r="AX28" s="199"/>
      <c r="AY28" s="199"/>
      <c r="AZ28" s="199"/>
      <c r="BA28" s="204"/>
      <c r="BB28" s="201">
        <f t="shared" ref="BB28:BB51" si="25">SUM(AW28:BA28)</f>
        <v>0</v>
      </c>
      <c r="BC28" s="198"/>
      <c r="BD28" s="199"/>
      <c r="BE28" s="199"/>
      <c r="BF28" s="199"/>
      <c r="BG28" s="200"/>
      <c r="BH28" s="203">
        <f t="shared" si="0"/>
        <v>0</v>
      </c>
      <c r="BI28" s="202"/>
      <c r="BJ28" s="199"/>
      <c r="BK28" s="199"/>
      <c r="BL28" s="199"/>
      <c r="BM28" s="200"/>
      <c r="BN28" s="206">
        <f t="shared" si="1"/>
        <v>0</v>
      </c>
      <c r="BO28" s="221"/>
      <c r="BP28" s="198"/>
      <c r="BQ28" s="199"/>
      <c r="BR28" s="199"/>
      <c r="BS28" s="199"/>
      <c r="BT28" s="200"/>
      <c r="BU28" s="206">
        <f t="shared" si="2"/>
        <v>0</v>
      </c>
      <c r="BV28" s="204"/>
      <c r="BW28" s="202"/>
      <c r="BX28" s="199"/>
      <c r="BY28" s="199"/>
      <c r="BZ28" s="199"/>
      <c r="CA28" s="200"/>
      <c r="CB28" s="206">
        <f t="shared" si="3"/>
        <v>0</v>
      </c>
      <c r="CC28" s="221"/>
      <c r="CD28" s="198"/>
      <c r="CE28" s="199"/>
      <c r="CF28" s="199"/>
      <c r="CG28" s="199"/>
      <c r="CH28" s="200"/>
      <c r="CI28" s="206">
        <f t="shared" si="4"/>
        <v>0</v>
      </c>
      <c r="CJ28" s="204"/>
      <c r="CK28" s="202"/>
      <c r="CL28" s="199"/>
      <c r="CM28" s="199"/>
      <c r="CN28" s="199"/>
      <c r="CO28" s="200"/>
      <c r="CP28" s="206">
        <f t="shared" si="5"/>
        <v>0</v>
      </c>
      <c r="CQ28" s="220"/>
      <c r="CR28" s="198"/>
      <c r="CS28" s="199"/>
      <c r="CT28" s="199"/>
      <c r="CU28" s="199"/>
      <c r="CV28" s="200"/>
      <c r="CW28" s="206">
        <f t="shared" si="6"/>
        <v>0</v>
      </c>
      <c r="CX28" s="204"/>
      <c r="CY28" s="202"/>
      <c r="CZ28" s="199"/>
      <c r="DA28" s="199"/>
      <c r="DB28" s="199"/>
      <c r="DC28" s="200"/>
      <c r="DD28" s="206">
        <f t="shared" si="7"/>
        <v>0</v>
      </c>
      <c r="DE28" s="221"/>
      <c r="DF28" s="198"/>
      <c r="DG28" s="199"/>
      <c r="DH28" s="199"/>
      <c r="DI28" s="199"/>
      <c r="DJ28" s="200"/>
      <c r="DK28" s="206">
        <f t="shared" si="8"/>
        <v>0</v>
      </c>
      <c r="DL28" s="204"/>
      <c r="DM28" s="202"/>
      <c r="DN28" s="199"/>
      <c r="DO28" s="199"/>
      <c r="DP28" s="199"/>
      <c r="DQ28" s="200"/>
      <c r="DR28" s="206">
        <f t="shared" si="9"/>
        <v>0</v>
      </c>
      <c r="DS28" s="221"/>
      <c r="DT28" s="198"/>
      <c r="DU28" s="199"/>
      <c r="DV28" s="199"/>
      <c r="DW28" s="199"/>
      <c r="DX28" s="200"/>
      <c r="DY28" s="206">
        <f t="shared" si="10"/>
        <v>0</v>
      </c>
      <c r="DZ28" s="204"/>
      <c r="EA28" s="202"/>
      <c r="EB28" s="199"/>
      <c r="EC28" s="199"/>
      <c r="ED28" s="199"/>
      <c r="EE28" s="200"/>
      <c r="EF28" s="206">
        <f t="shared" si="11"/>
        <v>0</v>
      </c>
      <c r="EG28" s="220"/>
      <c r="EH28" s="198"/>
      <c r="EI28" s="199"/>
      <c r="EJ28" s="199"/>
      <c r="EK28" s="199"/>
      <c r="EL28" s="200"/>
      <c r="EM28" s="206">
        <f t="shared" si="12"/>
        <v>0</v>
      </c>
      <c r="EN28" s="204"/>
      <c r="EO28" s="202"/>
      <c r="EP28" s="199"/>
      <c r="EQ28" s="199"/>
      <c r="ER28" s="199"/>
      <c r="ES28" s="200"/>
      <c r="ET28" s="206">
        <f t="shared" si="13"/>
        <v>0</v>
      </c>
      <c r="EU28" s="221"/>
      <c r="EV28" s="198"/>
      <c r="EW28" s="199"/>
      <c r="EX28" s="199"/>
      <c r="EY28" s="199"/>
      <c r="EZ28" s="200"/>
      <c r="FA28" s="206">
        <f t="shared" si="14"/>
        <v>0</v>
      </c>
      <c r="FB28" s="204"/>
      <c r="FC28" s="222"/>
      <c r="FD28" s="198"/>
      <c r="FE28" s="199"/>
      <c r="FF28" s="199"/>
      <c r="FG28" s="199"/>
      <c r="FH28" s="200"/>
      <c r="FI28" s="201">
        <f t="shared" si="15"/>
        <v>0</v>
      </c>
      <c r="FJ28" s="198"/>
      <c r="FK28" s="199"/>
      <c r="FL28" s="199"/>
      <c r="FM28" s="199"/>
      <c r="FN28" s="200"/>
      <c r="FO28" s="201">
        <f t="shared" si="16"/>
        <v>0</v>
      </c>
      <c r="FP28" s="198"/>
      <c r="FQ28" s="199"/>
      <c r="FR28" s="199"/>
      <c r="FS28" s="199"/>
      <c r="FT28" s="199"/>
      <c r="FU28" s="199"/>
      <c r="FV28" s="199"/>
      <c r="FW28" s="199"/>
      <c r="FX28" s="199"/>
      <c r="FY28" s="199"/>
      <c r="FZ28" s="199"/>
      <c r="GA28" s="199"/>
      <c r="GB28" s="200"/>
      <c r="GC28" s="202"/>
      <c r="GD28" s="199"/>
      <c r="GE28" s="199"/>
      <c r="GF28" s="200"/>
      <c r="GG28" s="201">
        <f t="shared" si="17"/>
        <v>0</v>
      </c>
      <c r="GH28" s="221"/>
    </row>
    <row r="29" spans="1:190" ht="20.25" customHeight="1">
      <c r="A29" s="19">
        <v>3</v>
      </c>
      <c r="B29" s="20"/>
      <c r="C29" s="69"/>
      <c r="D29" s="165"/>
      <c r="E29" s="198"/>
      <c r="F29" s="199"/>
      <c r="G29" s="199"/>
      <c r="H29" s="199"/>
      <c r="I29" s="200"/>
      <c r="J29" s="201">
        <f t="shared" si="18"/>
        <v>0</v>
      </c>
      <c r="K29" s="202"/>
      <c r="L29" s="199"/>
      <c r="M29" s="199"/>
      <c r="N29" s="199"/>
      <c r="O29" s="199"/>
      <c r="P29" s="200"/>
      <c r="Q29" s="202"/>
      <c r="R29" s="199"/>
      <c r="S29" s="200"/>
      <c r="T29" s="201">
        <f t="shared" si="19"/>
        <v>0</v>
      </c>
      <c r="U29" s="198"/>
      <c r="V29" s="199"/>
      <c r="W29" s="200"/>
      <c r="X29" s="203">
        <f t="shared" si="20"/>
        <v>0</v>
      </c>
      <c r="Y29" s="202"/>
      <c r="Z29" s="199"/>
      <c r="AA29" s="199"/>
      <c r="AB29" s="200"/>
      <c r="AC29" s="200"/>
      <c r="AD29" s="201">
        <f t="shared" si="21"/>
        <v>0</v>
      </c>
      <c r="AE29" s="204"/>
      <c r="AF29" s="199"/>
      <c r="AG29" s="199"/>
      <c r="AH29" s="199"/>
      <c r="AI29" s="205"/>
      <c r="AJ29" s="201">
        <f t="shared" si="22"/>
        <v>0</v>
      </c>
      <c r="AK29" s="204"/>
      <c r="AL29" s="199"/>
      <c r="AM29" s="199"/>
      <c r="AN29" s="199"/>
      <c r="AO29" s="204"/>
      <c r="AP29" s="203">
        <f t="shared" si="23"/>
        <v>0</v>
      </c>
      <c r="AQ29" s="202"/>
      <c r="AR29" s="199"/>
      <c r="AS29" s="199"/>
      <c r="AT29" s="199"/>
      <c r="AU29" s="204"/>
      <c r="AV29" s="201">
        <f t="shared" si="24"/>
        <v>0</v>
      </c>
      <c r="AW29" s="202"/>
      <c r="AX29" s="199"/>
      <c r="AY29" s="199"/>
      <c r="AZ29" s="199"/>
      <c r="BA29" s="204"/>
      <c r="BB29" s="201">
        <f t="shared" si="25"/>
        <v>0</v>
      </c>
      <c r="BC29" s="198"/>
      <c r="BD29" s="199"/>
      <c r="BE29" s="199"/>
      <c r="BF29" s="199"/>
      <c r="BG29" s="200"/>
      <c r="BH29" s="203">
        <f t="shared" si="0"/>
        <v>0</v>
      </c>
      <c r="BI29" s="202"/>
      <c r="BJ29" s="199"/>
      <c r="BK29" s="199"/>
      <c r="BL29" s="199"/>
      <c r="BM29" s="200"/>
      <c r="BN29" s="206">
        <f t="shared" si="1"/>
        <v>0</v>
      </c>
      <c r="BO29" s="221"/>
      <c r="BP29" s="198"/>
      <c r="BQ29" s="199"/>
      <c r="BR29" s="199"/>
      <c r="BS29" s="199"/>
      <c r="BT29" s="200"/>
      <c r="BU29" s="206">
        <f t="shared" si="2"/>
        <v>0</v>
      </c>
      <c r="BV29" s="204"/>
      <c r="BW29" s="202"/>
      <c r="BX29" s="199"/>
      <c r="BY29" s="199"/>
      <c r="BZ29" s="199"/>
      <c r="CA29" s="200"/>
      <c r="CB29" s="206">
        <f t="shared" si="3"/>
        <v>0</v>
      </c>
      <c r="CC29" s="221"/>
      <c r="CD29" s="198"/>
      <c r="CE29" s="199"/>
      <c r="CF29" s="199"/>
      <c r="CG29" s="199"/>
      <c r="CH29" s="200"/>
      <c r="CI29" s="206">
        <f t="shared" si="4"/>
        <v>0</v>
      </c>
      <c r="CJ29" s="204"/>
      <c r="CK29" s="202"/>
      <c r="CL29" s="199"/>
      <c r="CM29" s="199"/>
      <c r="CN29" s="199"/>
      <c r="CO29" s="200"/>
      <c r="CP29" s="206">
        <f t="shared" si="5"/>
        <v>0</v>
      </c>
      <c r="CQ29" s="220"/>
      <c r="CR29" s="198"/>
      <c r="CS29" s="199"/>
      <c r="CT29" s="199"/>
      <c r="CU29" s="199"/>
      <c r="CV29" s="200"/>
      <c r="CW29" s="206">
        <f t="shared" si="6"/>
        <v>0</v>
      </c>
      <c r="CX29" s="204"/>
      <c r="CY29" s="202"/>
      <c r="CZ29" s="199"/>
      <c r="DA29" s="199"/>
      <c r="DB29" s="199"/>
      <c r="DC29" s="200"/>
      <c r="DD29" s="206">
        <f t="shared" si="7"/>
        <v>0</v>
      </c>
      <c r="DE29" s="221"/>
      <c r="DF29" s="198"/>
      <c r="DG29" s="199"/>
      <c r="DH29" s="199"/>
      <c r="DI29" s="199"/>
      <c r="DJ29" s="200"/>
      <c r="DK29" s="206">
        <f t="shared" si="8"/>
        <v>0</v>
      </c>
      <c r="DL29" s="204"/>
      <c r="DM29" s="202"/>
      <c r="DN29" s="199"/>
      <c r="DO29" s="199"/>
      <c r="DP29" s="199"/>
      <c r="DQ29" s="200"/>
      <c r="DR29" s="206">
        <f t="shared" si="9"/>
        <v>0</v>
      </c>
      <c r="DS29" s="221"/>
      <c r="DT29" s="198"/>
      <c r="DU29" s="199"/>
      <c r="DV29" s="199"/>
      <c r="DW29" s="199"/>
      <c r="DX29" s="200"/>
      <c r="DY29" s="206">
        <f t="shared" si="10"/>
        <v>0</v>
      </c>
      <c r="DZ29" s="204"/>
      <c r="EA29" s="202"/>
      <c r="EB29" s="199"/>
      <c r="EC29" s="199"/>
      <c r="ED29" s="199"/>
      <c r="EE29" s="200"/>
      <c r="EF29" s="206">
        <f t="shared" si="11"/>
        <v>0</v>
      </c>
      <c r="EG29" s="220"/>
      <c r="EH29" s="198"/>
      <c r="EI29" s="199"/>
      <c r="EJ29" s="199"/>
      <c r="EK29" s="199"/>
      <c r="EL29" s="200"/>
      <c r="EM29" s="206">
        <f t="shared" si="12"/>
        <v>0</v>
      </c>
      <c r="EN29" s="204"/>
      <c r="EO29" s="202"/>
      <c r="EP29" s="199"/>
      <c r="EQ29" s="199"/>
      <c r="ER29" s="199"/>
      <c r="ES29" s="200"/>
      <c r="ET29" s="206">
        <f t="shared" si="13"/>
        <v>0</v>
      </c>
      <c r="EU29" s="221"/>
      <c r="EV29" s="198"/>
      <c r="EW29" s="199"/>
      <c r="EX29" s="199"/>
      <c r="EY29" s="199"/>
      <c r="EZ29" s="200"/>
      <c r="FA29" s="206">
        <f t="shared" si="14"/>
        <v>0</v>
      </c>
      <c r="FB29" s="204"/>
      <c r="FC29" s="222"/>
      <c r="FD29" s="198"/>
      <c r="FE29" s="199"/>
      <c r="FF29" s="199"/>
      <c r="FG29" s="199"/>
      <c r="FH29" s="200"/>
      <c r="FI29" s="201">
        <f t="shared" si="15"/>
        <v>0</v>
      </c>
      <c r="FJ29" s="198"/>
      <c r="FK29" s="199"/>
      <c r="FL29" s="199"/>
      <c r="FM29" s="199"/>
      <c r="FN29" s="200"/>
      <c r="FO29" s="201">
        <f t="shared" si="16"/>
        <v>0</v>
      </c>
      <c r="FP29" s="198"/>
      <c r="FQ29" s="199"/>
      <c r="FR29" s="199"/>
      <c r="FS29" s="199"/>
      <c r="FT29" s="199"/>
      <c r="FU29" s="199"/>
      <c r="FV29" s="199"/>
      <c r="FW29" s="199"/>
      <c r="FX29" s="199"/>
      <c r="FY29" s="199"/>
      <c r="FZ29" s="199"/>
      <c r="GA29" s="199"/>
      <c r="GB29" s="200"/>
      <c r="GC29" s="202"/>
      <c r="GD29" s="199"/>
      <c r="GE29" s="199"/>
      <c r="GF29" s="200"/>
      <c r="GG29" s="201">
        <f t="shared" si="17"/>
        <v>0</v>
      </c>
      <c r="GH29" s="221"/>
    </row>
    <row r="30" spans="1:190" ht="20.25" customHeight="1">
      <c r="A30" s="19">
        <v>4</v>
      </c>
      <c r="B30" s="20"/>
      <c r="C30" s="69"/>
      <c r="D30" s="165"/>
      <c r="E30" s="198"/>
      <c r="F30" s="199"/>
      <c r="G30" s="199"/>
      <c r="H30" s="199"/>
      <c r="I30" s="200"/>
      <c r="J30" s="201">
        <f t="shared" si="18"/>
        <v>0</v>
      </c>
      <c r="K30" s="202"/>
      <c r="L30" s="199"/>
      <c r="M30" s="199"/>
      <c r="N30" s="199"/>
      <c r="O30" s="199"/>
      <c r="P30" s="200"/>
      <c r="Q30" s="202"/>
      <c r="R30" s="199"/>
      <c r="S30" s="200"/>
      <c r="T30" s="201">
        <f t="shared" si="19"/>
        <v>0</v>
      </c>
      <c r="U30" s="198"/>
      <c r="V30" s="199"/>
      <c r="W30" s="200"/>
      <c r="X30" s="203">
        <f t="shared" si="20"/>
        <v>0</v>
      </c>
      <c r="Y30" s="202"/>
      <c r="Z30" s="199"/>
      <c r="AA30" s="199"/>
      <c r="AB30" s="200"/>
      <c r="AC30" s="200"/>
      <c r="AD30" s="201">
        <f t="shared" si="21"/>
        <v>0</v>
      </c>
      <c r="AE30" s="204"/>
      <c r="AF30" s="199"/>
      <c r="AG30" s="199"/>
      <c r="AH30" s="199"/>
      <c r="AI30" s="205"/>
      <c r="AJ30" s="201">
        <f t="shared" si="22"/>
        <v>0</v>
      </c>
      <c r="AK30" s="204"/>
      <c r="AL30" s="199"/>
      <c r="AM30" s="199"/>
      <c r="AN30" s="199"/>
      <c r="AO30" s="204"/>
      <c r="AP30" s="203">
        <f t="shared" si="23"/>
        <v>0</v>
      </c>
      <c r="AQ30" s="202"/>
      <c r="AR30" s="199"/>
      <c r="AS30" s="199"/>
      <c r="AT30" s="199"/>
      <c r="AU30" s="204"/>
      <c r="AV30" s="201">
        <f t="shared" si="24"/>
        <v>0</v>
      </c>
      <c r="AW30" s="202"/>
      <c r="AX30" s="199"/>
      <c r="AY30" s="199"/>
      <c r="AZ30" s="199"/>
      <c r="BA30" s="204"/>
      <c r="BB30" s="201">
        <f t="shared" si="25"/>
        <v>0</v>
      </c>
      <c r="BC30" s="198"/>
      <c r="BD30" s="199"/>
      <c r="BE30" s="199"/>
      <c r="BF30" s="199"/>
      <c r="BG30" s="200"/>
      <c r="BH30" s="203">
        <f t="shared" si="0"/>
        <v>0</v>
      </c>
      <c r="BI30" s="202"/>
      <c r="BJ30" s="199"/>
      <c r="BK30" s="199"/>
      <c r="BL30" s="199"/>
      <c r="BM30" s="200"/>
      <c r="BN30" s="206">
        <f t="shared" si="1"/>
        <v>0</v>
      </c>
      <c r="BO30" s="221"/>
      <c r="BP30" s="198"/>
      <c r="BQ30" s="199"/>
      <c r="BR30" s="199"/>
      <c r="BS30" s="199"/>
      <c r="BT30" s="200"/>
      <c r="BU30" s="206">
        <f t="shared" si="2"/>
        <v>0</v>
      </c>
      <c r="BV30" s="204"/>
      <c r="BW30" s="202"/>
      <c r="BX30" s="199"/>
      <c r="BY30" s="199"/>
      <c r="BZ30" s="199"/>
      <c r="CA30" s="200"/>
      <c r="CB30" s="206">
        <f t="shared" si="3"/>
        <v>0</v>
      </c>
      <c r="CC30" s="221"/>
      <c r="CD30" s="198"/>
      <c r="CE30" s="199"/>
      <c r="CF30" s="199"/>
      <c r="CG30" s="199"/>
      <c r="CH30" s="200"/>
      <c r="CI30" s="206">
        <f t="shared" si="4"/>
        <v>0</v>
      </c>
      <c r="CJ30" s="204"/>
      <c r="CK30" s="202"/>
      <c r="CL30" s="199"/>
      <c r="CM30" s="199"/>
      <c r="CN30" s="199"/>
      <c r="CO30" s="200"/>
      <c r="CP30" s="206">
        <f t="shared" si="5"/>
        <v>0</v>
      </c>
      <c r="CQ30" s="220"/>
      <c r="CR30" s="198"/>
      <c r="CS30" s="199"/>
      <c r="CT30" s="199"/>
      <c r="CU30" s="199"/>
      <c r="CV30" s="200"/>
      <c r="CW30" s="206">
        <f t="shared" si="6"/>
        <v>0</v>
      </c>
      <c r="CX30" s="204"/>
      <c r="CY30" s="202"/>
      <c r="CZ30" s="199"/>
      <c r="DA30" s="199"/>
      <c r="DB30" s="199"/>
      <c r="DC30" s="200"/>
      <c r="DD30" s="206">
        <f t="shared" si="7"/>
        <v>0</v>
      </c>
      <c r="DE30" s="221"/>
      <c r="DF30" s="198"/>
      <c r="DG30" s="199"/>
      <c r="DH30" s="199"/>
      <c r="DI30" s="199"/>
      <c r="DJ30" s="200"/>
      <c r="DK30" s="206">
        <f t="shared" si="8"/>
        <v>0</v>
      </c>
      <c r="DL30" s="204"/>
      <c r="DM30" s="202"/>
      <c r="DN30" s="199"/>
      <c r="DO30" s="199"/>
      <c r="DP30" s="199"/>
      <c r="DQ30" s="200"/>
      <c r="DR30" s="206">
        <f t="shared" si="9"/>
        <v>0</v>
      </c>
      <c r="DS30" s="221"/>
      <c r="DT30" s="198"/>
      <c r="DU30" s="199"/>
      <c r="DV30" s="199"/>
      <c r="DW30" s="199"/>
      <c r="DX30" s="200"/>
      <c r="DY30" s="206">
        <f t="shared" si="10"/>
        <v>0</v>
      </c>
      <c r="DZ30" s="204"/>
      <c r="EA30" s="202"/>
      <c r="EB30" s="199"/>
      <c r="EC30" s="199"/>
      <c r="ED30" s="199"/>
      <c r="EE30" s="200"/>
      <c r="EF30" s="206">
        <f t="shared" si="11"/>
        <v>0</v>
      </c>
      <c r="EG30" s="220"/>
      <c r="EH30" s="198"/>
      <c r="EI30" s="199"/>
      <c r="EJ30" s="199"/>
      <c r="EK30" s="199"/>
      <c r="EL30" s="200"/>
      <c r="EM30" s="206">
        <f t="shared" si="12"/>
        <v>0</v>
      </c>
      <c r="EN30" s="204"/>
      <c r="EO30" s="202"/>
      <c r="EP30" s="199"/>
      <c r="EQ30" s="199"/>
      <c r="ER30" s="199"/>
      <c r="ES30" s="200"/>
      <c r="ET30" s="206">
        <f t="shared" si="13"/>
        <v>0</v>
      </c>
      <c r="EU30" s="221"/>
      <c r="EV30" s="198"/>
      <c r="EW30" s="199"/>
      <c r="EX30" s="199"/>
      <c r="EY30" s="199"/>
      <c r="EZ30" s="200"/>
      <c r="FA30" s="206">
        <f t="shared" si="14"/>
        <v>0</v>
      </c>
      <c r="FB30" s="204"/>
      <c r="FC30" s="222"/>
      <c r="FD30" s="198"/>
      <c r="FE30" s="199"/>
      <c r="FF30" s="199"/>
      <c r="FG30" s="199"/>
      <c r="FH30" s="200"/>
      <c r="FI30" s="201">
        <f t="shared" si="15"/>
        <v>0</v>
      </c>
      <c r="FJ30" s="198"/>
      <c r="FK30" s="199"/>
      <c r="FL30" s="199"/>
      <c r="FM30" s="199"/>
      <c r="FN30" s="200"/>
      <c r="FO30" s="201">
        <f t="shared" si="16"/>
        <v>0</v>
      </c>
      <c r="FP30" s="198"/>
      <c r="FQ30" s="199"/>
      <c r="FR30" s="199"/>
      <c r="FS30" s="199"/>
      <c r="FT30" s="199"/>
      <c r="FU30" s="199"/>
      <c r="FV30" s="199"/>
      <c r="FW30" s="199"/>
      <c r="FX30" s="199"/>
      <c r="FY30" s="199"/>
      <c r="FZ30" s="199"/>
      <c r="GA30" s="199"/>
      <c r="GB30" s="200"/>
      <c r="GC30" s="202"/>
      <c r="GD30" s="199"/>
      <c r="GE30" s="199"/>
      <c r="GF30" s="200"/>
      <c r="GG30" s="201">
        <f t="shared" si="17"/>
        <v>0</v>
      </c>
      <c r="GH30" s="221"/>
    </row>
    <row r="31" spans="1:190" ht="20.25" customHeight="1">
      <c r="A31" s="19">
        <v>5</v>
      </c>
      <c r="B31" s="20"/>
      <c r="C31" s="69"/>
      <c r="D31" s="165"/>
      <c r="E31" s="198"/>
      <c r="F31" s="199"/>
      <c r="G31" s="199"/>
      <c r="H31" s="199"/>
      <c r="I31" s="200"/>
      <c r="J31" s="201">
        <f t="shared" si="18"/>
        <v>0</v>
      </c>
      <c r="K31" s="202"/>
      <c r="L31" s="199"/>
      <c r="M31" s="199"/>
      <c r="N31" s="199"/>
      <c r="O31" s="199"/>
      <c r="P31" s="200"/>
      <c r="Q31" s="202"/>
      <c r="R31" s="199"/>
      <c r="S31" s="200"/>
      <c r="T31" s="201">
        <f t="shared" si="19"/>
        <v>0</v>
      </c>
      <c r="U31" s="198"/>
      <c r="V31" s="199"/>
      <c r="W31" s="200"/>
      <c r="X31" s="203">
        <f t="shared" si="20"/>
        <v>0</v>
      </c>
      <c r="Y31" s="202"/>
      <c r="Z31" s="199"/>
      <c r="AA31" s="199"/>
      <c r="AB31" s="200"/>
      <c r="AC31" s="200"/>
      <c r="AD31" s="201">
        <f t="shared" si="21"/>
        <v>0</v>
      </c>
      <c r="AE31" s="204"/>
      <c r="AF31" s="199"/>
      <c r="AG31" s="199"/>
      <c r="AH31" s="199"/>
      <c r="AI31" s="205"/>
      <c r="AJ31" s="201">
        <f t="shared" si="22"/>
        <v>0</v>
      </c>
      <c r="AK31" s="204"/>
      <c r="AL31" s="199"/>
      <c r="AM31" s="199"/>
      <c r="AN31" s="199"/>
      <c r="AO31" s="204"/>
      <c r="AP31" s="203">
        <f t="shared" si="23"/>
        <v>0</v>
      </c>
      <c r="AQ31" s="202"/>
      <c r="AR31" s="199"/>
      <c r="AS31" s="199"/>
      <c r="AT31" s="199"/>
      <c r="AU31" s="204"/>
      <c r="AV31" s="201">
        <f t="shared" si="24"/>
        <v>0</v>
      </c>
      <c r="AW31" s="202"/>
      <c r="AX31" s="199"/>
      <c r="AY31" s="199"/>
      <c r="AZ31" s="199"/>
      <c r="BA31" s="204"/>
      <c r="BB31" s="201">
        <f t="shared" si="25"/>
        <v>0</v>
      </c>
      <c r="BC31" s="198"/>
      <c r="BD31" s="199"/>
      <c r="BE31" s="199"/>
      <c r="BF31" s="199"/>
      <c r="BG31" s="200"/>
      <c r="BH31" s="203">
        <f t="shared" si="0"/>
        <v>0</v>
      </c>
      <c r="BI31" s="202"/>
      <c r="BJ31" s="199"/>
      <c r="BK31" s="199"/>
      <c r="BL31" s="199"/>
      <c r="BM31" s="200"/>
      <c r="BN31" s="206">
        <f t="shared" si="1"/>
        <v>0</v>
      </c>
      <c r="BO31" s="221"/>
      <c r="BP31" s="198"/>
      <c r="BQ31" s="199"/>
      <c r="BR31" s="199"/>
      <c r="BS31" s="199"/>
      <c r="BT31" s="200"/>
      <c r="BU31" s="206">
        <f t="shared" si="2"/>
        <v>0</v>
      </c>
      <c r="BV31" s="204"/>
      <c r="BW31" s="202"/>
      <c r="BX31" s="199"/>
      <c r="BY31" s="199"/>
      <c r="BZ31" s="199"/>
      <c r="CA31" s="200"/>
      <c r="CB31" s="206">
        <f t="shared" si="3"/>
        <v>0</v>
      </c>
      <c r="CC31" s="221"/>
      <c r="CD31" s="198"/>
      <c r="CE31" s="199"/>
      <c r="CF31" s="199"/>
      <c r="CG31" s="199"/>
      <c r="CH31" s="200"/>
      <c r="CI31" s="206">
        <f t="shared" si="4"/>
        <v>0</v>
      </c>
      <c r="CJ31" s="204"/>
      <c r="CK31" s="202"/>
      <c r="CL31" s="199"/>
      <c r="CM31" s="199"/>
      <c r="CN31" s="199"/>
      <c r="CO31" s="200"/>
      <c r="CP31" s="206">
        <f t="shared" si="5"/>
        <v>0</v>
      </c>
      <c r="CQ31" s="220"/>
      <c r="CR31" s="198"/>
      <c r="CS31" s="199"/>
      <c r="CT31" s="199"/>
      <c r="CU31" s="199"/>
      <c r="CV31" s="200"/>
      <c r="CW31" s="206">
        <f t="shared" si="6"/>
        <v>0</v>
      </c>
      <c r="CX31" s="204"/>
      <c r="CY31" s="202"/>
      <c r="CZ31" s="199"/>
      <c r="DA31" s="199"/>
      <c r="DB31" s="199"/>
      <c r="DC31" s="200"/>
      <c r="DD31" s="206">
        <f t="shared" si="7"/>
        <v>0</v>
      </c>
      <c r="DE31" s="221"/>
      <c r="DF31" s="198"/>
      <c r="DG31" s="199"/>
      <c r="DH31" s="199"/>
      <c r="DI31" s="199"/>
      <c r="DJ31" s="200"/>
      <c r="DK31" s="206">
        <f t="shared" si="8"/>
        <v>0</v>
      </c>
      <c r="DL31" s="204"/>
      <c r="DM31" s="202"/>
      <c r="DN31" s="199"/>
      <c r="DO31" s="199"/>
      <c r="DP31" s="199"/>
      <c r="DQ31" s="200"/>
      <c r="DR31" s="206">
        <f t="shared" si="9"/>
        <v>0</v>
      </c>
      <c r="DS31" s="221"/>
      <c r="DT31" s="198"/>
      <c r="DU31" s="199"/>
      <c r="DV31" s="199"/>
      <c r="DW31" s="199"/>
      <c r="DX31" s="200"/>
      <c r="DY31" s="206">
        <f t="shared" si="10"/>
        <v>0</v>
      </c>
      <c r="DZ31" s="204"/>
      <c r="EA31" s="202"/>
      <c r="EB31" s="199"/>
      <c r="EC31" s="199"/>
      <c r="ED31" s="199"/>
      <c r="EE31" s="200"/>
      <c r="EF31" s="206">
        <f t="shared" si="11"/>
        <v>0</v>
      </c>
      <c r="EG31" s="220"/>
      <c r="EH31" s="198"/>
      <c r="EI31" s="199"/>
      <c r="EJ31" s="199"/>
      <c r="EK31" s="199"/>
      <c r="EL31" s="200"/>
      <c r="EM31" s="206">
        <f t="shared" si="12"/>
        <v>0</v>
      </c>
      <c r="EN31" s="204"/>
      <c r="EO31" s="202"/>
      <c r="EP31" s="199"/>
      <c r="EQ31" s="199"/>
      <c r="ER31" s="199"/>
      <c r="ES31" s="200"/>
      <c r="ET31" s="206">
        <f t="shared" si="13"/>
        <v>0</v>
      </c>
      <c r="EU31" s="221"/>
      <c r="EV31" s="198"/>
      <c r="EW31" s="199"/>
      <c r="EX31" s="199"/>
      <c r="EY31" s="199"/>
      <c r="EZ31" s="200"/>
      <c r="FA31" s="206">
        <f t="shared" si="14"/>
        <v>0</v>
      </c>
      <c r="FB31" s="204"/>
      <c r="FC31" s="222"/>
      <c r="FD31" s="198"/>
      <c r="FE31" s="199"/>
      <c r="FF31" s="199"/>
      <c r="FG31" s="199"/>
      <c r="FH31" s="200"/>
      <c r="FI31" s="201">
        <f>SUM(FD31:FH31)</f>
        <v>0</v>
      </c>
      <c r="FJ31" s="198"/>
      <c r="FK31" s="199"/>
      <c r="FL31" s="199"/>
      <c r="FM31" s="199"/>
      <c r="FN31" s="200"/>
      <c r="FO31" s="201">
        <f t="shared" si="16"/>
        <v>0</v>
      </c>
      <c r="FP31" s="198"/>
      <c r="FQ31" s="199"/>
      <c r="FR31" s="199"/>
      <c r="FS31" s="199"/>
      <c r="FT31" s="199"/>
      <c r="FU31" s="199"/>
      <c r="FV31" s="199"/>
      <c r="FW31" s="199"/>
      <c r="FX31" s="199"/>
      <c r="FY31" s="199"/>
      <c r="FZ31" s="199"/>
      <c r="GA31" s="199"/>
      <c r="GB31" s="200"/>
      <c r="GC31" s="202"/>
      <c r="GD31" s="199"/>
      <c r="GE31" s="199"/>
      <c r="GF31" s="200"/>
      <c r="GG31" s="201">
        <f t="shared" si="17"/>
        <v>0</v>
      </c>
      <c r="GH31" s="221"/>
    </row>
    <row r="32" spans="1:190" ht="20.25" customHeight="1">
      <c r="A32" s="19">
        <v>6</v>
      </c>
      <c r="B32" s="20"/>
      <c r="C32" s="69"/>
      <c r="D32" s="165"/>
      <c r="E32" s="198"/>
      <c r="F32" s="199"/>
      <c r="G32" s="199"/>
      <c r="H32" s="199"/>
      <c r="I32" s="200"/>
      <c r="J32" s="201">
        <f t="shared" si="18"/>
        <v>0</v>
      </c>
      <c r="K32" s="202"/>
      <c r="L32" s="199"/>
      <c r="M32" s="199"/>
      <c r="N32" s="199"/>
      <c r="O32" s="199"/>
      <c r="P32" s="200"/>
      <c r="Q32" s="202"/>
      <c r="R32" s="199"/>
      <c r="S32" s="200"/>
      <c r="T32" s="201">
        <f t="shared" si="19"/>
        <v>0</v>
      </c>
      <c r="U32" s="198"/>
      <c r="V32" s="199"/>
      <c r="W32" s="200"/>
      <c r="X32" s="203">
        <f t="shared" si="20"/>
        <v>0</v>
      </c>
      <c r="Y32" s="202"/>
      <c r="Z32" s="199"/>
      <c r="AA32" s="199"/>
      <c r="AB32" s="200"/>
      <c r="AC32" s="200"/>
      <c r="AD32" s="201">
        <f t="shared" si="21"/>
        <v>0</v>
      </c>
      <c r="AE32" s="204"/>
      <c r="AF32" s="199"/>
      <c r="AG32" s="199"/>
      <c r="AH32" s="199"/>
      <c r="AI32" s="205"/>
      <c r="AJ32" s="201">
        <f t="shared" si="22"/>
        <v>0</v>
      </c>
      <c r="AK32" s="204"/>
      <c r="AL32" s="199"/>
      <c r="AM32" s="199"/>
      <c r="AN32" s="199"/>
      <c r="AO32" s="204"/>
      <c r="AP32" s="203">
        <f t="shared" si="23"/>
        <v>0</v>
      </c>
      <c r="AQ32" s="202"/>
      <c r="AR32" s="199"/>
      <c r="AS32" s="199"/>
      <c r="AT32" s="199"/>
      <c r="AU32" s="204"/>
      <c r="AV32" s="201">
        <f t="shared" si="24"/>
        <v>0</v>
      </c>
      <c r="AW32" s="202"/>
      <c r="AX32" s="199"/>
      <c r="AY32" s="199"/>
      <c r="AZ32" s="199"/>
      <c r="BA32" s="204"/>
      <c r="BB32" s="201">
        <f t="shared" si="25"/>
        <v>0</v>
      </c>
      <c r="BC32" s="198"/>
      <c r="BD32" s="199"/>
      <c r="BE32" s="199"/>
      <c r="BF32" s="199"/>
      <c r="BG32" s="200"/>
      <c r="BH32" s="203">
        <f t="shared" si="0"/>
        <v>0</v>
      </c>
      <c r="BI32" s="202"/>
      <c r="BJ32" s="199"/>
      <c r="BK32" s="199"/>
      <c r="BL32" s="199"/>
      <c r="BM32" s="200"/>
      <c r="BN32" s="206">
        <f t="shared" si="1"/>
        <v>0</v>
      </c>
      <c r="BO32" s="221"/>
      <c r="BP32" s="198"/>
      <c r="BQ32" s="199"/>
      <c r="BR32" s="199"/>
      <c r="BS32" s="199"/>
      <c r="BT32" s="200"/>
      <c r="BU32" s="206">
        <f t="shared" si="2"/>
        <v>0</v>
      </c>
      <c r="BV32" s="204"/>
      <c r="BW32" s="202"/>
      <c r="BX32" s="199"/>
      <c r="BY32" s="199"/>
      <c r="BZ32" s="199"/>
      <c r="CA32" s="200"/>
      <c r="CB32" s="206">
        <f t="shared" si="3"/>
        <v>0</v>
      </c>
      <c r="CC32" s="221"/>
      <c r="CD32" s="198"/>
      <c r="CE32" s="199"/>
      <c r="CF32" s="199"/>
      <c r="CG32" s="199"/>
      <c r="CH32" s="200"/>
      <c r="CI32" s="206">
        <f t="shared" si="4"/>
        <v>0</v>
      </c>
      <c r="CJ32" s="204"/>
      <c r="CK32" s="202"/>
      <c r="CL32" s="199"/>
      <c r="CM32" s="199"/>
      <c r="CN32" s="199"/>
      <c r="CO32" s="200"/>
      <c r="CP32" s="206">
        <f t="shared" si="5"/>
        <v>0</v>
      </c>
      <c r="CQ32" s="220"/>
      <c r="CR32" s="198"/>
      <c r="CS32" s="199"/>
      <c r="CT32" s="199"/>
      <c r="CU32" s="199"/>
      <c r="CV32" s="200"/>
      <c r="CW32" s="206">
        <f t="shared" si="6"/>
        <v>0</v>
      </c>
      <c r="CX32" s="204"/>
      <c r="CY32" s="202"/>
      <c r="CZ32" s="199"/>
      <c r="DA32" s="199"/>
      <c r="DB32" s="199"/>
      <c r="DC32" s="200"/>
      <c r="DD32" s="206">
        <f t="shared" si="7"/>
        <v>0</v>
      </c>
      <c r="DE32" s="221"/>
      <c r="DF32" s="198"/>
      <c r="DG32" s="199"/>
      <c r="DH32" s="199"/>
      <c r="DI32" s="199"/>
      <c r="DJ32" s="200"/>
      <c r="DK32" s="206">
        <f t="shared" si="8"/>
        <v>0</v>
      </c>
      <c r="DL32" s="204"/>
      <c r="DM32" s="202"/>
      <c r="DN32" s="199"/>
      <c r="DO32" s="199"/>
      <c r="DP32" s="199"/>
      <c r="DQ32" s="200"/>
      <c r="DR32" s="206">
        <f t="shared" si="9"/>
        <v>0</v>
      </c>
      <c r="DS32" s="221"/>
      <c r="DT32" s="198"/>
      <c r="DU32" s="199"/>
      <c r="DV32" s="199"/>
      <c r="DW32" s="199"/>
      <c r="DX32" s="200"/>
      <c r="DY32" s="206">
        <f t="shared" si="10"/>
        <v>0</v>
      </c>
      <c r="DZ32" s="204"/>
      <c r="EA32" s="202"/>
      <c r="EB32" s="199"/>
      <c r="EC32" s="199"/>
      <c r="ED32" s="199"/>
      <c r="EE32" s="200"/>
      <c r="EF32" s="206">
        <f t="shared" si="11"/>
        <v>0</v>
      </c>
      <c r="EG32" s="220"/>
      <c r="EH32" s="198"/>
      <c r="EI32" s="199"/>
      <c r="EJ32" s="199"/>
      <c r="EK32" s="199"/>
      <c r="EL32" s="200"/>
      <c r="EM32" s="206">
        <f t="shared" si="12"/>
        <v>0</v>
      </c>
      <c r="EN32" s="204"/>
      <c r="EO32" s="202"/>
      <c r="EP32" s="199"/>
      <c r="EQ32" s="199"/>
      <c r="ER32" s="199"/>
      <c r="ES32" s="200"/>
      <c r="ET32" s="206">
        <f t="shared" si="13"/>
        <v>0</v>
      </c>
      <c r="EU32" s="221"/>
      <c r="EV32" s="198"/>
      <c r="EW32" s="199"/>
      <c r="EX32" s="199"/>
      <c r="EY32" s="199"/>
      <c r="EZ32" s="200"/>
      <c r="FA32" s="206">
        <f t="shared" si="14"/>
        <v>0</v>
      </c>
      <c r="FB32" s="204"/>
      <c r="FC32" s="222"/>
      <c r="FD32" s="198"/>
      <c r="FE32" s="199"/>
      <c r="FF32" s="199"/>
      <c r="FG32" s="199"/>
      <c r="FH32" s="200"/>
      <c r="FI32" s="201">
        <f t="shared" si="15"/>
        <v>0</v>
      </c>
      <c r="FJ32" s="198"/>
      <c r="FK32" s="199"/>
      <c r="FL32" s="199"/>
      <c r="FM32" s="199"/>
      <c r="FN32" s="200"/>
      <c r="FO32" s="201">
        <f t="shared" si="16"/>
        <v>0</v>
      </c>
      <c r="FP32" s="198"/>
      <c r="FQ32" s="199"/>
      <c r="FR32" s="199"/>
      <c r="FS32" s="199"/>
      <c r="FT32" s="199"/>
      <c r="FU32" s="199"/>
      <c r="FV32" s="199"/>
      <c r="FW32" s="199"/>
      <c r="FX32" s="199"/>
      <c r="FY32" s="199"/>
      <c r="FZ32" s="199"/>
      <c r="GA32" s="199"/>
      <c r="GB32" s="200"/>
      <c r="GC32" s="202"/>
      <c r="GD32" s="199"/>
      <c r="GE32" s="199"/>
      <c r="GF32" s="200"/>
      <c r="GG32" s="201">
        <f t="shared" si="17"/>
        <v>0</v>
      </c>
      <c r="GH32" s="221"/>
    </row>
    <row r="33" spans="1:190" ht="20.25" customHeight="1">
      <c r="A33" s="19">
        <v>7</v>
      </c>
      <c r="B33" s="20"/>
      <c r="C33" s="69"/>
      <c r="D33" s="165"/>
      <c r="E33" s="198"/>
      <c r="F33" s="199"/>
      <c r="G33" s="199"/>
      <c r="H33" s="199"/>
      <c r="I33" s="200"/>
      <c r="J33" s="201">
        <f t="shared" si="18"/>
        <v>0</v>
      </c>
      <c r="K33" s="202"/>
      <c r="L33" s="199"/>
      <c r="M33" s="199"/>
      <c r="N33" s="199"/>
      <c r="O33" s="199"/>
      <c r="P33" s="200"/>
      <c r="Q33" s="202"/>
      <c r="R33" s="199"/>
      <c r="S33" s="200"/>
      <c r="T33" s="201">
        <f t="shared" si="19"/>
        <v>0</v>
      </c>
      <c r="U33" s="198"/>
      <c r="V33" s="199"/>
      <c r="W33" s="200"/>
      <c r="X33" s="203">
        <f t="shared" si="20"/>
        <v>0</v>
      </c>
      <c r="Y33" s="202"/>
      <c r="Z33" s="199"/>
      <c r="AA33" s="199"/>
      <c r="AB33" s="200"/>
      <c r="AC33" s="200"/>
      <c r="AD33" s="201">
        <f t="shared" si="21"/>
        <v>0</v>
      </c>
      <c r="AE33" s="204"/>
      <c r="AF33" s="199"/>
      <c r="AG33" s="199"/>
      <c r="AH33" s="199"/>
      <c r="AI33" s="205"/>
      <c r="AJ33" s="201">
        <f t="shared" si="22"/>
        <v>0</v>
      </c>
      <c r="AK33" s="204"/>
      <c r="AL33" s="199"/>
      <c r="AM33" s="199"/>
      <c r="AN33" s="199"/>
      <c r="AO33" s="204"/>
      <c r="AP33" s="203">
        <f t="shared" si="23"/>
        <v>0</v>
      </c>
      <c r="AQ33" s="202"/>
      <c r="AR33" s="199"/>
      <c r="AS33" s="199"/>
      <c r="AT33" s="199"/>
      <c r="AU33" s="204"/>
      <c r="AV33" s="201">
        <f t="shared" si="24"/>
        <v>0</v>
      </c>
      <c r="AW33" s="202"/>
      <c r="AX33" s="199"/>
      <c r="AY33" s="199"/>
      <c r="AZ33" s="199"/>
      <c r="BA33" s="204"/>
      <c r="BB33" s="201">
        <f t="shared" si="25"/>
        <v>0</v>
      </c>
      <c r="BC33" s="198"/>
      <c r="BD33" s="199"/>
      <c r="BE33" s="199"/>
      <c r="BF33" s="199"/>
      <c r="BG33" s="200"/>
      <c r="BH33" s="203">
        <f t="shared" si="0"/>
        <v>0</v>
      </c>
      <c r="BI33" s="202"/>
      <c r="BJ33" s="199"/>
      <c r="BK33" s="199"/>
      <c r="BL33" s="199"/>
      <c r="BM33" s="200"/>
      <c r="BN33" s="206">
        <f t="shared" si="1"/>
        <v>0</v>
      </c>
      <c r="BO33" s="221"/>
      <c r="BP33" s="198"/>
      <c r="BQ33" s="199"/>
      <c r="BR33" s="199"/>
      <c r="BS33" s="199"/>
      <c r="BT33" s="200"/>
      <c r="BU33" s="206">
        <f t="shared" si="2"/>
        <v>0</v>
      </c>
      <c r="BV33" s="204"/>
      <c r="BW33" s="202"/>
      <c r="BX33" s="199"/>
      <c r="BY33" s="199"/>
      <c r="BZ33" s="199"/>
      <c r="CA33" s="200"/>
      <c r="CB33" s="206">
        <f t="shared" si="3"/>
        <v>0</v>
      </c>
      <c r="CC33" s="221"/>
      <c r="CD33" s="198"/>
      <c r="CE33" s="199"/>
      <c r="CF33" s="199"/>
      <c r="CG33" s="199"/>
      <c r="CH33" s="200"/>
      <c r="CI33" s="206">
        <f t="shared" si="4"/>
        <v>0</v>
      </c>
      <c r="CJ33" s="204"/>
      <c r="CK33" s="202"/>
      <c r="CL33" s="199"/>
      <c r="CM33" s="199"/>
      <c r="CN33" s="199"/>
      <c r="CO33" s="200"/>
      <c r="CP33" s="206">
        <f t="shared" si="5"/>
        <v>0</v>
      </c>
      <c r="CQ33" s="220"/>
      <c r="CR33" s="198"/>
      <c r="CS33" s="199"/>
      <c r="CT33" s="199"/>
      <c r="CU33" s="199"/>
      <c r="CV33" s="200"/>
      <c r="CW33" s="206">
        <f t="shared" si="6"/>
        <v>0</v>
      </c>
      <c r="CX33" s="204"/>
      <c r="CY33" s="202"/>
      <c r="CZ33" s="199"/>
      <c r="DA33" s="199"/>
      <c r="DB33" s="199"/>
      <c r="DC33" s="200"/>
      <c r="DD33" s="206">
        <f t="shared" si="7"/>
        <v>0</v>
      </c>
      <c r="DE33" s="221"/>
      <c r="DF33" s="198"/>
      <c r="DG33" s="199"/>
      <c r="DH33" s="199"/>
      <c r="DI33" s="199"/>
      <c r="DJ33" s="200"/>
      <c r="DK33" s="206">
        <f t="shared" si="8"/>
        <v>0</v>
      </c>
      <c r="DL33" s="204"/>
      <c r="DM33" s="202"/>
      <c r="DN33" s="199"/>
      <c r="DO33" s="199"/>
      <c r="DP33" s="199"/>
      <c r="DQ33" s="200"/>
      <c r="DR33" s="206">
        <f t="shared" si="9"/>
        <v>0</v>
      </c>
      <c r="DS33" s="221"/>
      <c r="DT33" s="198"/>
      <c r="DU33" s="199"/>
      <c r="DV33" s="199"/>
      <c r="DW33" s="199"/>
      <c r="DX33" s="200"/>
      <c r="DY33" s="206">
        <f t="shared" si="10"/>
        <v>0</v>
      </c>
      <c r="DZ33" s="204"/>
      <c r="EA33" s="202"/>
      <c r="EB33" s="199"/>
      <c r="EC33" s="199"/>
      <c r="ED33" s="199"/>
      <c r="EE33" s="200"/>
      <c r="EF33" s="206">
        <f t="shared" si="11"/>
        <v>0</v>
      </c>
      <c r="EG33" s="220"/>
      <c r="EH33" s="198"/>
      <c r="EI33" s="199"/>
      <c r="EJ33" s="199"/>
      <c r="EK33" s="199"/>
      <c r="EL33" s="200"/>
      <c r="EM33" s="206">
        <f t="shared" si="12"/>
        <v>0</v>
      </c>
      <c r="EN33" s="204"/>
      <c r="EO33" s="202"/>
      <c r="EP33" s="199"/>
      <c r="EQ33" s="199"/>
      <c r="ER33" s="199"/>
      <c r="ES33" s="200"/>
      <c r="ET33" s="206">
        <f t="shared" si="13"/>
        <v>0</v>
      </c>
      <c r="EU33" s="221"/>
      <c r="EV33" s="198"/>
      <c r="EW33" s="199"/>
      <c r="EX33" s="199"/>
      <c r="EY33" s="199"/>
      <c r="EZ33" s="200"/>
      <c r="FA33" s="206">
        <f t="shared" si="14"/>
        <v>0</v>
      </c>
      <c r="FB33" s="204"/>
      <c r="FC33" s="222"/>
      <c r="FD33" s="198"/>
      <c r="FE33" s="199"/>
      <c r="FF33" s="199"/>
      <c r="FG33" s="199"/>
      <c r="FH33" s="200"/>
      <c r="FI33" s="201">
        <f t="shared" si="15"/>
        <v>0</v>
      </c>
      <c r="FJ33" s="198"/>
      <c r="FK33" s="199"/>
      <c r="FL33" s="199"/>
      <c r="FM33" s="199"/>
      <c r="FN33" s="200"/>
      <c r="FO33" s="201">
        <f t="shared" si="16"/>
        <v>0</v>
      </c>
      <c r="FP33" s="198"/>
      <c r="FQ33" s="199"/>
      <c r="FR33" s="199"/>
      <c r="FS33" s="199"/>
      <c r="FT33" s="199"/>
      <c r="FU33" s="199"/>
      <c r="FV33" s="199"/>
      <c r="FW33" s="199"/>
      <c r="FX33" s="199"/>
      <c r="FY33" s="199"/>
      <c r="FZ33" s="199"/>
      <c r="GA33" s="199"/>
      <c r="GB33" s="200"/>
      <c r="GC33" s="202"/>
      <c r="GD33" s="199"/>
      <c r="GE33" s="199"/>
      <c r="GF33" s="200"/>
      <c r="GG33" s="201">
        <f t="shared" si="17"/>
        <v>0</v>
      </c>
      <c r="GH33" s="221"/>
    </row>
    <row r="34" spans="1:190" ht="20.25" customHeight="1">
      <c r="A34" s="19">
        <v>8</v>
      </c>
      <c r="B34" s="20"/>
      <c r="C34" s="69"/>
      <c r="D34" s="165"/>
      <c r="E34" s="198"/>
      <c r="F34" s="199"/>
      <c r="G34" s="199"/>
      <c r="H34" s="199"/>
      <c r="I34" s="200"/>
      <c r="J34" s="201">
        <f t="shared" si="18"/>
        <v>0</v>
      </c>
      <c r="K34" s="202"/>
      <c r="L34" s="199"/>
      <c r="M34" s="199"/>
      <c r="N34" s="199"/>
      <c r="O34" s="199"/>
      <c r="P34" s="200"/>
      <c r="Q34" s="202"/>
      <c r="R34" s="199"/>
      <c r="S34" s="200"/>
      <c r="T34" s="201">
        <f t="shared" si="19"/>
        <v>0</v>
      </c>
      <c r="U34" s="198"/>
      <c r="V34" s="199"/>
      <c r="W34" s="200"/>
      <c r="X34" s="203">
        <f t="shared" si="20"/>
        <v>0</v>
      </c>
      <c r="Y34" s="202"/>
      <c r="Z34" s="199"/>
      <c r="AA34" s="199"/>
      <c r="AB34" s="200"/>
      <c r="AC34" s="200"/>
      <c r="AD34" s="201">
        <f t="shared" si="21"/>
        <v>0</v>
      </c>
      <c r="AE34" s="204"/>
      <c r="AF34" s="199"/>
      <c r="AG34" s="199"/>
      <c r="AH34" s="199"/>
      <c r="AI34" s="205"/>
      <c r="AJ34" s="201">
        <f t="shared" si="22"/>
        <v>0</v>
      </c>
      <c r="AK34" s="204"/>
      <c r="AL34" s="199"/>
      <c r="AM34" s="199"/>
      <c r="AN34" s="199"/>
      <c r="AO34" s="204"/>
      <c r="AP34" s="203">
        <f t="shared" si="23"/>
        <v>0</v>
      </c>
      <c r="AQ34" s="202"/>
      <c r="AR34" s="199"/>
      <c r="AS34" s="199"/>
      <c r="AT34" s="199"/>
      <c r="AU34" s="204"/>
      <c r="AV34" s="201">
        <f t="shared" si="24"/>
        <v>0</v>
      </c>
      <c r="AW34" s="202"/>
      <c r="AX34" s="199"/>
      <c r="AY34" s="199"/>
      <c r="AZ34" s="199"/>
      <c r="BA34" s="204"/>
      <c r="BB34" s="201">
        <f t="shared" si="25"/>
        <v>0</v>
      </c>
      <c r="BC34" s="198"/>
      <c r="BD34" s="199"/>
      <c r="BE34" s="199"/>
      <c r="BF34" s="199"/>
      <c r="BG34" s="200"/>
      <c r="BH34" s="203">
        <f t="shared" si="0"/>
        <v>0</v>
      </c>
      <c r="BI34" s="202"/>
      <c r="BJ34" s="199"/>
      <c r="BK34" s="199"/>
      <c r="BL34" s="199"/>
      <c r="BM34" s="200"/>
      <c r="BN34" s="206">
        <f t="shared" si="1"/>
        <v>0</v>
      </c>
      <c r="BO34" s="221"/>
      <c r="BP34" s="198"/>
      <c r="BQ34" s="199"/>
      <c r="BR34" s="199"/>
      <c r="BS34" s="199"/>
      <c r="BT34" s="200"/>
      <c r="BU34" s="206">
        <f t="shared" si="2"/>
        <v>0</v>
      </c>
      <c r="BV34" s="204"/>
      <c r="BW34" s="202"/>
      <c r="BX34" s="199"/>
      <c r="BY34" s="199"/>
      <c r="BZ34" s="199"/>
      <c r="CA34" s="200"/>
      <c r="CB34" s="206">
        <f t="shared" si="3"/>
        <v>0</v>
      </c>
      <c r="CC34" s="221"/>
      <c r="CD34" s="198"/>
      <c r="CE34" s="199"/>
      <c r="CF34" s="199"/>
      <c r="CG34" s="199"/>
      <c r="CH34" s="200"/>
      <c r="CI34" s="206">
        <f t="shared" si="4"/>
        <v>0</v>
      </c>
      <c r="CJ34" s="204"/>
      <c r="CK34" s="202"/>
      <c r="CL34" s="199"/>
      <c r="CM34" s="199"/>
      <c r="CN34" s="199"/>
      <c r="CO34" s="200"/>
      <c r="CP34" s="206">
        <f t="shared" si="5"/>
        <v>0</v>
      </c>
      <c r="CQ34" s="220"/>
      <c r="CR34" s="198"/>
      <c r="CS34" s="199"/>
      <c r="CT34" s="199"/>
      <c r="CU34" s="199"/>
      <c r="CV34" s="200"/>
      <c r="CW34" s="206">
        <f t="shared" si="6"/>
        <v>0</v>
      </c>
      <c r="CX34" s="204"/>
      <c r="CY34" s="202"/>
      <c r="CZ34" s="199"/>
      <c r="DA34" s="199"/>
      <c r="DB34" s="199"/>
      <c r="DC34" s="200"/>
      <c r="DD34" s="206">
        <f t="shared" si="7"/>
        <v>0</v>
      </c>
      <c r="DE34" s="221"/>
      <c r="DF34" s="198"/>
      <c r="DG34" s="199"/>
      <c r="DH34" s="199"/>
      <c r="DI34" s="199"/>
      <c r="DJ34" s="200"/>
      <c r="DK34" s="206">
        <f t="shared" si="8"/>
        <v>0</v>
      </c>
      <c r="DL34" s="204"/>
      <c r="DM34" s="202"/>
      <c r="DN34" s="199"/>
      <c r="DO34" s="199"/>
      <c r="DP34" s="199"/>
      <c r="DQ34" s="200"/>
      <c r="DR34" s="206">
        <f t="shared" si="9"/>
        <v>0</v>
      </c>
      <c r="DS34" s="221"/>
      <c r="DT34" s="198"/>
      <c r="DU34" s="199"/>
      <c r="DV34" s="199"/>
      <c r="DW34" s="199"/>
      <c r="DX34" s="200"/>
      <c r="DY34" s="206">
        <f t="shared" si="10"/>
        <v>0</v>
      </c>
      <c r="DZ34" s="204"/>
      <c r="EA34" s="202"/>
      <c r="EB34" s="199"/>
      <c r="EC34" s="199"/>
      <c r="ED34" s="199"/>
      <c r="EE34" s="200"/>
      <c r="EF34" s="206">
        <f t="shared" si="11"/>
        <v>0</v>
      </c>
      <c r="EG34" s="220"/>
      <c r="EH34" s="198"/>
      <c r="EI34" s="199"/>
      <c r="EJ34" s="199"/>
      <c r="EK34" s="199"/>
      <c r="EL34" s="200"/>
      <c r="EM34" s="206">
        <f t="shared" si="12"/>
        <v>0</v>
      </c>
      <c r="EN34" s="204"/>
      <c r="EO34" s="202"/>
      <c r="EP34" s="199"/>
      <c r="EQ34" s="199"/>
      <c r="ER34" s="199"/>
      <c r="ES34" s="200"/>
      <c r="ET34" s="206">
        <f t="shared" si="13"/>
        <v>0</v>
      </c>
      <c r="EU34" s="221"/>
      <c r="EV34" s="198"/>
      <c r="EW34" s="199"/>
      <c r="EX34" s="199"/>
      <c r="EY34" s="199"/>
      <c r="EZ34" s="200"/>
      <c r="FA34" s="206">
        <f t="shared" si="14"/>
        <v>0</v>
      </c>
      <c r="FB34" s="204"/>
      <c r="FC34" s="222"/>
      <c r="FD34" s="198"/>
      <c r="FE34" s="199"/>
      <c r="FF34" s="199"/>
      <c r="FG34" s="199"/>
      <c r="FH34" s="200"/>
      <c r="FI34" s="201">
        <f t="shared" si="15"/>
        <v>0</v>
      </c>
      <c r="FJ34" s="198"/>
      <c r="FK34" s="199"/>
      <c r="FL34" s="199"/>
      <c r="FM34" s="199"/>
      <c r="FN34" s="200"/>
      <c r="FO34" s="201">
        <f t="shared" si="16"/>
        <v>0</v>
      </c>
      <c r="FP34" s="198"/>
      <c r="FQ34" s="199"/>
      <c r="FR34" s="199"/>
      <c r="FS34" s="199"/>
      <c r="FT34" s="199"/>
      <c r="FU34" s="199"/>
      <c r="FV34" s="199"/>
      <c r="FW34" s="199"/>
      <c r="FX34" s="199"/>
      <c r="FY34" s="199"/>
      <c r="FZ34" s="199"/>
      <c r="GA34" s="199"/>
      <c r="GB34" s="200"/>
      <c r="GC34" s="202"/>
      <c r="GD34" s="199"/>
      <c r="GE34" s="199"/>
      <c r="GF34" s="200"/>
      <c r="GG34" s="201">
        <f t="shared" si="17"/>
        <v>0</v>
      </c>
      <c r="GH34" s="221"/>
    </row>
    <row r="35" spans="1:190" ht="20.25" customHeight="1">
      <c r="A35" s="19">
        <v>9</v>
      </c>
      <c r="B35" s="20"/>
      <c r="C35" s="69"/>
      <c r="D35" s="165"/>
      <c r="E35" s="198"/>
      <c r="F35" s="199"/>
      <c r="G35" s="199"/>
      <c r="H35" s="199"/>
      <c r="I35" s="200"/>
      <c r="J35" s="201">
        <f t="shared" si="18"/>
        <v>0</v>
      </c>
      <c r="K35" s="202"/>
      <c r="L35" s="199"/>
      <c r="M35" s="199"/>
      <c r="N35" s="199"/>
      <c r="O35" s="199"/>
      <c r="P35" s="200"/>
      <c r="Q35" s="202"/>
      <c r="R35" s="199"/>
      <c r="S35" s="200"/>
      <c r="T35" s="201">
        <f t="shared" si="19"/>
        <v>0</v>
      </c>
      <c r="U35" s="198"/>
      <c r="V35" s="199"/>
      <c r="W35" s="200"/>
      <c r="X35" s="203">
        <f t="shared" si="20"/>
        <v>0</v>
      </c>
      <c r="Y35" s="202"/>
      <c r="Z35" s="199"/>
      <c r="AA35" s="199"/>
      <c r="AB35" s="200"/>
      <c r="AC35" s="200"/>
      <c r="AD35" s="201">
        <f t="shared" si="21"/>
        <v>0</v>
      </c>
      <c r="AE35" s="204"/>
      <c r="AF35" s="199"/>
      <c r="AG35" s="199"/>
      <c r="AH35" s="199"/>
      <c r="AI35" s="205"/>
      <c r="AJ35" s="201">
        <f t="shared" si="22"/>
        <v>0</v>
      </c>
      <c r="AK35" s="204"/>
      <c r="AL35" s="199"/>
      <c r="AM35" s="199"/>
      <c r="AN35" s="199"/>
      <c r="AO35" s="204"/>
      <c r="AP35" s="203">
        <f t="shared" si="23"/>
        <v>0</v>
      </c>
      <c r="AQ35" s="202"/>
      <c r="AR35" s="199"/>
      <c r="AS35" s="199"/>
      <c r="AT35" s="199"/>
      <c r="AU35" s="204"/>
      <c r="AV35" s="201">
        <f t="shared" si="24"/>
        <v>0</v>
      </c>
      <c r="AW35" s="202"/>
      <c r="AX35" s="199"/>
      <c r="AY35" s="199"/>
      <c r="AZ35" s="199"/>
      <c r="BA35" s="204"/>
      <c r="BB35" s="201">
        <f t="shared" si="25"/>
        <v>0</v>
      </c>
      <c r="BC35" s="198"/>
      <c r="BD35" s="199"/>
      <c r="BE35" s="199"/>
      <c r="BF35" s="199"/>
      <c r="BG35" s="200"/>
      <c r="BH35" s="203">
        <f t="shared" si="0"/>
        <v>0</v>
      </c>
      <c r="BI35" s="202"/>
      <c r="BJ35" s="199"/>
      <c r="BK35" s="199"/>
      <c r="BL35" s="199"/>
      <c r="BM35" s="200"/>
      <c r="BN35" s="206">
        <f t="shared" si="1"/>
        <v>0</v>
      </c>
      <c r="BO35" s="221"/>
      <c r="BP35" s="198"/>
      <c r="BQ35" s="199"/>
      <c r="BR35" s="199"/>
      <c r="BS35" s="199"/>
      <c r="BT35" s="200"/>
      <c r="BU35" s="206">
        <f t="shared" si="2"/>
        <v>0</v>
      </c>
      <c r="BV35" s="204"/>
      <c r="BW35" s="202"/>
      <c r="BX35" s="199"/>
      <c r="BY35" s="199"/>
      <c r="BZ35" s="199"/>
      <c r="CA35" s="200"/>
      <c r="CB35" s="206">
        <f t="shared" si="3"/>
        <v>0</v>
      </c>
      <c r="CC35" s="221"/>
      <c r="CD35" s="198"/>
      <c r="CE35" s="199"/>
      <c r="CF35" s="199"/>
      <c r="CG35" s="199"/>
      <c r="CH35" s="200"/>
      <c r="CI35" s="206">
        <f t="shared" si="4"/>
        <v>0</v>
      </c>
      <c r="CJ35" s="204"/>
      <c r="CK35" s="202"/>
      <c r="CL35" s="199"/>
      <c r="CM35" s="199"/>
      <c r="CN35" s="199"/>
      <c r="CO35" s="200"/>
      <c r="CP35" s="206">
        <f t="shared" si="5"/>
        <v>0</v>
      </c>
      <c r="CQ35" s="220"/>
      <c r="CR35" s="198"/>
      <c r="CS35" s="199"/>
      <c r="CT35" s="199"/>
      <c r="CU35" s="199"/>
      <c r="CV35" s="200"/>
      <c r="CW35" s="206">
        <f t="shared" si="6"/>
        <v>0</v>
      </c>
      <c r="CX35" s="204"/>
      <c r="CY35" s="202"/>
      <c r="CZ35" s="199"/>
      <c r="DA35" s="199"/>
      <c r="DB35" s="199"/>
      <c r="DC35" s="200"/>
      <c r="DD35" s="206">
        <f t="shared" si="7"/>
        <v>0</v>
      </c>
      <c r="DE35" s="221"/>
      <c r="DF35" s="198"/>
      <c r="DG35" s="199"/>
      <c r="DH35" s="199"/>
      <c r="DI35" s="199"/>
      <c r="DJ35" s="200"/>
      <c r="DK35" s="206">
        <f t="shared" si="8"/>
        <v>0</v>
      </c>
      <c r="DL35" s="204"/>
      <c r="DM35" s="202"/>
      <c r="DN35" s="199"/>
      <c r="DO35" s="199"/>
      <c r="DP35" s="199"/>
      <c r="DQ35" s="200"/>
      <c r="DR35" s="206">
        <f t="shared" si="9"/>
        <v>0</v>
      </c>
      <c r="DS35" s="221"/>
      <c r="DT35" s="198"/>
      <c r="DU35" s="199"/>
      <c r="DV35" s="199"/>
      <c r="DW35" s="199"/>
      <c r="DX35" s="200"/>
      <c r="DY35" s="206">
        <f t="shared" si="10"/>
        <v>0</v>
      </c>
      <c r="DZ35" s="204"/>
      <c r="EA35" s="202"/>
      <c r="EB35" s="199"/>
      <c r="EC35" s="199"/>
      <c r="ED35" s="199"/>
      <c r="EE35" s="200"/>
      <c r="EF35" s="206">
        <f t="shared" si="11"/>
        <v>0</v>
      </c>
      <c r="EG35" s="220"/>
      <c r="EH35" s="198"/>
      <c r="EI35" s="199"/>
      <c r="EJ35" s="199"/>
      <c r="EK35" s="199"/>
      <c r="EL35" s="200"/>
      <c r="EM35" s="206">
        <f t="shared" si="12"/>
        <v>0</v>
      </c>
      <c r="EN35" s="204"/>
      <c r="EO35" s="202"/>
      <c r="EP35" s="199"/>
      <c r="EQ35" s="199"/>
      <c r="ER35" s="199"/>
      <c r="ES35" s="200"/>
      <c r="ET35" s="206">
        <f t="shared" si="13"/>
        <v>0</v>
      </c>
      <c r="EU35" s="221"/>
      <c r="EV35" s="198"/>
      <c r="EW35" s="199"/>
      <c r="EX35" s="199"/>
      <c r="EY35" s="199"/>
      <c r="EZ35" s="200"/>
      <c r="FA35" s="206">
        <f t="shared" si="14"/>
        <v>0</v>
      </c>
      <c r="FB35" s="204"/>
      <c r="FC35" s="222"/>
      <c r="FD35" s="198"/>
      <c r="FE35" s="199"/>
      <c r="FF35" s="199"/>
      <c r="FG35" s="199"/>
      <c r="FH35" s="200"/>
      <c r="FI35" s="201">
        <f t="shared" si="15"/>
        <v>0</v>
      </c>
      <c r="FJ35" s="198"/>
      <c r="FK35" s="199"/>
      <c r="FL35" s="199"/>
      <c r="FM35" s="199"/>
      <c r="FN35" s="200"/>
      <c r="FO35" s="201">
        <f t="shared" si="16"/>
        <v>0</v>
      </c>
      <c r="FP35" s="198"/>
      <c r="FQ35" s="199"/>
      <c r="FR35" s="199"/>
      <c r="FS35" s="199"/>
      <c r="FT35" s="199"/>
      <c r="FU35" s="199"/>
      <c r="FV35" s="199"/>
      <c r="FW35" s="199"/>
      <c r="FX35" s="199"/>
      <c r="FY35" s="199"/>
      <c r="FZ35" s="199"/>
      <c r="GA35" s="199"/>
      <c r="GB35" s="200"/>
      <c r="GC35" s="202"/>
      <c r="GD35" s="199"/>
      <c r="GE35" s="199"/>
      <c r="GF35" s="200"/>
      <c r="GG35" s="201">
        <f t="shared" si="17"/>
        <v>0</v>
      </c>
      <c r="GH35" s="221"/>
    </row>
    <row r="36" spans="1:190" ht="20.25" customHeight="1">
      <c r="A36" s="19">
        <v>10</v>
      </c>
      <c r="B36" s="20"/>
      <c r="C36" s="69"/>
      <c r="D36" s="165"/>
      <c r="E36" s="198"/>
      <c r="F36" s="199"/>
      <c r="G36" s="199"/>
      <c r="H36" s="199"/>
      <c r="I36" s="200"/>
      <c r="J36" s="201">
        <f t="shared" si="18"/>
        <v>0</v>
      </c>
      <c r="K36" s="202"/>
      <c r="L36" s="199"/>
      <c r="M36" s="199"/>
      <c r="N36" s="199"/>
      <c r="O36" s="199"/>
      <c r="P36" s="200"/>
      <c r="Q36" s="202"/>
      <c r="R36" s="199"/>
      <c r="S36" s="200"/>
      <c r="T36" s="201">
        <f t="shared" si="19"/>
        <v>0</v>
      </c>
      <c r="U36" s="198"/>
      <c r="V36" s="199"/>
      <c r="W36" s="200"/>
      <c r="X36" s="203">
        <f t="shared" si="20"/>
        <v>0</v>
      </c>
      <c r="Y36" s="202"/>
      <c r="Z36" s="199"/>
      <c r="AA36" s="199"/>
      <c r="AB36" s="200"/>
      <c r="AC36" s="200"/>
      <c r="AD36" s="201">
        <f t="shared" si="21"/>
        <v>0</v>
      </c>
      <c r="AE36" s="204"/>
      <c r="AF36" s="199"/>
      <c r="AG36" s="199"/>
      <c r="AH36" s="199"/>
      <c r="AI36" s="205"/>
      <c r="AJ36" s="201">
        <f t="shared" si="22"/>
        <v>0</v>
      </c>
      <c r="AK36" s="204"/>
      <c r="AL36" s="199"/>
      <c r="AM36" s="199"/>
      <c r="AN36" s="199"/>
      <c r="AO36" s="204"/>
      <c r="AP36" s="203">
        <f t="shared" si="23"/>
        <v>0</v>
      </c>
      <c r="AQ36" s="202"/>
      <c r="AR36" s="199"/>
      <c r="AS36" s="199"/>
      <c r="AT36" s="199"/>
      <c r="AU36" s="204"/>
      <c r="AV36" s="201">
        <f t="shared" si="24"/>
        <v>0</v>
      </c>
      <c r="AW36" s="202"/>
      <c r="AX36" s="199"/>
      <c r="AY36" s="199"/>
      <c r="AZ36" s="199"/>
      <c r="BA36" s="204"/>
      <c r="BB36" s="201">
        <f t="shared" si="25"/>
        <v>0</v>
      </c>
      <c r="BC36" s="198"/>
      <c r="BD36" s="199"/>
      <c r="BE36" s="199"/>
      <c r="BF36" s="199"/>
      <c r="BG36" s="200"/>
      <c r="BH36" s="203">
        <f t="shared" si="0"/>
        <v>0</v>
      </c>
      <c r="BI36" s="202"/>
      <c r="BJ36" s="199"/>
      <c r="BK36" s="199"/>
      <c r="BL36" s="199"/>
      <c r="BM36" s="200"/>
      <c r="BN36" s="206">
        <f t="shared" si="1"/>
        <v>0</v>
      </c>
      <c r="BO36" s="221"/>
      <c r="BP36" s="198"/>
      <c r="BQ36" s="199"/>
      <c r="BR36" s="199"/>
      <c r="BS36" s="199"/>
      <c r="BT36" s="200"/>
      <c r="BU36" s="206">
        <f t="shared" si="2"/>
        <v>0</v>
      </c>
      <c r="BV36" s="204"/>
      <c r="BW36" s="202"/>
      <c r="BX36" s="199"/>
      <c r="BY36" s="199"/>
      <c r="BZ36" s="199"/>
      <c r="CA36" s="200"/>
      <c r="CB36" s="206">
        <f t="shared" si="3"/>
        <v>0</v>
      </c>
      <c r="CC36" s="221"/>
      <c r="CD36" s="198"/>
      <c r="CE36" s="199"/>
      <c r="CF36" s="199"/>
      <c r="CG36" s="199"/>
      <c r="CH36" s="200"/>
      <c r="CI36" s="206">
        <f t="shared" si="4"/>
        <v>0</v>
      </c>
      <c r="CJ36" s="204"/>
      <c r="CK36" s="202"/>
      <c r="CL36" s="199"/>
      <c r="CM36" s="199"/>
      <c r="CN36" s="199"/>
      <c r="CO36" s="200"/>
      <c r="CP36" s="206">
        <f t="shared" si="5"/>
        <v>0</v>
      </c>
      <c r="CQ36" s="220"/>
      <c r="CR36" s="198"/>
      <c r="CS36" s="199"/>
      <c r="CT36" s="199"/>
      <c r="CU36" s="199"/>
      <c r="CV36" s="200"/>
      <c r="CW36" s="206">
        <f t="shared" si="6"/>
        <v>0</v>
      </c>
      <c r="CX36" s="204"/>
      <c r="CY36" s="202"/>
      <c r="CZ36" s="199"/>
      <c r="DA36" s="199"/>
      <c r="DB36" s="199"/>
      <c r="DC36" s="200"/>
      <c r="DD36" s="206">
        <f t="shared" si="7"/>
        <v>0</v>
      </c>
      <c r="DE36" s="221"/>
      <c r="DF36" s="198"/>
      <c r="DG36" s="199"/>
      <c r="DH36" s="199"/>
      <c r="DI36" s="199"/>
      <c r="DJ36" s="200"/>
      <c r="DK36" s="206">
        <f t="shared" si="8"/>
        <v>0</v>
      </c>
      <c r="DL36" s="204"/>
      <c r="DM36" s="202"/>
      <c r="DN36" s="199"/>
      <c r="DO36" s="199"/>
      <c r="DP36" s="199"/>
      <c r="DQ36" s="200"/>
      <c r="DR36" s="206">
        <f>SUM(DM36:DQ36)</f>
        <v>0</v>
      </c>
      <c r="DS36" s="221"/>
      <c r="DT36" s="198"/>
      <c r="DU36" s="199"/>
      <c r="DV36" s="199"/>
      <c r="DW36" s="199"/>
      <c r="DX36" s="200"/>
      <c r="DY36" s="206">
        <f t="shared" si="10"/>
        <v>0</v>
      </c>
      <c r="DZ36" s="204"/>
      <c r="EA36" s="202"/>
      <c r="EB36" s="199"/>
      <c r="EC36" s="199"/>
      <c r="ED36" s="199"/>
      <c r="EE36" s="200"/>
      <c r="EF36" s="206">
        <f t="shared" si="11"/>
        <v>0</v>
      </c>
      <c r="EG36" s="220"/>
      <c r="EH36" s="198"/>
      <c r="EI36" s="199"/>
      <c r="EJ36" s="199"/>
      <c r="EK36" s="199"/>
      <c r="EL36" s="200"/>
      <c r="EM36" s="206">
        <f t="shared" si="12"/>
        <v>0</v>
      </c>
      <c r="EN36" s="204"/>
      <c r="EO36" s="202"/>
      <c r="EP36" s="199"/>
      <c r="EQ36" s="199"/>
      <c r="ER36" s="199"/>
      <c r="ES36" s="200"/>
      <c r="ET36" s="206">
        <f t="shared" si="13"/>
        <v>0</v>
      </c>
      <c r="EU36" s="221"/>
      <c r="EV36" s="198"/>
      <c r="EW36" s="199"/>
      <c r="EX36" s="199"/>
      <c r="EY36" s="199"/>
      <c r="EZ36" s="200"/>
      <c r="FA36" s="206">
        <f t="shared" si="14"/>
        <v>0</v>
      </c>
      <c r="FB36" s="204"/>
      <c r="FC36" s="222"/>
      <c r="FD36" s="198"/>
      <c r="FE36" s="199"/>
      <c r="FF36" s="199"/>
      <c r="FG36" s="199"/>
      <c r="FH36" s="200"/>
      <c r="FI36" s="201">
        <f t="shared" si="15"/>
        <v>0</v>
      </c>
      <c r="FJ36" s="198"/>
      <c r="FK36" s="199"/>
      <c r="FL36" s="199"/>
      <c r="FM36" s="199"/>
      <c r="FN36" s="200"/>
      <c r="FO36" s="201">
        <f t="shared" si="16"/>
        <v>0</v>
      </c>
      <c r="FP36" s="198"/>
      <c r="FQ36" s="199"/>
      <c r="FR36" s="199"/>
      <c r="FS36" s="199"/>
      <c r="FT36" s="199"/>
      <c r="FU36" s="199"/>
      <c r="FV36" s="199"/>
      <c r="FW36" s="199"/>
      <c r="FX36" s="199"/>
      <c r="FY36" s="199"/>
      <c r="FZ36" s="199"/>
      <c r="GA36" s="199"/>
      <c r="GB36" s="200"/>
      <c r="GC36" s="202"/>
      <c r="GD36" s="199"/>
      <c r="GE36" s="199"/>
      <c r="GF36" s="200"/>
      <c r="GG36" s="201">
        <f t="shared" si="17"/>
        <v>0</v>
      </c>
      <c r="GH36" s="221"/>
    </row>
    <row r="37" spans="1:190" ht="20.25" customHeight="1">
      <c r="A37" s="19">
        <v>11</v>
      </c>
      <c r="B37" s="20"/>
      <c r="C37" s="69"/>
      <c r="D37" s="165"/>
      <c r="E37" s="198"/>
      <c r="F37" s="199"/>
      <c r="G37" s="199"/>
      <c r="H37" s="199"/>
      <c r="I37" s="200"/>
      <c r="J37" s="201">
        <f t="shared" si="18"/>
        <v>0</v>
      </c>
      <c r="K37" s="202"/>
      <c r="L37" s="199"/>
      <c r="M37" s="199"/>
      <c r="N37" s="199"/>
      <c r="O37" s="199"/>
      <c r="P37" s="200"/>
      <c r="Q37" s="202"/>
      <c r="R37" s="199"/>
      <c r="S37" s="200"/>
      <c r="T37" s="201">
        <f t="shared" si="19"/>
        <v>0</v>
      </c>
      <c r="U37" s="198"/>
      <c r="V37" s="199"/>
      <c r="W37" s="200"/>
      <c r="X37" s="203">
        <f t="shared" si="20"/>
        <v>0</v>
      </c>
      <c r="Y37" s="202"/>
      <c r="Z37" s="199"/>
      <c r="AA37" s="199"/>
      <c r="AB37" s="200"/>
      <c r="AC37" s="200"/>
      <c r="AD37" s="201">
        <f t="shared" si="21"/>
        <v>0</v>
      </c>
      <c r="AE37" s="204"/>
      <c r="AF37" s="199"/>
      <c r="AG37" s="199"/>
      <c r="AH37" s="199"/>
      <c r="AI37" s="205"/>
      <c r="AJ37" s="201">
        <f t="shared" si="22"/>
        <v>0</v>
      </c>
      <c r="AK37" s="204"/>
      <c r="AL37" s="199"/>
      <c r="AM37" s="199"/>
      <c r="AN37" s="199"/>
      <c r="AO37" s="204"/>
      <c r="AP37" s="203">
        <f t="shared" si="23"/>
        <v>0</v>
      </c>
      <c r="AQ37" s="202"/>
      <c r="AR37" s="199"/>
      <c r="AS37" s="199"/>
      <c r="AT37" s="199"/>
      <c r="AU37" s="204"/>
      <c r="AV37" s="201">
        <f t="shared" si="24"/>
        <v>0</v>
      </c>
      <c r="AW37" s="202"/>
      <c r="AX37" s="199"/>
      <c r="AY37" s="199"/>
      <c r="AZ37" s="199"/>
      <c r="BA37" s="204"/>
      <c r="BB37" s="201">
        <f t="shared" si="25"/>
        <v>0</v>
      </c>
      <c r="BC37" s="198"/>
      <c r="BD37" s="199"/>
      <c r="BE37" s="199"/>
      <c r="BF37" s="199"/>
      <c r="BG37" s="200"/>
      <c r="BH37" s="203">
        <f t="shared" si="0"/>
        <v>0</v>
      </c>
      <c r="BI37" s="202"/>
      <c r="BJ37" s="199"/>
      <c r="BK37" s="199"/>
      <c r="BL37" s="199"/>
      <c r="BM37" s="200"/>
      <c r="BN37" s="206">
        <f t="shared" si="1"/>
        <v>0</v>
      </c>
      <c r="BO37" s="221"/>
      <c r="BP37" s="198"/>
      <c r="BQ37" s="199"/>
      <c r="BR37" s="199"/>
      <c r="BS37" s="199"/>
      <c r="BT37" s="200"/>
      <c r="BU37" s="206">
        <f t="shared" si="2"/>
        <v>0</v>
      </c>
      <c r="BV37" s="204"/>
      <c r="BW37" s="202"/>
      <c r="BX37" s="199"/>
      <c r="BY37" s="199"/>
      <c r="BZ37" s="199"/>
      <c r="CA37" s="200"/>
      <c r="CB37" s="206">
        <f t="shared" si="3"/>
        <v>0</v>
      </c>
      <c r="CC37" s="221"/>
      <c r="CD37" s="198"/>
      <c r="CE37" s="199"/>
      <c r="CF37" s="199"/>
      <c r="CG37" s="199"/>
      <c r="CH37" s="200"/>
      <c r="CI37" s="206">
        <f t="shared" si="4"/>
        <v>0</v>
      </c>
      <c r="CJ37" s="204"/>
      <c r="CK37" s="202"/>
      <c r="CL37" s="199"/>
      <c r="CM37" s="199"/>
      <c r="CN37" s="199"/>
      <c r="CO37" s="200"/>
      <c r="CP37" s="206">
        <f t="shared" si="5"/>
        <v>0</v>
      </c>
      <c r="CQ37" s="220"/>
      <c r="CR37" s="198"/>
      <c r="CS37" s="199"/>
      <c r="CT37" s="199"/>
      <c r="CU37" s="199"/>
      <c r="CV37" s="200"/>
      <c r="CW37" s="206">
        <f t="shared" si="6"/>
        <v>0</v>
      </c>
      <c r="CX37" s="204"/>
      <c r="CY37" s="202"/>
      <c r="CZ37" s="199"/>
      <c r="DA37" s="199"/>
      <c r="DB37" s="199"/>
      <c r="DC37" s="200"/>
      <c r="DD37" s="206">
        <f t="shared" si="7"/>
        <v>0</v>
      </c>
      <c r="DE37" s="221"/>
      <c r="DF37" s="198"/>
      <c r="DG37" s="199"/>
      <c r="DH37" s="199"/>
      <c r="DI37" s="199"/>
      <c r="DJ37" s="200"/>
      <c r="DK37" s="206">
        <f t="shared" si="8"/>
        <v>0</v>
      </c>
      <c r="DL37" s="204"/>
      <c r="DM37" s="202"/>
      <c r="DN37" s="199"/>
      <c r="DO37" s="199"/>
      <c r="DP37" s="199"/>
      <c r="DQ37" s="200"/>
      <c r="DR37" s="206">
        <f t="shared" si="9"/>
        <v>0</v>
      </c>
      <c r="DS37" s="221"/>
      <c r="DT37" s="198"/>
      <c r="DU37" s="199"/>
      <c r="DV37" s="199"/>
      <c r="DW37" s="199"/>
      <c r="DX37" s="200"/>
      <c r="DY37" s="206">
        <f t="shared" si="10"/>
        <v>0</v>
      </c>
      <c r="DZ37" s="204"/>
      <c r="EA37" s="202"/>
      <c r="EB37" s="199"/>
      <c r="EC37" s="199"/>
      <c r="ED37" s="199"/>
      <c r="EE37" s="200"/>
      <c r="EF37" s="206">
        <f t="shared" si="11"/>
        <v>0</v>
      </c>
      <c r="EG37" s="220"/>
      <c r="EH37" s="198"/>
      <c r="EI37" s="199"/>
      <c r="EJ37" s="199"/>
      <c r="EK37" s="199"/>
      <c r="EL37" s="200"/>
      <c r="EM37" s="206">
        <f t="shared" si="12"/>
        <v>0</v>
      </c>
      <c r="EN37" s="204"/>
      <c r="EO37" s="202"/>
      <c r="EP37" s="199"/>
      <c r="EQ37" s="199"/>
      <c r="ER37" s="199"/>
      <c r="ES37" s="200"/>
      <c r="ET37" s="206">
        <f t="shared" si="13"/>
        <v>0</v>
      </c>
      <c r="EU37" s="221"/>
      <c r="EV37" s="198"/>
      <c r="EW37" s="199"/>
      <c r="EX37" s="199"/>
      <c r="EY37" s="199"/>
      <c r="EZ37" s="200"/>
      <c r="FA37" s="206">
        <f t="shared" si="14"/>
        <v>0</v>
      </c>
      <c r="FB37" s="204"/>
      <c r="FC37" s="222"/>
      <c r="FD37" s="198"/>
      <c r="FE37" s="199"/>
      <c r="FF37" s="199"/>
      <c r="FG37" s="199"/>
      <c r="FH37" s="200"/>
      <c r="FI37" s="201">
        <f t="shared" si="15"/>
        <v>0</v>
      </c>
      <c r="FJ37" s="198"/>
      <c r="FK37" s="199"/>
      <c r="FL37" s="199"/>
      <c r="FM37" s="199"/>
      <c r="FN37" s="200"/>
      <c r="FO37" s="201">
        <f t="shared" si="16"/>
        <v>0</v>
      </c>
      <c r="FP37" s="198"/>
      <c r="FQ37" s="199"/>
      <c r="FR37" s="199"/>
      <c r="FS37" s="199"/>
      <c r="FT37" s="199"/>
      <c r="FU37" s="199"/>
      <c r="FV37" s="199"/>
      <c r="FW37" s="199"/>
      <c r="FX37" s="199"/>
      <c r="FY37" s="199"/>
      <c r="FZ37" s="199"/>
      <c r="GA37" s="199"/>
      <c r="GB37" s="200"/>
      <c r="GC37" s="202"/>
      <c r="GD37" s="199"/>
      <c r="GE37" s="199"/>
      <c r="GF37" s="200"/>
      <c r="GG37" s="201">
        <f t="shared" si="17"/>
        <v>0</v>
      </c>
      <c r="GH37" s="221"/>
    </row>
    <row r="38" spans="1:190" ht="20.25" customHeight="1">
      <c r="A38" s="19">
        <v>12</v>
      </c>
      <c r="B38" s="20"/>
      <c r="C38" s="69"/>
      <c r="D38" s="165"/>
      <c r="E38" s="198"/>
      <c r="F38" s="199"/>
      <c r="G38" s="199"/>
      <c r="H38" s="199"/>
      <c r="I38" s="200"/>
      <c r="J38" s="201">
        <f t="shared" si="18"/>
        <v>0</v>
      </c>
      <c r="K38" s="202"/>
      <c r="L38" s="199"/>
      <c r="M38" s="199"/>
      <c r="N38" s="199"/>
      <c r="O38" s="199"/>
      <c r="P38" s="200"/>
      <c r="Q38" s="202"/>
      <c r="R38" s="199"/>
      <c r="S38" s="200"/>
      <c r="T38" s="201">
        <f t="shared" si="19"/>
        <v>0</v>
      </c>
      <c r="U38" s="198"/>
      <c r="V38" s="199"/>
      <c r="W38" s="200"/>
      <c r="X38" s="203">
        <f t="shared" si="20"/>
        <v>0</v>
      </c>
      <c r="Y38" s="202"/>
      <c r="Z38" s="199"/>
      <c r="AA38" s="199"/>
      <c r="AB38" s="200"/>
      <c r="AC38" s="200"/>
      <c r="AD38" s="201">
        <f t="shared" si="21"/>
        <v>0</v>
      </c>
      <c r="AE38" s="204"/>
      <c r="AF38" s="199"/>
      <c r="AG38" s="199"/>
      <c r="AH38" s="199"/>
      <c r="AI38" s="205"/>
      <c r="AJ38" s="201">
        <f t="shared" si="22"/>
        <v>0</v>
      </c>
      <c r="AK38" s="204"/>
      <c r="AL38" s="199"/>
      <c r="AM38" s="199"/>
      <c r="AN38" s="199"/>
      <c r="AO38" s="204"/>
      <c r="AP38" s="203">
        <f t="shared" si="23"/>
        <v>0</v>
      </c>
      <c r="AQ38" s="202"/>
      <c r="AR38" s="199"/>
      <c r="AS38" s="199"/>
      <c r="AT38" s="199"/>
      <c r="AU38" s="204"/>
      <c r="AV38" s="201">
        <f t="shared" si="24"/>
        <v>0</v>
      </c>
      <c r="AW38" s="202"/>
      <c r="AX38" s="199"/>
      <c r="AY38" s="199"/>
      <c r="AZ38" s="199"/>
      <c r="BA38" s="204"/>
      <c r="BB38" s="201">
        <f t="shared" si="25"/>
        <v>0</v>
      </c>
      <c r="BC38" s="198"/>
      <c r="BD38" s="199"/>
      <c r="BE38" s="199"/>
      <c r="BF38" s="199"/>
      <c r="BG38" s="200"/>
      <c r="BH38" s="203">
        <f t="shared" si="0"/>
        <v>0</v>
      </c>
      <c r="BI38" s="202"/>
      <c r="BJ38" s="199"/>
      <c r="BK38" s="199"/>
      <c r="BL38" s="199"/>
      <c r="BM38" s="200"/>
      <c r="BN38" s="206">
        <f t="shared" si="1"/>
        <v>0</v>
      </c>
      <c r="BO38" s="221"/>
      <c r="BP38" s="198"/>
      <c r="BQ38" s="199"/>
      <c r="BR38" s="199"/>
      <c r="BS38" s="199"/>
      <c r="BT38" s="200"/>
      <c r="BU38" s="206">
        <f t="shared" si="2"/>
        <v>0</v>
      </c>
      <c r="BV38" s="204"/>
      <c r="BW38" s="202"/>
      <c r="BX38" s="199"/>
      <c r="BY38" s="199"/>
      <c r="BZ38" s="199"/>
      <c r="CA38" s="200"/>
      <c r="CB38" s="206">
        <f t="shared" si="3"/>
        <v>0</v>
      </c>
      <c r="CC38" s="221"/>
      <c r="CD38" s="198"/>
      <c r="CE38" s="199"/>
      <c r="CF38" s="199"/>
      <c r="CG38" s="199"/>
      <c r="CH38" s="200"/>
      <c r="CI38" s="206">
        <f t="shared" si="4"/>
        <v>0</v>
      </c>
      <c r="CJ38" s="204"/>
      <c r="CK38" s="202"/>
      <c r="CL38" s="199"/>
      <c r="CM38" s="199"/>
      <c r="CN38" s="199"/>
      <c r="CO38" s="200"/>
      <c r="CP38" s="206">
        <f t="shared" si="5"/>
        <v>0</v>
      </c>
      <c r="CQ38" s="220"/>
      <c r="CR38" s="198"/>
      <c r="CS38" s="199"/>
      <c r="CT38" s="199"/>
      <c r="CU38" s="199"/>
      <c r="CV38" s="200"/>
      <c r="CW38" s="206">
        <f t="shared" si="6"/>
        <v>0</v>
      </c>
      <c r="CX38" s="204"/>
      <c r="CY38" s="202"/>
      <c r="CZ38" s="199"/>
      <c r="DA38" s="199"/>
      <c r="DB38" s="199"/>
      <c r="DC38" s="200"/>
      <c r="DD38" s="206">
        <f t="shared" si="7"/>
        <v>0</v>
      </c>
      <c r="DE38" s="221"/>
      <c r="DF38" s="198"/>
      <c r="DG38" s="199"/>
      <c r="DH38" s="199"/>
      <c r="DI38" s="199"/>
      <c r="DJ38" s="200"/>
      <c r="DK38" s="206">
        <f t="shared" si="8"/>
        <v>0</v>
      </c>
      <c r="DL38" s="204"/>
      <c r="DM38" s="202"/>
      <c r="DN38" s="199"/>
      <c r="DO38" s="199"/>
      <c r="DP38" s="199"/>
      <c r="DQ38" s="200"/>
      <c r="DR38" s="206">
        <f t="shared" si="9"/>
        <v>0</v>
      </c>
      <c r="DS38" s="221"/>
      <c r="DT38" s="198"/>
      <c r="DU38" s="199"/>
      <c r="DV38" s="199"/>
      <c r="DW38" s="199"/>
      <c r="DX38" s="200"/>
      <c r="DY38" s="206">
        <f t="shared" si="10"/>
        <v>0</v>
      </c>
      <c r="DZ38" s="204"/>
      <c r="EA38" s="202"/>
      <c r="EB38" s="199"/>
      <c r="EC38" s="199"/>
      <c r="ED38" s="199"/>
      <c r="EE38" s="200"/>
      <c r="EF38" s="206">
        <f t="shared" si="11"/>
        <v>0</v>
      </c>
      <c r="EG38" s="220"/>
      <c r="EH38" s="198"/>
      <c r="EI38" s="199"/>
      <c r="EJ38" s="199"/>
      <c r="EK38" s="199"/>
      <c r="EL38" s="200"/>
      <c r="EM38" s="206">
        <f t="shared" si="12"/>
        <v>0</v>
      </c>
      <c r="EN38" s="204"/>
      <c r="EO38" s="202"/>
      <c r="EP38" s="199"/>
      <c r="EQ38" s="199"/>
      <c r="ER38" s="199"/>
      <c r="ES38" s="200"/>
      <c r="ET38" s="206">
        <f t="shared" si="13"/>
        <v>0</v>
      </c>
      <c r="EU38" s="221"/>
      <c r="EV38" s="198"/>
      <c r="EW38" s="199"/>
      <c r="EX38" s="199"/>
      <c r="EY38" s="199"/>
      <c r="EZ38" s="200"/>
      <c r="FA38" s="206">
        <f t="shared" si="14"/>
        <v>0</v>
      </c>
      <c r="FB38" s="204"/>
      <c r="FC38" s="222"/>
      <c r="FD38" s="198"/>
      <c r="FE38" s="199"/>
      <c r="FF38" s="199"/>
      <c r="FG38" s="199"/>
      <c r="FH38" s="200"/>
      <c r="FI38" s="201">
        <f t="shared" si="15"/>
        <v>0</v>
      </c>
      <c r="FJ38" s="198"/>
      <c r="FK38" s="199"/>
      <c r="FL38" s="199"/>
      <c r="FM38" s="199"/>
      <c r="FN38" s="200"/>
      <c r="FO38" s="201">
        <f t="shared" si="16"/>
        <v>0</v>
      </c>
      <c r="FP38" s="198"/>
      <c r="FQ38" s="199"/>
      <c r="FR38" s="199"/>
      <c r="FS38" s="199"/>
      <c r="FT38" s="199"/>
      <c r="FU38" s="199"/>
      <c r="FV38" s="199"/>
      <c r="FW38" s="199"/>
      <c r="FX38" s="199"/>
      <c r="FY38" s="199"/>
      <c r="FZ38" s="199"/>
      <c r="GA38" s="199"/>
      <c r="GB38" s="200"/>
      <c r="GC38" s="202"/>
      <c r="GD38" s="199"/>
      <c r="GE38" s="199"/>
      <c r="GF38" s="200"/>
      <c r="GG38" s="201">
        <f t="shared" si="17"/>
        <v>0</v>
      </c>
      <c r="GH38" s="221"/>
    </row>
    <row r="39" spans="1:190" ht="20.25" customHeight="1">
      <c r="A39" s="19">
        <v>13</v>
      </c>
      <c r="B39" s="20"/>
      <c r="C39" s="69"/>
      <c r="D39" s="165"/>
      <c r="E39" s="198"/>
      <c r="F39" s="199"/>
      <c r="G39" s="199"/>
      <c r="H39" s="199"/>
      <c r="I39" s="200"/>
      <c r="J39" s="201">
        <f t="shared" si="18"/>
        <v>0</v>
      </c>
      <c r="K39" s="202"/>
      <c r="L39" s="199"/>
      <c r="M39" s="199"/>
      <c r="N39" s="199"/>
      <c r="O39" s="199"/>
      <c r="P39" s="200"/>
      <c r="Q39" s="202"/>
      <c r="R39" s="199"/>
      <c r="S39" s="200"/>
      <c r="T39" s="201">
        <f t="shared" si="19"/>
        <v>0</v>
      </c>
      <c r="U39" s="198"/>
      <c r="V39" s="199"/>
      <c r="W39" s="200"/>
      <c r="X39" s="203">
        <f t="shared" si="20"/>
        <v>0</v>
      </c>
      <c r="Y39" s="202"/>
      <c r="Z39" s="199"/>
      <c r="AA39" s="199"/>
      <c r="AB39" s="200"/>
      <c r="AC39" s="200"/>
      <c r="AD39" s="201">
        <f t="shared" si="21"/>
        <v>0</v>
      </c>
      <c r="AE39" s="204"/>
      <c r="AF39" s="199"/>
      <c r="AG39" s="199"/>
      <c r="AH39" s="199"/>
      <c r="AI39" s="205"/>
      <c r="AJ39" s="201">
        <f t="shared" si="22"/>
        <v>0</v>
      </c>
      <c r="AK39" s="204"/>
      <c r="AL39" s="199"/>
      <c r="AM39" s="199"/>
      <c r="AN39" s="199"/>
      <c r="AO39" s="204"/>
      <c r="AP39" s="203">
        <f t="shared" si="23"/>
        <v>0</v>
      </c>
      <c r="AQ39" s="202"/>
      <c r="AR39" s="199"/>
      <c r="AS39" s="199"/>
      <c r="AT39" s="199"/>
      <c r="AU39" s="204"/>
      <c r="AV39" s="201">
        <f t="shared" si="24"/>
        <v>0</v>
      </c>
      <c r="AW39" s="202"/>
      <c r="AX39" s="199"/>
      <c r="AY39" s="199"/>
      <c r="AZ39" s="199"/>
      <c r="BA39" s="204"/>
      <c r="BB39" s="201">
        <f t="shared" si="25"/>
        <v>0</v>
      </c>
      <c r="BC39" s="198"/>
      <c r="BD39" s="199"/>
      <c r="BE39" s="199"/>
      <c r="BF39" s="199"/>
      <c r="BG39" s="200"/>
      <c r="BH39" s="203">
        <f t="shared" si="0"/>
        <v>0</v>
      </c>
      <c r="BI39" s="202"/>
      <c r="BJ39" s="199"/>
      <c r="BK39" s="199"/>
      <c r="BL39" s="199"/>
      <c r="BM39" s="200"/>
      <c r="BN39" s="206">
        <f t="shared" si="1"/>
        <v>0</v>
      </c>
      <c r="BO39" s="221"/>
      <c r="BP39" s="198"/>
      <c r="BQ39" s="199"/>
      <c r="BR39" s="199"/>
      <c r="BS39" s="199"/>
      <c r="BT39" s="200"/>
      <c r="BU39" s="206">
        <f t="shared" si="2"/>
        <v>0</v>
      </c>
      <c r="BV39" s="204"/>
      <c r="BW39" s="202"/>
      <c r="BX39" s="199"/>
      <c r="BY39" s="199"/>
      <c r="BZ39" s="199"/>
      <c r="CA39" s="200"/>
      <c r="CB39" s="206">
        <f t="shared" si="3"/>
        <v>0</v>
      </c>
      <c r="CC39" s="221"/>
      <c r="CD39" s="198"/>
      <c r="CE39" s="199"/>
      <c r="CF39" s="199"/>
      <c r="CG39" s="199"/>
      <c r="CH39" s="200"/>
      <c r="CI39" s="206">
        <f t="shared" si="4"/>
        <v>0</v>
      </c>
      <c r="CJ39" s="204"/>
      <c r="CK39" s="202"/>
      <c r="CL39" s="199"/>
      <c r="CM39" s="199"/>
      <c r="CN39" s="199"/>
      <c r="CO39" s="200"/>
      <c r="CP39" s="206">
        <f>SUM(CK39:CO39)</f>
        <v>0</v>
      </c>
      <c r="CQ39" s="220"/>
      <c r="CR39" s="198"/>
      <c r="CS39" s="199"/>
      <c r="CT39" s="199"/>
      <c r="CU39" s="199"/>
      <c r="CV39" s="200"/>
      <c r="CW39" s="206">
        <f t="shared" si="6"/>
        <v>0</v>
      </c>
      <c r="CX39" s="204"/>
      <c r="CY39" s="202"/>
      <c r="CZ39" s="199"/>
      <c r="DA39" s="199"/>
      <c r="DB39" s="199"/>
      <c r="DC39" s="200"/>
      <c r="DD39" s="206">
        <f t="shared" si="7"/>
        <v>0</v>
      </c>
      <c r="DE39" s="221"/>
      <c r="DF39" s="198"/>
      <c r="DG39" s="199"/>
      <c r="DH39" s="199"/>
      <c r="DI39" s="199"/>
      <c r="DJ39" s="200"/>
      <c r="DK39" s="206">
        <f t="shared" si="8"/>
        <v>0</v>
      </c>
      <c r="DL39" s="204"/>
      <c r="DM39" s="202"/>
      <c r="DN39" s="199"/>
      <c r="DO39" s="199"/>
      <c r="DP39" s="199"/>
      <c r="DQ39" s="200"/>
      <c r="DR39" s="206">
        <f t="shared" si="9"/>
        <v>0</v>
      </c>
      <c r="DS39" s="221"/>
      <c r="DT39" s="198"/>
      <c r="DU39" s="199"/>
      <c r="DV39" s="199"/>
      <c r="DW39" s="199"/>
      <c r="DX39" s="200"/>
      <c r="DY39" s="206">
        <f t="shared" si="10"/>
        <v>0</v>
      </c>
      <c r="DZ39" s="204"/>
      <c r="EA39" s="202"/>
      <c r="EB39" s="199"/>
      <c r="EC39" s="199"/>
      <c r="ED39" s="199"/>
      <c r="EE39" s="200"/>
      <c r="EF39" s="206">
        <f t="shared" si="11"/>
        <v>0</v>
      </c>
      <c r="EG39" s="220"/>
      <c r="EH39" s="198"/>
      <c r="EI39" s="199"/>
      <c r="EJ39" s="199"/>
      <c r="EK39" s="199"/>
      <c r="EL39" s="200"/>
      <c r="EM39" s="206">
        <f t="shared" si="12"/>
        <v>0</v>
      </c>
      <c r="EN39" s="204"/>
      <c r="EO39" s="202"/>
      <c r="EP39" s="199"/>
      <c r="EQ39" s="199"/>
      <c r="ER39" s="199"/>
      <c r="ES39" s="200"/>
      <c r="ET39" s="206">
        <f t="shared" si="13"/>
        <v>0</v>
      </c>
      <c r="EU39" s="221"/>
      <c r="EV39" s="198"/>
      <c r="EW39" s="199"/>
      <c r="EX39" s="199"/>
      <c r="EY39" s="199"/>
      <c r="EZ39" s="200"/>
      <c r="FA39" s="206">
        <f t="shared" si="14"/>
        <v>0</v>
      </c>
      <c r="FB39" s="204"/>
      <c r="FC39" s="222"/>
      <c r="FD39" s="198"/>
      <c r="FE39" s="199"/>
      <c r="FF39" s="199"/>
      <c r="FG39" s="199"/>
      <c r="FH39" s="200"/>
      <c r="FI39" s="201">
        <f t="shared" si="15"/>
        <v>0</v>
      </c>
      <c r="FJ39" s="198"/>
      <c r="FK39" s="199"/>
      <c r="FL39" s="199"/>
      <c r="FM39" s="199"/>
      <c r="FN39" s="200"/>
      <c r="FO39" s="201">
        <f t="shared" si="16"/>
        <v>0</v>
      </c>
      <c r="FP39" s="198"/>
      <c r="FQ39" s="199"/>
      <c r="FR39" s="199"/>
      <c r="FS39" s="199"/>
      <c r="FT39" s="199"/>
      <c r="FU39" s="199"/>
      <c r="FV39" s="199"/>
      <c r="FW39" s="199"/>
      <c r="FX39" s="199"/>
      <c r="FY39" s="199"/>
      <c r="FZ39" s="199"/>
      <c r="GA39" s="199"/>
      <c r="GB39" s="200"/>
      <c r="GC39" s="202"/>
      <c r="GD39" s="199"/>
      <c r="GE39" s="199"/>
      <c r="GF39" s="200"/>
      <c r="GG39" s="201">
        <f t="shared" si="17"/>
        <v>0</v>
      </c>
      <c r="GH39" s="221"/>
    </row>
    <row r="40" spans="1:190" ht="20.25" customHeight="1">
      <c r="A40" s="19">
        <v>14</v>
      </c>
      <c r="B40" s="20"/>
      <c r="C40" s="69"/>
      <c r="D40" s="165"/>
      <c r="E40" s="198"/>
      <c r="F40" s="199"/>
      <c r="G40" s="199"/>
      <c r="H40" s="199"/>
      <c r="I40" s="200"/>
      <c r="J40" s="201">
        <f t="shared" si="18"/>
        <v>0</v>
      </c>
      <c r="K40" s="202"/>
      <c r="L40" s="199"/>
      <c r="M40" s="199"/>
      <c r="N40" s="199"/>
      <c r="O40" s="199"/>
      <c r="P40" s="200"/>
      <c r="Q40" s="202"/>
      <c r="R40" s="199"/>
      <c r="S40" s="200"/>
      <c r="T40" s="201">
        <f t="shared" si="19"/>
        <v>0</v>
      </c>
      <c r="U40" s="198"/>
      <c r="V40" s="199"/>
      <c r="W40" s="200"/>
      <c r="X40" s="203">
        <f t="shared" si="20"/>
        <v>0</v>
      </c>
      <c r="Y40" s="202"/>
      <c r="Z40" s="199"/>
      <c r="AA40" s="199"/>
      <c r="AB40" s="200"/>
      <c r="AC40" s="200"/>
      <c r="AD40" s="201">
        <f t="shared" si="21"/>
        <v>0</v>
      </c>
      <c r="AE40" s="204"/>
      <c r="AF40" s="199"/>
      <c r="AG40" s="199"/>
      <c r="AH40" s="199"/>
      <c r="AI40" s="205"/>
      <c r="AJ40" s="201">
        <f t="shared" si="22"/>
        <v>0</v>
      </c>
      <c r="AK40" s="204"/>
      <c r="AL40" s="199"/>
      <c r="AM40" s="199"/>
      <c r="AN40" s="199"/>
      <c r="AO40" s="204"/>
      <c r="AP40" s="203">
        <f t="shared" si="23"/>
        <v>0</v>
      </c>
      <c r="AQ40" s="202"/>
      <c r="AR40" s="199"/>
      <c r="AS40" s="199"/>
      <c r="AT40" s="199"/>
      <c r="AU40" s="204"/>
      <c r="AV40" s="201">
        <f t="shared" si="24"/>
        <v>0</v>
      </c>
      <c r="AW40" s="202"/>
      <c r="AX40" s="199"/>
      <c r="AY40" s="199"/>
      <c r="AZ40" s="199"/>
      <c r="BA40" s="204"/>
      <c r="BB40" s="201">
        <f t="shared" si="25"/>
        <v>0</v>
      </c>
      <c r="BC40" s="198"/>
      <c r="BD40" s="199"/>
      <c r="BE40" s="199"/>
      <c r="BF40" s="199"/>
      <c r="BG40" s="200"/>
      <c r="BH40" s="203">
        <f t="shared" si="0"/>
        <v>0</v>
      </c>
      <c r="BI40" s="202"/>
      <c r="BJ40" s="199"/>
      <c r="BK40" s="199"/>
      <c r="BL40" s="199"/>
      <c r="BM40" s="200"/>
      <c r="BN40" s="206">
        <f t="shared" si="1"/>
        <v>0</v>
      </c>
      <c r="BO40" s="221"/>
      <c r="BP40" s="198"/>
      <c r="BQ40" s="199"/>
      <c r="BR40" s="199"/>
      <c r="BS40" s="199"/>
      <c r="BT40" s="200"/>
      <c r="BU40" s="206">
        <f t="shared" si="2"/>
        <v>0</v>
      </c>
      <c r="BV40" s="204"/>
      <c r="BW40" s="202"/>
      <c r="BX40" s="199"/>
      <c r="BY40" s="199"/>
      <c r="BZ40" s="199"/>
      <c r="CA40" s="200"/>
      <c r="CB40" s="206">
        <f t="shared" si="3"/>
        <v>0</v>
      </c>
      <c r="CC40" s="221"/>
      <c r="CD40" s="198"/>
      <c r="CE40" s="199"/>
      <c r="CF40" s="199"/>
      <c r="CG40" s="199"/>
      <c r="CH40" s="200"/>
      <c r="CI40" s="206">
        <f t="shared" si="4"/>
        <v>0</v>
      </c>
      <c r="CJ40" s="204"/>
      <c r="CK40" s="202"/>
      <c r="CL40" s="199"/>
      <c r="CM40" s="199"/>
      <c r="CN40" s="199"/>
      <c r="CO40" s="200"/>
      <c r="CP40" s="206">
        <f t="shared" si="5"/>
        <v>0</v>
      </c>
      <c r="CQ40" s="220"/>
      <c r="CR40" s="198"/>
      <c r="CS40" s="199"/>
      <c r="CT40" s="199"/>
      <c r="CU40" s="199"/>
      <c r="CV40" s="200"/>
      <c r="CW40" s="206">
        <f t="shared" si="6"/>
        <v>0</v>
      </c>
      <c r="CX40" s="204"/>
      <c r="CY40" s="202"/>
      <c r="CZ40" s="199"/>
      <c r="DA40" s="199"/>
      <c r="DB40" s="199"/>
      <c r="DC40" s="200"/>
      <c r="DD40" s="206">
        <f t="shared" si="7"/>
        <v>0</v>
      </c>
      <c r="DE40" s="221"/>
      <c r="DF40" s="198"/>
      <c r="DG40" s="199"/>
      <c r="DH40" s="199"/>
      <c r="DI40" s="199"/>
      <c r="DJ40" s="200"/>
      <c r="DK40" s="206">
        <f t="shared" si="8"/>
        <v>0</v>
      </c>
      <c r="DL40" s="204"/>
      <c r="DM40" s="202"/>
      <c r="DN40" s="199"/>
      <c r="DO40" s="199"/>
      <c r="DP40" s="199"/>
      <c r="DQ40" s="200"/>
      <c r="DR40" s="206">
        <f t="shared" si="9"/>
        <v>0</v>
      </c>
      <c r="DS40" s="221"/>
      <c r="DT40" s="198"/>
      <c r="DU40" s="199"/>
      <c r="DV40" s="199"/>
      <c r="DW40" s="199"/>
      <c r="DX40" s="200"/>
      <c r="DY40" s="206">
        <f t="shared" si="10"/>
        <v>0</v>
      </c>
      <c r="DZ40" s="204"/>
      <c r="EA40" s="202"/>
      <c r="EB40" s="199"/>
      <c r="EC40" s="199"/>
      <c r="ED40" s="199"/>
      <c r="EE40" s="200"/>
      <c r="EF40" s="206">
        <f t="shared" si="11"/>
        <v>0</v>
      </c>
      <c r="EG40" s="220"/>
      <c r="EH40" s="198"/>
      <c r="EI40" s="199"/>
      <c r="EJ40" s="199"/>
      <c r="EK40" s="199"/>
      <c r="EL40" s="200"/>
      <c r="EM40" s="206">
        <f t="shared" si="12"/>
        <v>0</v>
      </c>
      <c r="EN40" s="204"/>
      <c r="EO40" s="202"/>
      <c r="EP40" s="199"/>
      <c r="EQ40" s="199"/>
      <c r="ER40" s="199"/>
      <c r="ES40" s="200"/>
      <c r="ET40" s="206">
        <f t="shared" si="13"/>
        <v>0</v>
      </c>
      <c r="EU40" s="221"/>
      <c r="EV40" s="198"/>
      <c r="EW40" s="199"/>
      <c r="EX40" s="199"/>
      <c r="EY40" s="199"/>
      <c r="EZ40" s="200"/>
      <c r="FA40" s="206">
        <f t="shared" si="14"/>
        <v>0</v>
      </c>
      <c r="FB40" s="204"/>
      <c r="FC40" s="222"/>
      <c r="FD40" s="198"/>
      <c r="FE40" s="199"/>
      <c r="FF40" s="199"/>
      <c r="FG40" s="199"/>
      <c r="FH40" s="200"/>
      <c r="FI40" s="201">
        <f t="shared" si="15"/>
        <v>0</v>
      </c>
      <c r="FJ40" s="198"/>
      <c r="FK40" s="199"/>
      <c r="FL40" s="199"/>
      <c r="FM40" s="199"/>
      <c r="FN40" s="200"/>
      <c r="FO40" s="201">
        <f t="shared" si="16"/>
        <v>0</v>
      </c>
      <c r="FP40" s="198"/>
      <c r="FQ40" s="199"/>
      <c r="FR40" s="199"/>
      <c r="FS40" s="199"/>
      <c r="FT40" s="199"/>
      <c r="FU40" s="199"/>
      <c r="FV40" s="199"/>
      <c r="FW40" s="199"/>
      <c r="FX40" s="199"/>
      <c r="FY40" s="199"/>
      <c r="FZ40" s="199"/>
      <c r="GA40" s="199"/>
      <c r="GB40" s="200"/>
      <c r="GC40" s="202"/>
      <c r="GD40" s="199"/>
      <c r="GE40" s="199"/>
      <c r="GF40" s="200"/>
      <c r="GG40" s="201">
        <f t="shared" si="17"/>
        <v>0</v>
      </c>
      <c r="GH40" s="221"/>
    </row>
    <row r="41" spans="1:190" ht="20.25" customHeight="1">
      <c r="A41" s="19">
        <v>15</v>
      </c>
      <c r="B41" s="20"/>
      <c r="C41" s="69"/>
      <c r="D41" s="165"/>
      <c r="E41" s="198"/>
      <c r="F41" s="199"/>
      <c r="G41" s="199"/>
      <c r="H41" s="199"/>
      <c r="I41" s="200"/>
      <c r="J41" s="201">
        <f t="shared" si="18"/>
        <v>0</v>
      </c>
      <c r="K41" s="202"/>
      <c r="L41" s="199"/>
      <c r="M41" s="199"/>
      <c r="N41" s="199"/>
      <c r="O41" s="199"/>
      <c r="P41" s="200"/>
      <c r="Q41" s="202"/>
      <c r="R41" s="199"/>
      <c r="S41" s="200"/>
      <c r="T41" s="201">
        <f t="shared" si="19"/>
        <v>0</v>
      </c>
      <c r="U41" s="198"/>
      <c r="V41" s="199"/>
      <c r="W41" s="200"/>
      <c r="X41" s="203">
        <f t="shared" si="20"/>
        <v>0</v>
      </c>
      <c r="Y41" s="202"/>
      <c r="Z41" s="199"/>
      <c r="AA41" s="199"/>
      <c r="AB41" s="200"/>
      <c r="AC41" s="200"/>
      <c r="AD41" s="201">
        <f t="shared" si="21"/>
        <v>0</v>
      </c>
      <c r="AE41" s="204"/>
      <c r="AF41" s="199"/>
      <c r="AG41" s="199"/>
      <c r="AH41" s="199"/>
      <c r="AI41" s="205"/>
      <c r="AJ41" s="201">
        <f t="shared" si="22"/>
        <v>0</v>
      </c>
      <c r="AK41" s="204"/>
      <c r="AL41" s="199"/>
      <c r="AM41" s="199"/>
      <c r="AN41" s="199"/>
      <c r="AO41" s="204"/>
      <c r="AP41" s="203">
        <f t="shared" si="23"/>
        <v>0</v>
      </c>
      <c r="AQ41" s="202"/>
      <c r="AR41" s="199"/>
      <c r="AS41" s="199"/>
      <c r="AT41" s="199"/>
      <c r="AU41" s="204"/>
      <c r="AV41" s="201">
        <f t="shared" si="24"/>
        <v>0</v>
      </c>
      <c r="AW41" s="202"/>
      <c r="AX41" s="199"/>
      <c r="AY41" s="199"/>
      <c r="AZ41" s="199"/>
      <c r="BA41" s="204"/>
      <c r="BB41" s="201">
        <f t="shared" si="25"/>
        <v>0</v>
      </c>
      <c r="BC41" s="198"/>
      <c r="BD41" s="199"/>
      <c r="BE41" s="199"/>
      <c r="BF41" s="199"/>
      <c r="BG41" s="200"/>
      <c r="BH41" s="203">
        <f t="shared" si="0"/>
        <v>0</v>
      </c>
      <c r="BI41" s="202"/>
      <c r="BJ41" s="199"/>
      <c r="BK41" s="199"/>
      <c r="BL41" s="199"/>
      <c r="BM41" s="200"/>
      <c r="BN41" s="206">
        <f t="shared" si="1"/>
        <v>0</v>
      </c>
      <c r="BO41" s="221"/>
      <c r="BP41" s="198"/>
      <c r="BQ41" s="199"/>
      <c r="BR41" s="199"/>
      <c r="BS41" s="199"/>
      <c r="BT41" s="200"/>
      <c r="BU41" s="206">
        <f t="shared" si="2"/>
        <v>0</v>
      </c>
      <c r="BV41" s="204"/>
      <c r="BW41" s="202"/>
      <c r="BX41" s="199"/>
      <c r="BY41" s="199"/>
      <c r="BZ41" s="199"/>
      <c r="CA41" s="200"/>
      <c r="CB41" s="206">
        <f t="shared" si="3"/>
        <v>0</v>
      </c>
      <c r="CC41" s="221"/>
      <c r="CD41" s="198"/>
      <c r="CE41" s="199"/>
      <c r="CF41" s="199"/>
      <c r="CG41" s="199"/>
      <c r="CH41" s="200"/>
      <c r="CI41" s="206">
        <f t="shared" si="4"/>
        <v>0</v>
      </c>
      <c r="CJ41" s="204"/>
      <c r="CK41" s="202"/>
      <c r="CL41" s="199"/>
      <c r="CM41" s="199"/>
      <c r="CN41" s="199"/>
      <c r="CO41" s="200"/>
      <c r="CP41" s="206">
        <f t="shared" si="5"/>
        <v>0</v>
      </c>
      <c r="CQ41" s="220"/>
      <c r="CR41" s="198"/>
      <c r="CS41" s="199"/>
      <c r="CT41" s="199"/>
      <c r="CU41" s="199"/>
      <c r="CV41" s="200"/>
      <c r="CW41" s="206">
        <f t="shared" si="6"/>
        <v>0</v>
      </c>
      <c r="CX41" s="204"/>
      <c r="CY41" s="202"/>
      <c r="CZ41" s="199"/>
      <c r="DA41" s="199"/>
      <c r="DB41" s="199"/>
      <c r="DC41" s="200"/>
      <c r="DD41" s="206">
        <f t="shared" si="7"/>
        <v>0</v>
      </c>
      <c r="DE41" s="221"/>
      <c r="DF41" s="198"/>
      <c r="DG41" s="199"/>
      <c r="DH41" s="199"/>
      <c r="DI41" s="199"/>
      <c r="DJ41" s="200"/>
      <c r="DK41" s="206">
        <f t="shared" si="8"/>
        <v>0</v>
      </c>
      <c r="DL41" s="204"/>
      <c r="DM41" s="202"/>
      <c r="DN41" s="199"/>
      <c r="DO41" s="199"/>
      <c r="DP41" s="199"/>
      <c r="DQ41" s="200"/>
      <c r="DR41" s="206">
        <f t="shared" si="9"/>
        <v>0</v>
      </c>
      <c r="DS41" s="221"/>
      <c r="DT41" s="198"/>
      <c r="DU41" s="199"/>
      <c r="DV41" s="199"/>
      <c r="DW41" s="199"/>
      <c r="DX41" s="200"/>
      <c r="DY41" s="206">
        <f t="shared" si="10"/>
        <v>0</v>
      </c>
      <c r="DZ41" s="204"/>
      <c r="EA41" s="202"/>
      <c r="EB41" s="199"/>
      <c r="EC41" s="199"/>
      <c r="ED41" s="199"/>
      <c r="EE41" s="200"/>
      <c r="EF41" s="206">
        <f t="shared" si="11"/>
        <v>0</v>
      </c>
      <c r="EG41" s="220"/>
      <c r="EH41" s="198"/>
      <c r="EI41" s="199"/>
      <c r="EJ41" s="199"/>
      <c r="EK41" s="199"/>
      <c r="EL41" s="200"/>
      <c r="EM41" s="206">
        <f t="shared" si="12"/>
        <v>0</v>
      </c>
      <c r="EN41" s="204"/>
      <c r="EO41" s="202"/>
      <c r="EP41" s="199"/>
      <c r="EQ41" s="199"/>
      <c r="ER41" s="199"/>
      <c r="ES41" s="200"/>
      <c r="ET41" s="206">
        <f t="shared" si="13"/>
        <v>0</v>
      </c>
      <c r="EU41" s="221"/>
      <c r="EV41" s="198"/>
      <c r="EW41" s="199"/>
      <c r="EX41" s="199"/>
      <c r="EY41" s="199"/>
      <c r="EZ41" s="200"/>
      <c r="FA41" s="206">
        <f t="shared" si="14"/>
        <v>0</v>
      </c>
      <c r="FB41" s="204"/>
      <c r="FC41" s="222"/>
      <c r="FD41" s="198"/>
      <c r="FE41" s="199"/>
      <c r="FF41" s="199"/>
      <c r="FG41" s="199"/>
      <c r="FH41" s="200"/>
      <c r="FI41" s="201">
        <f t="shared" si="15"/>
        <v>0</v>
      </c>
      <c r="FJ41" s="198"/>
      <c r="FK41" s="199"/>
      <c r="FL41" s="199"/>
      <c r="FM41" s="199"/>
      <c r="FN41" s="200"/>
      <c r="FO41" s="201">
        <f t="shared" si="16"/>
        <v>0</v>
      </c>
      <c r="FP41" s="198"/>
      <c r="FQ41" s="199"/>
      <c r="FR41" s="199"/>
      <c r="FS41" s="199"/>
      <c r="FT41" s="199"/>
      <c r="FU41" s="199"/>
      <c r="FV41" s="199"/>
      <c r="FW41" s="199"/>
      <c r="FX41" s="199"/>
      <c r="FY41" s="199"/>
      <c r="FZ41" s="199"/>
      <c r="GA41" s="199"/>
      <c r="GB41" s="200"/>
      <c r="GC41" s="202"/>
      <c r="GD41" s="199"/>
      <c r="GE41" s="199"/>
      <c r="GF41" s="200"/>
      <c r="GG41" s="201">
        <f t="shared" si="17"/>
        <v>0</v>
      </c>
      <c r="GH41" s="221"/>
    </row>
    <row r="42" spans="1:190" ht="20.25" customHeight="1">
      <c r="A42" s="19">
        <v>16</v>
      </c>
      <c r="B42" s="20"/>
      <c r="C42" s="69"/>
      <c r="D42" s="165"/>
      <c r="E42" s="198"/>
      <c r="F42" s="199"/>
      <c r="G42" s="199"/>
      <c r="H42" s="199"/>
      <c r="I42" s="200"/>
      <c r="J42" s="201">
        <f t="shared" si="18"/>
        <v>0</v>
      </c>
      <c r="K42" s="202"/>
      <c r="L42" s="199"/>
      <c r="M42" s="199"/>
      <c r="N42" s="199"/>
      <c r="O42" s="199"/>
      <c r="P42" s="200"/>
      <c r="Q42" s="202"/>
      <c r="R42" s="199"/>
      <c r="S42" s="200"/>
      <c r="T42" s="201">
        <f t="shared" si="19"/>
        <v>0</v>
      </c>
      <c r="U42" s="198"/>
      <c r="V42" s="199"/>
      <c r="W42" s="200"/>
      <c r="X42" s="203">
        <f t="shared" si="20"/>
        <v>0</v>
      </c>
      <c r="Y42" s="202"/>
      <c r="Z42" s="199"/>
      <c r="AA42" s="199"/>
      <c r="AB42" s="200"/>
      <c r="AC42" s="200"/>
      <c r="AD42" s="201">
        <f t="shared" si="21"/>
        <v>0</v>
      </c>
      <c r="AE42" s="204"/>
      <c r="AF42" s="199"/>
      <c r="AG42" s="199"/>
      <c r="AH42" s="199"/>
      <c r="AI42" s="205"/>
      <c r="AJ42" s="201">
        <f t="shared" si="22"/>
        <v>0</v>
      </c>
      <c r="AK42" s="204"/>
      <c r="AL42" s="199"/>
      <c r="AM42" s="199"/>
      <c r="AN42" s="199"/>
      <c r="AO42" s="204"/>
      <c r="AP42" s="203">
        <f t="shared" si="23"/>
        <v>0</v>
      </c>
      <c r="AQ42" s="202"/>
      <c r="AR42" s="199"/>
      <c r="AS42" s="199"/>
      <c r="AT42" s="199"/>
      <c r="AU42" s="204"/>
      <c r="AV42" s="201">
        <f t="shared" si="24"/>
        <v>0</v>
      </c>
      <c r="AW42" s="202"/>
      <c r="AX42" s="199"/>
      <c r="AY42" s="199"/>
      <c r="AZ42" s="199"/>
      <c r="BA42" s="204"/>
      <c r="BB42" s="201">
        <f t="shared" si="25"/>
        <v>0</v>
      </c>
      <c r="BC42" s="198"/>
      <c r="BD42" s="199"/>
      <c r="BE42" s="199"/>
      <c r="BF42" s="199"/>
      <c r="BG42" s="200"/>
      <c r="BH42" s="203">
        <f t="shared" si="0"/>
        <v>0</v>
      </c>
      <c r="BI42" s="202"/>
      <c r="BJ42" s="199"/>
      <c r="BK42" s="199"/>
      <c r="BL42" s="199"/>
      <c r="BM42" s="200"/>
      <c r="BN42" s="206">
        <f t="shared" si="1"/>
        <v>0</v>
      </c>
      <c r="BO42" s="221"/>
      <c r="BP42" s="198"/>
      <c r="BQ42" s="199"/>
      <c r="BR42" s="199"/>
      <c r="BS42" s="199"/>
      <c r="BT42" s="200"/>
      <c r="BU42" s="206">
        <f t="shared" si="2"/>
        <v>0</v>
      </c>
      <c r="BV42" s="204"/>
      <c r="BW42" s="202"/>
      <c r="BX42" s="199"/>
      <c r="BY42" s="199"/>
      <c r="BZ42" s="199"/>
      <c r="CA42" s="200"/>
      <c r="CB42" s="206">
        <f t="shared" si="3"/>
        <v>0</v>
      </c>
      <c r="CC42" s="221"/>
      <c r="CD42" s="198"/>
      <c r="CE42" s="199"/>
      <c r="CF42" s="199"/>
      <c r="CG42" s="199"/>
      <c r="CH42" s="200"/>
      <c r="CI42" s="206">
        <f t="shared" si="4"/>
        <v>0</v>
      </c>
      <c r="CJ42" s="204"/>
      <c r="CK42" s="202"/>
      <c r="CL42" s="199"/>
      <c r="CM42" s="199"/>
      <c r="CN42" s="199"/>
      <c r="CO42" s="200"/>
      <c r="CP42" s="206">
        <f t="shared" si="5"/>
        <v>0</v>
      </c>
      <c r="CQ42" s="220"/>
      <c r="CR42" s="198"/>
      <c r="CS42" s="199"/>
      <c r="CT42" s="199"/>
      <c r="CU42" s="199"/>
      <c r="CV42" s="200"/>
      <c r="CW42" s="206">
        <f t="shared" si="6"/>
        <v>0</v>
      </c>
      <c r="CX42" s="204"/>
      <c r="CY42" s="202"/>
      <c r="CZ42" s="199"/>
      <c r="DA42" s="199"/>
      <c r="DB42" s="199"/>
      <c r="DC42" s="200"/>
      <c r="DD42" s="206">
        <f t="shared" si="7"/>
        <v>0</v>
      </c>
      <c r="DE42" s="221"/>
      <c r="DF42" s="198"/>
      <c r="DG42" s="199"/>
      <c r="DH42" s="199"/>
      <c r="DI42" s="199"/>
      <c r="DJ42" s="200"/>
      <c r="DK42" s="206">
        <f t="shared" si="8"/>
        <v>0</v>
      </c>
      <c r="DL42" s="204"/>
      <c r="DM42" s="202"/>
      <c r="DN42" s="199"/>
      <c r="DO42" s="199"/>
      <c r="DP42" s="199"/>
      <c r="DQ42" s="200"/>
      <c r="DR42" s="206">
        <f t="shared" si="9"/>
        <v>0</v>
      </c>
      <c r="DS42" s="221"/>
      <c r="DT42" s="198"/>
      <c r="DU42" s="199"/>
      <c r="DV42" s="199"/>
      <c r="DW42" s="199"/>
      <c r="DX42" s="200"/>
      <c r="DY42" s="206">
        <f t="shared" si="10"/>
        <v>0</v>
      </c>
      <c r="DZ42" s="204"/>
      <c r="EA42" s="202"/>
      <c r="EB42" s="199"/>
      <c r="EC42" s="199"/>
      <c r="ED42" s="199"/>
      <c r="EE42" s="200"/>
      <c r="EF42" s="206">
        <f t="shared" si="11"/>
        <v>0</v>
      </c>
      <c r="EG42" s="220"/>
      <c r="EH42" s="198"/>
      <c r="EI42" s="199"/>
      <c r="EJ42" s="199"/>
      <c r="EK42" s="199"/>
      <c r="EL42" s="200"/>
      <c r="EM42" s="206">
        <f t="shared" si="12"/>
        <v>0</v>
      </c>
      <c r="EN42" s="204"/>
      <c r="EO42" s="202"/>
      <c r="EP42" s="199"/>
      <c r="EQ42" s="199"/>
      <c r="ER42" s="199"/>
      <c r="ES42" s="200"/>
      <c r="ET42" s="206">
        <f t="shared" si="13"/>
        <v>0</v>
      </c>
      <c r="EU42" s="221"/>
      <c r="EV42" s="198"/>
      <c r="EW42" s="199"/>
      <c r="EX42" s="199"/>
      <c r="EY42" s="199"/>
      <c r="EZ42" s="200"/>
      <c r="FA42" s="206">
        <f t="shared" si="14"/>
        <v>0</v>
      </c>
      <c r="FB42" s="204"/>
      <c r="FC42" s="222"/>
      <c r="FD42" s="198"/>
      <c r="FE42" s="199"/>
      <c r="FF42" s="199"/>
      <c r="FG42" s="199"/>
      <c r="FH42" s="200"/>
      <c r="FI42" s="201">
        <f t="shared" si="15"/>
        <v>0</v>
      </c>
      <c r="FJ42" s="198"/>
      <c r="FK42" s="199"/>
      <c r="FL42" s="199"/>
      <c r="FM42" s="199"/>
      <c r="FN42" s="200"/>
      <c r="FO42" s="201">
        <f t="shared" si="16"/>
        <v>0</v>
      </c>
      <c r="FP42" s="198"/>
      <c r="FQ42" s="199"/>
      <c r="FR42" s="199"/>
      <c r="FS42" s="199"/>
      <c r="FT42" s="199"/>
      <c r="FU42" s="199"/>
      <c r="FV42" s="199"/>
      <c r="FW42" s="199"/>
      <c r="FX42" s="199"/>
      <c r="FY42" s="199"/>
      <c r="FZ42" s="199"/>
      <c r="GA42" s="199"/>
      <c r="GB42" s="200"/>
      <c r="GC42" s="202"/>
      <c r="GD42" s="199"/>
      <c r="GE42" s="199"/>
      <c r="GF42" s="200"/>
      <c r="GG42" s="201">
        <f t="shared" si="17"/>
        <v>0</v>
      </c>
      <c r="GH42" s="221"/>
    </row>
    <row r="43" spans="1:190" ht="20.25" customHeight="1">
      <c r="A43" s="19">
        <v>17</v>
      </c>
      <c r="B43" s="20"/>
      <c r="C43" s="69"/>
      <c r="D43" s="165"/>
      <c r="E43" s="198"/>
      <c r="F43" s="199"/>
      <c r="G43" s="199"/>
      <c r="H43" s="199"/>
      <c r="I43" s="200"/>
      <c r="J43" s="201">
        <f t="shared" si="18"/>
        <v>0</v>
      </c>
      <c r="K43" s="202"/>
      <c r="L43" s="199"/>
      <c r="M43" s="199"/>
      <c r="N43" s="199"/>
      <c r="O43" s="199"/>
      <c r="P43" s="200"/>
      <c r="Q43" s="202"/>
      <c r="R43" s="199"/>
      <c r="S43" s="200"/>
      <c r="T43" s="201">
        <f t="shared" si="19"/>
        <v>0</v>
      </c>
      <c r="U43" s="198"/>
      <c r="V43" s="199"/>
      <c r="W43" s="200"/>
      <c r="X43" s="203">
        <f t="shared" si="20"/>
        <v>0</v>
      </c>
      <c r="Y43" s="202"/>
      <c r="Z43" s="199"/>
      <c r="AA43" s="199"/>
      <c r="AB43" s="200"/>
      <c r="AC43" s="200"/>
      <c r="AD43" s="201">
        <f t="shared" si="21"/>
        <v>0</v>
      </c>
      <c r="AE43" s="204"/>
      <c r="AF43" s="199"/>
      <c r="AG43" s="199"/>
      <c r="AH43" s="199"/>
      <c r="AI43" s="205"/>
      <c r="AJ43" s="201">
        <f t="shared" si="22"/>
        <v>0</v>
      </c>
      <c r="AK43" s="204"/>
      <c r="AL43" s="199"/>
      <c r="AM43" s="199"/>
      <c r="AN43" s="199"/>
      <c r="AO43" s="204"/>
      <c r="AP43" s="203">
        <f t="shared" si="23"/>
        <v>0</v>
      </c>
      <c r="AQ43" s="202"/>
      <c r="AR43" s="199"/>
      <c r="AS43" s="199"/>
      <c r="AT43" s="199"/>
      <c r="AU43" s="204"/>
      <c r="AV43" s="201">
        <f t="shared" si="24"/>
        <v>0</v>
      </c>
      <c r="AW43" s="202"/>
      <c r="AX43" s="199"/>
      <c r="AY43" s="199"/>
      <c r="AZ43" s="199"/>
      <c r="BA43" s="204"/>
      <c r="BB43" s="201">
        <f t="shared" si="25"/>
        <v>0</v>
      </c>
      <c r="BC43" s="198"/>
      <c r="BD43" s="199"/>
      <c r="BE43" s="199"/>
      <c r="BF43" s="199"/>
      <c r="BG43" s="200"/>
      <c r="BH43" s="203">
        <f t="shared" si="0"/>
        <v>0</v>
      </c>
      <c r="BI43" s="202"/>
      <c r="BJ43" s="199"/>
      <c r="BK43" s="199"/>
      <c r="BL43" s="199"/>
      <c r="BM43" s="200"/>
      <c r="BN43" s="206">
        <f t="shared" si="1"/>
        <v>0</v>
      </c>
      <c r="BO43" s="221"/>
      <c r="BP43" s="198"/>
      <c r="BQ43" s="199"/>
      <c r="BR43" s="199"/>
      <c r="BS43" s="199"/>
      <c r="BT43" s="200"/>
      <c r="BU43" s="206">
        <f t="shared" si="2"/>
        <v>0</v>
      </c>
      <c r="BV43" s="204"/>
      <c r="BW43" s="202"/>
      <c r="BX43" s="199"/>
      <c r="BY43" s="199"/>
      <c r="BZ43" s="199"/>
      <c r="CA43" s="200"/>
      <c r="CB43" s="206">
        <f t="shared" si="3"/>
        <v>0</v>
      </c>
      <c r="CC43" s="221"/>
      <c r="CD43" s="198"/>
      <c r="CE43" s="199"/>
      <c r="CF43" s="199"/>
      <c r="CG43" s="199"/>
      <c r="CH43" s="200"/>
      <c r="CI43" s="206">
        <f t="shared" si="4"/>
        <v>0</v>
      </c>
      <c r="CJ43" s="204"/>
      <c r="CK43" s="202"/>
      <c r="CL43" s="199"/>
      <c r="CM43" s="199"/>
      <c r="CN43" s="199"/>
      <c r="CO43" s="200"/>
      <c r="CP43" s="206">
        <f t="shared" si="5"/>
        <v>0</v>
      </c>
      <c r="CQ43" s="220"/>
      <c r="CR43" s="198"/>
      <c r="CS43" s="199"/>
      <c r="CT43" s="199"/>
      <c r="CU43" s="199"/>
      <c r="CV43" s="200"/>
      <c r="CW43" s="206">
        <f t="shared" si="6"/>
        <v>0</v>
      </c>
      <c r="CX43" s="204"/>
      <c r="CY43" s="202"/>
      <c r="CZ43" s="199"/>
      <c r="DA43" s="199"/>
      <c r="DB43" s="199"/>
      <c r="DC43" s="200"/>
      <c r="DD43" s="206">
        <f t="shared" si="7"/>
        <v>0</v>
      </c>
      <c r="DE43" s="221"/>
      <c r="DF43" s="198"/>
      <c r="DG43" s="199"/>
      <c r="DH43" s="199"/>
      <c r="DI43" s="199"/>
      <c r="DJ43" s="200"/>
      <c r="DK43" s="206">
        <f t="shared" si="8"/>
        <v>0</v>
      </c>
      <c r="DL43" s="204"/>
      <c r="DM43" s="202"/>
      <c r="DN43" s="199"/>
      <c r="DO43" s="199"/>
      <c r="DP43" s="199"/>
      <c r="DQ43" s="200"/>
      <c r="DR43" s="206">
        <f t="shared" si="9"/>
        <v>0</v>
      </c>
      <c r="DS43" s="221"/>
      <c r="DT43" s="198"/>
      <c r="DU43" s="199"/>
      <c r="DV43" s="199"/>
      <c r="DW43" s="199"/>
      <c r="DX43" s="200"/>
      <c r="DY43" s="206">
        <f t="shared" si="10"/>
        <v>0</v>
      </c>
      <c r="DZ43" s="204"/>
      <c r="EA43" s="202"/>
      <c r="EB43" s="199"/>
      <c r="EC43" s="199"/>
      <c r="ED43" s="199"/>
      <c r="EE43" s="200"/>
      <c r="EF43" s="206">
        <f t="shared" si="11"/>
        <v>0</v>
      </c>
      <c r="EG43" s="220"/>
      <c r="EH43" s="198"/>
      <c r="EI43" s="199"/>
      <c r="EJ43" s="199"/>
      <c r="EK43" s="199"/>
      <c r="EL43" s="200"/>
      <c r="EM43" s="206">
        <f t="shared" si="12"/>
        <v>0</v>
      </c>
      <c r="EN43" s="204"/>
      <c r="EO43" s="202"/>
      <c r="EP43" s="199"/>
      <c r="EQ43" s="199"/>
      <c r="ER43" s="199"/>
      <c r="ES43" s="200"/>
      <c r="ET43" s="206">
        <f t="shared" si="13"/>
        <v>0</v>
      </c>
      <c r="EU43" s="221"/>
      <c r="EV43" s="198"/>
      <c r="EW43" s="199"/>
      <c r="EX43" s="199"/>
      <c r="EY43" s="199"/>
      <c r="EZ43" s="200"/>
      <c r="FA43" s="206">
        <f t="shared" si="14"/>
        <v>0</v>
      </c>
      <c r="FB43" s="204"/>
      <c r="FC43" s="222"/>
      <c r="FD43" s="198"/>
      <c r="FE43" s="199"/>
      <c r="FF43" s="199"/>
      <c r="FG43" s="199"/>
      <c r="FH43" s="200"/>
      <c r="FI43" s="201">
        <f t="shared" si="15"/>
        <v>0</v>
      </c>
      <c r="FJ43" s="198"/>
      <c r="FK43" s="199"/>
      <c r="FL43" s="199"/>
      <c r="FM43" s="199"/>
      <c r="FN43" s="200"/>
      <c r="FO43" s="201">
        <f t="shared" si="16"/>
        <v>0</v>
      </c>
      <c r="FP43" s="198"/>
      <c r="FQ43" s="199"/>
      <c r="FR43" s="199"/>
      <c r="FS43" s="199"/>
      <c r="FT43" s="199"/>
      <c r="FU43" s="199"/>
      <c r="FV43" s="199"/>
      <c r="FW43" s="199"/>
      <c r="FX43" s="199"/>
      <c r="FY43" s="199"/>
      <c r="FZ43" s="199"/>
      <c r="GA43" s="199"/>
      <c r="GB43" s="200"/>
      <c r="GC43" s="202"/>
      <c r="GD43" s="199"/>
      <c r="GE43" s="199"/>
      <c r="GF43" s="200"/>
      <c r="GG43" s="201">
        <f t="shared" si="17"/>
        <v>0</v>
      </c>
      <c r="GH43" s="221"/>
    </row>
    <row r="44" spans="1:190" ht="20.25" customHeight="1">
      <c r="A44" s="19">
        <v>18</v>
      </c>
      <c r="B44" s="20"/>
      <c r="C44" s="69"/>
      <c r="D44" s="165"/>
      <c r="E44" s="198"/>
      <c r="F44" s="199"/>
      <c r="G44" s="199"/>
      <c r="H44" s="199"/>
      <c r="I44" s="200"/>
      <c r="J44" s="201">
        <f t="shared" si="18"/>
        <v>0</v>
      </c>
      <c r="K44" s="202"/>
      <c r="L44" s="199"/>
      <c r="M44" s="199"/>
      <c r="N44" s="199"/>
      <c r="O44" s="199"/>
      <c r="P44" s="200"/>
      <c r="Q44" s="202"/>
      <c r="R44" s="199"/>
      <c r="S44" s="200"/>
      <c r="T44" s="201">
        <f t="shared" si="19"/>
        <v>0</v>
      </c>
      <c r="U44" s="198"/>
      <c r="V44" s="199"/>
      <c r="W44" s="200"/>
      <c r="X44" s="203">
        <f t="shared" si="20"/>
        <v>0</v>
      </c>
      <c r="Y44" s="202"/>
      <c r="Z44" s="199"/>
      <c r="AA44" s="199"/>
      <c r="AB44" s="200"/>
      <c r="AC44" s="200"/>
      <c r="AD44" s="201">
        <f t="shared" si="21"/>
        <v>0</v>
      </c>
      <c r="AE44" s="204"/>
      <c r="AF44" s="199"/>
      <c r="AG44" s="199"/>
      <c r="AH44" s="199"/>
      <c r="AI44" s="205"/>
      <c r="AJ44" s="201">
        <f t="shared" si="22"/>
        <v>0</v>
      </c>
      <c r="AK44" s="204"/>
      <c r="AL44" s="199"/>
      <c r="AM44" s="199"/>
      <c r="AN44" s="199"/>
      <c r="AO44" s="204"/>
      <c r="AP44" s="203">
        <f t="shared" si="23"/>
        <v>0</v>
      </c>
      <c r="AQ44" s="202"/>
      <c r="AR44" s="199"/>
      <c r="AS44" s="199"/>
      <c r="AT44" s="199"/>
      <c r="AU44" s="204"/>
      <c r="AV44" s="201">
        <f t="shared" si="24"/>
        <v>0</v>
      </c>
      <c r="AW44" s="202"/>
      <c r="AX44" s="199"/>
      <c r="AY44" s="199"/>
      <c r="AZ44" s="199"/>
      <c r="BA44" s="204"/>
      <c r="BB44" s="201">
        <f t="shared" si="25"/>
        <v>0</v>
      </c>
      <c r="BC44" s="198"/>
      <c r="BD44" s="199"/>
      <c r="BE44" s="199"/>
      <c r="BF44" s="199"/>
      <c r="BG44" s="200"/>
      <c r="BH44" s="203">
        <f t="shared" si="0"/>
        <v>0</v>
      </c>
      <c r="BI44" s="202"/>
      <c r="BJ44" s="199"/>
      <c r="BK44" s="199"/>
      <c r="BL44" s="199"/>
      <c r="BM44" s="200"/>
      <c r="BN44" s="206">
        <f t="shared" si="1"/>
        <v>0</v>
      </c>
      <c r="BO44" s="221"/>
      <c r="BP44" s="202"/>
      <c r="BQ44" s="199"/>
      <c r="BR44" s="199"/>
      <c r="BS44" s="199"/>
      <c r="BT44" s="200"/>
      <c r="BU44" s="206">
        <f t="shared" si="2"/>
        <v>0</v>
      </c>
      <c r="BV44" s="204"/>
      <c r="BW44" s="202"/>
      <c r="BX44" s="199"/>
      <c r="BY44" s="199"/>
      <c r="BZ44" s="199"/>
      <c r="CA44" s="200"/>
      <c r="CB44" s="206">
        <f t="shared" si="3"/>
        <v>0</v>
      </c>
      <c r="CC44" s="221"/>
      <c r="CD44" s="198"/>
      <c r="CE44" s="199"/>
      <c r="CF44" s="199"/>
      <c r="CG44" s="199"/>
      <c r="CH44" s="200"/>
      <c r="CI44" s="206">
        <f t="shared" si="4"/>
        <v>0</v>
      </c>
      <c r="CJ44" s="204"/>
      <c r="CK44" s="202"/>
      <c r="CL44" s="199"/>
      <c r="CM44" s="199"/>
      <c r="CN44" s="199"/>
      <c r="CO44" s="200"/>
      <c r="CP44" s="206">
        <f t="shared" si="5"/>
        <v>0</v>
      </c>
      <c r="CQ44" s="220"/>
      <c r="CR44" s="198"/>
      <c r="CS44" s="199"/>
      <c r="CT44" s="199"/>
      <c r="CU44" s="199"/>
      <c r="CV44" s="200"/>
      <c r="CW44" s="206">
        <f t="shared" si="6"/>
        <v>0</v>
      </c>
      <c r="CX44" s="204"/>
      <c r="CY44" s="202"/>
      <c r="CZ44" s="199"/>
      <c r="DA44" s="199"/>
      <c r="DB44" s="199"/>
      <c r="DC44" s="200"/>
      <c r="DD44" s="206">
        <f t="shared" si="7"/>
        <v>0</v>
      </c>
      <c r="DE44" s="221"/>
      <c r="DF44" s="198"/>
      <c r="DG44" s="199"/>
      <c r="DH44" s="199"/>
      <c r="DI44" s="199"/>
      <c r="DJ44" s="200"/>
      <c r="DK44" s="206">
        <f t="shared" si="8"/>
        <v>0</v>
      </c>
      <c r="DL44" s="204"/>
      <c r="DM44" s="202"/>
      <c r="DN44" s="199"/>
      <c r="DO44" s="199"/>
      <c r="DP44" s="199"/>
      <c r="DQ44" s="200"/>
      <c r="DR44" s="206">
        <f t="shared" si="9"/>
        <v>0</v>
      </c>
      <c r="DS44" s="221"/>
      <c r="DT44" s="198"/>
      <c r="DU44" s="199"/>
      <c r="DV44" s="199"/>
      <c r="DW44" s="199"/>
      <c r="DX44" s="200"/>
      <c r="DY44" s="206">
        <f t="shared" si="10"/>
        <v>0</v>
      </c>
      <c r="DZ44" s="204"/>
      <c r="EA44" s="202"/>
      <c r="EB44" s="199"/>
      <c r="EC44" s="199"/>
      <c r="ED44" s="199"/>
      <c r="EE44" s="200"/>
      <c r="EF44" s="206">
        <f t="shared" si="11"/>
        <v>0</v>
      </c>
      <c r="EG44" s="220"/>
      <c r="EH44" s="198"/>
      <c r="EI44" s="199"/>
      <c r="EJ44" s="199"/>
      <c r="EK44" s="199"/>
      <c r="EL44" s="200"/>
      <c r="EM44" s="206">
        <f t="shared" si="12"/>
        <v>0</v>
      </c>
      <c r="EN44" s="204"/>
      <c r="EO44" s="202"/>
      <c r="EP44" s="199"/>
      <c r="EQ44" s="199"/>
      <c r="ER44" s="199"/>
      <c r="ES44" s="200"/>
      <c r="ET44" s="206">
        <f t="shared" si="13"/>
        <v>0</v>
      </c>
      <c r="EU44" s="221"/>
      <c r="EV44" s="198"/>
      <c r="EW44" s="199"/>
      <c r="EX44" s="199"/>
      <c r="EY44" s="199"/>
      <c r="EZ44" s="200"/>
      <c r="FA44" s="206">
        <f t="shared" si="14"/>
        <v>0</v>
      </c>
      <c r="FB44" s="204"/>
      <c r="FC44" s="222"/>
      <c r="FD44" s="198"/>
      <c r="FE44" s="199"/>
      <c r="FF44" s="199"/>
      <c r="FG44" s="199"/>
      <c r="FH44" s="200"/>
      <c r="FI44" s="201">
        <f t="shared" si="15"/>
        <v>0</v>
      </c>
      <c r="FJ44" s="198"/>
      <c r="FK44" s="199"/>
      <c r="FL44" s="199"/>
      <c r="FM44" s="199"/>
      <c r="FN44" s="200"/>
      <c r="FO44" s="201">
        <f t="shared" si="16"/>
        <v>0</v>
      </c>
      <c r="FP44" s="198"/>
      <c r="FQ44" s="199"/>
      <c r="FR44" s="199"/>
      <c r="FS44" s="199"/>
      <c r="FT44" s="199"/>
      <c r="FU44" s="199"/>
      <c r="FV44" s="199"/>
      <c r="FW44" s="199"/>
      <c r="FX44" s="199"/>
      <c r="FY44" s="199"/>
      <c r="FZ44" s="199"/>
      <c r="GA44" s="199"/>
      <c r="GB44" s="200"/>
      <c r="GC44" s="202"/>
      <c r="GD44" s="199"/>
      <c r="GE44" s="199"/>
      <c r="GF44" s="200"/>
      <c r="GG44" s="201">
        <f t="shared" si="17"/>
        <v>0</v>
      </c>
      <c r="GH44" s="221"/>
    </row>
    <row r="45" spans="1:190" ht="20.25" customHeight="1">
      <c r="A45" s="19">
        <v>19</v>
      </c>
      <c r="B45" s="20"/>
      <c r="C45" s="69"/>
      <c r="D45" s="165"/>
      <c r="E45" s="198"/>
      <c r="F45" s="199"/>
      <c r="G45" s="199"/>
      <c r="H45" s="199"/>
      <c r="I45" s="200"/>
      <c r="J45" s="201">
        <f t="shared" si="18"/>
        <v>0</v>
      </c>
      <c r="K45" s="202"/>
      <c r="L45" s="199"/>
      <c r="M45" s="199"/>
      <c r="N45" s="199"/>
      <c r="O45" s="199"/>
      <c r="P45" s="200"/>
      <c r="Q45" s="202"/>
      <c r="R45" s="199"/>
      <c r="S45" s="200"/>
      <c r="T45" s="201">
        <f t="shared" si="19"/>
        <v>0</v>
      </c>
      <c r="U45" s="198"/>
      <c r="V45" s="199"/>
      <c r="W45" s="200"/>
      <c r="X45" s="203">
        <f t="shared" si="20"/>
        <v>0</v>
      </c>
      <c r="Y45" s="202"/>
      <c r="Z45" s="199"/>
      <c r="AA45" s="199"/>
      <c r="AB45" s="200"/>
      <c r="AC45" s="200"/>
      <c r="AD45" s="201">
        <f t="shared" si="21"/>
        <v>0</v>
      </c>
      <c r="AE45" s="204"/>
      <c r="AF45" s="199"/>
      <c r="AG45" s="199"/>
      <c r="AH45" s="199"/>
      <c r="AI45" s="205"/>
      <c r="AJ45" s="201">
        <f t="shared" si="22"/>
        <v>0</v>
      </c>
      <c r="AK45" s="204"/>
      <c r="AL45" s="199"/>
      <c r="AM45" s="199"/>
      <c r="AN45" s="199"/>
      <c r="AO45" s="204"/>
      <c r="AP45" s="203">
        <f t="shared" si="23"/>
        <v>0</v>
      </c>
      <c r="AQ45" s="202"/>
      <c r="AR45" s="199"/>
      <c r="AS45" s="199"/>
      <c r="AT45" s="199"/>
      <c r="AU45" s="204"/>
      <c r="AV45" s="201">
        <f t="shared" si="24"/>
        <v>0</v>
      </c>
      <c r="AW45" s="202"/>
      <c r="AX45" s="199"/>
      <c r="AY45" s="199"/>
      <c r="AZ45" s="199"/>
      <c r="BA45" s="204"/>
      <c r="BB45" s="201">
        <f t="shared" si="25"/>
        <v>0</v>
      </c>
      <c r="BC45" s="198"/>
      <c r="BD45" s="199"/>
      <c r="BE45" s="199"/>
      <c r="BF45" s="199"/>
      <c r="BG45" s="200"/>
      <c r="BH45" s="203">
        <f t="shared" si="0"/>
        <v>0</v>
      </c>
      <c r="BI45" s="202"/>
      <c r="BJ45" s="199"/>
      <c r="BK45" s="199"/>
      <c r="BL45" s="199"/>
      <c r="BM45" s="200"/>
      <c r="BN45" s="206">
        <f t="shared" si="1"/>
        <v>0</v>
      </c>
      <c r="BO45" s="221"/>
      <c r="BP45" s="198"/>
      <c r="BQ45" s="199"/>
      <c r="BR45" s="199"/>
      <c r="BS45" s="199"/>
      <c r="BT45" s="200"/>
      <c r="BU45" s="206">
        <f t="shared" si="2"/>
        <v>0</v>
      </c>
      <c r="BV45" s="204"/>
      <c r="BW45" s="202"/>
      <c r="BX45" s="199"/>
      <c r="BY45" s="199"/>
      <c r="BZ45" s="199"/>
      <c r="CA45" s="200"/>
      <c r="CB45" s="206">
        <f t="shared" si="3"/>
        <v>0</v>
      </c>
      <c r="CC45" s="221"/>
      <c r="CD45" s="198"/>
      <c r="CE45" s="199"/>
      <c r="CF45" s="199"/>
      <c r="CG45" s="199"/>
      <c r="CH45" s="200"/>
      <c r="CI45" s="206">
        <f t="shared" si="4"/>
        <v>0</v>
      </c>
      <c r="CJ45" s="204"/>
      <c r="CK45" s="202"/>
      <c r="CL45" s="199"/>
      <c r="CM45" s="199"/>
      <c r="CN45" s="199"/>
      <c r="CO45" s="200"/>
      <c r="CP45" s="206">
        <f t="shared" si="5"/>
        <v>0</v>
      </c>
      <c r="CQ45" s="220"/>
      <c r="CR45" s="198"/>
      <c r="CS45" s="199"/>
      <c r="CT45" s="199"/>
      <c r="CU45" s="199"/>
      <c r="CV45" s="200"/>
      <c r="CW45" s="206">
        <f t="shared" si="6"/>
        <v>0</v>
      </c>
      <c r="CX45" s="204"/>
      <c r="CY45" s="202"/>
      <c r="CZ45" s="199"/>
      <c r="DA45" s="199"/>
      <c r="DB45" s="199"/>
      <c r="DC45" s="200"/>
      <c r="DD45" s="206">
        <f t="shared" si="7"/>
        <v>0</v>
      </c>
      <c r="DE45" s="221"/>
      <c r="DF45" s="198"/>
      <c r="DG45" s="199"/>
      <c r="DH45" s="199"/>
      <c r="DI45" s="199"/>
      <c r="DJ45" s="200"/>
      <c r="DK45" s="206">
        <f t="shared" si="8"/>
        <v>0</v>
      </c>
      <c r="DL45" s="204"/>
      <c r="DM45" s="202"/>
      <c r="DN45" s="199"/>
      <c r="DO45" s="199"/>
      <c r="DP45" s="199"/>
      <c r="DQ45" s="200"/>
      <c r="DR45" s="206">
        <f t="shared" si="9"/>
        <v>0</v>
      </c>
      <c r="DS45" s="221"/>
      <c r="DT45" s="198"/>
      <c r="DU45" s="199"/>
      <c r="DV45" s="199"/>
      <c r="DW45" s="199"/>
      <c r="DX45" s="200"/>
      <c r="DY45" s="206">
        <f t="shared" si="10"/>
        <v>0</v>
      </c>
      <c r="DZ45" s="204"/>
      <c r="EA45" s="202"/>
      <c r="EB45" s="199"/>
      <c r="EC45" s="199"/>
      <c r="ED45" s="199"/>
      <c r="EE45" s="200"/>
      <c r="EF45" s="206">
        <f t="shared" si="11"/>
        <v>0</v>
      </c>
      <c r="EG45" s="220"/>
      <c r="EH45" s="198"/>
      <c r="EI45" s="199"/>
      <c r="EJ45" s="199"/>
      <c r="EK45" s="199"/>
      <c r="EL45" s="200"/>
      <c r="EM45" s="206">
        <f t="shared" si="12"/>
        <v>0</v>
      </c>
      <c r="EN45" s="204"/>
      <c r="EO45" s="202"/>
      <c r="EP45" s="199"/>
      <c r="EQ45" s="199"/>
      <c r="ER45" s="199"/>
      <c r="ES45" s="200"/>
      <c r="ET45" s="206">
        <f t="shared" si="13"/>
        <v>0</v>
      </c>
      <c r="EU45" s="221"/>
      <c r="EV45" s="198"/>
      <c r="EW45" s="199"/>
      <c r="EX45" s="199"/>
      <c r="EY45" s="199"/>
      <c r="EZ45" s="200"/>
      <c r="FA45" s="206">
        <f t="shared" si="14"/>
        <v>0</v>
      </c>
      <c r="FB45" s="204"/>
      <c r="FC45" s="222"/>
      <c r="FD45" s="198"/>
      <c r="FE45" s="199"/>
      <c r="FF45" s="199"/>
      <c r="FG45" s="199"/>
      <c r="FH45" s="200"/>
      <c r="FI45" s="201">
        <f t="shared" si="15"/>
        <v>0</v>
      </c>
      <c r="FJ45" s="198"/>
      <c r="FK45" s="199"/>
      <c r="FL45" s="199"/>
      <c r="FM45" s="199"/>
      <c r="FN45" s="200"/>
      <c r="FO45" s="201">
        <f t="shared" si="16"/>
        <v>0</v>
      </c>
      <c r="FP45" s="198"/>
      <c r="FQ45" s="199"/>
      <c r="FR45" s="199"/>
      <c r="FS45" s="199"/>
      <c r="FT45" s="199"/>
      <c r="FU45" s="199"/>
      <c r="FV45" s="199"/>
      <c r="FW45" s="199"/>
      <c r="FX45" s="199"/>
      <c r="FY45" s="199"/>
      <c r="FZ45" s="199"/>
      <c r="GA45" s="199"/>
      <c r="GB45" s="200"/>
      <c r="GC45" s="202"/>
      <c r="GD45" s="199"/>
      <c r="GE45" s="199"/>
      <c r="GF45" s="200"/>
      <c r="GG45" s="201">
        <f t="shared" si="17"/>
        <v>0</v>
      </c>
      <c r="GH45" s="221"/>
    </row>
    <row r="46" spans="1:190" ht="20.25" customHeight="1">
      <c r="A46" s="19">
        <v>20</v>
      </c>
      <c r="B46" s="20"/>
      <c r="C46" s="69"/>
      <c r="D46" s="165"/>
      <c r="E46" s="198"/>
      <c r="F46" s="199"/>
      <c r="G46" s="199"/>
      <c r="H46" s="199"/>
      <c r="I46" s="200"/>
      <c r="J46" s="201">
        <f t="shared" si="18"/>
        <v>0</v>
      </c>
      <c r="K46" s="202"/>
      <c r="L46" s="199"/>
      <c r="M46" s="199"/>
      <c r="N46" s="199"/>
      <c r="O46" s="199"/>
      <c r="P46" s="200"/>
      <c r="Q46" s="202"/>
      <c r="R46" s="199"/>
      <c r="S46" s="200"/>
      <c r="T46" s="201">
        <f t="shared" si="19"/>
        <v>0</v>
      </c>
      <c r="U46" s="198"/>
      <c r="V46" s="199"/>
      <c r="W46" s="200"/>
      <c r="X46" s="203">
        <f t="shared" si="20"/>
        <v>0</v>
      </c>
      <c r="Y46" s="202"/>
      <c r="Z46" s="199"/>
      <c r="AA46" s="199"/>
      <c r="AB46" s="200"/>
      <c r="AC46" s="200"/>
      <c r="AD46" s="201">
        <f t="shared" si="21"/>
        <v>0</v>
      </c>
      <c r="AE46" s="204"/>
      <c r="AF46" s="199"/>
      <c r="AG46" s="199"/>
      <c r="AH46" s="199"/>
      <c r="AI46" s="205"/>
      <c r="AJ46" s="201">
        <f t="shared" si="22"/>
        <v>0</v>
      </c>
      <c r="AK46" s="204"/>
      <c r="AL46" s="199"/>
      <c r="AM46" s="199"/>
      <c r="AN46" s="199"/>
      <c r="AO46" s="204"/>
      <c r="AP46" s="203">
        <f t="shared" si="23"/>
        <v>0</v>
      </c>
      <c r="AQ46" s="202"/>
      <c r="AR46" s="199"/>
      <c r="AS46" s="199"/>
      <c r="AT46" s="199"/>
      <c r="AU46" s="204"/>
      <c r="AV46" s="201">
        <f t="shared" si="24"/>
        <v>0</v>
      </c>
      <c r="AW46" s="202"/>
      <c r="AX46" s="199"/>
      <c r="AY46" s="199"/>
      <c r="AZ46" s="199"/>
      <c r="BA46" s="204"/>
      <c r="BB46" s="201">
        <f t="shared" si="25"/>
        <v>0</v>
      </c>
      <c r="BC46" s="198"/>
      <c r="BD46" s="199"/>
      <c r="BE46" s="199"/>
      <c r="BF46" s="199"/>
      <c r="BG46" s="200"/>
      <c r="BH46" s="203">
        <f t="shared" si="0"/>
        <v>0</v>
      </c>
      <c r="BI46" s="202"/>
      <c r="BJ46" s="199"/>
      <c r="BK46" s="199"/>
      <c r="BL46" s="199"/>
      <c r="BM46" s="200"/>
      <c r="BN46" s="206">
        <f t="shared" si="1"/>
        <v>0</v>
      </c>
      <c r="BO46" s="221"/>
      <c r="BP46" s="198"/>
      <c r="BQ46" s="199"/>
      <c r="BR46" s="199"/>
      <c r="BS46" s="199"/>
      <c r="BT46" s="200"/>
      <c r="BU46" s="206">
        <f t="shared" si="2"/>
        <v>0</v>
      </c>
      <c r="BV46" s="204"/>
      <c r="BW46" s="202"/>
      <c r="BX46" s="199"/>
      <c r="BY46" s="199"/>
      <c r="BZ46" s="199"/>
      <c r="CA46" s="200"/>
      <c r="CB46" s="206">
        <f t="shared" si="3"/>
        <v>0</v>
      </c>
      <c r="CC46" s="221"/>
      <c r="CD46" s="198"/>
      <c r="CE46" s="199"/>
      <c r="CF46" s="199"/>
      <c r="CG46" s="199"/>
      <c r="CH46" s="200"/>
      <c r="CI46" s="206">
        <f t="shared" si="4"/>
        <v>0</v>
      </c>
      <c r="CJ46" s="204"/>
      <c r="CK46" s="202"/>
      <c r="CL46" s="199"/>
      <c r="CM46" s="199"/>
      <c r="CN46" s="199"/>
      <c r="CO46" s="200"/>
      <c r="CP46" s="206">
        <f t="shared" si="5"/>
        <v>0</v>
      </c>
      <c r="CQ46" s="220"/>
      <c r="CR46" s="198"/>
      <c r="CS46" s="199"/>
      <c r="CT46" s="199"/>
      <c r="CU46" s="199"/>
      <c r="CV46" s="200"/>
      <c r="CW46" s="206">
        <f t="shared" si="6"/>
        <v>0</v>
      </c>
      <c r="CX46" s="204"/>
      <c r="CY46" s="202"/>
      <c r="CZ46" s="199"/>
      <c r="DA46" s="199"/>
      <c r="DB46" s="199"/>
      <c r="DC46" s="200"/>
      <c r="DD46" s="206">
        <f t="shared" si="7"/>
        <v>0</v>
      </c>
      <c r="DE46" s="221"/>
      <c r="DF46" s="198"/>
      <c r="DG46" s="199"/>
      <c r="DH46" s="199"/>
      <c r="DI46" s="199"/>
      <c r="DJ46" s="200"/>
      <c r="DK46" s="206">
        <f t="shared" si="8"/>
        <v>0</v>
      </c>
      <c r="DL46" s="204"/>
      <c r="DM46" s="202"/>
      <c r="DN46" s="199"/>
      <c r="DO46" s="199"/>
      <c r="DP46" s="199"/>
      <c r="DQ46" s="200"/>
      <c r="DR46" s="206">
        <f t="shared" si="9"/>
        <v>0</v>
      </c>
      <c r="DS46" s="221"/>
      <c r="DT46" s="198"/>
      <c r="DU46" s="199"/>
      <c r="DV46" s="199"/>
      <c r="DW46" s="199"/>
      <c r="DX46" s="200"/>
      <c r="DY46" s="206">
        <f t="shared" si="10"/>
        <v>0</v>
      </c>
      <c r="DZ46" s="204"/>
      <c r="EA46" s="202"/>
      <c r="EB46" s="199"/>
      <c r="EC46" s="199"/>
      <c r="ED46" s="199"/>
      <c r="EE46" s="200"/>
      <c r="EF46" s="206">
        <f t="shared" si="11"/>
        <v>0</v>
      </c>
      <c r="EG46" s="220"/>
      <c r="EH46" s="198"/>
      <c r="EI46" s="199"/>
      <c r="EJ46" s="199"/>
      <c r="EK46" s="199"/>
      <c r="EL46" s="200"/>
      <c r="EM46" s="206">
        <f t="shared" si="12"/>
        <v>0</v>
      </c>
      <c r="EN46" s="204"/>
      <c r="EO46" s="202"/>
      <c r="EP46" s="199"/>
      <c r="EQ46" s="199"/>
      <c r="ER46" s="199"/>
      <c r="ES46" s="200"/>
      <c r="ET46" s="206">
        <f t="shared" si="13"/>
        <v>0</v>
      </c>
      <c r="EU46" s="221"/>
      <c r="EV46" s="198"/>
      <c r="EW46" s="199"/>
      <c r="EX46" s="199"/>
      <c r="EY46" s="199"/>
      <c r="EZ46" s="200"/>
      <c r="FA46" s="206">
        <f t="shared" si="14"/>
        <v>0</v>
      </c>
      <c r="FB46" s="204"/>
      <c r="FC46" s="222"/>
      <c r="FD46" s="198"/>
      <c r="FE46" s="199"/>
      <c r="FF46" s="199"/>
      <c r="FG46" s="199"/>
      <c r="FH46" s="200"/>
      <c r="FI46" s="201">
        <f t="shared" si="15"/>
        <v>0</v>
      </c>
      <c r="FJ46" s="198"/>
      <c r="FK46" s="199"/>
      <c r="FL46" s="199"/>
      <c r="FM46" s="199"/>
      <c r="FN46" s="200"/>
      <c r="FO46" s="201">
        <f t="shared" si="16"/>
        <v>0</v>
      </c>
      <c r="FP46" s="198"/>
      <c r="FQ46" s="199"/>
      <c r="FR46" s="199"/>
      <c r="FS46" s="199"/>
      <c r="FT46" s="199"/>
      <c r="FU46" s="199"/>
      <c r="FV46" s="199"/>
      <c r="FW46" s="199"/>
      <c r="FX46" s="199"/>
      <c r="FY46" s="199"/>
      <c r="FZ46" s="199"/>
      <c r="GA46" s="199"/>
      <c r="GB46" s="200"/>
      <c r="GC46" s="202"/>
      <c r="GD46" s="199"/>
      <c r="GE46" s="199"/>
      <c r="GF46" s="200"/>
      <c r="GG46" s="201">
        <f t="shared" si="17"/>
        <v>0</v>
      </c>
      <c r="GH46" s="221"/>
    </row>
    <row r="47" spans="1:190" ht="20.25" customHeight="1">
      <c r="A47" s="19">
        <v>21</v>
      </c>
      <c r="B47" s="20"/>
      <c r="C47" s="69"/>
      <c r="D47" s="165"/>
      <c r="E47" s="198"/>
      <c r="F47" s="199"/>
      <c r="G47" s="199"/>
      <c r="H47" s="199"/>
      <c r="I47" s="200"/>
      <c r="J47" s="201">
        <f t="shared" si="18"/>
        <v>0</v>
      </c>
      <c r="K47" s="202"/>
      <c r="L47" s="199"/>
      <c r="M47" s="199"/>
      <c r="N47" s="199"/>
      <c r="O47" s="199"/>
      <c r="P47" s="200"/>
      <c r="Q47" s="202"/>
      <c r="R47" s="199"/>
      <c r="S47" s="200"/>
      <c r="T47" s="201">
        <f t="shared" si="19"/>
        <v>0</v>
      </c>
      <c r="U47" s="198"/>
      <c r="V47" s="199"/>
      <c r="W47" s="200"/>
      <c r="X47" s="203">
        <f t="shared" si="20"/>
        <v>0</v>
      </c>
      <c r="Y47" s="202"/>
      <c r="Z47" s="199"/>
      <c r="AA47" s="199"/>
      <c r="AB47" s="200"/>
      <c r="AC47" s="200"/>
      <c r="AD47" s="201">
        <f t="shared" si="21"/>
        <v>0</v>
      </c>
      <c r="AE47" s="204"/>
      <c r="AF47" s="199"/>
      <c r="AG47" s="199"/>
      <c r="AH47" s="199"/>
      <c r="AI47" s="205"/>
      <c r="AJ47" s="201">
        <f t="shared" si="22"/>
        <v>0</v>
      </c>
      <c r="AK47" s="204"/>
      <c r="AL47" s="199"/>
      <c r="AM47" s="199"/>
      <c r="AN47" s="199"/>
      <c r="AO47" s="204"/>
      <c r="AP47" s="203">
        <f t="shared" si="23"/>
        <v>0</v>
      </c>
      <c r="AQ47" s="202"/>
      <c r="AR47" s="199"/>
      <c r="AS47" s="199"/>
      <c r="AT47" s="199"/>
      <c r="AU47" s="204"/>
      <c r="AV47" s="201">
        <f t="shared" si="24"/>
        <v>0</v>
      </c>
      <c r="AW47" s="202"/>
      <c r="AX47" s="199"/>
      <c r="AY47" s="199"/>
      <c r="AZ47" s="199"/>
      <c r="BA47" s="204"/>
      <c r="BB47" s="201">
        <f t="shared" si="25"/>
        <v>0</v>
      </c>
      <c r="BC47" s="198"/>
      <c r="BD47" s="199"/>
      <c r="BE47" s="199"/>
      <c r="BF47" s="199"/>
      <c r="BG47" s="200"/>
      <c r="BH47" s="203">
        <f t="shared" si="0"/>
        <v>0</v>
      </c>
      <c r="BI47" s="202"/>
      <c r="BJ47" s="199"/>
      <c r="BK47" s="199"/>
      <c r="BL47" s="199"/>
      <c r="BM47" s="200"/>
      <c r="BN47" s="206">
        <f t="shared" si="1"/>
        <v>0</v>
      </c>
      <c r="BO47" s="221"/>
      <c r="BP47" s="198"/>
      <c r="BQ47" s="199"/>
      <c r="BR47" s="199"/>
      <c r="BS47" s="199"/>
      <c r="BT47" s="200"/>
      <c r="BU47" s="206">
        <f t="shared" si="2"/>
        <v>0</v>
      </c>
      <c r="BV47" s="204"/>
      <c r="BW47" s="202"/>
      <c r="BX47" s="199"/>
      <c r="BY47" s="199"/>
      <c r="BZ47" s="199"/>
      <c r="CA47" s="200"/>
      <c r="CB47" s="206">
        <f t="shared" si="3"/>
        <v>0</v>
      </c>
      <c r="CC47" s="221"/>
      <c r="CD47" s="198"/>
      <c r="CE47" s="199"/>
      <c r="CF47" s="199"/>
      <c r="CG47" s="199"/>
      <c r="CH47" s="200"/>
      <c r="CI47" s="206">
        <f t="shared" si="4"/>
        <v>0</v>
      </c>
      <c r="CJ47" s="204"/>
      <c r="CK47" s="202"/>
      <c r="CL47" s="199"/>
      <c r="CM47" s="199"/>
      <c r="CN47" s="199"/>
      <c r="CO47" s="200"/>
      <c r="CP47" s="206">
        <f t="shared" si="5"/>
        <v>0</v>
      </c>
      <c r="CQ47" s="220"/>
      <c r="CR47" s="198"/>
      <c r="CS47" s="199"/>
      <c r="CT47" s="199"/>
      <c r="CU47" s="199"/>
      <c r="CV47" s="200"/>
      <c r="CW47" s="206">
        <f t="shared" si="6"/>
        <v>0</v>
      </c>
      <c r="CX47" s="204"/>
      <c r="CY47" s="202"/>
      <c r="CZ47" s="199"/>
      <c r="DA47" s="199"/>
      <c r="DB47" s="199"/>
      <c r="DC47" s="200"/>
      <c r="DD47" s="206">
        <f t="shared" si="7"/>
        <v>0</v>
      </c>
      <c r="DE47" s="221"/>
      <c r="DF47" s="198"/>
      <c r="DG47" s="199"/>
      <c r="DH47" s="199"/>
      <c r="DI47" s="199"/>
      <c r="DJ47" s="200"/>
      <c r="DK47" s="206">
        <f t="shared" si="8"/>
        <v>0</v>
      </c>
      <c r="DL47" s="204"/>
      <c r="DM47" s="202"/>
      <c r="DN47" s="199"/>
      <c r="DO47" s="199"/>
      <c r="DP47" s="199"/>
      <c r="DQ47" s="200"/>
      <c r="DR47" s="206">
        <f t="shared" si="9"/>
        <v>0</v>
      </c>
      <c r="DS47" s="221"/>
      <c r="DT47" s="198"/>
      <c r="DU47" s="199"/>
      <c r="DV47" s="199"/>
      <c r="DW47" s="199"/>
      <c r="DX47" s="200"/>
      <c r="DY47" s="206">
        <f t="shared" si="10"/>
        <v>0</v>
      </c>
      <c r="DZ47" s="204"/>
      <c r="EA47" s="202"/>
      <c r="EB47" s="199"/>
      <c r="EC47" s="199"/>
      <c r="ED47" s="199"/>
      <c r="EE47" s="200"/>
      <c r="EF47" s="206">
        <f t="shared" si="11"/>
        <v>0</v>
      </c>
      <c r="EG47" s="220"/>
      <c r="EH47" s="198"/>
      <c r="EI47" s="199"/>
      <c r="EJ47" s="199"/>
      <c r="EK47" s="199"/>
      <c r="EL47" s="200"/>
      <c r="EM47" s="206">
        <f t="shared" si="12"/>
        <v>0</v>
      </c>
      <c r="EN47" s="204"/>
      <c r="EO47" s="202"/>
      <c r="EP47" s="199"/>
      <c r="EQ47" s="199"/>
      <c r="ER47" s="199"/>
      <c r="ES47" s="200"/>
      <c r="ET47" s="206">
        <f t="shared" si="13"/>
        <v>0</v>
      </c>
      <c r="EU47" s="221"/>
      <c r="EV47" s="198"/>
      <c r="EW47" s="199"/>
      <c r="EX47" s="199"/>
      <c r="EY47" s="199"/>
      <c r="EZ47" s="200"/>
      <c r="FA47" s="206">
        <f t="shared" si="14"/>
        <v>0</v>
      </c>
      <c r="FB47" s="204"/>
      <c r="FC47" s="222"/>
      <c r="FD47" s="198"/>
      <c r="FE47" s="199"/>
      <c r="FF47" s="199"/>
      <c r="FG47" s="199"/>
      <c r="FH47" s="200"/>
      <c r="FI47" s="201">
        <f t="shared" si="15"/>
        <v>0</v>
      </c>
      <c r="FJ47" s="198"/>
      <c r="FK47" s="199"/>
      <c r="FL47" s="199"/>
      <c r="FM47" s="199"/>
      <c r="FN47" s="200"/>
      <c r="FO47" s="201">
        <f t="shared" si="16"/>
        <v>0</v>
      </c>
      <c r="FP47" s="198"/>
      <c r="FQ47" s="199"/>
      <c r="FR47" s="199"/>
      <c r="FS47" s="199"/>
      <c r="FT47" s="199"/>
      <c r="FU47" s="199"/>
      <c r="FV47" s="199"/>
      <c r="FW47" s="199"/>
      <c r="FX47" s="199"/>
      <c r="FY47" s="199"/>
      <c r="FZ47" s="199"/>
      <c r="GA47" s="199"/>
      <c r="GB47" s="200"/>
      <c r="GC47" s="202"/>
      <c r="GD47" s="199"/>
      <c r="GE47" s="199"/>
      <c r="GF47" s="200"/>
      <c r="GG47" s="201">
        <f t="shared" si="17"/>
        <v>0</v>
      </c>
      <c r="GH47" s="221"/>
    </row>
    <row r="48" spans="1:190" ht="20.25" customHeight="1">
      <c r="A48" s="19">
        <v>22</v>
      </c>
      <c r="B48" s="20"/>
      <c r="C48" s="69"/>
      <c r="D48" s="165"/>
      <c r="E48" s="198"/>
      <c r="F48" s="199"/>
      <c r="G48" s="199"/>
      <c r="H48" s="199"/>
      <c r="I48" s="200"/>
      <c r="J48" s="201">
        <f t="shared" si="18"/>
        <v>0</v>
      </c>
      <c r="K48" s="202"/>
      <c r="L48" s="199"/>
      <c r="M48" s="199"/>
      <c r="N48" s="199"/>
      <c r="O48" s="199"/>
      <c r="P48" s="200"/>
      <c r="Q48" s="202"/>
      <c r="R48" s="199"/>
      <c r="S48" s="200"/>
      <c r="T48" s="201">
        <f t="shared" si="19"/>
        <v>0</v>
      </c>
      <c r="U48" s="198"/>
      <c r="V48" s="199"/>
      <c r="W48" s="200"/>
      <c r="X48" s="203">
        <f t="shared" si="20"/>
        <v>0</v>
      </c>
      <c r="Y48" s="202"/>
      <c r="Z48" s="199"/>
      <c r="AA48" s="199"/>
      <c r="AB48" s="200"/>
      <c r="AC48" s="200"/>
      <c r="AD48" s="201">
        <f t="shared" si="21"/>
        <v>0</v>
      </c>
      <c r="AE48" s="204"/>
      <c r="AF48" s="199"/>
      <c r="AG48" s="199"/>
      <c r="AH48" s="199"/>
      <c r="AI48" s="205"/>
      <c r="AJ48" s="201">
        <f t="shared" si="22"/>
        <v>0</v>
      </c>
      <c r="AK48" s="204"/>
      <c r="AL48" s="199"/>
      <c r="AM48" s="199"/>
      <c r="AN48" s="199"/>
      <c r="AO48" s="204"/>
      <c r="AP48" s="203">
        <f t="shared" si="23"/>
        <v>0</v>
      </c>
      <c r="AQ48" s="202"/>
      <c r="AR48" s="199"/>
      <c r="AS48" s="199"/>
      <c r="AT48" s="199"/>
      <c r="AU48" s="204"/>
      <c r="AV48" s="201">
        <f t="shared" si="24"/>
        <v>0</v>
      </c>
      <c r="AW48" s="202"/>
      <c r="AX48" s="199"/>
      <c r="AY48" s="199"/>
      <c r="AZ48" s="199"/>
      <c r="BA48" s="204"/>
      <c r="BB48" s="201">
        <f t="shared" si="25"/>
        <v>0</v>
      </c>
      <c r="BC48" s="198"/>
      <c r="BD48" s="199"/>
      <c r="BE48" s="199"/>
      <c r="BF48" s="199"/>
      <c r="BG48" s="200"/>
      <c r="BH48" s="203">
        <f t="shared" si="0"/>
        <v>0</v>
      </c>
      <c r="BI48" s="202"/>
      <c r="BJ48" s="199"/>
      <c r="BK48" s="199"/>
      <c r="BL48" s="199"/>
      <c r="BM48" s="200"/>
      <c r="BN48" s="206">
        <f t="shared" si="1"/>
        <v>0</v>
      </c>
      <c r="BO48" s="221"/>
      <c r="BP48" s="198"/>
      <c r="BQ48" s="199"/>
      <c r="BR48" s="199"/>
      <c r="BS48" s="199"/>
      <c r="BT48" s="200"/>
      <c r="BU48" s="206">
        <f t="shared" si="2"/>
        <v>0</v>
      </c>
      <c r="BV48" s="204"/>
      <c r="BW48" s="202"/>
      <c r="BX48" s="199"/>
      <c r="BY48" s="199"/>
      <c r="BZ48" s="199"/>
      <c r="CA48" s="200"/>
      <c r="CB48" s="206">
        <f t="shared" si="3"/>
        <v>0</v>
      </c>
      <c r="CC48" s="221"/>
      <c r="CD48" s="198"/>
      <c r="CE48" s="199"/>
      <c r="CF48" s="199"/>
      <c r="CG48" s="199"/>
      <c r="CH48" s="200"/>
      <c r="CI48" s="206">
        <f t="shared" si="4"/>
        <v>0</v>
      </c>
      <c r="CJ48" s="204"/>
      <c r="CK48" s="202"/>
      <c r="CL48" s="199"/>
      <c r="CM48" s="199"/>
      <c r="CN48" s="199"/>
      <c r="CO48" s="200"/>
      <c r="CP48" s="206">
        <f t="shared" si="5"/>
        <v>0</v>
      </c>
      <c r="CQ48" s="220"/>
      <c r="CR48" s="198"/>
      <c r="CS48" s="199"/>
      <c r="CT48" s="199"/>
      <c r="CU48" s="199"/>
      <c r="CV48" s="200"/>
      <c r="CW48" s="206">
        <f t="shared" si="6"/>
        <v>0</v>
      </c>
      <c r="CX48" s="204"/>
      <c r="CY48" s="202"/>
      <c r="CZ48" s="199"/>
      <c r="DA48" s="199"/>
      <c r="DB48" s="199"/>
      <c r="DC48" s="200"/>
      <c r="DD48" s="206">
        <f t="shared" si="7"/>
        <v>0</v>
      </c>
      <c r="DE48" s="221"/>
      <c r="DF48" s="198"/>
      <c r="DG48" s="199"/>
      <c r="DH48" s="199"/>
      <c r="DI48" s="199"/>
      <c r="DJ48" s="200"/>
      <c r="DK48" s="206">
        <f t="shared" si="8"/>
        <v>0</v>
      </c>
      <c r="DL48" s="204"/>
      <c r="DM48" s="202"/>
      <c r="DN48" s="199"/>
      <c r="DO48" s="199"/>
      <c r="DP48" s="199"/>
      <c r="DQ48" s="200"/>
      <c r="DR48" s="206">
        <f t="shared" si="9"/>
        <v>0</v>
      </c>
      <c r="DS48" s="221"/>
      <c r="DT48" s="198"/>
      <c r="DU48" s="199"/>
      <c r="DV48" s="199"/>
      <c r="DW48" s="199"/>
      <c r="DX48" s="200"/>
      <c r="DY48" s="206">
        <f t="shared" si="10"/>
        <v>0</v>
      </c>
      <c r="DZ48" s="204"/>
      <c r="EA48" s="202"/>
      <c r="EB48" s="199"/>
      <c r="EC48" s="199"/>
      <c r="ED48" s="199"/>
      <c r="EE48" s="200"/>
      <c r="EF48" s="206">
        <f t="shared" si="11"/>
        <v>0</v>
      </c>
      <c r="EG48" s="220"/>
      <c r="EH48" s="198"/>
      <c r="EI48" s="199"/>
      <c r="EJ48" s="199"/>
      <c r="EK48" s="199"/>
      <c r="EL48" s="200"/>
      <c r="EM48" s="206">
        <f t="shared" si="12"/>
        <v>0</v>
      </c>
      <c r="EN48" s="204"/>
      <c r="EO48" s="202"/>
      <c r="EP48" s="199"/>
      <c r="EQ48" s="199"/>
      <c r="ER48" s="199"/>
      <c r="ES48" s="200"/>
      <c r="ET48" s="206">
        <f t="shared" si="13"/>
        <v>0</v>
      </c>
      <c r="EU48" s="221"/>
      <c r="EV48" s="198"/>
      <c r="EW48" s="199"/>
      <c r="EX48" s="199"/>
      <c r="EY48" s="199"/>
      <c r="EZ48" s="200"/>
      <c r="FA48" s="206">
        <f t="shared" si="14"/>
        <v>0</v>
      </c>
      <c r="FB48" s="204"/>
      <c r="FC48" s="222"/>
      <c r="FD48" s="198"/>
      <c r="FE48" s="199"/>
      <c r="FF48" s="199"/>
      <c r="FG48" s="199"/>
      <c r="FH48" s="200"/>
      <c r="FI48" s="201">
        <f t="shared" si="15"/>
        <v>0</v>
      </c>
      <c r="FJ48" s="198"/>
      <c r="FK48" s="199"/>
      <c r="FL48" s="199"/>
      <c r="FM48" s="199"/>
      <c r="FN48" s="200"/>
      <c r="FO48" s="201">
        <f t="shared" si="16"/>
        <v>0</v>
      </c>
      <c r="FP48" s="198"/>
      <c r="FQ48" s="199"/>
      <c r="FR48" s="199"/>
      <c r="FS48" s="199"/>
      <c r="FT48" s="199"/>
      <c r="FU48" s="199"/>
      <c r="FV48" s="199"/>
      <c r="FW48" s="199"/>
      <c r="FX48" s="199"/>
      <c r="FY48" s="199"/>
      <c r="FZ48" s="199"/>
      <c r="GA48" s="199"/>
      <c r="GB48" s="200"/>
      <c r="GC48" s="202"/>
      <c r="GD48" s="199"/>
      <c r="GE48" s="199"/>
      <c r="GF48" s="200"/>
      <c r="GG48" s="201">
        <f t="shared" si="17"/>
        <v>0</v>
      </c>
      <c r="GH48" s="221"/>
    </row>
    <row r="49" spans="1:190" ht="20.25" customHeight="1">
      <c r="A49" s="19">
        <v>23</v>
      </c>
      <c r="B49" s="20"/>
      <c r="C49" s="69"/>
      <c r="D49" s="165"/>
      <c r="E49" s="198"/>
      <c r="F49" s="199"/>
      <c r="G49" s="199"/>
      <c r="H49" s="199"/>
      <c r="I49" s="200"/>
      <c r="J49" s="201">
        <f t="shared" si="18"/>
        <v>0</v>
      </c>
      <c r="K49" s="202"/>
      <c r="L49" s="199"/>
      <c r="M49" s="199"/>
      <c r="N49" s="199"/>
      <c r="O49" s="199"/>
      <c r="P49" s="200"/>
      <c r="Q49" s="202"/>
      <c r="R49" s="199"/>
      <c r="S49" s="200"/>
      <c r="T49" s="201">
        <f t="shared" si="19"/>
        <v>0</v>
      </c>
      <c r="U49" s="198"/>
      <c r="V49" s="199"/>
      <c r="W49" s="200"/>
      <c r="X49" s="203">
        <f t="shared" si="20"/>
        <v>0</v>
      </c>
      <c r="Y49" s="202"/>
      <c r="Z49" s="199"/>
      <c r="AA49" s="199"/>
      <c r="AB49" s="200"/>
      <c r="AC49" s="200"/>
      <c r="AD49" s="201">
        <f t="shared" si="21"/>
        <v>0</v>
      </c>
      <c r="AE49" s="204"/>
      <c r="AF49" s="199"/>
      <c r="AG49" s="199"/>
      <c r="AH49" s="199"/>
      <c r="AI49" s="205"/>
      <c r="AJ49" s="201">
        <f t="shared" si="22"/>
        <v>0</v>
      </c>
      <c r="AK49" s="204"/>
      <c r="AL49" s="199"/>
      <c r="AM49" s="199"/>
      <c r="AN49" s="199"/>
      <c r="AO49" s="204"/>
      <c r="AP49" s="203">
        <f t="shared" si="23"/>
        <v>0</v>
      </c>
      <c r="AQ49" s="202"/>
      <c r="AR49" s="199"/>
      <c r="AS49" s="199"/>
      <c r="AT49" s="199"/>
      <c r="AU49" s="204"/>
      <c r="AV49" s="201">
        <f t="shared" si="24"/>
        <v>0</v>
      </c>
      <c r="AW49" s="202"/>
      <c r="AX49" s="199"/>
      <c r="AY49" s="199"/>
      <c r="AZ49" s="199"/>
      <c r="BA49" s="204"/>
      <c r="BB49" s="201">
        <f t="shared" si="25"/>
        <v>0</v>
      </c>
      <c r="BC49" s="198"/>
      <c r="BD49" s="199"/>
      <c r="BE49" s="199"/>
      <c r="BF49" s="199"/>
      <c r="BG49" s="200"/>
      <c r="BH49" s="203">
        <f t="shared" si="0"/>
        <v>0</v>
      </c>
      <c r="BI49" s="202"/>
      <c r="BJ49" s="199"/>
      <c r="BK49" s="199"/>
      <c r="BL49" s="199"/>
      <c r="BM49" s="200"/>
      <c r="BN49" s="206">
        <f t="shared" si="1"/>
        <v>0</v>
      </c>
      <c r="BO49" s="221"/>
      <c r="BP49" s="198"/>
      <c r="BQ49" s="199"/>
      <c r="BR49" s="199"/>
      <c r="BS49" s="199"/>
      <c r="BT49" s="200"/>
      <c r="BU49" s="206">
        <f t="shared" si="2"/>
        <v>0</v>
      </c>
      <c r="BV49" s="204"/>
      <c r="BW49" s="202"/>
      <c r="BX49" s="199"/>
      <c r="BY49" s="199"/>
      <c r="BZ49" s="199"/>
      <c r="CA49" s="200"/>
      <c r="CB49" s="206">
        <f t="shared" si="3"/>
        <v>0</v>
      </c>
      <c r="CC49" s="221"/>
      <c r="CD49" s="198"/>
      <c r="CE49" s="199"/>
      <c r="CF49" s="199"/>
      <c r="CG49" s="199"/>
      <c r="CH49" s="200"/>
      <c r="CI49" s="206">
        <f t="shared" si="4"/>
        <v>0</v>
      </c>
      <c r="CJ49" s="204"/>
      <c r="CK49" s="202"/>
      <c r="CL49" s="199"/>
      <c r="CM49" s="199"/>
      <c r="CN49" s="199"/>
      <c r="CO49" s="200"/>
      <c r="CP49" s="206">
        <f t="shared" si="5"/>
        <v>0</v>
      </c>
      <c r="CQ49" s="220"/>
      <c r="CR49" s="198"/>
      <c r="CS49" s="199"/>
      <c r="CT49" s="199"/>
      <c r="CU49" s="199"/>
      <c r="CV49" s="200"/>
      <c r="CW49" s="206">
        <f t="shared" si="6"/>
        <v>0</v>
      </c>
      <c r="CX49" s="204"/>
      <c r="CY49" s="202"/>
      <c r="CZ49" s="199"/>
      <c r="DA49" s="199"/>
      <c r="DB49" s="199"/>
      <c r="DC49" s="200"/>
      <c r="DD49" s="206">
        <f t="shared" si="7"/>
        <v>0</v>
      </c>
      <c r="DE49" s="221"/>
      <c r="DF49" s="198"/>
      <c r="DG49" s="199"/>
      <c r="DH49" s="199"/>
      <c r="DI49" s="199"/>
      <c r="DJ49" s="200"/>
      <c r="DK49" s="206">
        <f t="shared" si="8"/>
        <v>0</v>
      </c>
      <c r="DL49" s="204"/>
      <c r="DM49" s="202"/>
      <c r="DN49" s="199"/>
      <c r="DO49" s="199"/>
      <c r="DP49" s="199"/>
      <c r="DQ49" s="200"/>
      <c r="DR49" s="206">
        <f t="shared" si="9"/>
        <v>0</v>
      </c>
      <c r="DS49" s="221"/>
      <c r="DT49" s="198"/>
      <c r="DU49" s="199"/>
      <c r="DV49" s="199"/>
      <c r="DW49" s="199"/>
      <c r="DX49" s="200"/>
      <c r="DY49" s="206">
        <f t="shared" si="10"/>
        <v>0</v>
      </c>
      <c r="DZ49" s="204"/>
      <c r="EA49" s="202"/>
      <c r="EB49" s="199"/>
      <c r="EC49" s="199"/>
      <c r="ED49" s="199"/>
      <c r="EE49" s="200"/>
      <c r="EF49" s="206">
        <f t="shared" si="11"/>
        <v>0</v>
      </c>
      <c r="EG49" s="220"/>
      <c r="EH49" s="198"/>
      <c r="EI49" s="199"/>
      <c r="EJ49" s="199"/>
      <c r="EK49" s="199"/>
      <c r="EL49" s="200"/>
      <c r="EM49" s="206">
        <f t="shared" si="12"/>
        <v>0</v>
      </c>
      <c r="EN49" s="204"/>
      <c r="EO49" s="202"/>
      <c r="EP49" s="199"/>
      <c r="EQ49" s="199"/>
      <c r="ER49" s="199"/>
      <c r="ES49" s="200"/>
      <c r="ET49" s="206">
        <f t="shared" si="13"/>
        <v>0</v>
      </c>
      <c r="EU49" s="221"/>
      <c r="EV49" s="198"/>
      <c r="EW49" s="199"/>
      <c r="EX49" s="199"/>
      <c r="EY49" s="199"/>
      <c r="EZ49" s="200"/>
      <c r="FA49" s="206">
        <f t="shared" si="14"/>
        <v>0</v>
      </c>
      <c r="FB49" s="204"/>
      <c r="FC49" s="222"/>
      <c r="FD49" s="198"/>
      <c r="FE49" s="199"/>
      <c r="FF49" s="199"/>
      <c r="FG49" s="199"/>
      <c r="FH49" s="200"/>
      <c r="FI49" s="201">
        <f t="shared" si="15"/>
        <v>0</v>
      </c>
      <c r="FJ49" s="198"/>
      <c r="FK49" s="199"/>
      <c r="FL49" s="199"/>
      <c r="FM49" s="199"/>
      <c r="FN49" s="200"/>
      <c r="FO49" s="201">
        <f t="shared" si="16"/>
        <v>0</v>
      </c>
      <c r="FP49" s="198"/>
      <c r="FQ49" s="199"/>
      <c r="FR49" s="199"/>
      <c r="FS49" s="199"/>
      <c r="FT49" s="199"/>
      <c r="FU49" s="199"/>
      <c r="FV49" s="199"/>
      <c r="FW49" s="199"/>
      <c r="FX49" s="199"/>
      <c r="FY49" s="199"/>
      <c r="FZ49" s="199"/>
      <c r="GA49" s="199"/>
      <c r="GB49" s="200"/>
      <c r="GC49" s="202"/>
      <c r="GD49" s="199"/>
      <c r="GE49" s="199"/>
      <c r="GF49" s="200"/>
      <c r="GG49" s="201">
        <f t="shared" si="17"/>
        <v>0</v>
      </c>
      <c r="GH49" s="221"/>
    </row>
    <row r="50" spans="1:190" ht="20.25" customHeight="1">
      <c r="A50" s="19">
        <v>24</v>
      </c>
      <c r="B50" s="20"/>
      <c r="C50" s="69"/>
      <c r="D50" s="165"/>
      <c r="E50" s="198"/>
      <c r="F50" s="199"/>
      <c r="G50" s="199"/>
      <c r="H50" s="199"/>
      <c r="I50" s="200"/>
      <c r="J50" s="201">
        <f t="shared" si="18"/>
        <v>0</v>
      </c>
      <c r="K50" s="202"/>
      <c r="L50" s="199"/>
      <c r="M50" s="199"/>
      <c r="N50" s="199"/>
      <c r="O50" s="199"/>
      <c r="P50" s="200"/>
      <c r="Q50" s="202"/>
      <c r="R50" s="199"/>
      <c r="S50" s="200"/>
      <c r="T50" s="201">
        <f t="shared" si="19"/>
        <v>0</v>
      </c>
      <c r="U50" s="198"/>
      <c r="V50" s="199"/>
      <c r="W50" s="200"/>
      <c r="X50" s="203">
        <f t="shared" si="20"/>
        <v>0</v>
      </c>
      <c r="Y50" s="202"/>
      <c r="Z50" s="199"/>
      <c r="AA50" s="199"/>
      <c r="AB50" s="200"/>
      <c r="AC50" s="200"/>
      <c r="AD50" s="201">
        <f t="shared" si="21"/>
        <v>0</v>
      </c>
      <c r="AE50" s="204"/>
      <c r="AF50" s="199"/>
      <c r="AG50" s="199"/>
      <c r="AH50" s="199"/>
      <c r="AI50" s="205"/>
      <c r="AJ50" s="201">
        <f t="shared" si="22"/>
        <v>0</v>
      </c>
      <c r="AK50" s="204"/>
      <c r="AL50" s="199"/>
      <c r="AM50" s="199"/>
      <c r="AN50" s="199"/>
      <c r="AO50" s="204"/>
      <c r="AP50" s="203">
        <f t="shared" si="23"/>
        <v>0</v>
      </c>
      <c r="AQ50" s="202"/>
      <c r="AR50" s="199"/>
      <c r="AS50" s="199"/>
      <c r="AT50" s="199"/>
      <c r="AU50" s="204"/>
      <c r="AV50" s="201">
        <f t="shared" si="24"/>
        <v>0</v>
      </c>
      <c r="AW50" s="202"/>
      <c r="AX50" s="199"/>
      <c r="AY50" s="199"/>
      <c r="AZ50" s="199"/>
      <c r="BA50" s="204"/>
      <c r="BB50" s="201">
        <f t="shared" si="25"/>
        <v>0</v>
      </c>
      <c r="BC50" s="198"/>
      <c r="BD50" s="199"/>
      <c r="BE50" s="199"/>
      <c r="BF50" s="199"/>
      <c r="BG50" s="200"/>
      <c r="BH50" s="203">
        <f t="shared" si="0"/>
        <v>0</v>
      </c>
      <c r="BI50" s="202"/>
      <c r="BJ50" s="199"/>
      <c r="BK50" s="199"/>
      <c r="BL50" s="199"/>
      <c r="BM50" s="200"/>
      <c r="BN50" s="206">
        <f t="shared" si="1"/>
        <v>0</v>
      </c>
      <c r="BO50" s="221"/>
      <c r="BP50" s="198"/>
      <c r="BQ50" s="199"/>
      <c r="BR50" s="199"/>
      <c r="BS50" s="199"/>
      <c r="BT50" s="200"/>
      <c r="BU50" s="206">
        <f t="shared" si="2"/>
        <v>0</v>
      </c>
      <c r="BV50" s="204"/>
      <c r="BW50" s="202"/>
      <c r="BX50" s="199"/>
      <c r="BY50" s="199"/>
      <c r="BZ50" s="199"/>
      <c r="CA50" s="200"/>
      <c r="CB50" s="206">
        <f t="shared" si="3"/>
        <v>0</v>
      </c>
      <c r="CC50" s="221"/>
      <c r="CD50" s="198"/>
      <c r="CE50" s="199"/>
      <c r="CF50" s="199"/>
      <c r="CG50" s="199"/>
      <c r="CH50" s="200"/>
      <c r="CI50" s="206">
        <f t="shared" si="4"/>
        <v>0</v>
      </c>
      <c r="CJ50" s="204"/>
      <c r="CK50" s="202"/>
      <c r="CL50" s="199"/>
      <c r="CM50" s="199"/>
      <c r="CN50" s="199"/>
      <c r="CO50" s="200"/>
      <c r="CP50" s="206">
        <f t="shared" si="5"/>
        <v>0</v>
      </c>
      <c r="CQ50" s="220"/>
      <c r="CR50" s="198"/>
      <c r="CS50" s="199"/>
      <c r="CT50" s="199"/>
      <c r="CU50" s="199"/>
      <c r="CV50" s="200"/>
      <c r="CW50" s="206">
        <f t="shared" si="6"/>
        <v>0</v>
      </c>
      <c r="CX50" s="204"/>
      <c r="CY50" s="202"/>
      <c r="CZ50" s="199"/>
      <c r="DA50" s="199"/>
      <c r="DB50" s="199"/>
      <c r="DC50" s="200"/>
      <c r="DD50" s="206">
        <f t="shared" si="7"/>
        <v>0</v>
      </c>
      <c r="DE50" s="221"/>
      <c r="DF50" s="198"/>
      <c r="DG50" s="199"/>
      <c r="DH50" s="199"/>
      <c r="DI50" s="199"/>
      <c r="DJ50" s="200"/>
      <c r="DK50" s="206">
        <f t="shared" si="8"/>
        <v>0</v>
      </c>
      <c r="DL50" s="204"/>
      <c r="DM50" s="202"/>
      <c r="DN50" s="199"/>
      <c r="DO50" s="199"/>
      <c r="DP50" s="199"/>
      <c r="DQ50" s="200"/>
      <c r="DR50" s="206">
        <f t="shared" si="9"/>
        <v>0</v>
      </c>
      <c r="DS50" s="221"/>
      <c r="DT50" s="198"/>
      <c r="DU50" s="199"/>
      <c r="DV50" s="199"/>
      <c r="DW50" s="199"/>
      <c r="DX50" s="200"/>
      <c r="DY50" s="206">
        <f t="shared" si="10"/>
        <v>0</v>
      </c>
      <c r="DZ50" s="204"/>
      <c r="EA50" s="202"/>
      <c r="EB50" s="199"/>
      <c r="EC50" s="199"/>
      <c r="ED50" s="199"/>
      <c r="EE50" s="200"/>
      <c r="EF50" s="206">
        <f t="shared" si="11"/>
        <v>0</v>
      </c>
      <c r="EG50" s="220"/>
      <c r="EH50" s="198"/>
      <c r="EI50" s="199"/>
      <c r="EJ50" s="199"/>
      <c r="EK50" s="199"/>
      <c r="EL50" s="200"/>
      <c r="EM50" s="206">
        <f t="shared" si="12"/>
        <v>0</v>
      </c>
      <c r="EN50" s="204"/>
      <c r="EO50" s="202"/>
      <c r="EP50" s="199"/>
      <c r="EQ50" s="199"/>
      <c r="ER50" s="199"/>
      <c r="ES50" s="200"/>
      <c r="ET50" s="206">
        <f t="shared" si="13"/>
        <v>0</v>
      </c>
      <c r="EU50" s="221"/>
      <c r="EV50" s="198"/>
      <c r="EW50" s="199"/>
      <c r="EX50" s="199"/>
      <c r="EY50" s="199"/>
      <c r="EZ50" s="200"/>
      <c r="FA50" s="206">
        <f t="shared" si="14"/>
        <v>0</v>
      </c>
      <c r="FB50" s="204"/>
      <c r="FC50" s="222"/>
      <c r="FD50" s="198"/>
      <c r="FE50" s="199"/>
      <c r="FF50" s="199"/>
      <c r="FG50" s="199"/>
      <c r="FH50" s="200"/>
      <c r="FI50" s="201">
        <f t="shared" si="15"/>
        <v>0</v>
      </c>
      <c r="FJ50" s="198"/>
      <c r="FK50" s="199"/>
      <c r="FL50" s="199"/>
      <c r="FM50" s="199"/>
      <c r="FN50" s="200"/>
      <c r="FO50" s="201">
        <f t="shared" si="16"/>
        <v>0</v>
      </c>
      <c r="FP50" s="198"/>
      <c r="FQ50" s="199"/>
      <c r="FR50" s="199"/>
      <c r="FS50" s="199"/>
      <c r="FT50" s="199"/>
      <c r="FU50" s="199"/>
      <c r="FV50" s="199"/>
      <c r="FW50" s="199"/>
      <c r="FX50" s="199"/>
      <c r="FY50" s="199"/>
      <c r="FZ50" s="199"/>
      <c r="GA50" s="199"/>
      <c r="GB50" s="200"/>
      <c r="GC50" s="202"/>
      <c r="GD50" s="199"/>
      <c r="GE50" s="199"/>
      <c r="GF50" s="200"/>
      <c r="GG50" s="201">
        <f t="shared" si="17"/>
        <v>0</v>
      </c>
      <c r="GH50" s="221"/>
    </row>
    <row r="51" spans="1:190" ht="20.25" customHeight="1" thickBot="1">
      <c r="A51" s="80">
        <v>25</v>
      </c>
      <c r="B51" s="81"/>
      <c r="C51" s="82"/>
      <c r="D51" s="166"/>
      <c r="E51" s="190"/>
      <c r="F51" s="162"/>
      <c r="G51" s="162"/>
      <c r="H51" s="162"/>
      <c r="I51" s="194"/>
      <c r="J51" s="207">
        <f t="shared" si="18"/>
        <v>0</v>
      </c>
      <c r="K51" s="208"/>
      <c r="L51" s="162"/>
      <c r="M51" s="162"/>
      <c r="N51" s="162"/>
      <c r="O51" s="162"/>
      <c r="P51" s="194"/>
      <c r="Q51" s="208"/>
      <c r="R51" s="162"/>
      <c r="S51" s="194"/>
      <c r="T51" s="207">
        <f t="shared" si="19"/>
        <v>0</v>
      </c>
      <c r="U51" s="190"/>
      <c r="V51" s="162"/>
      <c r="W51" s="194"/>
      <c r="X51" s="209">
        <f t="shared" si="20"/>
        <v>0</v>
      </c>
      <c r="Y51" s="208"/>
      <c r="Z51" s="162"/>
      <c r="AA51" s="162"/>
      <c r="AB51" s="194"/>
      <c r="AC51" s="194"/>
      <c r="AD51" s="207">
        <f t="shared" si="21"/>
        <v>0</v>
      </c>
      <c r="AE51" s="67"/>
      <c r="AF51" s="162"/>
      <c r="AG51" s="162"/>
      <c r="AH51" s="162"/>
      <c r="AI51" s="210"/>
      <c r="AJ51" s="207">
        <f t="shared" si="22"/>
        <v>0</v>
      </c>
      <c r="AK51" s="67"/>
      <c r="AL51" s="162"/>
      <c r="AM51" s="162"/>
      <c r="AN51" s="162"/>
      <c r="AO51" s="67"/>
      <c r="AP51" s="209">
        <f t="shared" si="23"/>
        <v>0</v>
      </c>
      <c r="AQ51" s="208"/>
      <c r="AR51" s="162"/>
      <c r="AS51" s="162"/>
      <c r="AT51" s="162"/>
      <c r="AU51" s="67"/>
      <c r="AV51" s="207">
        <f t="shared" si="24"/>
        <v>0</v>
      </c>
      <c r="AW51" s="208"/>
      <c r="AX51" s="162"/>
      <c r="AY51" s="162"/>
      <c r="AZ51" s="162"/>
      <c r="BA51" s="67"/>
      <c r="BB51" s="207">
        <f t="shared" si="25"/>
        <v>0</v>
      </c>
      <c r="BC51" s="190"/>
      <c r="BD51" s="162"/>
      <c r="BE51" s="162"/>
      <c r="BF51" s="162"/>
      <c r="BG51" s="194"/>
      <c r="BH51" s="209">
        <f t="shared" si="0"/>
        <v>0</v>
      </c>
      <c r="BI51" s="208"/>
      <c r="BJ51" s="162"/>
      <c r="BK51" s="162"/>
      <c r="BL51" s="162"/>
      <c r="BM51" s="194"/>
      <c r="BN51" s="211">
        <f t="shared" si="1"/>
        <v>0</v>
      </c>
      <c r="BO51" s="223"/>
      <c r="BP51" s="190"/>
      <c r="BQ51" s="162"/>
      <c r="BR51" s="162"/>
      <c r="BS51" s="162"/>
      <c r="BT51" s="194"/>
      <c r="BU51" s="211">
        <f t="shared" si="2"/>
        <v>0</v>
      </c>
      <c r="BV51" s="67"/>
      <c r="BW51" s="208"/>
      <c r="BX51" s="162"/>
      <c r="BY51" s="162"/>
      <c r="BZ51" s="162"/>
      <c r="CA51" s="194"/>
      <c r="CB51" s="211">
        <f t="shared" si="3"/>
        <v>0</v>
      </c>
      <c r="CC51" s="223"/>
      <c r="CD51" s="190"/>
      <c r="CE51" s="162"/>
      <c r="CF51" s="162"/>
      <c r="CG51" s="162"/>
      <c r="CH51" s="194"/>
      <c r="CI51" s="211">
        <f t="shared" si="4"/>
        <v>0</v>
      </c>
      <c r="CJ51" s="67"/>
      <c r="CK51" s="208"/>
      <c r="CL51" s="162"/>
      <c r="CM51" s="162"/>
      <c r="CN51" s="162"/>
      <c r="CO51" s="194"/>
      <c r="CP51" s="211">
        <f t="shared" si="5"/>
        <v>0</v>
      </c>
      <c r="CQ51" s="224"/>
      <c r="CR51" s="190"/>
      <c r="CS51" s="162"/>
      <c r="CT51" s="162"/>
      <c r="CU51" s="162"/>
      <c r="CV51" s="194"/>
      <c r="CW51" s="211">
        <f t="shared" si="6"/>
        <v>0</v>
      </c>
      <c r="CX51" s="67"/>
      <c r="CY51" s="208"/>
      <c r="CZ51" s="162"/>
      <c r="DA51" s="162"/>
      <c r="DB51" s="162"/>
      <c r="DC51" s="194"/>
      <c r="DD51" s="211">
        <f t="shared" si="7"/>
        <v>0</v>
      </c>
      <c r="DE51" s="223"/>
      <c r="DF51" s="190"/>
      <c r="DG51" s="162"/>
      <c r="DH51" s="162"/>
      <c r="DI51" s="162"/>
      <c r="DJ51" s="194"/>
      <c r="DK51" s="211">
        <f t="shared" si="8"/>
        <v>0</v>
      </c>
      <c r="DL51" s="67"/>
      <c r="DM51" s="208"/>
      <c r="DN51" s="162"/>
      <c r="DO51" s="162"/>
      <c r="DP51" s="162"/>
      <c r="DQ51" s="194"/>
      <c r="DR51" s="211">
        <f t="shared" si="9"/>
        <v>0</v>
      </c>
      <c r="DS51" s="223"/>
      <c r="DT51" s="190"/>
      <c r="DU51" s="162"/>
      <c r="DV51" s="162"/>
      <c r="DW51" s="162"/>
      <c r="DX51" s="194"/>
      <c r="DY51" s="211">
        <f t="shared" si="10"/>
        <v>0</v>
      </c>
      <c r="DZ51" s="67"/>
      <c r="EA51" s="208"/>
      <c r="EB51" s="162"/>
      <c r="EC51" s="162"/>
      <c r="ED51" s="162"/>
      <c r="EE51" s="194"/>
      <c r="EF51" s="211">
        <f t="shared" si="11"/>
        <v>0</v>
      </c>
      <c r="EG51" s="224"/>
      <c r="EH51" s="190"/>
      <c r="EI51" s="162"/>
      <c r="EJ51" s="162"/>
      <c r="EK51" s="162"/>
      <c r="EL51" s="194"/>
      <c r="EM51" s="211">
        <f t="shared" si="12"/>
        <v>0</v>
      </c>
      <c r="EN51" s="67"/>
      <c r="EO51" s="208"/>
      <c r="EP51" s="162"/>
      <c r="EQ51" s="162"/>
      <c r="ER51" s="162"/>
      <c r="ES51" s="194"/>
      <c r="ET51" s="211">
        <f t="shared" si="13"/>
        <v>0</v>
      </c>
      <c r="EU51" s="223"/>
      <c r="EV51" s="190"/>
      <c r="EW51" s="162"/>
      <c r="EX51" s="162"/>
      <c r="EY51" s="162"/>
      <c r="EZ51" s="194"/>
      <c r="FA51" s="211">
        <f t="shared" si="14"/>
        <v>0</v>
      </c>
      <c r="FB51" s="67"/>
      <c r="FC51" s="225"/>
      <c r="FD51" s="190"/>
      <c r="FE51" s="162"/>
      <c r="FF51" s="162"/>
      <c r="FG51" s="162"/>
      <c r="FH51" s="194"/>
      <c r="FI51" s="207">
        <f t="shared" si="15"/>
        <v>0</v>
      </c>
      <c r="FJ51" s="190"/>
      <c r="FK51" s="162"/>
      <c r="FL51" s="162"/>
      <c r="FM51" s="162"/>
      <c r="FN51" s="194"/>
      <c r="FO51" s="207">
        <f t="shared" si="16"/>
        <v>0</v>
      </c>
      <c r="FP51" s="190"/>
      <c r="FQ51" s="162"/>
      <c r="FR51" s="162"/>
      <c r="FS51" s="162"/>
      <c r="FT51" s="162"/>
      <c r="FU51" s="162"/>
      <c r="FV51" s="162"/>
      <c r="FW51" s="162"/>
      <c r="FX51" s="162"/>
      <c r="FY51" s="162"/>
      <c r="FZ51" s="162"/>
      <c r="GA51" s="162"/>
      <c r="GB51" s="194"/>
      <c r="GC51" s="208"/>
      <c r="GD51" s="162"/>
      <c r="GE51" s="162"/>
      <c r="GF51" s="194"/>
      <c r="GG51" s="207">
        <f t="shared" si="17"/>
        <v>0</v>
      </c>
      <c r="GH51" s="223"/>
    </row>
    <row r="52" spans="1:190" ht="20.25" customHeight="1" thickTop="1" thickBot="1">
      <c r="A52" s="83"/>
      <c r="B52" s="84" t="s">
        <v>41</v>
      </c>
      <c r="C52" s="197">
        <f>SUM(C26:C51)</f>
        <v>0</v>
      </c>
      <c r="D52" s="85">
        <f>SUM(D26:D51)</f>
        <v>0</v>
      </c>
      <c r="E52" s="212">
        <f t="shared" ref="E52:G52" si="26">SUM(E27:E51)</f>
        <v>0</v>
      </c>
      <c r="F52" s="213">
        <f t="shared" si="26"/>
        <v>0</v>
      </c>
      <c r="G52" s="213">
        <f t="shared" si="26"/>
        <v>0</v>
      </c>
      <c r="H52" s="213">
        <f>SUM(H27:H51)</f>
        <v>0</v>
      </c>
      <c r="I52" s="214">
        <f t="shared" ref="I52:AV52" si="27">SUM(I27:I51)</f>
        <v>0</v>
      </c>
      <c r="J52" s="215">
        <f t="shared" si="27"/>
        <v>0</v>
      </c>
      <c r="K52" s="216">
        <f t="shared" si="27"/>
        <v>0</v>
      </c>
      <c r="L52" s="213">
        <f t="shared" si="27"/>
        <v>0</v>
      </c>
      <c r="M52" s="213">
        <f t="shared" si="27"/>
        <v>0</v>
      </c>
      <c r="N52" s="213">
        <f t="shared" si="27"/>
        <v>0</v>
      </c>
      <c r="O52" s="213">
        <f t="shared" si="27"/>
        <v>0</v>
      </c>
      <c r="P52" s="214">
        <f t="shared" si="27"/>
        <v>0</v>
      </c>
      <c r="Q52" s="216">
        <f t="shared" si="27"/>
        <v>0</v>
      </c>
      <c r="R52" s="213">
        <f t="shared" si="27"/>
        <v>0</v>
      </c>
      <c r="S52" s="214">
        <f t="shared" si="27"/>
        <v>0</v>
      </c>
      <c r="T52" s="215">
        <f t="shared" si="27"/>
        <v>0</v>
      </c>
      <c r="U52" s="212">
        <f t="shared" si="27"/>
        <v>0</v>
      </c>
      <c r="V52" s="213">
        <f t="shared" si="27"/>
        <v>0</v>
      </c>
      <c r="W52" s="214">
        <f t="shared" si="27"/>
        <v>0</v>
      </c>
      <c r="X52" s="217">
        <f t="shared" si="27"/>
        <v>0</v>
      </c>
      <c r="Y52" s="216">
        <f t="shared" si="27"/>
        <v>0</v>
      </c>
      <c r="Z52" s="213">
        <f t="shared" si="27"/>
        <v>0</v>
      </c>
      <c r="AA52" s="213">
        <f t="shared" si="27"/>
        <v>0</v>
      </c>
      <c r="AB52" s="214">
        <f t="shared" si="27"/>
        <v>0</v>
      </c>
      <c r="AC52" s="214">
        <f t="shared" si="27"/>
        <v>0</v>
      </c>
      <c r="AD52" s="215">
        <f t="shared" si="27"/>
        <v>0</v>
      </c>
      <c r="AE52" s="218">
        <f t="shared" si="27"/>
        <v>0</v>
      </c>
      <c r="AF52" s="213">
        <f t="shared" si="27"/>
        <v>0</v>
      </c>
      <c r="AG52" s="213">
        <f t="shared" si="27"/>
        <v>0</v>
      </c>
      <c r="AH52" s="213">
        <f t="shared" si="27"/>
        <v>0</v>
      </c>
      <c r="AI52" s="219">
        <f t="shared" si="27"/>
        <v>0</v>
      </c>
      <c r="AJ52" s="215">
        <f t="shared" si="27"/>
        <v>0</v>
      </c>
      <c r="AK52" s="218">
        <f t="shared" si="27"/>
        <v>0</v>
      </c>
      <c r="AL52" s="213">
        <f t="shared" si="27"/>
        <v>0</v>
      </c>
      <c r="AM52" s="213">
        <f t="shared" si="27"/>
        <v>0</v>
      </c>
      <c r="AN52" s="213">
        <f t="shared" si="27"/>
        <v>0</v>
      </c>
      <c r="AO52" s="218">
        <f t="shared" si="27"/>
        <v>0</v>
      </c>
      <c r="AP52" s="217">
        <f t="shared" si="27"/>
        <v>0</v>
      </c>
      <c r="AQ52" s="216">
        <f t="shared" si="27"/>
        <v>0</v>
      </c>
      <c r="AR52" s="213">
        <f t="shared" si="27"/>
        <v>0</v>
      </c>
      <c r="AS52" s="213">
        <f t="shared" si="27"/>
        <v>0</v>
      </c>
      <c r="AT52" s="213">
        <f t="shared" si="27"/>
        <v>0</v>
      </c>
      <c r="AU52" s="218">
        <f t="shared" si="27"/>
        <v>0</v>
      </c>
      <c r="AV52" s="215">
        <f t="shared" si="27"/>
        <v>0</v>
      </c>
      <c r="AW52" s="216">
        <f t="shared" ref="AW52:BB52" si="28">SUM(AW27:AW51)</f>
        <v>0</v>
      </c>
      <c r="AX52" s="213">
        <f t="shared" si="28"/>
        <v>0</v>
      </c>
      <c r="AY52" s="213">
        <f t="shared" si="28"/>
        <v>0</v>
      </c>
      <c r="AZ52" s="213">
        <f t="shared" si="28"/>
        <v>0</v>
      </c>
      <c r="BA52" s="218">
        <f t="shared" si="28"/>
        <v>0</v>
      </c>
      <c r="BB52" s="215">
        <f t="shared" si="28"/>
        <v>0</v>
      </c>
      <c r="BC52" s="212">
        <f>SUM(BC26:BC51)</f>
        <v>0</v>
      </c>
      <c r="BD52" s="212">
        <f t="shared" ref="BD52:DO52" si="29">SUM(BD26:BD51)</f>
        <v>0</v>
      </c>
      <c r="BE52" s="212">
        <f t="shared" si="29"/>
        <v>0</v>
      </c>
      <c r="BF52" s="212">
        <f t="shared" si="29"/>
        <v>0</v>
      </c>
      <c r="BG52" s="218">
        <f t="shared" si="29"/>
        <v>0</v>
      </c>
      <c r="BH52" s="299">
        <f t="shared" si="29"/>
        <v>0</v>
      </c>
      <c r="BI52" s="212">
        <f t="shared" si="29"/>
        <v>0</v>
      </c>
      <c r="BJ52" s="212">
        <f t="shared" si="29"/>
        <v>0</v>
      </c>
      <c r="BK52" s="212">
        <f t="shared" si="29"/>
        <v>0</v>
      </c>
      <c r="BL52" s="212">
        <f t="shared" si="29"/>
        <v>0</v>
      </c>
      <c r="BM52" s="218">
        <f t="shared" si="29"/>
        <v>0</v>
      </c>
      <c r="BN52" s="300">
        <f t="shared" si="29"/>
        <v>0</v>
      </c>
      <c r="BO52" s="299">
        <f t="shared" si="29"/>
        <v>0</v>
      </c>
      <c r="BP52" s="212">
        <f t="shared" si="29"/>
        <v>0</v>
      </c>
      <c r="BQ52" s="212">
        <f t="shared" si="29"/>
        <v>0</v>
      </c>
      <c r="BR52" s="212">
        <f t="shared" si="29"/>
        <v>0</v>
      </c>
      <c r="BS52" s="212">
        <f t="shared" si="29"/>
        <v>0</v>
      </c>
      <c r="BT52" s="218">
        <f t="shared" si="29"/>
        <v>0</v>
      </c>
      <c r="BU52" s="300">
        <f t="shared" si="29"/>
        <v>0</v>
      </c>
      <c r="BV52" s="299">
        <f t="shared" si="29"/>
        <v>0</v>
      </c>
      <c r="BW52" s="212">
        <f t="shared" si="29"/>
        <v>0</v>
      </c>
      <c r="BX52" s="212">
        <f t="shared" si="29"/>
        <v>0</v>
      </c>
      <c r="BY52" s="212">
        <f t="shared" si="29"/>
        <v>0</v>
      </c>
      <c r="BZ52" s="212">
        <f t="shared" si="29"/>
        <v>0</v>
      </c>
      <c r="CA52" s="218">
        <f t="shared" si="29"/>
        <v>0</v>
      </c>
      <c r="CB52" s="300">
        <f t="shared" si="29"/>
        <v>0</v>
      </c>
      <c r="CC52" s="299">
        <f t="shared" si="29"/>
        <v>0</v>
      </c>
      <c r="CD52" s="212">
        <f t="shared" si="29"/>
        <v>0</v>
      </c>
      <c r="CE52" s="212">
        <f t="shared" si="29"/>
        <v>0</v>
      </c>
      <c r="CF52" s="212">
        <f t="shared" si="29"/>
        <v>0</v>
      </c>
      <c r="CG52" s="212">
        <f t="shared" si="29"/>
        <v>0</v>
      </c>
      <c r="CH52" s="218">
        <f t="shared" si="29"/>
        <v>0</v>
      </c>
      <c r="CI52" s="300">
        <f t="shared" si="29"/>
        <v>0</v>
      </c>
      <c r="CJ52" s="299">
        <f t="shared" si="29"/>
        <v>0</v>
      </c>
      <c r="CK52" s="212">
        <f t="shared" si="29"/>
        <v>0</v>
      </c>
      <c r="CL52" s="212">
        <f t="shared" si="29"/>
        <v>0</v>
      </c>
      <c r="CM52" s="212">
        <f t="shared" si="29"/>
        <v>0</v>
      </c>
      <c r="CN52" s="212">
        <f t="shared" si="29"/>
        <v>0</v>
      </c>
      <c r="CO52" s="218">
        <f t="shared" si="29"/>
        <v>0</v>
      </c>
      <c r="CP52" s="300">
        <f t="shared" si="29"/>
        <v>0</v>
      </c>
      <c r="CQ52" s="299">
        <f t="shared" si="29"/>
        <v>0</v>
      </c>
      <c r="CR52" s="212">
        <f t="shared" si="29"/>
        <v>0</v>
      </c>
      <c r="CS52" s="212">
        <f t="shared" si="29"/>
        <v>0</v>
      </c>
      <c r="CT52" s="212">
        <f t="shared" si="29"/>
        <v>0</v>
      </c>
      <c r="CU52" s="212">
        <f t="shared" si="29"/>
        <v>0</v>
      </c>
      <c r="CV52" s="218">
        <f t="shared" si="29"/>
        <v>0</v>
      </c>
      <c r="CW52" s="300">
        <f t="shared" si="29"/>
        <v>0</v>
      </c>
      <c r="CX52" s="299">
        <f t="shared" si="29"/>
        <v>0</v>
      </c>
      <c r="CY52" s="212">
        <f t="shared" si="29"/>
        <v>0</v>
      </c>
      <c r="CZ52" s="212">
        <f t="shared" si="29"/>
        <v>0</v>
      </c>
      <c r="DA52" s="212">
        <f t="shared" si="29"/>
        <v>0</v>
      </c>
      <c r="DB52" s="212">
        <f t="shared" si="29"/>
        <v>0</v>
      </c>
      <c r="DC52" s="218">
        <f t="shared" si="29"/>
        <v>0</v>
      </c>
      <c r="DD52" s="300">
        <f t="shared" si="29"/>
        <v>0</v>
      </c>
      <c r="DE52" s="299">
        <f t="shared" si="29"/>
        <v>0</v>
      </c>
      <c r="DF52" s="212">
        <f t="shared" si="29"/>
        <v>0</v>
      </c>
      <c r="DG52" s="212">
        <f t="shared" si="29"/>
        <v>0</v>
      </c>
      <c r="DH52" s="212">
        <f t="shared" si="29"/>
        <v>0</v>
      </c>
      <c r="DI52" s="212">
        <f t="shared" si="29"/>
        <v>0</v>
      </c>
      <c r="DJ52" s="218">
        <f t="shared" si="29"/>
        <v>0</v>
      </c>
      <c r="DK52" s="301">
        <f t="shared" si="29"/>
        <v>0</v>
      </c>
      <c r="DL52" s="226">
        <f t="shared" si="29"/>
        <v>0</v>
      </c>
      <c r="DM52" s="212">
        <f t="shared" si="29"/>
        <v>0</v>
      </c>
      <c r="DN52" s="212">
        <f t="shared" si="29"/>
        <v>0</v>
      </c>
      <c r="DO52" s="212">
        <f t="shared" si="29"/>
        <v>0</v>
      </c>
      <c r="DP52" s="212">
        <f t="shared" ref="DP52:GA52" si="30">SUM(DP26:DP51)</f>
        <v>0</v>
      </c>
      <c r="DQ52" s="218">
        <f t="shared" si="30"/>
        <v>0</v>
      </c>
      <c r="DR52" s="300">
        <f t="shared" si="30"/>
        <v>0</v>
      </c>
      <c r="DS52" s="299">
        <f t="shared" si="30"/>
        <v>0</v>
      </c>
      <c r="DT52" s="212">
        <f t="shared" si="30"/>
        <v>0</v>
      </c>
      <c r="DU52" s="212">
        <f t="shared" si="30"/>
        <v>0</v>
      </c>
      <c r="DV52" s="212">
        <f t="shared" si="30"/>
        <v>0</v>
      </c>
      <c r="DW52" s="212">
        <f t="shared" si="30"/>
        <v>0</v>
      </c>
      <c r="DX52" s="218">
        <f t="shared" si="30"/>
        <v>0</v>
      </c>
      <c r="DY52" s="300">
        <f t="shared" si="30"/>
        <v>0</v>
      </c>
      <c r="DZ52" s="299">
        <f t="shared" si="30"/>
        <v>0</v>
      </c>
      <c r="EA52" s="212">
        <f t="shared" si="30"/>
        <v>0</v>
      </c>
      <c r="EB52" s="212">
        <f t="shared" si="30"/>
        <v>0</v>
      </c>
      <c r="EC52" s="212">
        <f t="shared" si="30"/>
        <v>0</v>
      </c>
      <c r="ED52" s="212">
        <f t="shared" si="30"/>
        <v>0</v>
      </c>
      <c r="EE52" s="218">
        <f t="shared" si="30"/>
        <v>0</v>
      </c>
      <c r="EF52" s="300">
        <f t="shared" si="30"/>
        <v>0</v>
      </c>
      <c r="EG52" s="299">
        <f t="shared" si="30"/>
        <v>0</v>
      </c>
      <c r="EH52" s="212">
        <f t="shared" si="30"/>
        <v>0</v>
      </c>
      <c r="EI52" s="212">
        <f t="shared" si="30"/>
        <v>0</v>
      </c>
      <c r="EJ52" s="212">
        <f t="shared" si="30"/>
        <v>0</v>
      </c>
      <c r="EK52" s="212">
        <f t="shared" si="30"/>
        <v>0</v>
      </c>
      <c r="EL52" s="218">
        <f t="shared" si="30"/>
        <v>0</v>
      </c>
      <c r="EM52" s="300">
        <f t="shared" si="30"/>
        <v>0</v>
      </c>
      <c r="EN52" s="299">
        <f t="shared" si="30"/>
        <v>0</v>
      </c>
      <c r="EO52" s="212">
        <f t="shared" si="30"/>
        <v>0</v>
      </c>
      <c r="EP52" s="212">
        <f t="shared" si="30"/>
        <v>0</v>
      </c>
      <c r="EQ52" s="212">
        <f t="shared" si="30"/>
        <v>0</v>
      </c>
      <c r="ER52" s="212">
        <f t="shared" si="30"/>
        <v>0</v>
      </c>
      <c r="ES52" s="218">
        <f t="shared" si="30"/>
        <v>0</v>
      </c>
      <c r="ET52" s="300">
        <f t="shared" si="30"/>
        <v>0</v>
      </c>
      <c r="EU52" s="299">
        <f t="shared" si="30"/>
        <v>0</v>
      </c>
      <c r="EV52" s="212">
        <f t="shared" si="30"/>
        <v>0</v>
      </c>
      <c r="EW52" s="212">
        <f t="shared" si="30"/>
        <v>0</v>
      </c>
      <c r="EX52" s="212">
        <f t="shared" si="30"/>
        <v>0</v>
      </c>
      <c r="EY52" s="212">
        <f t="shared" si="30"/>
        <v>0</v>
      </c>
      <c r="EZ52" s="218">
        <f t="shared" si="30"/>
        <v>0</v>
      </c>
      <c r="FA52" s="300">
        <f t="shared" si="30"/>
        <v>0</v>
      </c>
      <c r="FB52" s="218">
        <f t="shared" si="30"/>
        <v>0</v>
      </c>
      <c r="FC52" s="226">
        <f t="shared" si="30"/>
        <v>0</v>
      </c>
      <c r="FD52" s="212">
        <f t="shared" si="30"/>
        <v>0</v>
      </c>
      <c r="FE52" s="212">
        <f t="shared" si="30"/>
        <v>0</v>
      </c>
      <c r="FF52" s="212">
        <f t="shared" si="30"/>
        <v>0</v>
      </c>
      <c r="FG52" s="212">
        <f t="shared" si="30"/>
        <v>0</v>
      </c>
      <c r="FH52" s="218">
        <f t="shared" si="30"/>
        <v>0</v>
      </c>
      <c r="FI52" s="299">
        <f t="shared" si="30"/>
        <v>0</v>
      </c>
      <c r="FJ52" s="216">
        <f t="shared" si="30"/>
        <v>0</v>
      </c>
      <c r="FK52" s="212">
        <f t="shared" si="30"/>
        <v>0</v>
      </c>
      <c r="FL52" s="212">
        <f t="shared" si="30"/>
        <v>0</v>
      </c>
      <c r="FM52" s="212">
        <f t="shared" si="30"/>
        <v>0</v>
      </c>
      <c r="FN52" s="218">
        <f t="shared" si="30"/>
        <v>0</v>
      </c>
      <c r="FO52" s="299">
        <f t="shared" si="30"/>
        <v>0</v>
      </c>
      <c r="FP52" s="212">
        <f t="shared" si="30"/>
        <v>0</v>
      </c>
      <c r="FQ52" s="212">
        <f t="shared" si="30"/>
        <v>0</v>
      </c>
      <c r="FR52" s="212">
        <f t="shared" si="30"/>
        <v>0</v>
      </c>
      <c r="FS52" s="212">
        <f t="shared" si="30"/>
        <v>0</v>
      </c>
      <c r="FT52" s="212">
        <f t="shared" si="30"/>
        <v>0</v>
      </c>
      <c r="FU52" s="212">
        <f t="shared" si="30"/>
        <v>0</v>
      </c>
      <c r="FV52" s="212">
        <f t="shared" si="30"/>
        <v>0</v>
      </c>
      <c r="FW52" s="212">
        <f t="shared" si="30"/>
        <v>0</v>
      </c>
      <c r="FX52" s="212">
        <f t="shared" si="30"/>
        <v>0</v>
      </c>
      <c r="FY52" s="212">
        <f t="shared" si="30"/>
        <v>0</v>
      </c>
      <c r="FZ52" s="212">
        <f t="shared" si="30"/>
        <v>0</v>
      </c>
      <c r="GA52" s="212">
        <f t="shared" si="30"/>
        <v>0</v>
      </c>
      <c r="GB52" s="302">
        <f t="shared" ref="GB52:GH52" si="31">SUM(GB26:GB51)</f>
        <v>0</v>
      </c>
      <c r="GC52" s="212">
        <f t="shared" si="31"/>
        <v>0</v>
      </c>
      <c r="GD52" s="212">
        <f t="shared" si="31"/>
        <v>0</v>
      </c>
      <c r="GE52" s="212">
        <f t="shared" si="31"/>
        <v>0</v>
      </c>
      <c r="GF52" s="218">
        <f t="shared" si="31"/>
        <v>0</v>
      </c>
      <c r="GG52" s="226">
        <f t="shared" si="31"/>
        <v>0</v>
      </c>
      <c r="GH52" s="226">
        <f t="shared" si="31"/>
        <v>0</v>
      </c>
    </row>
    <row r="54" spans="1:190" ht="96" hidden="1">
      <c r="B54" s="316" t="str">
        <f ca="1">MID(CELL("filename",A1),FIND("[",CELL("filename",A1))+1,FIND("]",CELL("filename",A1))-FIND("[",CELL("filename",A1))-1)</f>
        <v>0054.xlsx</v>
      </c>
      <c r="C54" s="317" t="e">
        <f ca="1">SEARCH("【",$B$54)</f>
        <v>#VALUE!</v>
      </c>
      <c r="D54" s="317" t="e">
        <f ca="1">SEARCH("】",$B$54)</f>
        <v>#VALUE!</v>
      </c>
      <c r="E54" s="384" t="e">
        <f ca="1">MID(B54,C54+1,D54-C54-2)</f>
        <v>#VALUE!</v>
      </c>
      <c r="F54" s="384"/>
      <c r="K54" s="68"/>
      <c r="Y54" s="68"/>
      <c r="AE54" s="68"/>
      <c r="AK54" s="68"/>
      <c r="AQ54" s="68"/>
    </row>
  </sheetData>
  <mergeCells count="49">
    <mergeCell ref="D24:D25"/>
    <mergeCell ref="E26:BB26"/>
    <mergeCell ref="DM24:DS24"/>
    <mergeCell ref="BI24:BO24"/>
    <mergeCell ref="AW24:BB24"/>
    <mergeCell ref="AQ24:AV24"/>
    <mergeCell ref="E24:J24"/>
    <mergeCell ref="K24:P24"/>
    <mergeCell ref="Q24:T24"/>
    <mergeCell ref="U24:X24"/>
    <mergeCell ref="Y24:AD24"/>
    <mergeCell ref="BC24:BH24"/>
    <mergeCell ref="GC24:GF24"/>
    <mergeCell ref="AK24:AP24"/>
    <mergeCell ref="E54:F54"/>
    <mergeCell ref="DT24:DZ24"/>
    <mergeCell ref="L3:O3"/>
    <mergeCell ref="DF24:DL24"/>
    <mergeCell ref="L4:O4"/>
    <mergeCell ref="BC21:GH22"/>
    <mergeCell ref="BP24:BV24"/>
    <mergeCell ref="BW24:CC24"/>
    <mergeCell ref="CD24:CJ24"/>
    <mergeCell ref="CK24:CQ24"/>
    <mergeCell ref="CR24:CX24"/>
    <mergeCell ref="EO24:EU24"/>
    <mergeCell ref="EV24:FB24"/>
    <mergeCell ref="FD24:FH24"/>
    <mergeCell ref="FJ24:FN24"/>
    <mergeCell ref="FP24:GB24"/>
    <mergeCell ref="EH24:EN24"/>
    <mergeCell ref="EA24:EG24"/>
    <mergeCell ref="CY24:DE24"/>
    <mergeCell ref="H3:K3"/>
    <mergeCell ref="AE24:AJ24"/>
    <mergeCell ref="E21:BB22"/>
    <mergeCell ref="A1:B1"/>
    <mergeCell ref="E3:G3"/>
    <mergeCell ref="H5:K5"/>
    <mergeCell ref="H6:K6"/>
    <mergeCell ref="L5:O5"/>
    <mergeCell ref="L6:O6"/>
    <mergeCell ref="H4:K4"/>
    <mergeCell ref="E5:G5"/>
    <mergeCell ref="E2:G2"/>
    <mergeCell ref="E4:G4"/>
    <mergeCell ref="E6:G6"/>
    <mergeCell ref="H2:O2"/>
    <mergeCell ref="C24:C25"/>
  </mergeCells>
  <phoneticPr fontId="1"/>
  <conditionalFormatting sqref="A27:B27 D27 E27:AV51 BC27:GH51">
    <cfRule type="expression" dxfId="18" priority="24">
      <formula>$D27&lt;&gt;""</formula>
    </cfRule>
  </conditionalFormatting>
  <conditionalFormatting sqref="A33:D37 A41:D51 A38:B40 D38:D40 A28:B32 D28:D32">
    <cfRule type="expression" dxfId="17" priority="23">
      <formula>$D28&lt;&gt;""</formula>
    </cfRule>
  </conditionalFormatting>
  <conditionalFormatting sqref="D56">
    <cfRule type="expression" dxfId="16" priority="8">
      <formula>D$56&lt;&gt;""</formula>
    </cfRule>
    <cfRule type="expression" priority="9">
      <formula>D$56&lt;&gt;""</formula>
    </cfRule>
  </conditionalFormatting>
  <conditionalFormatting sqref="A56:B56 D56:GH56">
    <cfRule type="expression" dxfId="15" priority="6">
      <formula>$D56&lt;&gt;""</formula>
    </cfRule>
    <cfRule type="expression" dxfId="14" priority="7">
      <formula>A$56&lt;&gt;""</formula>
    </cfRule>
  </conditionalFormatting>
  <conditionalFormatting sqref="A26:B26 BC26:GH26">
    <cfRule type="expression" dxfId="13" priority="5">
      <formula>$D26&lt;&gt;""</formula>
    </cfRule>
  </conditionalFormatting>
  <conditionalFormatting sqref="H6:K6">
    <cfRule type="cellIs" dxfId="12" priority="4" operator="lessThan">
      <formula>70</formula>
    </cfRule>
  </conditionalFormatting>
  <conditionalFormatting sqref="L6:O6">
    <cfRule type="cellIs" dxfId="11" priority="3" operator="lessThan">
      <formula>70</formula>
    </cfRule>
  </conditionalFormatting>
  <conditionalFormatting sqref="H6:O6">
    <cfRule type="cellIs" dxfId="10" priority="2" operator="lessThan">
      <formula>70</formula>
    </cfRule>
  </conditionalFormatting>
  <conditionalFormatting sqref="AW27:BB51">
    <cfRule type="expression" dxfId="9" priority="1">
      <formula>$D27&lt;&gt;""</formula>
    </cfRule>
  </conditionalFormatting>
  <pageMargins left="0.25" right="0.25" top="0.75" bottom="0.75" header="0.3" footer="0.3"/>
  <pageSetup paperSize="8" scale="7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2"/>
  <sheetViews>
    <sheetView view="pageBreakPreview" zoomScale="60" zoomScaleNormal="90" workbookViewId="0">
      <pane xSplit="2" ySplit="5" topLeftCell="E6" activePane="bottomRight" state="frozen"/>
      <selection activeCell="CC40" sqref="CC40"/>
      <selection pane="topRight" activeCell="CC40" sqref="CC40"/>
      <selection pane="bottomLeft" activeCell="CC40" sqref="CC40"/>
      <selection pane="bottomRight" activeCell="CC40" sqref="CC40"/>
    </sheetView>
  </sheetViews>
  <sheetFormatPr defaultRowHeight="13.5"/>
  <cols>
    <col min="1" max="1" width="6.5" customWidth="1"/>
    <col min="2" max="2" width="10.625" customWidth="1"/>
    <col min="3" max="3" width="7.5" customWidth="1"/>
    <col min="4" max="4" width="42.5" customWidth="1"/>
    <col min="5" max="5" width="7.5" customWidth="1"/>
    <col min="6" max="6" width="42.5" customWidth="1"/>
    <col min="7" max="7" width="7.5" customWidth="1"/>
    <col min="8" max="8" width="42.5" customWidth="1"/>
    <col min="9" max="9" width="7.5" customWidth="1"/>
    <col min="10" max="10" width="42.5" customWidth="1"/>
  </cols>
  <sheetData>
    <row r="3" spans="1:10" ht="14.25" thickBot="1">
      <c r="D3" s="67">
        <v>10</v>
      </c>
      <c r="F3" s="67">
        <v>207</v>
      </c>
      <c r="H3" s="67">
        <v>180</v>
      </c>
      <c r="J3" s="67">
        <v>185</v>
      </c>
    </row>
    <row r="4" spans="1:10" ht="18.75" customHeight="1" thickBot="1">
      <c r="A4" s="95"/>
      <c r="B4" s="96"/>
      <c r="C4" s="410" t="s">
        <v>71</v>
      </c>
      <c r="D4" s="411"/>
      <c r="E4" s="412" t="s">
        <v>74</v>
      </c>
      <c r="F4" s="413"/>
      <c r="G4" s="413"/>
      <c r="H4" s="413"/>
      <c r="I4" s="413"/>
      <c r="J4" s="414"/>
    </row>
    <row r="5" spans="1:10" ht="18.75" customHeight="1">
      <c r="A5" s="91"/>
      <c r="B5" s="92"/>
      <c r="C5" s="404" t="s">
        <v>76</v>
      </c>
      <c r="D5" s="405"/>
      <c r="E5" s="406" t="s">
        <v>72</v>
      </c>
      <c r="F5" s="407"/>
      <c r="G5" s="415" t="s">
        <v>164</v>
      </c>
      <c r="H5" s="416"/>
      <c r="I5" s="408" t="s">
        <v>73</v>
      </c>
      <c r="J5" s="409"/>
    </row>
    <row r="6" spans="1:10" ht="18.75" customHeight="1" thickBot="1">
      <c r="A6" s="249"/>
      <c r="B6" s="250" t="s">
        <v>75</v>
      </c>
      <c r="C6" s="94" t="s">
        <v>4</v>
      </c>
      <c r="D6" s="99" t="s">
        <v>69</v>
      </c>
      <c r="E6" s="94" t="s">
        <v>4</v>
      </c>
      <c r="F6" s="97" t="s">
        <v>69</v>
      </c>
      <c r="G6" s="101" t="s">
        <v>165</v>
      </c>
      <c r="H6" s="248" t="s">
        <v>166</v>
      </c>
      <c r="I6" s="97" t="s">
        <v>4</v>
      </c>
      <c r="J6" s="99" t="s">
        <v>69</v>
      </c>
    </row>
    <row r="7" spans="1:10" ht="52.5" customHeight="1">
      <c r="A7" s="255" t="s">
        <v>167</v>
      </c>
      <c r="B7" s="258" t="s">
        <v>168</v>
      </c>
      <c r="C7" s="402" t="s">
        <v>169</v>
      </c>
      <c r="D7" s="403"/>
      <c r="E7" s="259">
        <f>地域毎集計表!FC26</f>
        <v>0</v>
      </c>
      <c r="F7" s="257"/>
      <c r="G7" s="260">
        <f>地域毎集計表!GB26</f>
        <v>0</v>
      </c>
      <c r="H7" s="242"/>
      <c r="I7" s="303">
        <f>地域毎集計表!GH26</f>
        <v>0</v>
      </c>
      <c r="J7" s="256"/>
    </row>
    <row r="8" spans="1:10" ht="52.5" customHeight="1">
      <c r="A8" s="19">
        <f>地域毎集計表!A27</f>
        <v>1</v>
      </c>
      <c r="B8" s="251">
        <f>地域毎集計表!B27</f>
        <v>0</v>
      </c>
      <c r="C8" s="91">
        <f>地域毎集計表!O27</f>
        <v>0</v>
      </c>
      <c r="D8" s="252"/>
      <c r="E8" s="91">
        <f>地域毎集計表!FC27</f>
        <v>0</v>
      </c>
      <c r="F8" s="253"/>
      <c r="G8" s="261">
        <f>地域毎集計表!GB27</f>
        <v>0</v>
      </c>
      <c r="H8" s="254"/>
      <c r="I8" s="254">
        <f>地域毎集計表!GH27</f>
        <v>0</v>
      </c>
      <c r="J8" s="252"/>
    </row>
    <row r="9" spans="1:10" ht="52.5" customHeight="1">
      <c r="A9" s="19">
        <f>地域毎集計表!A28</f>
        <v>2</v>
      </c>
      <c r="B9" s="108">
        <f>地域毎集計表!B28</f>
        <v>0</v>
      </c>
      <c r="C9" s="103">
        <f>地域毎集計表!O28</f>
        <v>0</v>
      </c>
      <c r="D9" s="104"/>
      <c r="E9" s="103">
        <f>地域毎集計表!FC28</f>
        <v>0</v>
      </c>
      <c r="F9" s="105"/>
      <c r="G9" s="106">
        <f>地域毎集計表!GB28</f>
        <v>0</v>
      </c>
      <c r="H9" s="106"/>
      <c r="I9" s="106">
        <f>地域毎集計表!GH28</f>
        <v>0</v>
      </c>
      <c r="J9" s="104"/>
    </row>
    <row r="10" spans="1:10" ht="52.5" customHeight="1">
      <c r="A10" s="19">
        <f>地域毎集計表!A29</f>
        <v>3</v>
      </c>
      <c r="B10" s="108">
        <f>地域毎集計表!B29</f>
        <v>0</v>
      </c>
      <c r="C10" s="103">
        <f>地域毎集計表!O29</f>
        <v>0</v>
      </c>
      <c r="D10" s="104"/>
      <c r="E10" s="103">
        <f>地域毎集計表!FC29</f>
        <v>0</v>
      </c>
      <c r="F10" s="105"/>
      <c r="G10" s="106">
        <f>地域毎集計表!GB29</f>
        <v>0</v>
      </c>
      <c r="H10" s="106"/>
      <c r="I10" s="106">
        <f>地域毎集計表!GH29</f>
        <v>0</v>
      </c>
      <c r="J10" s="307"/>
    </row>
    <row r="11" spans="1:10" ht="52.5" customHeight="1">
      <c r="A11" s="19">
        <f>地域毎集計表!A30</f>
        <v>4</v>
      </c>
      <c r="B11" s="108">
        <f>地域毎集計表!B30</f>
        <v>0</v>
      </c>
      <c r="C11" s="103">
        <f>地域毎集計表!O30</f>
        <v>0</v>
      </c>
      <c r="D11" s="104"/>
      <c r="E11" s="103">
        <f>地域毎集計表!FC30</f>
        <v>0</v>
      </c>
      <c r="F11" s="105"/>
      <c r="G11" s="106">
        <f>地域毎集計表!GB30</f>
        <v>0</v>
      </c>
      <c r="H11" s="106"/>
      <c r="I11" s="106">
        <f>地域毎集計表!GH30</f>
        <v>0</v>
      </c>
      <c r="J11" s="104"/>
    </row>
    <row r="12" spans="1:10" ht="52.5" customHeight="1">
      <c r="A12" s="19">
        <f>地域毎集計表!A31</f>
        <v>5</v>
      </c>
      <c r="B12" s="108">
        <f>地域毎集計表!B31</f>
        <v>0</v>
      </c>
      <c r="C12" s="103">
        <f>地域毎集計表!O31</f>
        <v>0</v>
      </c>
      <c r="D12" s="104"/>
      <c r="E12" s="103">
        <f>地域毎集計表!FC31</f>
        <v>0</v>
      </c>
      <c r="F12" s="105"/>
      <c r="G12" s="106">
        <f>地域毎集計表!GB31</f>
        <v>0</v>
      </c>
      <c r="H12" s="106"/>
      <c r="I12" s="106">
        <f>地域毎集計表!GH31</f>
        <v>0</v>
      </c>
      <c r="J12" s="104"/>
    </row>
    <row r="13" spans="1:10" ht="52.5" customHeight="1">
      <c r="A13" s="19">
        <f>地域毎集計表!A32</f>
        <v>6</v>
      </c>
      <c r="B13" s="108">
        <f>地域毎集計表!B32</f>
        <v>0</v>
      </c>
      <c r="C13" s="103">
        <f>地域毎集計表!O32</f>
        <v>0</v>
      </c>
      <c r="D13" s="104"/>
      <c r="E13" s="103">
        <f>地域毎集計表!FC32</f>
        <v>0</v>
      </c>
      <c r="F13" s="105"/>
      <c r="G13" s="106">
        <f>地域毎集計表!GB32</f>
        <v>0</v>
      </c>
      <c r="H13" s="106"/>
      <c r="I13" s="106">
        <f>地域毎集計表!GH32</f>
        <v>0</v>
      </c>
      <c r="J13" s="307"/>
    </row>
    <row r="14" spans="1:10" ht="52.5" customHeight="1">
      <c r="A14" s="19">
        <f>地域毎集計表!A33</f>
        <v>7</v>
      </c>
      <c r="B14" s="108">
        <f>地域毎集計表!B33</f>
        <v>0</v>
      </c>
      <c r="C14" s="103">
        <f>地域毎集計表!O33</f>
        <v>0</v>
      </c>
      <c r="D14" s="104"/>
      <c r="E14" s="103">
        <f>地域毎集計表!FC33</f>
        <v>0</v>
      </c>
      <c r="F14" s="105"/>
      <c r="G14" s="106">
        <f>地域毎集計表!GB33</f>
        <v>0</v>
      </c>
      <c r="H14" s="106"/>
      <c r="I14" s="106">
        <f>地域毎集計表!GH33</f>
        <v>0</v>
      </c>
      <c r="J14" s="104"/>
    </row>
    <row r="15" spans="1:10" ht="62.25" customHeight="1">
      <c r="A15" s="19">
        <f>地域毎集計表!A34</f>
        <v>8</v>
      </c>
      <c r="B15" s="108">
        <f>地域毎集計表!B34</f>
        <v>0</v>
      </c>
      <c r="C15" s="103">
        <f>地域毎集計表!O34</f>
        <v>0</v>
      </c>
      <c r="D15" s="104"/>
      <c r="E15" s="103">
        <f>地域毎集計表!FC34</f>
        <v>0</v>
      </c>
      <c r="F15" s="105"/>
      <c r="G15" s="106">
        <f>地域毎集計表!GB34</f>
        <v>0</v>
      </c>
      <c r="H15" s="106"/>
      <c r="I15" s="106">
        <f>地域毎集計表!GH34</f>
        <v>0</v>
      </c>
      <c r="J15" s="307"/>
    </row>
    <row r="16" spans="1:10" ht="52.5" customHeight="1">
      <c r="A16" s="19">
        <f>地域毎集計表!A35</f>
        <v>9</v>
      </c>
      <c r="B16" s="108">
        <f>地域毎集計表!B35</f>
        <v>0</v>
      </c>
      <c r="C16" s="103">
        <f>地域毎集計表!O35</f>
        <v>0</v>
      </c>
      <c r="D16" s="104"/>
      <c r="E16" s="103">
        <f>地域毎集計表!FC35</f>
        <v>0</v>
      </c>
      <c r="F16" s="105"/>
      <c r="G16" s="106">
        <f>地域毎集計表!GB35</f>
        <v>0</v>
      </c>
      <c r="H16" s="106"/>
      <c r="I16" s="106">
        <f>地域毎集計表!GH35</f>
        <v>0</v>
      </c>
      <c r="J16" s="104"/>
    </row>
    <row r="17" spans="1:10" ht="52.5" customHeight="1">
      <c r="A17" s="19">
        <f>地域毎集計表!A36</f>
        <v>10</v>
      </c>
      <c r="B17" s="108">
        <f>地域毎集計表!B36</f>
        <v>0</v>
      </c>
      <c r="C17" s="103">
        <f>地域毎集計表!O36</f>
        <v>0</v>
      </c>
      <c r="D17" s="104"/>
      <c r="E17" s="103">
        <f>地域毎集計表!FC36</f>
        <v>0</v>
      </c>
      <c r="F17" s="105"/>
      <c r="G17" s="106">
        <f>地域毎集計表!GB36</f>
        <v>0</v>
      </c>
      <c r="H17" s="106"/>
      <c r="I17" s="106">
        <f>地域毎集計表!GH36</f>
        <v>0</v>
      </c>
      <c r="J17" s="307"/>
    </row>
    <row r="18" spans="1:10" ht="52.5" customHeight="1">
      <c r="A18" s="19">
        <f>地域毎集計表!A37</f>
        <v>11</v>
      </c>
      <c r="B18" s="108">
        <f>地域毎集計表!B37</f>
        <v>0</v>
      </c>
      <c r="C18" s="103">
        <f>地域毎集計表!O37</f>
        <v>0</v>
      </c>
      <c r="D18" s="104"/>
      <c r="E18" s="103">
        <f>地域毎集計表!FC37</f>
        <v>0</v>
      </c>
      <c r="F18" s="105"/>
      <c r="G18" s="106">
        <f>地域毎集計表!GB37</f>
        <v>0</v>
      </c>
      <c r="H18" s="106"/>
      <c r="I18" s="106">
        <f>地域毎集計表!GH37</f>
        <v>0</v>
      </c>
      <c r="J18" s="104"/>
    </row>
    <row r="19" spans="1:10" ht="52.5" customHeight="1">
      <c r="A19" s="19">
        <f>地域毎集計表!A38</f>
        <v>12</v>
      </c>
      <c r="B19" s="108">
        <f>地域毎集計表!B38</f>
        <v>0</v>
      </c>
      <c r="C19" s="103">
        <f>地域毎集計表!O38</f>
        <v>0</v>
      </c>
      <c r="D19" s="104"/>
      <c r="E19" s="103">
        <f>地域毎集計表!FC38</f>
        <v>0</v>
      </c>
      <c r="F19" s="105"/>
      <c r="G19" s="106">
        <f>地域毎集計表!GB38</f>
        <v>0</v>
      </c>
      <c r="H19" s="106"/>
      <c r="I19" s="106">
        <f>地域毎集計表!GH38</f>
        <v>0</v>
      </c>
      <c r="J19" s="104"/>
    </row>
    <row r="20" spans="1:10" ht="52.5" customHeight="1">
      <c r="A20" s="19">
        <f>地域毎集計表!A39</f>
        <v>13</v>
      </c>
      <c r="B20" s="108">
        <f>地域毎集計表!B39</f>
        <v>0</v>
      </c>
      <c r="C20" s="103">
        <f>地域毎集計表!O39</f>
        <v>0</v>
      </c>
      <c r="D20" s="104"/>
      <c r="E20" s="103">
        <f>地域毎集計表!FC39</f>
        <v>0</v>
      </c>
      <c r="F20" s="105"/>
      <c r="G20" s="106">
        <f>地域毎集計表!GB39</f>
        <v>0</v>
      </c>
      <c r="H20" s="106"/>
      <c r="I20" s="106">
        <f>地域毎集計表!GH39</f>
        <v>0</v>
      </c>
      <c r="J20" s="307"/>
    </row>
    <row r="21" spans="1:10" ht="52.5" customHeight="1">
      <c r="A21" s="19">
        <f>地域毎集計表!A40</f>
        <v>14</v>
      </c>
      <c r="B21" s="108">
        <f>地域毎集計表!B40</f>
        <v>0</v>
      </c>
      <c r="C21" s="103">
        <f>地域毎集計表!O40</f>
        <v>0</v>
      </c>
      <c r="D21" s="104"/>
      <c r="E21" s="103">
        <f>地域毎集計表!FC40</f>
        <v>0</v>
      </c>
      <c r="F21" s="105"/>
      <c r="G21" s="106">
        <f>地域毎集計表!GB40</f>
        <v>0</v>
      </c>
      <c r="H21" s="106"/>
      <c r="I21" s="106">
        <f>地域毎集計表!GH40</f>
        <v>0</v>
      </c>
      <c r="J21" s="307"/>
    </row>
    <row r="22" spans="1:10" ht="52.5" customHeight="1">
      <c r="A22" s="19">
        <f>地域毎集計表!A41</f>
        <v>15</v>
      </c>
      <c r="B22" s="108">
        <f>地域毎集計表!B41</f>
        <v>0</v>
      </c>
      <c r="C22" s="103">
        <f>地域毎集計表!O41</f>
        <v>0</v>
      </c>
      <c r="D22" s="104"/>
      <c r="E22" s="103">
        <f>地域毎集計表!FC41</f>
        <v>0</v>
      </c>
      <c r="F22" s="105"/>
      <c r="G22" s="106">
        <f>地域毎集計表!GB41</f>
        <v>0</v>
      </c>
      <c r="H22" s="106"/>
      <c r="I22" s="106">
        <f>地域毎集計表!GH41</f>
        <v>0</v>
      </c>
      <c r="J22" s="307"/>
    </row>
    <row r="23" spans="1:10" ht="52.5" customHeight="1">
      <c r="A23" s="19">
        <f>地域毎集計表!A42</f>
        <v>16</v>
      </c>
      <c r="B23" s="108">
        <f>地域毎集計表!B42</f>
        <v>0</v>
      </c>
      <c r="C23" s="103">
        <f>地域毎集計表!O42</f>
        <v>0</v>
      </c>
      <c r="D23" s="305"/>
      <c r="E23" s="103">
        <f>地域毎集計表!FC42</f>
        <v>0</v>
      </c>
      <c r="F23" s="306"/>
      <c r="G23" s="106">
        <f>地域毎集計表!GB42</f>
        <v>0</v>
      </c>
      <c r="H23" s="106"/>
      <c r="I23" s="106">
        <f>地域毎集計表!GH42</f>
        <v>0</v>
      </c>
      <c r="J23" s="104"/>
    </row>
    <row r="24" spans="1:10" ht="52.5" customHeight="1">
      <c r="A24" s="19">
        <f>地域毎集計表!A43</f>
        <v>17</v>
      </c>
      <c r="B24" s="108">
        <f>地域毎集計表!B43</f>
        <v>0</v>
      </c>
      <c r="C24" s="103">
        <f>地域毎集計表!O43</f>
        <v>0</v>
      </c>
      <c r="D24" s="104"/>
      <c r="E24" s="103">
        <f>地域毎集計表!FC43</f>
        <v>0</v>
      </c>
      <c r="F24" s="105"/>
      <c r="G24" s="106">
        <f>地域毎集計表!GB43</f>
        <v>0</v>
      </c>
      <c r="H24" s="106"/>
      <c r="I24" s="106">
        <f>地域毎集計表!GH43</f>
        <v>0</v>
      </c>
      <c r="J24" s="104"/>
    </row>
    <row r="25" spans="1:10" ht="52.5" customHeight="1">
      <c r="A25" s="19">
        <f>地域毎集計表!A44</f>
        <v>18</v>
      </c>
      <c r="B25" s="108">
        <f>地域毎集計表!B44</f>
        <v>0</v>
      </c>
      <c r="C25" s="103">
        <f>地域毎集計表!O44</f>
        <v>0</v>
      </c>
      <c r="D25" s="104"/>
      <c r="E25" s="103">
        <f>地域毎集計表!FC44</f>
        <v>0</v>
      </c>
      <c r="F25" s="105"/>
      <c r="G25" s="106">
        <f>地域毎集計表!GB44</f>
        <v>0</v>
      </c>
      <c r="H25" s="106"/>
      <c r="I25" s="106">
        <f>地域毎集計表!GH44</f>
        <v>0</v>
      </c>
      <c r="J25" s="104"/>
    </row>
    <row r="26" spans="1:10" ht="52.5" customHeight="1">
      <c r="A26" s="19">
        <f>地域毎集計表!A45</f>
        <v>19</v>
      </c>
      <c r="B26" s="108">
        <f>地域毎集計表!B45</f>
        <v>0</v>
      </c>
      <c r="C26" s="103">
        <f>地域毎集計表!O45</f>
        <v>0</v>
      </c>
      <c r="D26" s="104"/>
      <c r="E26" s="103">
        <f>地域毎集計表!FC45</f>
        <v>0</v>
      </c>
      <c r="F26" s="105"/>
      <c r="G26" s="106">
        <f>地域毎集計表!GB45</f>
        <v>0</v>
      </c>
      <c r="H26" s="106"/>
      <c r="I26" s="106">
        <f>地域毎集計表!GH45</f>
        <v>0</v>
      </c>
      <c r="J26" s="104"/>
    </row>
    <row r="27" spans="1:10" ht="52.5" customHeight="1">
      <c r="A27" s="19">
        <f>地域毎集計表!A46</f>
        <v>20</v>
      </c>
      <c r="B27" s="108">
        <f>地域毎集計表!B46</f>
        <v>0</v>
      </c>
      <c r="C27" s="103">
        <f>地域毎集計表!O46</f>
        <v>0</v>
      </c>
      <c r="D27" s="104"/>
      <c r="E27" s="103">
        <f>地域毎集計表!FC46</f>
        <v>0</v>
      </c>
      <c r="F27" s="105"/>
      <c r="G27" s="106">
        <f>地域毎集計表!GB46</f>
        <v>0</v>
      </c>
      <c r="H27" s="106"/>
      <c r="I27" s="106">
        <f>地域毎集計表!GH46</f>
        <v>0</v>
      </c>
      <c r="J27" s="104"/>
    </row>
    <row r="28" spans="1:10" ht="52.5" customHeight="1">
      <c r="A28" s="19">
        <f>地域毎集計表!A47</f>
        <v>21</v>
      </c>
      <c r="B28" s="108">
        <f>地域毎集計表!B47</f>
        <v>0</v>
      </c>
      <c r="C28" s="103">
        <f>地域毎集計表!O47</f>
        <v>0</v>
      </c>
      <c r="D28" s="104"/>
      <c r="E28" s="103">
        <f>地域毎集計表!FC47</f>
        <v>0</v>
      </c>
      <c r="F28" s="105"/>
      <c r="G28" s="106">
        <f>地域毎集計表!GB47</f>
        <v>0</v>
      </c>
      <c r="H28" s="106"/>
      <c r="I28" s="106">
        <f>地域毎集計表!GH47</f>
        <v>0</v>
      </c>
      <c r="J28" s="104"/>
    </row>
    <row r="29" spans="1:10" ht="52.5" customHeight="1">
      <c r="A29" s="19">
        <f>地域毎集計表!A48</f>
        <v>22</v>
      </c>
      <c r="B29" s="304">
        <f>地域毎集計表!B48</f>
        <v>0</v>
      </c>
      <c r="C29" s="103">
        <f>地域毎集計表!O48</f>
        <v>0</v>
      </c>
      <c r="D29" s="104"/>
      <c r="E29" s="103">
        <f>地域毎集計表!FC48</f>
        <v>0</v>
      </c>
      <c r="F29" s="105"/>
      <c r="G29" s="106">
        <f>地域毎集計表!GB48</f>
        <v>0</v>
      </c>
      <c r="H29" s="106"/>
      <c r="I29" s="106">
        <f>地域毎集計表!GH48</f>
        <v>0</v>
      </c>
      <c r="J29" s="104"/>
    </row>
    <row r="30" spans="1:10" ht="52.5" customHeight="1">
      <c r="A30" s="19">
        <f>地域毎集計表!A49</f>
        <v>23</v>
      </c>
      <c r="B30" s="304">
        <f>地域毎集計表!B49</f>
        <v>0</v>
      </c>
      <c r="C30" s="103">
        <f>地域毎集計表!O49</f>
        <v>0</v>
      </c>
      <c r="D30" s="104"/>
      <c r="E30" s="103">
        <f>地域毎集計表!FC49</f>
        <v>0</v>
      </c>
      <c r="F30" s="105"/>
      <c r="G30" s="106">
        <f>地域毎集計表!GB49</f>
        <v>0</v>
      </c>
      <c r="H30" s="106"/>
      <c r="I30" s="106">
        <f>地域毎集計表!GH49</f>
        <v>0</v>
      </c>
      <c r="J30" s="104"/>
    </row>
    <row r="31" spans="1:10" ht="52.5" customHeight="1">
      <c r="A31" s="19">
        <f>地域毎集計表!A50</f>
        <v>24</v>
      </c>
      <c r="B31" s="304">
        <f>地域毎集計表!B50</f>
        <v>0</v>
      </c>
      <c r="C31" s="103">
        <f>地域毎集計表!O50</f>
        <v>0</v>
      </c>
      <c r="D31" s="104"/>
      <c r="E31" s="103">
        <f>地域毎集計表!FC50</f>
        <v>0</v>
      </c>
      <c r="F31" s="105"/>
      <c r="G31" s="106">
        <f>地域毎集計表!GB50</f>
        <v>0</v>
      </c>
      <c r="H31" s="106"/>
      <c r="I31" s="106">
        <f>地域毎集計表!GH50</f>
        <v>0</v>
      </c>
      <c r="J31" s="104"/>
    </row>
    <row r="32" spans="1:10" ht="52.5" customHeight="1" thickBot="1">
      <c r="A32" s="107">
        <f>地域毎集計表!A51</f>
        <v>25</v>
      </c>
      <c r="B32" s="109">
        <f>地域毎集計表!B51</f>
        <v>0</v>
      </c>
      <c r="C32" s="93">
        <f>地域毎集計表!O51</f>
        <v>0</v>
      </c>
      <c r="D32" s="100"/>
      <c r="E32" s="93">
        <f>地域毎集計表!FC51</f>
        <v>0</v>
      </c>
      <c r="F32" s="102"/>
      <c r="G32" s="98">
        <f>地域毎集計表!GB51</f>
        <v>0</v>
      </c>
      <c r="H32" s="98"/>
      <c r="I32" s="98">
        <f>地域毎集計表!GH51</f>
        <v>0</v>
      </c>
      <c r="J32" s="100"/>
    </row>
  </sheetData>
  <autoFilter ref="A6:J32"/>
  <mergeCells count="7">
    <mergeCell ref="C7:D7"/>
    <mergeCell ref="C5:D5"/>
    <mergeCell ref="E5:F5"/>
    <mergeCell ref="I5:J5"/>
    <mergeCell ref="C4:D4"/>
    <mergeCell ref="E4:J4"/>
    <mergeCell ref="G5:H5"/>
  </mergeCells>
  <phoneticPr fontId="1"/>
  <conditionalFormatting sqref="A8:B8">
    <cfRule type="expression" dxfId="8" priority="2">
      <formula>$D8&lt;&gt;""</formula>
    </cfRule>
  </conditionalFormatting>
  <conditionalFormatting sqref="A9:B32">
    <cfRule type="expression" dxfId="7" priority="1">
      <formula>$D9&lt;&gt;""</formula>
    </cfRule>
  </conditionalFormatting>
  <pageMargins left="0.70866141732283472" right="0.70866141732283472" top="0.74803149606299213" bottom="0.74803149606299213" header="0.31496062992125984" footer="0.31496062992125984"/>
  <pageSetup paperSize="8"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68"/>
  <sheetViews>
    <sheetView showGridLines="0" view="pageBreakPreview" zoomScale="70" zoomScaleNormal="100" zoomScaleSheetLayoutView="70" workbookViewId="0">
      <pane ySplit="10" topLeftCell="A11" activePane="bottomLeft" state="frozen"/>
      <selection activeCell="CC40" sqref="CC40"/>
      <selection pane="bottomLeft" activeCell="CC40" sqref="CC40"/>
    </sheetView>
  </sheetViews>
  <sheetFormatPr defaultRowHeight="28.5" customHeight="1"/>
  <cols>
    <col min="1" max="1" width="4.5" style="111" customWidth="1"/>
    <col min="2" max="2" width="8.375" style="111" customWidth="1"/>
    <col min="3" max="3" width="53.75" style="112" customWidth="1"/>
    <col min="4" max="4" width="44" style="111" customWidth="1"/>
    <col min="5" max="5" width="10.5" style="111" customWidth="1"/>
    <col min="6" max="6" width="3.125" style="111" bestFit="1" customWidth="1"/>
    <col min="7" max="7" width="5.5" style="113" bestFit="1" customWidth="1"/>
    <col min="8" max="8" width="7.75" style="114" bestFit="1" customWidth="1"/>
    <col min="9" max="12" width="9" style="111"/>
    <col min="14" max="14" width="6.25" style="115" customWidth="1"/>
    <col min="15" max="21" width="16.75" style="123" customWidth="1"/>
    <col min="22" max="16384" width="9" style="111"/>
  </cols>
  <sheetData>
    <row r="1" spans="1:21" ht="15" customHeight="1">
      <c r="M1" s="111"/>
      <c r="O1" s="115"/>
      <c r="P1" s="115"/>
      <c r="Q1" s="115"/>
      <c r="R1" s="115"/>
      <c r="S1" s="115"/>
      <c r="T1" s="115"/>
      <c r="U1" s="115"/>
    </row>
    <row r="2" spans="1:21" ht="15" customHeight="1">
      <c r="M2" s="111"/>
      <c r="O2" s="115"/>
      <c r="P2" s="115"/>
      <c r="Q2" s="115"/>
      <c r="R2" s="115"/>
      <c r="S2" s="115"/>
      <c r="T2" s="115"/>
      <c r="U2" s="115"/>
    </row>
    <row r="3" spans="1:21" ht="15" customHeight="1">
      <c r="M3" s="111"/>
      <c r="O3" s="115"/>
      <c r="P3" s="115"/>
      <c r="Q3" s="115"/>
      <c r="R3" s="115"/>
      <c r="S3" s="115"/>
      <c r="T3" s="115"/>
      <c r="U3" s="115"/>
    </row>
    <row r="4" spans="1:21" ht="15" customHeight="1">
      <c r="M4" s="111"/>
      <c r="O4" s="115"/>
      <c r="P4" s="115"/>
      <c r="Q4" s="115"/>
      <c r="R4" s="115"/>
      <c r="S4" s="115"/>
      <c r="T4" s="115"/>
      <c r="U4" s="115"/>
    </row>
    <row r="5" spans="1:21" ht="15" customHeight="1">
      <c r="M5" s="111"/>
      <c r="O5" s="115"/>
      <c r="P5" s="115"/>
      <c r="Q5" s="115"/>
      <c r="R5" s="115"/>
      <c r="S5" s="115"/>
      <c r="T5" s="115"/>
      <c r="U5" s="115"/>
    </row>
    <row r="6" spans="1:21" ht="6" customHeight="1" thickBot="1">
      <c r="M6" s="111"/>
      <c r="O6" s="115"/>
      <c r="P6" s="115"/>
      <c r="Q6" s="115"/>
      <c r="R6" s="115"/>
      <c r="S6" s="115"/>
      <c r="T6" s="115"/>
      <c r="U6" s="115"/>
    </row>
    <row r="7" spans="1:21" ht="23.25" customHeight="1" thickBot="1">
      <c r="B7" s="421"/>
      <c r="C7" s="422"/>
      <c r="D7" s="422"/>
      <c r="E7" s="116" t="e">
        <f ca="1">地域毎集計表!E54</f>
        <v>#VALUE!</v>
      </c>
      <c r="F7" s="111" t="s">
        <v>78</v>
      </c>
      <c r="M7" s="111"/>
      <c r="N7" s="117"/>
      <c r="O7" s="118"/>
      <c r="P7" s="118"/>
      <c r="Q7" s="118"/>
      <c r="R7" s="119"/>
      <c r="S7" s="119"/>
      <c r="T7" s="118"/>
      <c r="U7" s="118"/>
    </row>
    <row r="8" spans="1:21" ht="22.5" customHeight="1">
      <c r="B8" s="120"/>
      <c r="C8" s="432" t="s">
        <v>176</v>
      </c>
      <c r="D8" s="433"/>
      <c r="M8" s="111"/>
      <c r="N8" s="117"/>
      <c r="O8" s="118"/>
      <c r="P8" s="118"/>
      <c r="Q8" s="118"/>
      <c r="R8" s="119"/>
      <c r="S8" s="119"/>
      <c r="T8" s="118"/>
      <c r="U8" s="118"/>
    </row>
    <row r="9" spans="1:21" ht="9.75" customHeight="1">
      <c r="B9" s="120"/>
      <c r="C9" s="121"/>
      <c r="D9" s="121"/>
      <c r="E9" s="122"/>
      <c r="M9" s="111"/>
      <c r="N9" s="117"/>
      <c r="O9" s="118"/>
      <c r="P9" s="118"/>
      <c r="Q9" s="118"/>
      <c r="R9" s="119"/>
      <c r="S9" s="119"/>
      <c r="T9" s="118"/>
      <c r="U9" s="118"/>
    </row>
    <row r="10" spans="1:21" ht="12">
      <c r="E10" s="122"/>
      <c r="F10" s="122"/>
      <c r="M10" s="111"/>
    </row>
    <row r="11" spans="1:21" ht="28.5" customHeight="1" thickBot="1">
      <c r="A11" s="124" t="s">
        <v>52</v>
      </c>
      <c r="E11" s="122"/>
      <c r="M11" s="111"/>
    </row>
    <row r="12" spans="1:21" ht="28.5" customHeight="1">
      <c r="B12" s="423" t="s">
        <v>81</v>
      </c>
      <c r="C12" s="424"/>
      <c r="D12" s="425"/>
      <c r="E12" s="125">
        <f>地域毎集計表!H4</f>
        <v>0</v>
      </c>
      <c r="F12" s="111" t="s">
        <v>79</v>
      </c>
      <c r="M12" s="111"/>
    </row>
    <row r="13" spans="1:21" ht="28.5" customHeight="1" thickBot="1">
      <c r="B13" s="426" t="s">
        <v>82</v>
      </c>
      <c r="C13" s="427"/>
      <c r="D13" s="428"/>
      <c r="E13" s="126">
        <f>地域毎集計表!H5</f>
        <v>0</v>
      </c>
      <c r="F13" s="111" t="s">
        <v>79</v>
      </c>
      <c r="M13" s="111"/>
    </row>
    <row r="14" spans="1:21" ht="28.5" customHeight="1" thickBot="1">
      <c r="B14" s="142" t="s">
        <v>178</v>
      </c>
      <c r="C14" s="143"/>
      <c r="D14" s="159" t="e">
        <f>IF(E14&lt;60,"回答率を確認してください","")</f>
        <v>#DIV/0!</v>
      </c>
      <c r="E14" s="196" t="e">
        <f>地域毎集計表!H6</f>
        <v>#DIV/0!</v>
      </c>
      <c r="F14" s="111" t="s">
        <v>83</v>
      </c>
      <c r="M14" s="111"/>
    </row>
    <row r="15" spans="1:21" ht="10.5" customHeight="1" thickBot="1">
      <c r="M15" s="111"/>
    </row>
    <row r="16" spans="1:21" ht="28.5" customHeight="1">
      <c r="B16" s="429" t="s">
        <v>80</v>
      </c>
      <c r="C16" s="417" t="s">
        <v>84</v>
      </c>
      <c r="D16" s="127" t="s">
        <v>85</v>
      </c>
      <c r="E16" s="128">
        <f>地域毎集計表!E52</f>
        <v>0</v>
      </c>
      <c r="F16" s="111" t="s">
        <v>79</v>
      </c>
      <c r="G16" s="113">
        <f>SUM(E16:E20)-E20</f>
        <v>0</v>
      </c>
      <c r="M16" s="111"/>
      <c r="O16" s="115"/>
      <c r="P16" s="115"/>
      <c r="Q16" s="115"/>
      <c r="R16" s="115"/>
      <c r="S16" s="115"/>
      <c r="T16" s="115"/>
      <c r="U16" s="115"/>
    </row>
    <row r="17" spans="2:21" ht="28.5" customHeight="1">
      <c r="B17" s="430"/>
      <c r="C17" s="419"/>
      <c r="D17" s="129" t="s">
        <v>86</v>
      </c>
      <c r="E17" s="130">
        <f>地域毎集計表!F52</f>
        <v>0</v>
      </c>
      <c r="F17" s="111" t="s">
        <v>79</v>
      </c>
      <c r="G17" s="113">
        <f>E16+E17</f>
        <v>0</v>
      </c>
      <c r="H17" s="245" t="e">
        <f>G17/G16</f>
        <v>#DIV/0!</v>
      </c>
      <c r="M17" s="111"/>
      <c r="O17" s="115"/>
      <c r="P17" s="115"/>
      <c r="Q17" s="115"/>
      <c r="R17" s="115"/>
      <c r="S17" s="115"/>
      <c r="T17" s="115"/>
      <c r="U17" s="115"/>
    </row>
    <row r="18" spans="2:21" ht="28.5" customHeight="1">
      <c r="B18" s="430"/>
      <c r="C18" s="419"/>
      <c r="D18" s="129" t="s">
        <v>87</v>
      </c>
      <c r="E18" s="130">
        <f>地域毎集計表!G52</f>
        <v>0</v>
      </c>
      <c r="F18" s="111" t="s">
        <v>79</v>
      </c>
      <c r="G18" s="243"/>
      <c r="H18" s="244"/>
      <c r="M18" s="111"/>
      <c r="O18" s="115"/>
      <c r="P18" s="115"/>
      <c r="Q18" s="115"/>
      <c r="R18" s="115"/>
      <c r="S18" s="115"/>
      <c r="T18" s="115"/>
      <c r="U18" s="115"/>
    </row>
    <row r="19" spans="2:21" ht="28.5" customHeight="1">
      <c r="B19" s="430"/>
      <c r="C19" s="419"/>
      <c r="D19" s="144" t="s">
        <v>88</v>
      </c>
      <c r="E19" s="134">
        <f>地域毎集計表!H52</f>
        <v>0</v>
      </c>
      <c r="F19" s="111" t="s">
        <v>79</v>
      </c>
      <c r="G19" s="243"/>
      <c r="H19" s="244"/>
      <c r="M19" s="111"/>
      <c r="O19" s="115"/>
      <c r="P19" s="115"/>
      <c r="Q19" s="115"/>
      <c r="R19" s="115"/>
      <c r="S19" s="115"/>
      <c r="T19" s="115"/>
      <c r="U19" s="115"/>
    </row>
    <row r="20" spans="2:21" ht="28.5" customHeight="1" thickBot="1">
      <c r="B20" s="431"/>
      <c r="C20" s="420"/>
      <c r="D20" s="145" t="s">
        <v>32</v>
      </c>
      <c r="E20" s="157">
        <f>地域毎集計表!I52</f>
        <v>0</v>
      </c>
      <c r="F20" s="111" t="s">
        <v>79</v>
      </c>
      <c r="G20" s="113">
        <f>G18</f>
        <v>0</v>
      </c>
      <c r="M20" s="111"/>
      <c r="O20" s="115"/>
      <c r="P20" s="115"/>
      <c r="Q20" s="115"/>
      <c r="R20" s="115"/>
      <c r="S20" s="115"/>
      <c r="T20" s="115"/>
      <c r="U20" s="115"/>
    </row>
    <row r="21" spans="2:21" ht="28.5" customHeight="1">
      <c r="B21" s="434" t="s">
        <v>70</v>
      </c>
      <c r="C21" s="417" t="s">
        <v>193</v>
      </c>
      <c r="D21" s="131" t="s">
        <v>89</v>
      </c>
      <c r="E21" s="128">
        <f>地域毎集計表!K52</f>
        <v>0</v>
      </c>
      <c r="F21" s="111" t="s">
        <v>79</v>
      </c>
      <c r="G21" s="113">
        <f>SUM(E21:E26)</f>
        <v>0</v>
      </c>
      <c r="I21" s="111" t="e">
        <f>E21/(E21+E25+E26)</f>
        <v>#DIV/0!</v>
      </c>
      <c r="M21" s="111"/>
      <c r="O21" s="115"/>
      <c r="P21" s="115"/>
      <c r="Q21" s="115"/>
      <c r="R21" s="115"/>
      <c r="S21" s="115"/>
      <c r="T21" s="115"/>
      <c r="U21" s="115"/>
    </row>
    <row r="22" spans="2:21" ht="28.5" customHeight="1">
      <c r="B22" s="437"/>
      <c r="C22" s="418"/>
      <c r="D22" s="146" t="s">
        <v>90</v>
      </c>
      <c r="E22" s="135">
        <f>地域毎集計表!L52</f>
        <v>0</v>
      </c>
      <c r="F22" s="111" t="s">
        <v>79</v>
      </c>
      <c r="M22" s="111"/>
      <c r="O22" s="115"/>
      <c r="P22" s="115"/>
      <c r="Q22" s="115"/>
      <c r="R22" s="115"/>
      <c r="S22" s="115"/>
      <c r="T22" s="115"/>
      <c r="U22" s="115"/>
    </row>
    <row r="23" spans="2:21" ht="28.5" customHeight="1">
      <c r="B23" s="437"/>
      <c r="C23" s="418"/>
      <c r="D23" s="146" t="s">
        <v>91</v>
      </c>
      <c r="E23" s="135">
        <f>地域毎集計表!M52</f>
        <v>0</v>
      </c>
      <c r="F23" s="111" t="s">
        <v>79</v>
      </c>
      <c r="M23" s="111"/>
      <c r="O23" s="115"/>
      <c r="P23" s="115"/>
      <c r="Q23" s="115"/>
      <c r="R23" s="115"/>
      <c r="S23" s="115"/>
      <c r="T23" s="115"/>
      <c r="U23" s="115"/>
    </row>
    <row r="24" spans="2:21" ht="28.5" customHeight="1">
      <c r="B24" s="437"/>
      <c r="C24" s="418"/>
      <c r="D24" s="146" t="s">
        <v>92</v>
      </c>
      <c r="E24" s="135">
        <f>地域毎集計表!N52</f>
        <v>0</v>
      </c>
      <c r="F24" s="111" t="s">
        <v>79</v>
      </c>
      <c r="M24" s="111"/>
      <c r="O24" s="115"/>
      <c r="P24" s="115"/>
      <c r="Q24" s="115"/>
      <c r="R24" s="115"/>
      <c r="S24" s="115"/>
      <c r="T24" s="115"/>
      <c r="U24" s="115"/>
    </row>
    <row r="25" spans="2:21" ht="28.5" customHeight="1">
      <c r="B25" s="435"/>
      <c r="C25" s="419"/>
      <c r="D25" s="132" t="s">
        <v>93</v>
      </c>
      <c r="E25" s="130">
        <f>地域毎集計表!O52</f>
        <v>0</v>
      </c>
      <c r="F25" s="111" t="s">
        <v>79</v>
      </c>
      <c r="G25" s="113">
        <f>G21</f>
        <v>0</v>
      </c>
      <c r="M25" s="111"/>
      <c r="O25" s="115"/>
      <c r="P25" s="115"/>
      <c r="Q25" s="115"/>
      <c r="R25" s="115"/>
      <c r="S25" s="115"/>
      <c r="T25" s="115"/>
      <c r="U25" s="115"/>
    </row>
    <row r="26" spans="2:21" ht="28.5" customHeight="1" thickBot="1">
      <c r="B26" s="436"/>
      <c r="C26" s="420"/>
      <c r="D26" s="147" t="s">
        <v>32</v>
      </c>
      <c r="E26" s="157">
        <f>地域毎集計表!P52</f>
        <v>0</v>
      </c>
      <c r="F26" s="111" t="s">
        <v>79</v>
      </c>
      <c r="G26" s="113">
        <f t="shared" ref="G26:G35" si="0">G25</f>
        <v>0</v>
      </c>
      <c r="M26" s="111"/>
      <c r="O26" s="115"/>
      <c r="P26" s="115"/>
      <c r="Q26" s="115"/>
      <c r="R26" s="115"/>
      <c r="S26" s="115"/>
      <c r="T26" s="115"/>
      <c r="U26" s="115"/>
    </row>
    <row r="27" spans="2:21" ht="28.5" customHeight="1">
      <c r="B27" s="441" t="s">
        <v>43</v>
      </c>
      <c r="C27" s="417" t="s">
        <v>94</v>
      </c>
      <c r="D27" s="131" t="s">
        <v>95</v>
      </c>
      <c r="E27" s="128">
        <f>地域毎集計表!Q52</f>
        <v>0</v>
      </c>
      <c r="F27" s="111" t="s">
        <v>79</v>
      </c>
      <c r="G27" s="113">
        <f>SUM(E27:E29)-E29</f>
        <v>0</v>
      </c>
      <c r="H27" s="245" t="e">
        <f>E27/G27</f>
        <v>#DIV/0!</v>
      </c>
      <c r="M27" s="111"/>
      <c r="O27" s="115"/>
      <c r="P27" s="115"/>
      <c r="Q27" s="115"/>
      <c r="R27" s="115"/>
      <c r="S27" s="115"/>
      <c r="T27" s="115"/>
      <c r="U27" s="115"/>
    </row>
    <row r="28" spans="2:21" ht="28.5" customHeight="1">
      <c r="B28" s="442"/>
      <c r="C28" s="419"/>
      <c r="D28" s="132" t="s">
        <v>96</v>
      </c>
      <c r="E28" s="130">
        <f>地域毎集計表!R52</f>
        <v>0</v>
      </c>
      <c r="F28" s="111" t="s">
        <v>79</v>
      </c>
      <c r="M28" s="111"/>
      <c r="O28" s="115"/>
      <c r="P28" s="115"/>
      <c r="Q28" s="115"/>
      <c r="R28" s="115"/>
      <c r="S28" s="115"/>
      <c r="T28" s="115"/>
      <c r="U28" s="115"/>
    </row>
    <row r="29" spans="2:21" ht="28.5" customHeight="1" thickBot="1">
      <c r="B29" s="442"/>
      <c r="C29" s="419"/>
      <c r="D29" s="148" t="s">
        <v>32</v>
      </c>
      <c r="E29" s="158">
        <f>地域毎集計表!S52</f>
        <v>0</v>
      </c>
      <c r="F29" s="111" t="s">
        <v>79</v>
      </c>
      <c r="M29" s="111"/>
      <c r="O29" s="115"/>
      <c r="P29" s="115"/>
      <c r="Q29" s="115"/>
      <c r="R29" s="115"/>
      <c r="S29" s="115"/>
      <c r="T29" s="115"/>
      <c r="U29" s="115"/>
    </row>
    <row r="30" spans="2:21" ht="28.5" customHeight="1">
      <c r="B30" s="441" t="s">
        <v>44</v>
      </c>
      <c r="C30" s="417" t="s">
        <v>97</v>
      </c>
      <c r="D30" s="131" t="s">
        <v>95</v>
      </c>
      <c r="E30" s="128">
        <f>地域毎集計表!U52</f>
        <v>0</v>
      </c>
      <c r="F30" s="111" t="s">
        <v>79</v>
      </c>
      <c r="G30" s="113">
        <f>SUM(E30:E32)-E32</f>
        <v>0</v>
      </c>
      <c r="H30" s="245" t="e">
        <f>E30/G30</f>
        <v>#DIV/0!</v>
      </c>
      <c r="M30" s="111"/>
      <c r="O30" s="115"/>
      <c r="P30" s="115"/>
      <c r="Q30" s="115"/>
      <c r="R30" s="115"/>
      <c r="S30" s="115"/>
      <c r="T30" s="115"/>
      <c r="U30" s="115"/>
    </row>
    <row r="31" spans="2:21" ht="28.5" customHeight="1">
      <c r="B31" s="442"/>
      <c r="C31" s="419"/>
      <c r="D31" s="132" t="s">
        <v>96</v>
      </c>
      <c r="E31" s="130">
        <f>地域毎集計表!V52</f>
        <v>0</v>
      </c>
      <c r="F31" s="111" t="s">
        <v>79</v>
      </c>
      <c r="G31" s="113">
        <f t="shared" si="0"/>
        <v>0</v>
      </c>
      <c r="M31" s="111"/>
      <c r="O31" s="115"/>
      <c r="P31" s="115"/>
      <c r="Q31" s="115"/>
      <c r="R31" s="115"/>
      <c r="S31" s="115"/>
      <c r="T31" s="115"/>
      <c r="U31" s="115"/>
    </row>
    <row r="32" spans="2:21" ht="28.5" customHeight="1" thickBot="1">
      <c r="B32" s="443"/>
      <c r="C32" s="420"/>
      <c r="D32" s="147" t="s">
        <v>32</v>
      </c>
      <c r="E32" s="157">
        <f>地域毎集計表!W52</f>
        <v>0</v>
      </c>
      <c r="F32" s="111" t="s">
        <v>79</v>
      </c>
      <c r="G32" s="113">
        <f t="shared" si="0"/>
        <v>0</v>
      </c>
      <c r="M32" s="111"/>
      <c r="O32" s="115"/>
      <c r="P32" s="115"/>
      <c r="Q32" s="115"/>
      <c r="R32" s="115"/>
      <c r="S32" s="115"/>
      <c r="T32" s="115"/>
      <c r="U32" s="115"/>
    </row>
    <row r="33" spans="2:21" ht="41.25" customHeight="1" thickBot="1">
      <c r="B33" s="149" t="s">
        <v>99</v>
      </c>
      <c r="C33" s="446" t="s">
        <v>98</v>
      </c>
      <c r="D33" s="447"/>
      <c r="E33" s="448"/>
      <c r="M33" s="111"/>
      <c r="O33" s="115"/>
      <c r="P33" s="115"/>
      <c r="Q33" s="115"/>
      <c r="R33" s="115"/>
      <c r="S33" s="115"/>
      <c r="T33" s="115"/>
      <c r="U33" s="115"/>
    </row>
    <row r="34" spans="2:21" ht="28.5" customHeight="1" thickTop="1">
      <c r="B34" s="444">
        <v>1</v>
      </c>
      <c r="C34" s="445" t="s">
        <v>100</v>
      </c>
      <c r="D34" s="150" t="s">
        <v>101</v>
      </c>
      <c r="E34" s="151">
        <f>地域毎集計表!Y52</f>
        <v>0</v>
      </c>
      <c r="F34" s="111" t="s">
        <v>79</v>
      </c>
      <c r="G34" s="113">
        <f>SUM(E34:E38)</f>
        <v>0</v>
      </c>
      <c r="M34" s="111"/>
      <c r="O34" s="115"/>
      <c r="P34" s="115"/>
      <c r="Q34" s="115"/>
      <c r="R34" s="115"/>
      <c r="S34" s="115"/>
      <c r="T34" s="115"/>
      <c r="U34" s="115"/>
    </row>
    <row r="35" spans="2:21" ht="28.5" customHeight="1">
      <c r="B35" s="439"/>
      <c r="C35" s="419"/>
      <c r="D35" s="132" t="s">
        <v>102</v>
      </c>
      <c r="E35" s="130">
        <f>地域毎集計表!Z52</f>
        <v>0</v>
      </c>
      <c r="F35" s="111" t="s">
        <v>79</v>
      </c>
      <c r="G35" s="113">
        <f t="shared" si="0"/>
        <v>0</v>
      </c>
      <c r="M35" s="111"/>
      <c r="O35" s="115"/>
      <c r="P35" s="115"/>
      <c r="Q35" s="115"/>
      <c r="R35" s="115"/>
      <c r="S35" s="115"/>
      <c r="T35" s="115"/>
      <c r="U35" s="115"/>
    </row>
    <row r="36" spans="2:21" ht="28.5" customHeight="1">
      <c r="B36" s="439"/>
      <c r="C36" s="419"/>
      <c r="D36" s="133" t="s">
        <v>103</v>
      </c>
      <c r="E36" s="134">
        <f>地域毎集計表!AA52</f>
        <v>0</v>
      </c>
      <c r="F36" s="111" t="s">
        <v>79</v>
      </c>
      <c r="M36" s="111"/>
      <c r="O36" s="115"/>
      <c r="P36" s="115"/>
      <c r="Q36" s="115"/>
      <c r="R36" s="115"/>
      <c r="S36" s="115"/>
      <c r="T36" s="115"/>
      <c r="U36" s="115"/>
    </row>
    <row r="37" spans="2:21" ht="28.5" customHeight="1">
      <c r="B37" s="439"/>
      <c r="C37" s="419"/>
      <c r="D37" s="133" t="s">
        <v>104</v>
      </c>
      <c r="E37" s="134">
        <f>地域毎集計表!AB52</f>
        <v>0</v>
      </c>
      <c r="F37" s="111" t="s">
        <v>79</v>
      </c>
      <c r="M37" s="111"/>
      <c r="O37" s="115"/>
      <c r="P37" s="115"/>
      <c r="Q37" s="115"/>
      <c r="R37" s="115"/>
      <c r="S37" s="115"/>
      <c r="T37" s="115"/>
      <c r="U37" s="115"/>
    </row>
    <row r="38" spans="2:21" ht="28.5" customHeight="1" thickBot="1">
      <c r="B38" s="440"/>
      <c r="C38" s="420"/>
      <c r="D38" s="147" t="s">
        <v>32</v>
      </c>
      <c r="E38" s="157">
        <f>地域毎集計表!AC52</f>
        <v>0</v>
      </c>
      <c r="F38" s="111" t="s">
        <v>79</v>
      </c>
      <c r="G38" s="113">
        <f>G35</f>
        <v>0</v>
      </c>
      <c r="M38" s="111"/>
      <c r="O38" s="115"/>
      <c r="P38" s="115"/>
      <c r="Q38" s="115"/>
      <c r="R38" s="115"/>
      <c r="S38" s="115"/>
      <c r="T38" s="115"/>
      <c r="U38" s="115"/>
    </row>
    <row r="39" spans="2:21" ht="28.5" customHeight="1">
      <c r="B39" s="438">
        <v>2</v>
      </c>
      <c r="C39" s="417" t="s">
        <v>105</v>
      </c>
      <c r="D39" s="131" t="s">
        <v>101</v>
      </c>
      <c r="E39" s="128">
        <f>地域毎集計表!AE52</f>
        <v>0</v>
      </c>
      <c r="F39" s="111" t="s">
        <v>79</v>
      </c>
      <c r="G39" s="113">
        <f>SUM(E39:E43)</f>
        <v>0</v>
      </c>
      <c r="M39" s="111"/>
      <c r="O39" s="115"/>
      <c r="P39" s="115"/>
      <c r="Q39" s="115"/>
      <c r="R39" s="115"/>
      <c r="S39" s="115"/>
      <c r="T39" s="115"/>
      <c r="U39" s="115"/>
    </row>
    <row r="40" spans="2:21" ht="28.5" customHeight="1">
      <c r="B40" s="449"/>
      <c r="C40" s="418"/>
      <c r="D40" s="152" t="s">
        <v>102</v>
      </c>
      <c r="E40" s="153">
        <f>地域毎集計表!AF52</f>
        <v>0</v>
      </c>
      <c r="F40" s="111" t="s">
        <v>79</v>
      </c>
      <c r="M40" s="111"/>
      <c r="O40" s="115"/>
      <c r="P40" s="115"/>
      <c r="Q40" s="115"/>
      <c r="R40" s="115"/>
      <c r="S40" s="115"/>
      <c r="T40" s="115"/>
      <c r="U40" s="115"/>
    </row>
    <row r="41" spans="2:21" ht="28.5" customHeight="1">
      <c r="B41" s="449"/>
      <c r="C41" s="418"/>
      <c r="D41" s="154" t="s">
        <v>103</v>
      </c>
      <c r="E41" s="155">
        <f>地域毎集計表!AG52</f>
        <v>0</v>
      </c>
      <c r="F41" s="111" t="s">
        <v>79</v>
      </c>
      <c r="M41" s="111"/>
      <c r="O41" s="115"/>
      <c r="P41" s="115"/>
      <c r="Q41" s="115"/>
      <c r="R41" s="115"/>
      <c r="S41" s="115"/>
      <c r="T41" s="115"/>
      <c r="U41" s="115"/>
    </row>
    <row r="42" spans="2:21" ht="28.5" customHeight="1">
      <c r="B42" s="449"/>
      <c r="C42" s="418"/>
      <c r="D42" s="152" t="s">
        <v>104</v>
      </c>
      <c r="E42" s="153">
        <f>地域毎集計表!AH52</f>
        <v>0</v>
      </c>
      <c r="F42" s="111" t="s">
        <v>79</v>
      </c>
      <c r="M42" s="111"/>
      <c r="O42" s="115"/>
      <c r="P42" s="115"/>
      <c r="Q42" s="115"/>
      <c r="R42" s="115"/>
      <c r="S42" s="115"/>
      <c r="T42" s="115"/>
      <c r="U42" s="115"/>
    </row>
    <row r="43" spans="2:21" ht="28.5" customHeight="1" thickBot="1">
      <c r="B43" s="440"/>
      <c r="C43" s="420"/>
      <c r="D43" s="156" t="s">
        <v>32</v>
      </c>
      <c r="E43" s="157">
        <f>地域毎集計表!AI52</f>
        <v>0</v>
      </c>
      <c r="F43" s="111" t="s">
        <v>79</v>
      </c>
      <c r="G43" s="113">
        <f>G39</f>
        <v>0</v>
      </c>
      <c r="M43" s="111"/>
      <c r="O43" s="115"/>
      <c r="P43" s="115"/>
      <c r="Q43" s="115"/>
      <c r="R43" s="115"/>
      <c r="S43" s="115"/>
      <c r="T43" s="115"/>
      <c r="U43" s="115"/>
    </row>
    <row r="44" spans="2:21" ht="28.5" customHeight="1">
      <c r="B44" s="438">
        <v>3</v>
      </c>
      <c r="C44" s="417" t="s">
        <v>106</v>
      </c>
      <c r="D44" s="131" t="s">
        <v>101</v>
      </c>
      <c r="E44" s="128">
        <f>地域毎集計表!AK52</f>
        <v>0</v>
      </c>
      <c r="F44" s="111" t="s">
        <v>79</v>
      </c>
      <c r="G44" s="113">
        <f>SUM(E44:E48)</f>
        <v>0</v>
      </c>
      <c r="M44" s="111"/>
      <c r="O44" s="115"/>
      <c r="P44" s="115"/>
      <c r="Q44" s="115"/>
      <c r="R44" s="115"/>
      <c r="S44" s="115"/>
      <c r="T44" s="115"/>
      <c r="U44" s="115"/>
    </row>
    <row r="45" spans="2:21" ht="28.5" customHeight="1">
      <c r="B45" s="449"/>
      <c r="C45" s="418"/>
      <c r="D45" s="146" t="s">
        <v>102</v>
      </c>
      <c r="E45" s="135">
        <f>地域毎集計表!AL52</f>
        <v>0</v>
      </c>
      <c r="F45" s="111" t="s">
        <v>79</v>
      </c>
      <c r="M45" s="111"/>
      <c r="O45" s="115"/>
      <c r="P45" s="115"/>
      <c r="Q45" s="115"/>
      <c r="R45" s="115"/>
      <c r="S45" s="115"/>
      <c r="T45" s="115"/>
      <c r="U45" s="115"/>
    </row>
    <row r="46" spans="2:21" ht="28.5" customHeight="1">
      <c r="B46" s="449"/>
      <c r="C46" s="418"/>
      <c r="D46" s="146" t="s">
        <v>103</v>
      </c>
      <c r="E46" s="135">
        <f>地域毎集計表!AM52</f>
        <v>0</v>
      </c>
      <c r="F46" s="111" t="s">
        <v>79</v>
      </c>
      <c r="M46" s="111"/>
      <c r="O46" s="115"/>
      <c r="P46" s="115"/>
      <c r="Q46" s="115"/>
      <c r="R46" s="115"/>
      <c r="S46" s="115"/>
      <c r="T46" s="115"/>
      <c r="U46" s="115"/>
    </row>
    <row r="47" spans="2:21" ht="28.5" customHeight="1">
      <c r="B47" s="439"/>
      <c r="C47" s="419"/>
      <c r="D47" s="132" t="s">
        <v>104</v>
      </c>
      <c r="E47" s="130">
        <f>地域毎集計表!AN52</f>
        <v>0</v>
      </c>
      <c r="F47" s="111" t="s">
        <v>79</v>
      </c>
      <c r="M47" s="111"/>
      <c r="O47" s="115"/>
      <c r="P47" s="115"/>
      <c r="Q47" s="115"/>
      <c r="R47" s="115"/>
      <c r="S47" s="115"/>
      <c r="T47" s="115"/>
      <c r="U47" s="115"/>
    </row>
    <row r="48" spans="2:21" ht="28.5" customHeight="1" thickBot="1">
      <c r="B48" s="440"/>
      <c r="C48" s="420"/>
      <c r="D48" s="147" t="s">
        <v>32</v>
      </c>
      <c r="E48" s="157">
        <f>地域毎集計表!AO52</f>
        <v>0</v>
      </c>
      <c r="F48" s="111" t="s">
        <v>79</v>
      </c>
      <c r="M48" s="111"/>
      <c r="O48" s="115"/>
      <c r="P48" s="115"/>
      <c r="Q48" s="115"/>
      <c r="R48" s="115"/>
      <c r="S48" s="115"/>
      <c r="T48" s="115"/>
      <c r="U48" s="115"/>
    </row>
    <row r="49" spans="2:21" ht="28.5" customHeight="1">
      <c r="B49" s="438">
        <v>4</v>
      </c>
      <c r="C49" s="417" t="s">
        <v>107</v>
      </c>
      <c r="D49" s="131" t="s">
        <v>101</v>
      </c>
      <c r="E49" s="128">
        <f>地域毎集計表!AQ52</f>
        <v>0</v>
      </c>
      <c r="F49" s="111" t="s">
        <v>79</v>
      </c>
      <c r="M49" s="111"/>
      <c r="O49" s="115"/>
      <c r="P49" s="115"/>
      <c r="Q49" s="115"/>
      <c r="R49" s="115"/>
      <c r="S49" s="115"/>
      <c r="T49" s="115"/>
      <c r="U49" s="115"/>
    </row>
    <row r="50" spans="2:21" ht="28.5" customHeight="1">
      <c r="B50" s="439"/>
      <c r="C50" s="419"/>
      <c r="D50" s="132" t="s">
        <v>102</v>
      </c>
      <c r="E50" s="130">
        <f>地域毎集計表!AR52</f>
        <v>0</v>
      </c>
      <c r="F50" s="111" t="s">
        <v>79</v>
      </c>
      <c r="G50" s="113">
        <f>G49</f>
        <v>0</v>
      </c>
      <c r="M50" s="111"/>
      <c r="O50" s="115"/>
      <c r="P50" s="115"/>
      <c r="Q50" s="115"/>
      <c r="R50" s="115"/>
      <c r="S50" s="115"/>
      <c r="T50" s="115"/>
      <c r="U50" s="115"/>
    </row>
    <row r="51" spans="2:21" ht="28.5" customHeight="1">
      <c r="B51" s="439"/>
      <c r="C51" s="419"/>
      <c r="D51" s="132" t="s">
        <v>103</v>
      </c>
      <c r="E51" s="130">
        <f>地域毎集計表!AS52</f>
        <v>0</v>
      </c>
      <c r="F51" s="111" t="s">
        <v>79</v>
      </c>
      <c r="M51" s="111"/>
      <c r="O51" s="115"/>
      <c r="P51" s="115"/>
      <c r="Q51" s="115"/>
      <c r="R51" s="115"/>
      <c r="S51" s="115"/>
      <c r="T51" s="115"/>
      <c r="U51" s="115"/>
    </row>
    <row r="52" spans="2:21" ht="28.5" customHeight="1">
      <c r="B52" s="439"/>
      <c r="C52" s="419"/>
      <c r="D52" s="132" t="s">
        <v>104</v>
      </c>
      <c r="E52" s="130">
        <f>地域毎集計表!AT52</f>
        <v>0</v>
      </c>
      <c r="F52" s="111" t="s">
        <v>79</v>
      </c>
      <c r="M52" s="111"/>
      <c r="O52" s="115"/>
      <c r="P52" s="115"/>
      <c r="Q52" s="115"/>
      <c r="R52" s="115"/>
      <c r="S52" s="115"/>
      <c r="T52" s="115"/>
      <c r="U52" s="115"/>
    </row>
    <row r="53" spans="2:21" ht="28.5" customHeight="1" thickBot="1">
      <c r="B53" s="440"/>
      <c r="C53" s="420"/>
      <c r="D53" s="147" t="s">
        <v>32</v>
      </c>
      <c r="E53" s="157">
        <f>地域毎集計表!AU52</f>
        <v>0</v>
      </c>
      <c r="F53" s="111" t="s">
        <v>79</v>
      </c>
      <c r="M53" s="111"/>
      <c r="O53" s="115"/>
      <c r="P53" s="115"/>
      <c r="Q53" s="115"/>
      <c r="R53" s="115"/>
      <c r="S53" s="115"/>
      <c r="T53" s="115"/>
      <c r="U53" s="115"/>
    </row>
    <row r="54" spans="2:21" ht="28.5" customHeight="1">
      <c r="B54" s="434" t="s">
        <v>187</v>
      </c>
      <c r="C54" s="417" t="s">
        <v>188</v>
      </c>
      <c r="D54" s="131" t="s">
        <v>190</v>
      </c>
      <c r="E54" s="128">
        <f>地域毎集計表!AW52</f>
        <v>0</v>
      </c>
      <c r="F54" s="111" t="s">
        <v>79</v>
      </c>
      <c r="M54" s="111"/>
      <c r="O54" s="115"/>
      <c r="P54" s="115"/>
      <c r="Q54" s="115"/>
      <c r="R54" s="115"/>
      <c r="S54" s="115"/>
      <c r="T54" s="115"/>
      <c r="U54" s="115"/>
    </row>
    <row r="55" spans="2:21" ht="28.5" customHeight="1">
      <c r="B55" s="435"/>
      <c r="C55" s="419"/>
      <c r="D55" s="132" t="s">
        <v>191</v>
      </c>
      <c r="E55" s="130">
        <f>地域毎集計表!AX52</f>
        <v>0</v>
      </c>
      <c r="F55" s="111" t="s">
        <v>79</v>
      </c>
      <c r="G55" s="113">
        <f>G54</f>
        <v>0</v>
      </c>
      <c r="M55" s="111"/>
      <c r="O55" s="115"/>
      <c r="P55" s="115"/>
      <c r="Q55" s="115"/>
      <c r="R55" s="115"/>
      <c r="S55" s="115"/>
      <c r="T55" s="115"/>
      <c r="U55" s="115"/>
    </row>
    <row r="56" spans="2:21" ht="28.5" customHeight="1">
      <c r="B56" s="435"/>
      <c r="C56" s="419"/>
      <c r="D56" s="132" t="s">
        <v>192</v>
      </c>
      <c r="E56" s="130">
        <f>地域毎集計表!AY52</f>
        <v>0</v>
      </c>
      <c r="F56" s="111" t="s">
        <v>79</v>
      </c>
      <c r="M56" s="111"/>
      <c r="O56" s="115"/>
      <c r="P56" s="115"/>
      <c r="Q56" s="115"/>
      <c r="R56" s="115"/>
      <c r="S56" s="115"/>
      <c r="T56" s="115"/>
      <c r="U56" s="115"/>
    </row>
    <row r="57" spans="2:21" ht="28.5" customHeight="1">
      <c r="B57" s="435"/>
      <c r="C57" s="419"/>
      <c r="D57" s="132" t="s">
        <v>104</v>
      </c>
      <c r="E57" s="130">
        <f>地域毎集計表!AZ52</f>
        <v>0</v>
      </c>
      <c r="F57" s="111" t="s">
        <v>79</v>
      </c>
      <c r="M57" s="111"/>
      <c r="O57" s="115"/>
      <c r="P57" s="115"/>
      <c r="Q57" s="115"/>
      <c r="R57" s="115"/>
      <c r="S57" s="115"/>
      <c r="T57" s="115"/>
      <c r="U57" s="115"/>
    </row>
    <row r="58" spans="2:21" ht="28.5" customHeight="1" thickBot="1">
      <c r="B58" s="436"/>
      <c r="C58" s="420"/>
      <c r="D58" s="147" t="s">
        <v>32</v>
      </c>
      <c r="E58" s="157">
        <f>地域毎集計表!BA52</f>
        <v>0</v>
      </c>
      <c r="F58" s="111" t="s">
        <v>79</v>
      </c>
      <c r="M58" s="111"/>
      <c r="O58" s="115"/>
      <c r="P58" s="115"/>
      <c r="Q58" s="115"/>
      <c r="R58" s="115"/>
      <c r="S58" s="115"/>
      <c r="T58" s="115"/>
      <c r="U58" s="115"/>
    </row>
    <row r="59" spans="2:21" s="136" customFormat="1" ht="28.5" customHeight="1">
      <c r="G59" s="137"/>
      <c r="H59" s="138"/>
      <c r="N59" s="139" t="s">
        <v>117</v>
      </c>
      <c r="O59" s="140" t="s">
        <v>179</v>
      </c>
      <c r="P59" s="140" t="s">
        <v>118</v>
      </c>
      <c r="Q59" s="141" t="s">
        <v>119</v>
      </c>
      <c r="R59" s="169"/>
      <c r="S59" s="169"/>
      <c r="T59" s="169"/>
      <c r="U59" s="169"/>
    </row>
    <row r="60" spans="2:21" ht="33.75" customHeight="1">
      <c r="M60" s="111"/>
      <c r="N60" s="170" t="s">
        <v>120</v>
      </c>
      <c r="O60" s="171" t="e">
        <f>H17</f>
        <v>#DIV/0!</v>
      </c>
      <c r="P60" s="172" t="e">
        <f>H27</f>
        <v>#DIV/0!</v>
      </c>
      <c r="Q60" s="173" t="e">
        <f>H30</f>
        <v>#DIV/0!</v>
      </c>
    </row>
    <row r="61" spans="2:21" ht="33.75" customHeight="1">
      <c r="M61" s="111"/>
    </row>
    <row r="62" spans="2:21" ht="33.75" customHeight="1">
      <c r="M62" s="111"/>
    </row>
    <row r="63" spans="2:21" ht="28.5" customHeight="1">
      <c r="M63" s="111"/>
    </row>
    <row r="64" spans="2:21" ht="28.5" customHeight="1">
      <c r="M64" s="111"/>
    </row>
    <row r="65" spans="3:21" ht="28.5" customHeight="1">
      <c r="M65" s="111"/>
    </row>
    <row r="66" spans="3:21" ht="28.5" customHeight="1">
      <c r="C66" s="111"/>
      <c r="G66" s="111"/>
      <c r="H66" s="113"/>
      <c r="M66" s="111"/>
      <c r="O66" s="115"/>
      <c r="P66" s="115"/>
      <c r="Q66" s="115"/>
      <c r="R66" s="115"/>
      <c r="S66" s="115"/>
      <c r="T66" s="115"/>
      <c r="U66" s="115"/>
    </row>
    <row r="67" spans="3:21" ht="28.5" customHeight="1">
      <c r="C67" s="111"/>
      <c r="G67" s="111"/>
      <c r="H67" s="113"/>
      <c r="M67" s="111"/>
      <c r="O67" s="115"/>
      <c r="P67" s="115"/>
      <c r="Q67" s="115"/>
      <c r="R67" s="115"/>
      <c r="S67" s="115"/>
      <c r="T67" s="115"/>
      <c r="U67" s="115"/>
    </row>
    <row r="68" spans="3:21" ht="28.5" customHeight="1">
      <c r="C68" s="111"/>
      <c r="G68" s="111"/>
      <c r="H68" s="113"/>
      <c r="M68" s="111"/>
      <c r="O68" s="115"/>
      <c r="P68" s="115"/>
      <c r="Q68" s="115"/>
      <c r="R68" s="115"/>
      <c r="S68" s="115"/>
      <c r="T68" s="115"/>
      <c r="U68" s="115"/>
    </row>
  </sheetData>
  <mergeCells count="23">
    <mergeCell ref="B54:B58"/>
    <mergeCell ref="C54:C58"/>
    <mergeCell ref="B21:B26"/>
    <mergeCell ref="C21:C26"/>
    <mergeCell ref="B49:B53"/>
    <mergeCell ref="C49:C53"/>
    <mergeCell ref="B27:B29"/>
    <mergeCell ref="C27:C29"/>
    <mergeCell ref="B30:B32"/>
    <mergeCell ref="C30:C32"/>
    <mergeCell ref="B34:B38"/>
    <mergeCell ref="C34:C38"/>
    <mergeCell ref="C33:E33"/>
    <mergeCell ref="B39:B43"/>
    <mergeCell ref="C39:C43"/>
    <mergeCell ref="B44:B48"/>
    <mergeCell ref="C44:C48"/>
    <mergeCell ref="B7:D7"/>
    <mergeCell ref="B12:D12"/>
    <mergeCell ref="B13:D13"/>
    <mergeCell ref="B16:B20"/>
    <mergeCell ref="C16:C20"/>
    <mergeCell ref="C8:D8"/>
  </mergeCells>
  <phoneticPr fontId="1"/>
  <conditionalFormatting sqref="O7:Q9">
    <cfRule type="aboveAverage" dxfId="6" priority="13"/>
  </conditionalFormatting>
  <conditionalFormatting sqref="T7:T9">
    <cfRule type="aboveAverage" dxfId="5" priority="12"/>
  </conditionalFormatting>
  <conditionalFormatting sqref="U7:U9">
    <cfRule type="aboveAverage" dxfId="4" priority="11"/>
  </conditionalFormatting>
  <conditionalFormatting sqref="E14">
    <cfRule type="cellIs" dxfId="3" priority="1" operator="lessThan">
      <formula>70</formula>
    </cfRule>
    <cfRule type="cellIs" dxfId="2" priority="2" operator="lessThan">
      <formula>70</formula>
    </cfRule>
  </conditionalFormatting>
  <pageMargins left="0.70866141732283472" right="0.70866141732283472" top="0.35433070866141736" bottom="0.35433070866141736" header="0.31496062992125984" footer="0.31496062992125984"/>
  <pageSetup paperSize="9" scale="57" orientation="portrait"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95"/>
  <sheetViews>
    <sheetView tabSelected="1" view="pageBreakPreview" topLeftCell="A31" zoomScaleNormal="100" zoomScaleSheetLayoutView="100" zoomScalePageLayoutView="85" workbookViewId="0">
      <selection activeCell="T7" sqref="T7"/>
    </sheetView>
  </sheetViews>
  <sheetFormatPr defaultRowHeight="13.5"/>
  <cols>
    <col min="1" max="1" width="3.625" style="1" customWidth="1"/>
    <col min="2" max="2" width="2.625" style="1" customWidth="1"/>
    <col min="3" max="3" width="22.875" style="1" customWidth="1"/>
    <col min="4" max="4" width="4.625" style="1" customWidth="1"/>
    <col min="5" max="5" width="5.625" style="1" customWidth="1"/>
    <col min="6" max="6" width="4.625" style="1" customWidth="1"/>
    <col min="7" max="7" width="5.625" style="1" customWidth="1"/>
    <col min="8" max="8" width="4.625" style="1" customWidth="1"/>
    <col min="9" max="9" width="5.625" style="1" customWidth="1"/>
    <col min="10" max="10" width="4.625" style="1" customWidth="1"/>
    <col min="11" max="11" width="5.625" style="1" customWidth="1"/>
    <col min="12" max="12" width="4.625" style="1" customWidth="1"/>
    <col min="13" max="15" width="5.625" style="1" customWidth="1"/>
    <col min="16" max="16" width="4.625" style="1" customWidth="1"/>
    <col min="17" max="17" width="5.625" style="1" customWidth="1"/>
    <col min="18" max="18" width="4.625" style="1" customWidth="1"/>
    <col min="19" max="19" width="6.625" style="1" customWidth="1"/>
    <col min="20" max="16384" width="9" style="1"/>
  </cols>
  <sheetData>
    <row r="2" spans="2:17" ht="14.25">
      <c r="B2" s="465" t="s">
        <v>68</v>
      </c>
      <c r="C2" s="465"/>
      <c r="D2" s="465"/>
      <c r="E2" s="465"/>
      <c r="F2" s="465"/>
      <c r="G2" s="465"/>
      <c r="H2" s="465"/>
      <c r="I2" s="465"/>
      <c r="J2" s="465"/>
      <c r="K2" s="465"/>
      <c r="L2" s="465"/>
      <c r="M2" s="465"/>
      <c r="N2" s="465"/>
      <c r="O2" s="465"/>
      <c r="P2" s="465"/>
      <c r="Q2" s="465"/>
    </row>
    <row r="3" spans="2:17">
      <c r="P3" s="9"/>
      <c r="Q3" s="9"/>
    </row>
    <row r="4" spans="2:17">
      <c r="C4" s="110" t="s">
        <v>198</v>
      </c>
      <c r="D4" s="1" t="s">
        <v>77</v>
      </c>
    </row>
    <row r="6" spans="2:17" ht="30" customHeight="1">
      <c r="C6" s="235" t="s">
        <v>117</v>
      </c>
      <c r="D6" s="488" t="s">
        <v>129</v>
      </c>
      <c r="E6" s="489"/>
      <c r="F6" s="489"/>
      <c r="G6" s="489"/>
      <c r="H6" s="489"/>
      <c r="I6" s="489"/>
      <c r="J6" s="489"/>
      <c r="K6" s="490"/>
    </row>
    <row r="7" spans="2:17" ht="30" customHeight="1">
      <c r="C7" s="235" t="s">
        <v>120</v>
      </c>
      <c r="D7" s="491">
        <f>(D20+F20)/(D20+F20+H20+J20)</f>
        <v>0.86350974930362112</v>
      </c>
      <c r="E7" s="492"/>
      <c r="F7" s="492"/>
      <c r="G7" s="492"/>
      <c r="H7" s="492"/>
      <c r="I7" s="492"/>
      <c r="J7" s="492"/>
      <c r="K7" s="493"/>
    </row>
    <row r="8" spans="2:17" ht="30" customHeight="1">
      <c r="C8" s="319" t="s">
        <v>176</v>
      </c>
      <c r="D8" s="5"/>
      <c r="E8" s="320"/>
      <c r="F8" s="320"/>
      <c r="G8" s="320"/>
      <c r="H8" s="320"/>
      <c r="I8" s="320"/>
      <c r="J8" s="320"/>
      <c r="K8" s="320"/>
    </row>
    <row r="11" spans="2:17" ht="22.5" customHeight="1">
      <c r="B11" s="321"/>
      <c r="C11" s="232" t="s">
        <v>127</v>
      </c>
      <c r="D11" s="322"/>
      <c r="E11" s="231"/>
      <c r="F11" s="231"/>
      <c r="G11" s="231"/>
      <c r="H11" s="231"/>
      <c r="I11" s="231"/>
      <c r="J11" s="231"/>
      <c r="K11" s="231"/>
      <c r="L11" s="231"/>
      <c r="M11" s="231"/>
      <c r="N11" s="499">
        <f>[1]地域毎集計表!L4</f>
        <v>653</v>
      </c>
      <c r="O11" s="500"/>
    </row>
    <row r="12" spans="2:17" ht="22.5" customHeight="1">
      <c r="B12" s="321"/>
      <c r="C12" s="232" t="s">
        <v>128</v>
      </c>
      <c r="D12" s="322"/>
      <c r="E12" s="231"/>
      <c r="F12" s="231"/>
      <c r="G12" s="231"/>
      <c r="H12" s="231"/>
      <c r="I12" s="231"/>
      <c r="J12" s="231"/>
      <c r="K12" s="231"/>
      <c r="L12" s="231"/>
      <c r="M12" s="231"/>
      <c r="N12" s="499">
        <f>[1]地域毎集計表!L5</f>
        <v>359</v>
      </c>
      <c r="O12" s="500"/>
    </row>
    <row r="13" spans="2:17" ht="22.5" customHeight="1">
      <c r="B13" s="321"/>
      <c r="C13" s="233" t="s">
        <v>180</v>
      </c>
      <c r="D13" s="234"/>
      <c r="E13" s="234"/>
      <c r="F13" s="234"/>
      <c r="G13" s="234"/>
      <c r="H13" s="234"/>
      <c r="I13" s="502" t="str">
        <f>IF(N13&lt;60,"回答率を確認してください","")</f>
        <v>回答率を確認してください</v>
      </c>
      <c r="J13" s="503"/>
      <c r="K13" s="503"/>
      <c r="L13" s="503"/>
      <c r="M13" s="503"/>
      <c r="N13" s="501">
        <f>[1]地域毎集計表!L6</f>
        <v>54.977029096477793</v>
      </c>
      <c r="O13" s="490"/>
    </row>
    <row r="16" spans="2:17" ht="15" customHeight="1">
      <c r="B16" s="1" t="s">
        <v>122</v>
      </c>
    </row>
    <row r="17" spans="2:19" ht="6" customHeight="1"/>
    <row r="18" spans="2:19" ht="30" customHeight="1">
      <c r="C18" s="4"/>
      <c r="D18" s="481" t="s">
        <v>123</v>
      </c>
      <c r="E18" s="476"/>
      <c r="F18" s="482" t="s">
        <v>124</v>
      </c>
      <c r="G18" s="483"/>
      <c r="H18" s="482" t="s">
        <v>125</v>
      </c>
      <c r="I18" s="483"/>
      <c r="J18" s="475" t="s">
        <v>126</v>
      </c>
      <c r="K18" s="476"/>
      <c r="L18" s="475" t="s">
        <v>32</v>
      </c>
      <c r="M18" s="477"/>
      <c r="N18" s="484" t="s">
        <v>7</v>
      </c>
      <c r="O18" s="485"/>
      <c r="P18" s="479"/>
      <c r="Q18" s="480"/>
    </row>
    <row r="19" spans="2:19" ht="15" customHeight="1">
      <c r="C19" s="3"/>
      <c r="D19" s="21" t="s">
        <v>4</v>
      </c>
      <c r="E19" s="22" t="s">
        <v>6</v>
      </c>
      <c r="F19" s="22" t="s">
        <v>4</v>
      </c>
      <c r="G19" s="22" t="s">
        <v>6</v>
      </c>
      <c r="H19" s="22" t="s">
        <v>4</v>
      </c>
      <c r="I19" s="22" t="s">
        <v>6</v>
      </c>
      <c r="J19" s="22" t="s">
        <v>4</v>
      </c>
      <c r="K19" s="22" t="s">
        <v>6</v>
      </c>
      <c r="L19" s="22" t="s">
        <v>4</v>
      </c>
      <c r="M19" s="227" t="s">
        <v>13</v>
      </c>
      <c r="N19" s="229" t="s">
        <v>4</v>
      </c>
      <c r="O19" s="23" t="s">
        <v>13</v>
      </c>
      <c r="P19" s="323"/>
      <c r="Q19" s="324"/>
    </row>
    <row r="20" spans="2:19" ht="15" customHeight="1">
      <c r="C20" s="2" t="s">
        <v>8</v>
      </c>
      <c r="D20" s="24">
        <f>[1]地域毎集計表!BC52</f>
        <v>77</v>
      </c>
      <c r="E20" s="25">
        <f>D20/N20</f>
        <v>0.20867208672086721</v>
      </c>
      <c r="F20" s="26">
        <f>[1]地域毎集計表!BD52</f>
        <v>233</v>
      </c>
      <c r="G20" s="25">
        <f>F20/N20</f>
        <v>0.63143631436314362</v>
      </c>
      <c r="H20" s="26">
        <f>[1]地域毎集計表!BE52</f>
        <v>41</v>
      </c>
      <c r="I20" s="25">
        <f>H20/N20</f>
        <v>0.1111111111111111</v>
      </c>
      <c r="J20" s="26">
        <f>[1]地域毎集計表!BF52</f>
        <v>8</v>
      </c>
      <c r="K20" s="25">
        <f>J20/N20</f>
        <v>2.1680216802168022E-2</v>
      </c>
      <c r="L20" s="26">
        <f>[1]地域毎集計表!BG52</f>
        <v>10</v>
      </c>
      <c r="M20" s="228">
        <f>L20/N20</f>
        <v>2.7100271002710029E-2</v>
      </c>
      <c r="N20" s="230">
        <f>[1]地域毎集計表!BH52</f>
        <v>369</v>
      </c>
      <c r="O20" s="27">
        <f>E20+G20+I20+K20+M20</f>
        <v>1</v>
      </c>
      <c r="P20" s="325"/>
      <c r="Q20" s="326"/>
    </row>
    <row r="23" spans="2:19" ht="15" customHeight="1">
      <c r="B23" s="478" t="s">
        <v>130</v>
      </c>
      <c r="C23" s="478"/>
      <c r="D23" s="478"/>
      <c r="E23" s="478"/>
      <c r="F23" s="478"/>
      <c r="G23" s="478"/>
      <c r="H23" s="478"/>
      <c r="I23" s="478"/>
      <c r="J23" s="478"/>
      <c r="K23" s="478"/>
      <c r="L23" s="478"/>
      <c r="M23" s="478"/>
      <c r="N23" s="478"/>
      <c r="O23" s="478"/>
      <c r="P23" s="478"/>
      <c r="Q23" s="478"/>
    </row>
    <row r="24" spans="2:19" ht="15" customHeight="1">
      <c r="B24" s="318"/>
      <c r="C24" s="504" t="s">
        <v>15</v>
      </c>
      <c r="D24" s="504"/>
      <c r="E24" s="504"/>
      <c r="F24" s="504"/>
      <c r="G24" s="504"/>
      <c r="H24" s="504"/>
      <c r="I24" s="504"/>
      <c r="J24" s="504"/>
      <c r="K24" s="504"/>
      <c r="L24" s="504"/>
      <c r="M24" s="504"/>
      <c r="N24" s="504"/>
      <c r="O24" s="504"/>
      <c r="P24" s="504"/>
      <c r="Q24" s="504"/>
    </row>
    <row r="25" spans="2:19" ht="15" customHeight="1">
      <c r="B25" s="318"/>
      <c r="C25" s="494" t="s">
        <v>131</v>
      </c>
      <c r="D25" s="494"/>
      <c r="E25" s="494"/>
      <c r="F25" s="494"/>
      <c r="G25" s="494"/>
      <c r="H25" s="494"/>
      <c r="I25" s="494"/>
      <c r="J25" s="494"/>
      <c r="K25" s="494"/>
      <c r="L25" s="494"/>
      <c r="M25" s="494"/>
      <c r="N25" s="494"/>
      <c r="O25" s="494"/>
      <c r="P25" s="494"/>
      <c r="Q25" s="494"/>
    </row>
    <row r="26" spans="2:19" ht="15" customHeight="1">
      <c r="B26" s="318"/>
      <c r="C26" s="498" t="s">
        <v>16</v>
      </c>
      <c r="D26" s="498"/>
      <c r="E26" s="498"/>
      <c r="F26" s="498"/>
      <c r="G26" s="498"/>
      <c r="H26" s="498"/>
      <c r="I26" s="498"/>
      <c r="J26" s="498"/>
      <c r="K26" s="498"/>
      <c r="L26" s="498"/>
      <c r="M26" s="498"/>
      <c r="N26" s="498"/>
      <c r="O26" s="498"/>
      <c r="P26" s="498"/>
      <c r="Q26" s="498"/>
    </row>
    <row r="27" spans="2:19" ht="6" customHeight="1"/>
    <row r="28" spans="2:19">
      <c r="C28" s="6"/>
      <c r="D28" s="7"/>
      <c r="E28" s="7"/>
      <c r="F28" s="505" t="s">
        <v>132</v>
      </c>
      <c r="G28" s="516"/>
      <c r="H28" s="516"/>
      <c r="I28" s="516"/>
      <c r="J28" s="516"/>
      <c r="K28" s="516"/>
      <c r="L28" s="516"/>
      <c r="M28" s="516"/>
      <c r="N28" s="503"/>
      <c r="O28" s="490"/>
      <c r="P28" s="484" t="s">
        <v>136</v>
      </c>
      <c r="Q28" s="511"/>
      <c r="R28" s="505" t="s">
        <v>17</v>
      </c>
      <c r="S28" s="506"/>
    </row>
    <row r="29" spans="2:19" ht="30" customHeight="1">
      <c r="C29" s="512" t="s">
        <v>137</v>
      </c>
      <c r="D29" s="389"/>
      <c r="E29" s="513"/>
      <c r="F29" s="486" t="s">
        <v>0</v>
      </c>
      <c r="G29" s="487"/>
      <c r="H29" s="517" t="s">
        <v>133</v>
      </c>
      <c r="I29" s="487"/>
      <c r="J29" s="517" t="s">
        <v>134</v>
      </c>
      <c r="K29" s="487"/>
      <c r="L29" s="514" t="s">
        <v>135</v>
      </c>
      <c r="M29" s="515"/>
      <c r="N29" s="518" t="s">
        <v>32</v>
      </c>
      <c r="O29" s="519"/>
      <c r="P29" s="509" t="s">
        <v>11</v>
      </c>
      <c r="Q29" s="510"/>
      <c r="R29" s="507" t="s">
        <v>7</v>
      </c>
      <c r="S29" s="508"/>
    </row>
    <row r="30" spans="2:19">
      <c r="C30" s="8"/>
      <c r="D30" s="10"/>
      <c r="E30" s="10"/>
      <c r="F30" s="29" t="s">
        <v>14</v>
      </c>
      <c r="G30" s="30" t="s">
        <v>6</v>
      </c>
      <c r="H30" s="30" t="s">
        <v>14</v>
      </c>
      <c r="I30" s="30" t="s">
        <v>6</v>
      </c>
      <c r="J30" s="30" t="s">
        <v>14</v>
      </c>
      <c r="K30" s="30" t="s">
        <v>6</v>
      </c>
      <c r="L30" s="236" t="s">
        <v>14</v>
      </c>
      <c r="M30" s="236" t="s">
        <v>6</v>
      </c>
      <c r="N30" s="30" t="s">
        <v>14</v>
      </c>
      <c r="O30" s="31" t="s">
        <v>6</v>
      </c>
      <c r="P30" s="32" t="s">
        <v>14</v>
      </c>
      <c r="Q30" s="33" t="s">
        <v>13</v>
      </c>
      <c r="R30" s="34" t="s">
        <v>5</v>
      </c>
      <c r="S30" s="33" t="s">
        <v>6</v>
      </c>
    </row>
    <row r="31" spans="2:19" ht="30" customHeight="1">
      <c r="C31" s="466" t="s">
        <v>138</v>
      </c>
      <c r="D31" s="467"/>
      <c r="E31" s="468"/>
      <c r="F31" s="35">
        <f>[1]地域毎集計表!BI52</f>
        <v>0</v>
      </c>
      <c r="G31" s="36" t="e">
        <f t="shared" ref="G31:G44" si="0">F31/R31</f>
        <v>#DIV/0!</v>
      </c>
      <c r="H31" s="37">
        <f>[1]地域毎集計表!BJ52</f>
        <v>0</v>
      </c>
      <c r="I31" s="36" t="e">
        <f>H31/R31</f>
        <v>#DIV/0!</v>
      </c>
      <c r="J31" s="37">
        <f>[1]地域毎集計表!BK52</f>
        <v>0</v>
      </c>
      <c r="K31" s="36" t="e">
        <f t="shared" ref="K31:K44" si="1">J31/R31</f>
        <v>#DIV/0!</v>
      </c>
      <c r="L31" s="1">
        <f>[1]地域毎集計表!BL52</f>
        <v>0</v>
      </c>
      <c r="M31" s="36" t="e">
        <f>L31/R31</f>
        <v>#DIV/0!</v>
      </c>
      <c r="N31" s="327">
        <f>[1]地域毎集計表!BM52</f>
        <v>0</v>
      </c>
      <c r="O31" s="38" t="e">
        <f t="shared" ref="O31:O44" si="2">N31/R31</f>
        <v>#DIV/0!</v>
      </c>
      <c r="P31" s="39">
        <f>[1]地域毎集計表!BO52</f>
        <v>0</v>
      </c>
      <c r="Q31" s="64" t="e">
        <f>P31/R31</f>
        <v>#DIV/0!</v>
      </c>
      <c r="R31" s="40">
        <f>F31+H31+J31+L31+N31</f>
        <v>0</v>
      </c>
      <c r="S31" s="41" t="e">
        <f>G31+I31+K31+O31+M31</f>
        <v>#DIV/0!</v>
      </c>
    </row>
    <row r="32" spans="2:19" ht="30" customHeight="1">
      <c r="C32" s="469" t="s">
        <v>139</v>
      </c>
      <c r="D32" s="470"/>
      <c r="E32" s="471"/>
      <c r="F32" s="42">
        <f>[1]地域毎集計表!BP52</f>
        <v>110</v>
      </c>
      <c r="G32" s="43">
        <f t="shared" si="0"/>
        <v>0.29810298102981031</v>
      </c>
      <c r="H32" s="44">
        <f>[1]地域毎集計表!BQ52</f>
        <v>197</v>
      </c>
      <c r="I32" s="43">
        <f t="shared" ref="I32:I44" si="3">H32/R32</f>
        <v>0.53387533875338755</v>
      </c>
      <c r="J32" s="44">
        <f>[1]地域毎集計表!BR52</f>
        <v>41</v>
      </c>
      <c r="K32" s="43">
        <f t="shared" si="1"/>
        <v>0.1111111111111111</v>
      </c>
      <c r="L32" s="237">
        <f>[1]地域毎集計表!BS52</f>
        <v>5</v>
      </c>
      <c r="M32" s="288">
        <f>L32/R32</f>
        <v>1.3550135501355014E-2</v>
      </c>
      <c r="N32" s="45">
        <f>[1]地域毎集計表!BT52</f>
        <v>16</v>
      </c>
      <c r="O32" s="46">
        <f t="shared" si="2"/>
        <v>4.3360433604336043E-2</v>
      </c>
      <c r="P32" s="47">
        <f>[1]地域毎集計表!BV52</f>
        <v>139</v>
      </c>
      <c r="Q32" s="60">
        <f t="shared" ref="Q32:Q44" si="4">P32/R32</f>
        <v>0.37669376693766937</v>
      </c>
      <c r="R32" s="48">
        <f t="shared" ref="R32:R44" si="5">F32+H32+J32+L32+N32</f>
        <v>369</v>
      </c>
      <c r="S32" s="49">
        <f t="shared" ref="S32:S44" si="6">G32+I32+K32+O32+M32</f>
        <v>1</v>
      </c>
    </row>
    <row r="33" spans="2:19" ht="30" customHeight="1">
      <c r="C33" s="472" t="s">
        <v>140</v>
      </c>
      <c r="D33" s="473"/>
      <c r="E33" s="474"/>
      <c r="F33" s="42">
        <f>[1]地域毎集計表!BW52</f>
        <v>116</v>
      </c>
      <c r="G33" s="43">
        <f t="shared" si="0"/>
        <v>0.3143631436314363</v>
      </c>
      <c r="H33" s="44">
        <f>[1]地域毎集計表!BX52</f>
        <v>178</v>
      </c>
      <c r="I33" s="43">
        <f t="shared" si="3"/>
        <v>0.4823848238482385</v>
      </c>
      <c r="J33" s="44">
        <f>[1]地域毎集計表!BY52</f>
        <v>48</v>
      </c>
      <c r="K33" s="43">
        <f t="shared" si="1"/>
        <v>0.13008130081300814</v>
      </c>
      <c r="L33" s="237">
        <f>[1]地域毎集計表!BZ52</f>
        <v>7</v>
      </c>
      <c r="M33" s="288">
        <f>L33/R33</f>
        <v>1.8970189701897018E-2</v>
      </c>
      <c r="N33" s="328">
        <f>[1]地域毎集計表!CA52</f>
        <v>20</v>
      </c>
      <c r="O33" s="46">
        <f t="shared" si="2"/>
        <v>5.4200542005420058E-2</v>
      </c>
      <c r="P33" s="47">
        <f>[1]地域毎集計表!CC52</f>
        <v>165</v>
      </c>
      <c r="Q33" s="60">
        <f t="shared" si="4"/>
        <v>0.44715447154471544</v>
      </c>
      <c r="R33" s="48">
        <f t="shared" si="5"/>
        <v>369</v>
      </c>
      <c r="S33" s="49">
        <f t="shared" si="6"/>
        <v>1</v>
      </c>
    </row>
    <row r="34" spans="2:19" ht="30" customHeight="1">
      <c r="C34" s="472" t="s">
        <v>141</v>
      </c>
      <c r="D34" s="473"/>
      <c r="E34" s="474"/>
      <c r="F34" s="42">
        <f>[1]地域毎集計表!CD52</f>
        <v>112</v>
      </c>
      <c r="G34" s="43">
        <f t="shared" si="0"/>
        <v>0.30352303523035229</v>
      </c>
      <c r="H34" s="44">
        <f>[1]地域毎集計表!CE52</f>
        <v>177</v>
      </c>
      <c r="I34" s="43">
        <f t="shared" si="3"/>
        <v>0.47967479674796748</v>
      </c>
      <c r="J34" s="44">
        <f>[1]地域毎集計表!CF52</f>
        <v>52</v>
      </c>
      <c r="K34" s="43">
        <f t="shared" si="1"/>
        <v>0.14092140921409213</v>
      </c>
      <c r="L34" s="237">
        <f>[1]地域毎集計表!CG52</f>
        <v>8</v>
      </c>
      <c r="M34" s="288">
        <f t="shared" ref="M34:M44" si="7">L34/R34</f>
        <v>2.1680216802168022E-2</v>
      </c>
      <c r="N34" s="328">
        <f>[1]地域毎集計表!CH52</f>
        <v>20</v>
      </c>
      <c r="O34" s="46">
        <f t="shared" si="2"/>
        <v>5.4200542005420058E-2</v>
      </c>
      <c r="P34" s="47">
        <f>[1]地域毎集計表!CJ52</f>
        <v>146</v>
      </c>
      <c r="Q34" s="60">
        <f t="shared" si="4"/>
        <v>0.39566395663956638</v>
      </c>
      <c r="R34" s="48">
        <f t="shared" si="5"/>
        <v>369</v>
      </c>
      <c r="S34" s="49">
        <f t="shared" si="6"/>
        <v>0.99999999999999989</v>
      </c>
    </row>
    <row r="35" spans="2:19" ht="30" customHeight="1">
      <c r="C35" s="472" t="s">
        <v>142</v>
      </c>
      <c r="D35" s="473"/>
      <c r="E35" s="474"/>
      <c r="F35" s="42">
        <f>[1]地域毎集計表!CK52</f>
        <v>56</v>
      </c>
      <c r="G35" s="43">
        <f t="shared" si="0"/>
        <v>0.15176151761517614</v>
      </c>
      <c r="H35" s="44">
        <f>[1]地域毎集計表!CL52</f>
        <v>171</v>
      </c>
      <c r="I35" s="43">
        <f t="shared" si="3"/>
        <v>0.46341463414634149</v>
      </c>
      <c r="J35" s="44">
        <f>[1]地域毎集計表!CM52</f>
        <v>103</v>
      </c>
      <c r="K35" s="43">
        <f t="shared" si="1"/>
        <v>0.2791327913279133</v>
      </c>
      <c r="L35" s="237">
        <f>[1]地域毎集計表!CN52</f>
        <v>18</v>
      </c>
      <c r="M35" s="288">
        <f t="shared" si="7"/>
        <v>4.878048780487805E-2</v>
      </c>
      <c r="N35" s="328">
        <f>[1]地域毎集計表!CO52</f>
        <v>21</v>
      </c>
      <c r="O35" s="46">
        <f t="shared" si="2"/>
        <v>5.6910569105691054E-2</v>
      </c>
      <c r="P35" s="47">
        <f>[1]地域毎集計表!CQ52</f>
        <v>149</v>
      </c>
      <c r="Q35" s="60">
        <f t="shared" si="4"/>
        <v>0.40379403794037938</v>
      </c>
      <c r="R35" s="48">
        <f t="shared" si="5"/>
        <v>369</v>
      </c>
      <c r="S35" s="49">
        <f t="shared" si="6"/>
        <v>1</v>
      </c>
    </row>
    <row r="36" spans="2:19" ht="30" customHeight="1">
      <c r="C36" s="472" t="s">
        <v>143</v>
      </c>
      <c r="D36" s="473"/>
      <c r="E36" s="474"/>
      <c r="F36" s="42">
        <f>[1]地域毎集計表!CR52</f>
        <v>20</v>
      </c>
      <c r="G36" s="43">
        <f t="shared" si="0"/>
        <v>5.4200542005420058E-2</v>
      </c>
      <c r="H36" s="44">
        <f>[1]地域毎集計表!CS52</f>
        <v>104</v>
      </c>
      <c r="I36" s="43">
        <f t="shared" si="3"/>
        <v>0.28184281842818426</v>
      </c>
      <c r="J36" s="44">
        <f>[1]地域毎集計表!CT52</f>
        <v>118</v>
      </c>
      <c r="K36" s="43">
        <f t="shared" si="1"/>
        <v>0.31978319783197834</v>
      </c>
      <c r="L36" s="237">
        <f>[1]地域毎集計表!CU52</f>
        <v>37</v>
      </c>
      <c r="M36" s="288">
        <f t="shared" si="7"/>
        <v>0.1002710027100271</v>
      </c>
      <c r="N36" s="328">
        <f>[1]地域毎集計表!CV52</f>
        <v>90</v>
      </c>
      <c r="O36" s="46">
        <f t="shared" si="2"/>
        <v>0.24390243902439024</v>
      </c>
      <c r="P36" s="47">
        <f>[1]地域毎集計表!CX52</f>
        <v>23</v>
      </c>
      <c r="Q36" s="60">
        <f t="shared" si="4"/>
        <v>6.2330623306233061E-2</v>
      </c>
      <c r="R36" s="48">
        <f t="shared" si="5"/>
        <v>369</v>
      </c>
      <c r="S36" s="49">
        <f t="shared" si="6"/>
        <v>1</v>
      </c>
    </row>
    <row r="37" spans="2:19" ht="44.25" customHeight="1">
      <c r="C37" s="472" t="s">
        <v>144</v>
      </c>
      <c r="D37" s="473"/>
      <c r="E37" s="474"/>
      <c r="F37" s="42">
        <f>[1]地域毎集計表!CY52</f>
        <v>65</v>
      </c>
      <c r="G37" s="43">
        <f t="shared" si="0"/>
        <v>0.17150395778364116</v>
      </c>
      <c r="H37" s="44">
        <f>[1]地域毎集計表!CZ52</f>
        <v>186</v>
      </c>
      <c r="I37" s="43">
        <f t="shared" si="3"/>
        <v>0.49076517150395776</v>
      </c>
      <c r="J37" s="44">
        <f>[1]地域毎集計表!DA52</f>
        <v>82</v>
      </c>
      <c r="K37" s="43">
        <f t="shared" si="1"/>
        <v>0.21635883905013192</v>
      </c>
      <c r="L37" s="237">
        <f>[1]地域毎集計表!DB52</f>
        <v>21</v>
      </c>
      <c r="M37" s="288">
        <f t="shared" si="7"/>
        <v>5.5408970976253295E-2</v>
      </c>
      <c r="N37" s="328">
        <f>[1]地域毎集計表!DC52</f>
        <v>25</v>
      </c>
      <c r="O37" s="46">
        <f t="shared" si="2"/>
        <v>6.5963060686015831E-2</v>
      </c>
      <c r="P37" s="47">
        <f>[1]地域毎集計表!DE52</f>
        <v>210</v>
      </c>
      <c r="Q37" s="60">
        <f t="shared" si="4"/>
        <v>0.55408970976253302</v>
      </c>
      <c r="R37" s="48">
        <f t="shared" si="5"/>
        <v>379</v>
      </c>
      <c r="S37" s="49">
        <f t="shared" si="6"/>
        <v>1</v>
      </c>
    </row>
    <row r="38" spans="2:19" ht="30" customHeight="1">
      <c r="C38" s="472" t="s">
        <v>145</v>
      </c>
      <c r="D38" s="473"/>
      <c r="E38" s="474"/>
      <c r="F38" s="42">
        <f>[1]地域毎集計表!DF52</f>
        <v>65</v>
      </c>
      <c r="G38" s="43">
        <f t="shared" si="0"/>
        <v>0.17615176151761516</v>
      </c>
      <c r="H38" s="44">
        <f>[1]地域毎集計表!DG52</f>
        <v>160</v>
      </c>
      <c r="I38" s="43">
        <f t="shared" si="3"/>
        <v>0.43360433604336046</v>
      </c>
      <c r="J38" s="44">
        <f>[1]地域毎集計表!DH52</f>
        <v>98</v>
      </c>
      <c r="K38" s="43">
        <f t="shared" si="1"/>
        <v>0.26558265582655827</v>
      </c>
      <c r="L38" s="237">
        <f>[1]地域毎集計表!DI52</f>
        <v>15</v>
      </c>
      <c r="M38" s="288">
        <f t="shared" si="7"/>
        <v>4.065040650406504E-2</v>
      </c>
      <c r="N38" s="328">
        <f>[1]地域毎集計表!DJ52</f>
        <v>31</v>
      </c>
      <c r="O38" s="46">
        <f t="shared" si="2"/>
        <v>8.4010840108401083E-2</v>
      </c>
      <c r="P38" s="47">
        <f>[1]地域毎集計表!DL52</f>
        <v>89</v>
      </c>
      <c r="Q38" s="60">
        <f t="shared" si="4"/>
        <v>0.24119241192411925</v>
      </c>
      <c r="R38" s="48">
        <f t="shared" si="5"/>
        <v>369</v>
      </c>
      <c r="S38" s="49">
        <f t="shared" si="6"/>
        <v>1</v>
      </c>
    </row>
    <row r="39" spans="2:19" ht="30" customHeight="1">
      <c r="C39" s="472" t="s">
        <v>146</v>
      </c>
      <c r="D39" s="473"/>
      <c r="E39" s="474"/>
      <c r="F39" s="42">
        <f>[1]地域毎集計表!DM52</f>
        <v>59</v>
      </c>
      <c r="G39" s="43">
        <f t="shared" si="0"/>
        <v>0.15989159891598917</v>
      </c>
      <c r="H39" s="44">
        <f>[1]地域毎集計表!DN52</f>
        <v>158</v>
      </c>
      <c r="I39" s="43">
        <f t="shared" si="3"/>
        <v>0.42818428184281843</v>
      </c>
      <c r="J39" s="44">
        <f>[1]地域毎集計表!DO52</f>
        <v>107</v>
      </c>
      <c r="K39" s="43">
        <f t="shared" si="1"/>
        <v>0.28997289972899731</v>
      </c>
      <c r="L39" s="237">
        <f>[1]地域毎集計表!DP52</f>
        <v>22</v>
      </c>
      <c r="M39" s="288">
        <f t="shared" si="7"/>
        <v>5.9620596205962058E-2</v>
      </c>
      <c r="N39" s="328">
        <f>[1]地域毎集計表!DQ52</f>
        <v>23</v>
      </c>
      <c r="O39" s="46">
        <f t="shared" si="2"/>
        <v>6.2330623306233061E-2</v>
      </c>
      <c r="P39" s="47">
        <f>[1]地域毎集計表!DS52</f>
        <v>205</v>
      </c>
      <c r="Q39" s="60">
        <f t="shared" si="4"/>
        <v>0.55555555555555558</v>
      </c>
      <c r="R39" s="48">
        <f t="shared" si="5"/>
        <v>369</v>
      </c>
      <c r="S39" s="49">
        <f t="shared" si="6"/>
        <v>1</v>
      </c>
    </row>
    <row r="40" spans="2:19" ht="30" customHeight="1">
      <c r="C40" s="472" t="s">
        <v>148</v>
      </c>
      <c r="D40" s="473"/>
      <c r="E40" s="474"/>
      <c r="F40" s="42">
        <f>[1]地域毎集計表!DT52</f>
        <v>40</v>
      </c>
      <c r="G40" s="43">
        <f t="shared" si="0"/>
        <v>0.10840108401084012</v>
      </c>
      <c r="H40" s="44">
        <f>[1]地域毎集計表!DU52</f>
        <v>151</v>
      </c>
      <c r="I40" s="43">
        <f t="shared" si="3"/>
        <v>0.40921409214092141</v>
      </c>
      <c r="J40" s="44">
        <f>[1]地域毎集計表!DV52</f>
        <v>117</v>
      </c>
      <c r="K40" s="43">
        <f t="shared" si="1"/>
        <v>0.31707317073170732</v>
      </c>
      <c r="L40" s="237">
        <f>[1]地域毎集計表!DW52</f>
        <v>19</v>
      </c>
      <c r="M40" s="288">
        <f t="shared" si="7"/>
        <v>5.1490514905149054E-2</v>
      </c>
      <c r="N40" s="328">
        <f>[1]地域毎集計表!DX52</f>
        <v>42</v>
      </c>
      <c r="O40" s="46">
        <f t="shared" si="2"/>
        <v>0.11382113821138211</v>
      </c>
      <c r="P40" s="47">
        <f>[1]地域毎集計表!DZ52</f>
        <v>51</v>
      </c>
      <c r="Q40" s="60">
        <f t="shared" si="4"/>
        <v>0.13821138211382114</v>
      </c>
      <c r="R40" s="48">
        <f t="shared" si="5"/>
        <v>369</v>
      </c>
      <c r="S40" s="49">
        <f t="shared" si="6"/>
        <v>1</v>
      </c>
    </row>
    <row r="41" spans="2:19" ht="30" customHeight="1">
      <c r="C41" s="472" t="s">
        <v>147</v>
      </c>
      <c r="D41" s="473"/>
      <c r="E41" s="474"/>
      <c r="F41" s="42">
        <f>[1]地域毎集計表!EA52</f>
        <v>44</v>
      </c>
      <c r="G41" s="43">
        <f t="shared" si="0"/>
        <v>0.11924119241192412</v>
      </c>
      <c r="H41" s="44">
        <f>[1]地域毎集計表!EB52</f>
        <v>119</v>
      </c>
      <c r="I41" s="43">
        <f t="shared" si="3"/>
        <v>0.3224932249322493</v>
      </c>
      <c r="J41" s="44">
        <f>[1]地域毎集計表!EC52</f>
        <v>127</v>
      </c>
      <c r="K41" s="43">
        <f t="shared" si="1"/>
        <v>0.34417344173441733</v>
      </c>
      <c r="L41" s="237">
        <f>[1]地域毎集計表!ED52</f>
        <v>19</v>
      </c>
      <c r="M41" s="288">
        <f t="shared" si="7"/>
        <v>5.1490514905149054E-2</v>
      </c>
      <c r="N41" s="328">
        <f>[1]地域毎集計表!EE52</f>
        <v>60</v>
      </c>
      <c r="O41" s="46">
        <f t="shared" si="2"/>
        <v>0.16260162601626016</v>
      </c>
      <c r="P41" s="47">
        <f>[1]地域毎集計表!EG52</f>
        <v>30</v>
      </c>
      <c r="Q41" s="60">
        <f t="shared" si="4"/>
        <v>8.1300813008130079E-2</v>
      </c>
      <c r="R41" s="48">
        <f t="shared" si="5"/>
        <v>369</v>
      </c>
      <c r="S41" s="49">
        <f t="shared" si="6"/>
        <v>1</v>
      </c>
    </row>
    <row r="42" spans="2:19" ht="30" customHeight="1">
      <c r="C42" s="472" t="s">
        <v>170</v>
      </c>
      <c r="D42" s="473"/>
      <c r="E42" s="474"/>
      <c r="F42" s="42">
        <f>[1]地域毎集計表!EH52</f>
        <v>83</v>
      </c>
      <c r="G42" s="43">
        <f t="shared" si="0"/>
        <v>0.22493224932249323</v>
      </c>
      <c r="H42" s="44">
        <f>[1]地域毎集計表!EI52</f>
        <v>182</v>
      </c>
      <c r="I42" s="43">
        <f t="shared" si="3"/>
        <v>0.49322493224932251</v>
      </c>
      <c r="J42" s="44">
        <f>[1]地域毎集計表!EJ52</f>
        <v>60</v>
      </c>
      <c r="K42" s="43">
        <f t="shared" si="1"/>
        <v>0.16260162601626016</v>
      </c>
      <c r="L42" s="237">
        <f>[1]地域毎集計表!EK52</f>
        <v>15</v>
      </c>
      <c r="M42" s="288">
        <f t="shared" si="7"/>
        <v>4.065040650406504E-2</v>
      </c>
      <c r="N42" s="328">
        <f>[1]地域毎集計表!EL52</f>
        <v>29</v>
      </c>
      <c r="O42" s="46">
        <f t="shared" si="2"/>
        <v>7.8590785907859076E-2</v>
      </c>
      <c r="P42" s="47">
        <f>[1]地域毎集計表!EN52</f>
        <v>110</v>
      </c>
      <c r="Q42" s="60">
        <f t="shared" si="4"/>
        <v>0.29810298102981031</v>
      </c>
      <c r="R42" s="48">
        <f t="shared" si="5"/>
        <v>369</v>
      </c>
      <c r="S42" s="49">
        <f t="shared" si="6"/>
        <v>1</v>
      </c>
    </row>
    <row r="43" spans="2:19" ht="30" customHeight="1">
      <c r="C43" s="472" t="s">
        <v>171</v>
      </c>
      <c r="D43" s="473"/>
      <c r="E43" s="474"/>
      <c r="F43" s="42">
        <f>[1]地域毎集計表!EO52</f>
        <v>132</v>
      </c>
      <c r="G43" s="43">
        <f t="shared" si="0"/>
        <v>0.35772357723577236</v>
      </c>
      <c r="H43" s="44">
        <f>[1]地域毎集計表!EP52</f>
        <v>152</v>
      </c>
      <c r="I43" s="43">
        <f t="shared" si="3"/>
        <v>0.41192411924119243</v>
      </c>
      <c r="J43" s="44">
        <f>[1]地域毎集計表!EQ52</f>
        <v>47</v>
      </c>
      <c r="K43" s="43">
        <f t="shared" si="1"/>
        <v>0.12737127371273713</v>
      </c>
      <c r="L43" s="237">
        <f>[1]地域毎集計表!ER52</f>
        <v>6</v>
      </c>
      <c r="M43" s="288">
        <f t="shared" si="7"/>
        <v>1.6260162601626018E-2</v>
      </c>
      <c r="N43" s="328">
        <f>[1]地域毎集計表!ES52</f>
        <v>32</v>
      </c>
      <c r="O43" s="46">
        <f t="shared" si="2"/>
        <v>8.6720867208672087E-2</v>
      </c>
      <c r="P43" s="47">
        <f>[1]地域毎集計表!EU52</f>
        <v>126</v>
      </c>
      <c r="Q43" s="60">
        <f t="shared" si="4"/>
        <v>0.34146341463414637</v>
      </c>
      <c r="R43" s="48">
        <f t="shared" si="5"/>
        <v>369</v>
      </c>
      <c r="S43" s="49">
        <f t="shared" si="6"/>
        <v>1</v>
      </c>
    </row>
    <row r="44" spans="2:19" ht="30" customHeight="1">
      <c r="C44" s="495" t="s">
        <v>172</v>
      </c>
      <c r="D44" s="496"/>
      <c r="E44" s="497"/>
      <c r="F44" s="61">
        <f>[1]地域毎集計表!EV52</f>
        <v>99</v>
      </c>
      <c r="G44" s="280">
        <f t="shared" si="0"/>
        <v>0.26829268292682928</v>
      </c>
      <c r="H44" s="281">
        <f>[1]地域毎集計表!EW52</f>
        <v>188</v>
      </c>
      <c r="I44" s="280">
        <f t="shared" si="3"/>
        <v>0.50948509485094851</v>
      </c>
      <c r="J44" s="281">
        <f>[1]地域毎集計表!EX52</f>
        <v>47</v>
      </c>
      <c r="K44" s="280">
        <f t="shared" si="1"/>
        <v>0.12737127371273713</v>
      </c>
      <c r="L44" s="282">
        <f>[1]地域毎集計表!EY52</f>
        <v>9</v>
      </c>
      <c r="M44" s="280">
        <f t="shared" si="7"/>
        <v>2.4390243902439025E-2</v>
      </c>
      <c r="N44" s="329">
        <f>[1]地域毎集計表!EZ52</f>
        <v>26</v>
      </c>
      <c r="O44" s="283">
        <f t="shared" si="2"/>
        <v>7.0460704607046065E-2</v>
      </c>
      <c r="P44" s="284">
        <f>[1]地域毎集計表!FB52</f>
        <v>113</v>
      </c>
      <c r="Q44" s="285">
        <f t="shared" si="4"/>
        <v>0.30623306233062331</v>
      </c>
      <c r="R44" s="286">
        <f t="shared" si="5"/>
        <v>369</v>
      </c>
      <c r="S44" s="287">
        <f t="shared" si="6"/>
        <v>1</v>
      </c>
    </row>
    <row r="45" spans="2:19" ht="15" customHeight="1">
      <c r="C45" s="534"/>
      <c r="D45" s="534"/>
      <c r="E45" s="534"/>
      <c r="F45" s="534"/>
      <c r="G45" s="534"/>
      <c r="H45" s="534"/>
      <c r="I45" s="534"/>
      <c r="J45" s="534"/>
      <c r="K45" s="534"/>
      <c r="L45" s="534"/>
      <c r="M45" s="534"/>
      <c r="N45" s="534"/>
      <c r="O45" s="534"/>
      <c r="P45" s="534"/>
      <c r="Q45" s="534"/>
      <c r="R45" s="12"/>
    </row>
    <row r="47" spans="2:19" ht="48" customHeight="1">
      <c r="B47" s="478" t="s">
        <v>9</v>
      </c>
      <c r="C47" s="433"/>
      <c r="D47" s="433"/>
      <c r="E47" s="433"/>
      <c r="F47" s="433"/>
      <c r="G47" s="433"/>
      <c r="H47" s="433"/>
      <c r="I47" s="433"/>
      <c r="J47" s="433"/>
      <c r="K47" s="433"/>
      <c r="L47" s="433"/>
      <c r="M47" s="433"/>
      <c r="N47" s="433"/>
      <c r="O47" s="433"/>
      <c r="P47" s="433"/>
      <c r="Q47" s="433"/>
    </row>
    <row r="48" spans="2:19" ht="6" customHeight="1"/>
    <row r="49" spans="2:19" ht="30" customHeight="1">
      <c r="C49" s="4"/>
      <c r="D49" s="486" t="s">
        <v>0</v>
      </c>
      <c r="E49" s="521"/>
      <c r="F49" s="517" t="s">
        <v>1</v>
      </c>
      <c r="G49" s="521"/>
      <c r="H49" s="517" t="s">
        <v>2</v>
      </c>
      <c r="I49" s="521"/>
      <c r="J49" s="517" t="s">
        <v>3</v>
      </c>
      <c r="K49" s="521"/>
      <c r="L49" s="517" t="s">
        <v>32</v>
      </c>
      <c r="M49" s="520"/>
      <c r="N49" s="522" t="s">
        <v>7</v>
      </c>
      <c r="O49" s="523"/>
      <c r="P49" s="543"/>
      <c r="Q49" s="525"/>
    </row>
    <row r="50" spans="2:19" ht="15" customHeight="1">
      <c r="C50" s="3"/>
      <c r="D50" s="21" t="s">
        <v>4</v>
      </c>
      <c r="E50" s="22" t="s">
        <v>6</v>
      </c>
      <c r="F50" s="22" t="s">
        <v>4</v>
      </c>
      <c r="G50" s="22" t="s">
        <v>6</v>
      </c>
      <c r="H50" s="22" t="s">
        <v>4</v>
      </c>
      <c r="I50" s="22" t="s">
        <v>6</v>
      </c>
      <c r="J50" s="22" t="s">
        <v>4</v>
      </c>
      <c r="K50" s="22" t="s">
        <v>6</v>
      </c>
      <c r="L50" s="22" t="s">
        <v>4</v>
      </c>
      <c r="M50" s="227" t="s">
        <v>13</v>
      </c>
      <c r="N50" s="246" t="s">
        <v>5</v>
      </c>
      <c r="O50" s="53" t="s">
        <v>6</v>
      </c>
      <c r="P50" s="323"/>
      <c r="Q50" s="324"/>
    </row>
    <row r="51" spans="2:19" ht="15" customHeight="1">
      <c r="C51" s="2" t="s">
        <v>8</v>
      </c>
      <c r="D51" s="24">
        <f>[1]地域毎集計表!FD52</f>
        <v>45</v>
      </c>
      <c r="E51" s="25">
        <f>D51/N51</f>
        <v>0.12195121951219512</v>
      </c>
      <c r="F51" s="26">
        <f>[1]地域毎集計表!FE52</f>
        <v>161</v>
      </c>
      <c r="G51" s="25">
        <f>F51/N51</f>
        <v>0.43631436314363142</v>
      </c>
      <c r="H51" s="26">
        <f>[1]地域毎集計表!FF52</f>
        <v>124</v>
      </c>
      <c r="I51" s="25">
        <f>H51/N51</f>
        <v>0.33604336043360433</v>
      </c>
      <c r="J51" s="26">
        <f>[1]地域毎集計表!FG52</f>
        <v>25</v>
      </c>
      <c r="K51" s="25">
        <f>J51/N51</f>
        <v>6.7750677506775062E-2</v>
      </c>
      <c r="L51" s="26">
        <f>[1]地域毎集計表!FH52</f>
        <v>14</v>
      </c>
      <c r="M51" s="228">
        <f>L51/N51</f>
        <v>3.7940379403794036E-2</v>
      </c>
      <c r="N51" s="247">
        <f>B51+D51+F51+H51+J51+L51</f>
        <v>369</v>
      </c>
      <c r="O51" s="56">
        <f>E51+G51+I51+K51+M51</f>
        <v>1</v>
      </c>
      <c r="P51" s="325"/>
      <c r="Q51" s="326"/>
    </row>
    <row r="54" spans="2:19" ht="15" customHeight="1">
      <c r="B54" s="527" t="s">
        <v>149</v>
      </c>
      <c r="C54" s="433"/>
      <c r="D54" s="433"/>
      <c r="E54" s="433"/>
      <c r="F54" s="433"/>
      <c r="G54" s="433"/>
      <c r="H54" s="433"/>
      <c r="I54" s="433"/>
      <c r="J54" s="433"/>
      <c r="K54" s="433"/>
      <c r="L54" s="433"/>
      <c r="M54" s="433"/>
      <c r="N54" s="433"/>
      <c r="O54" s="433"/>
      <c r="P54" s="433"/>
      <c r="Q54" s="433"/>
    </row>
    <row r="55" spans="2:19" ht="15" customHeight="1">
      <c r="B55" s="433"/>
      <c r="C55" s="433"/>
      <c r="D55" s="433"/>
      <c r="E55" s="433"/>
      <c r="F55" s="433"/>
      <c r="G55" s="433"/>
      <c r="H55" s="433"/>
      <c r="I55" s="433"/>
      <c r="J55" s="433"/>
      <c r="K55" s="433"/>
      <c r="L55" s="433"/>
      <c r="M55" s="433"/>
      <c r="N55" s="433"/>
      <c r="O55" s="433"/>
      <c r="P55" s="433"/>
      <c r="Q55" s="433"/>
    </row>
    <row r="56" spans="2:19" ht="6" customHeight="1"/>
    <row r="57" spans="2:19" ht="30" customHeight="1">
      <c r="C57" s="4"/>
      <c r="D57" s="486" t="s">
        <v>0</v>
      </c>
      <c r="E57" s="521"/>
      <c r="F57" s="517" t="s">
        <v>1</v>
      </c>
      <c r="G57" s="521"/>
      <c r="H57" s="517" t="s">
        <v>2</v>
      </c>
      <c r="I57" s="521"/>
      <c r="J57" s="517" t="s">
        <v>3</v>
      </c>
      <c r="K57" s="521"/>
      <c r="L57" s="544" t="s">
        <v>32</v>
      </c>
      <c r="M57" s="545"/>
      <c r="N57" s="526" t="s">
        <v>7</v>
      </c>
      <c r="O57" s="523"/>
      <c r="P57" s="524"/>
      <c r="Q57" s="525"/>
    </row>
    <row r="58" spans="2:19" ht="15" customHeight="1">
      <c r="C58" s="3"/>
      <c r="D58" s="21" t="s">
        <v>4</v>
      </c>
      <c r="E58" s="22" t="s">
        <v>6</v>
      </c>
      <c r="F58" s="22" t="s">
        <v>4</v>
      </c>
      <c r="G58" s="22" t="s">
        <v>6</v>
      </c>
      <c r="H58" s="22" t="s">
        <v>4</v>
      </c>
      <c r="I58" s="22" t="s">
        <v>6</v>
      </c>
      <c r="J58" s="22" t="s">
        <v>4</v>
      </c>
      <c r="K58" s="22" t="s">
        <v>6</v>
      </c>
      <c r="L58" s="50" t="s">
        <v>14</v>
      </c>
      <c r="M58" s="51" t="s">
        <v>6</v>
      </c>
      <c r="N58" s="52" t="s">
        <v>5</v>
      </c>
      <c r="O58" s="53" t="s">
        <v>6</v>
      </c>
      <c r="P58" s="278"/>
      <c r="Q58" s="324"/>
    </row>
    <row r="59" spans="2:19" ht="15" customHeight="1">
      <c r="C59" s="2" t="s">
        <v>8</v>
      </c>
      <c r="D59" s="24">
        <f>[1]地域毎集計表!FJ52</f>
        <v>58</v>
      </c>
      <c r="E59" s="25">
        <f>D59/N59</f>
        <v>0.15718157181571815</v>
      </c>
      <c r="F59" s="26">
        <f>[1]地域毎集計表!FK52</f>
        <v>171</v>
      </c>
      <c r="G59" s="25">
        <f>F59/N59</f>
        <v>0.46341463414634149</v>
      </c>
      <c r="H59" s="26">
        <f>[1]地域毎集計表!FL52</f>
        <v>107</v>
      </c>
      <c r="I59" s="25">
        <f>H59/N59</f>
        <v>0.28997289972899731</v>
      </c>
      <c r="J59" s="26">
        <f>[1]地域毎集計表!FM52</f>
        <v>18</v>
      </c>
      <c r="K59" s="25">
        <f>J59/N59</f>
        <v>4.878048780487805E-2</v>
      </c>
      <c r="L59" s="330">
        <f>[1]地域毎集計表!FN52</f>
        <v>15</v>
      </c>
      <c r="M59" s="54">
        <f>L59/N59</f>
        <v>4.065040650406504E-2</v>
      </c>
      <c r="N59" s="55">
        <f>D59+F59+H59+J59+L59</f>
        <v>369</v>
      </c>
      <c r="O59" s="56">
        <f>E59+G59+I59+K59+M59</f>
        <v>1</v>
      </c>
      <c r="P59" s="279"/>
      <c r="Q59" s="326"/>
    </row>
    <row r="60" spans="2:19" ht="15" customHeight="1">
      <c r="C60" s="11"/>
      <c r="E60" s="5"/>
      <c r="G60" s="5"/>
      <c r="I60" s="5"/>
      <c r="K60" s="5"/>
      <c r="M60" s="5"/>
      <c r="N60" s="5"/>
      <c r="O60" s="5"/>
      <c r="Q60" s="5"/>
      <c r="S60" s="5"/>
    </row>
    <row r="62" spans="2:19">
      <c r="B62" s="1" t="s">
        <v>150</v>
      </c>
    </row>
    <row r="63" spans="2:19" ht="15" customHeight="1">
      <c r="B63" s="1" t="s">
        <v>10</v>
      </c>
    </row>
    <row r="64" spans="2:19" ht="6" customHeight="1"/>
    <row r="65" spans="3:17" ht="15" customHeight="1">
      <c r="C65" s="537"/>
      <c r="D65" s="538"/>
      <c r="E65" s="538"/>
      <c r="F65" s="538"/>
      <c r="G65" s="538"/>
      <c r="H65" s="538"/>
      <c r="I65" s="538"/>
      <c r="J65" s="538"/>
      <c r="K65" s="538"/>
      <c r="L65" s="538"/>
      <c r="M65" s="538"/>
      <c r="N65" s="538"/>
      <c r="O65" s="539"/>
      <c r="P65" s="535" t="s">
        <v>11</v>
      </c>
      <c r="Q65" s="536"/>
    </row>
    <row r="66" spans="3:17" ht="15" customHeight="1">
      <c r="C66" s="540"/>
      <c r="D66" s="541"/>
      <c r="E66" s="541"/>
      <c r="F66" s="541"/>
      <c r="G66" s="541"/>
      <c r="H66" s="541"/>
      <c r="I66" s="541"/>
      <c r="J66" s="541"/>
      <c r="K66" s="541"/>
      <c r="L66" s="541"/>
      <c r="M66" s="541"/>
      <c r="N66" s="541"/>
      <c r="O66" s="542"/>
      <c r="P66" s="57" t="s">
        <v>4</v>
      </c>
      <c r="Q66" s="58" t="s">
        <v>13</v>
      </c>
    </row>
    <row r="67" spans="3:17" ht="12.75" customHeight="1">
      <c r="C67" s="459" t="s">
        <v>151</v>
      </c>
      <c r="D67" s="460"/>
      <c r="E67" s="460"/>
      <c r="F67" s="460"/>
      <c r="G67" s="460"/>
      <c r="H67" s="460"/>
      <c r="I67" s="460"/>
      <c r="J67" s="460"/>
      <c r="K67" s="460"/>
      <c r="L67" s="460"/>
      <c r="M67" s="460"/>
      <c r="N67" s="460"/>
      <c r="O67" s="461"/>
      <c r="P67" s="35">
        <f>[1]地域毎集計表!FP52</f>
        <v>119</v>
      </c>
      <c r="Q67" s="64">
        <f>P67/($D$59+$F$59)</f>
        <v>0.51965065502183405</v>
      </c>
    </row>
    <row r="68" spans="3:17" ht="12.75" customHeight="1">
      <c r="C68" s="462" t="s">
        <v>152</v>
      </c>
      <c r="D68" s="463"/>
      <c r="E68" s="463"/>
      <c r="F68" s="463"/>
      <c r="G68" s="463"/>
      <c r="H68" s="463"/>
      <c r="I68" s="463"/>
      <c r="J68" s="463"/>
      <c r="K68" s="463"/>
      <c r="L68" s="463"/>
      <c r="M68" s="463"/>
      <c r="N68" s="463"/>
      <c r="O68" s="464"/>
      <c r="P68" s="59">
        <f>[1]地域毎集計表!FQ52</f>
        <v>133</v>
      </c>
      <c r="Q68" s="60">
        <f>P68/($D$59+$F$59)</f>
        <v>0.58078602620087338</v>
      </c>
    </row>
    <row r="69" spans="3:17" ht="12.75" customHeight="1">
      <c r="C69" s="462" t="s">
        <v>153</v>
      </c>
      <c r="D69" s="463"/>
      <c r="E69" s="463"/>
      <c r="F69" s="463"/>
      <c r="G69" s="463"/>
      <c r="H69" s="463"/>
      <c r="I69" s="463"/>
      <c r="J69" s="463"/>
      <c r="K69" s="463"/>
      <c r="L69" s="463"/>
      <c r="M69" s="463"/>
      <c r="N69" s="463"/>
      <c r="O69" s="464"/>
      <c r="P69" s="59">
        <f>[1]地域毎集計表!FR52</f>
        <v>57</v>
      </c>
      <c r="Q69" s="60">
        <f t="shared" ref="Q69:Q80" si="8">P69/($D$59+$F$59)</f>
        <v>0.24890829694323144</v>
      </c>
    </row>
    <row r="70" spans="3:17" ht="12.75" customHeight="1">
      <c r="C70" s="462" t="s">
        <v>154</v>
      </c>
      <c r="D70" s="463"/>
      <c r="E70" s="463"/>
      <c r="F70" s="463"/>
      <c r="G70" s="463"/>
      <c r="H70" s="463"/>
      <c r="I70" s="463"/>
      <c r="J70" s="463"/>
      <c r="K70" s="463"/>
      <c r="L70" s="463"/>
      <c r="M70" s="463"/>
      <c r="N70" s="463"/>
      <c r="O70" s="464"/>
      <c r="P70" s="59">
        <f>[1]地域毎集計表!FS52</f>
        <v>7</v>
      </c>
      <c r="Q70" s="60">
        <f t="shared" si="8"/>
        <v>3.0567685589519649E-2</v>
      </c>
    </row>
    <row r="71" spans="3:17" ht="12.75" customHeight="1">
      <c r="C71" s="462" t="s">
        <v>155</v>
      </c>
      <c r="D71" s="463"/>
      <c r="E71" s="463"/>
      <c r="F71" s="463"/>
      <c r="G71" s="463"/>
      <c r="H71" s="463"/>
      <c r="I71" s="463"/>
      <c r="J71" s="463"/>
      <c r="K71" s="463"/>
      <c r="L71" s="463"/>
      <c r="M71" s="463"/>
      <c r="N71" s="463"/>
      <c r="O71" s="464"/>
      <c r="P71" s="59">
        <f>[1]地域毎集計表!FT52</f>
        <v>57</v>
      </c>
      <c r="Q71" s="60">
        <f t="shared" si="8"/>
        <v>0.24890829694323144</v>
      </c>
    </row>
    <row r="72" spans="3:17" ht="12.75" customHeight="1">
      <c r="C72" s="462" t="s">
        <v>156</v>
      </c>
      <c r="D72" s="463"/>
      <c r="E72" s="463"/>
      <c r="F72" s="463"/>
      <c r="G72" s="463"/>
      <c r="H72" s="463"/>
      <c r="I72" s="463"/>
      <c r="J72" s="463"/>
      <c r="K72" s="463"/>
      <c r="L72" s="463"/>
      <c r="M72" s="463"/>
      <c r="N72" s="463"/>
      <c r="O72" s="464"/>
      <c r="P72" s="59">
        <f>[1]地域毎集計表!FU52</f>
        <v>86</v>
      </c>
      <c r="Q72" s="60">
        <f t="shared" si="8"/>
        <v>0.37554585152838427</v>
      </c>
    </row>
    <row r="73" spans="3:17" ht="12.75" customHeight="1">
      <c r="C73" s="462" t="s">
        <v>157</v>
      </c>
      <c r="D73" s="463"/>
      <c r="E73" s="463"/>
      <c r="F73" s="463"/>
      <c r="G73" s="463"/>
      <c r="H73" s="463"/>
      <c r="I73" s="463"/>
      <c r="J73" s="463"/>
      <c r="K73" s="463"/>
      <c r="L73" s="463"/>
      <c r="M73" s="463"/>
      <c r="N73" s="463"/>
      <c r="O73" s="464"/>
      <c r="P73" s="59">
        <f>[1]地域毎集計表!FV52</f>
        <v>30</v>
      </c>
      <c r="Q73" s="60">
        <f t="shared" si="8"/>
        <v>0.13100436681222707</v>
      </c>
    </row>
    <row r="74" spans="3:17" ht="12.75" customHeight="1">
      <c r="C74" s="462" t="s">
        <v>158</v>
      </c>
      <c r="D74" s="463"/>
      <c r="E74" s="463"/>
      <c r="F74" s="463"/>
      <c r="G74" s="463"/>
      <c r="H74" s="463"/>
      <c r="I74" s="463"/>
      <c r="J74" s="463"/>
      <c r="K74" s="463"/>
      <c r="L74" s="463"/>
      <c r="M74" s="463"/>
      <c r="N74" s="463"/>
      <c r="O74" s="464"/>
      <c r="P74" s="59">
        <f>[1]地域毎集計表!FW52</f>
        <v>24</v>
      </c>
      <c r="Q74" s="60">
        <f t="shared" si="8"/>
        <v>0.10480349344978165</v>
      </c>
    </row>
    <row r="75" spans="3:17" ht="12.75" customHeight="1">
      <c r="C75" s="462" t="s">
        <v>159</v>
      </c>
      <c r="D75" s="463"/>
      <c r="E75" s="463"/>
      <c r="F75" s="463"/>
      <c r="G75" s="463"/>
      <c r="H75" s="463"/>
      <c r="I75" s="463"/>
      <c r="J75" s="463"/>
      <c r="K75" s="463"/>
      <c r="L75" s="463"/>
      <c r="M75" s="463"/>
      <c r="N75" s="463"/>
      <c r="O75" s="464"/>
      <c r="P75" s="59">
        <f>[1]地域毎集計表!FX52</f>
        <v>14</v>
      </c>
      <c r="Q75" s="60">
        <f t="shared" si="8"/>
        <v>6.1135371179039298E-2</v>
      </c>
    </row>
    <row r="76" spans="3:17" ht="12.75" customHeight="1">
      <c r="C76" s="462" t="s">
        <v>160</v>
      </c>
      <c r="D76" s="463"/>
      <c r="E76" s="463"/>
      <c r="F76" s="463"/>
      <c r="G76" s="463"/>
      <c r="H76" s="463"/>
      <c r="I76" s="463"/>
      <c r="J76" s="463"/>
      <c r="K76" s="463"/>
      <c r="L76" s="463"/>
      <c r="M76" s="463"/>
      <c r="N76" s="463"/>
      <c r="O76" s="464"/>
      <c r="P76" s="59">
        <f>[1]地域毎集計表!FY52</f>
        <v>83</v>
      </c>
      <c r="Q76" s="60">
        <f t="shared" si="8"/>
        <v>0.36244541484716158</v>
      </c>
    </row>
    <row r="77" spans="3:17" ht="12.75" customHeight="1">
      <c r="C77" s="462" t="s">
        <v>161</v>
      </c>
      <c r="D77" s="463"/>
      <c r="E77" s="463"/>
      <c r="F77" s="463"/>
      <c r="G77" s="463"/>
      <c r="H77" s="463"/>
      <c r="I77" s="463"/>
      <c r="J77" s="463"/>
      <c r="K77" s="463"/>
      <c r="L77" s="463"/>
      <c r="M77" s="463"/>
      <c r="N77" s="463"/>
      <c r="O77" s="464"/>
      <c r="P77" s="59">
        <f>[1]地域毎集計表!FZ52</f>
        <v>108</v>
      </c>
      <c r="Q77" s="60">
        <f t="shared" si="8"/>
        <v>0.47161572052401746</v>
      </c>
    </row>
    <row r="78" spans="3:17" ht="12.75" customHeight="1">
      <c r="C78" s="462" t="s">
        <v>162</v>
      </c>
      <c r="D78" s="463"/>
      <c r="E78" s="463"/>
      <c r="F78" s="463"/>
      <c r="G78" s="463"/>
      <c r="H78" s="463"/>
      <c r="I78" s="463"/>
      <c r="J78" s="463"/>
      <c r="K78" s="463"/>
      <c r="L78" s="463"/>
      <c r="M78" s="463"/>
      <c r="N78" s="463"/>
      <c r="O78" s="464"/>
      <c r="P78" s="59">
        <f>[1]地域毎集計表!GA52</f>
        <v>71</v>
      </c>
      <c r="Q78" s="60">
        <f t="shared" si="8"/>
        <v>0.31004366812227074</v>
      </c>
    </row>
    <row r="79" spans="3:17" ht="12.75" customHeight="1">
      <c r="C79" s="528" t="s">
        <v>163</v>
      </c>
      <c r="D79" s="529"/>
      <c r="E79" s="529"/>
      <c r="F79" s="529"/>
      <c r="G79" s="529"/>
      <c r="H79" s="529"/>
      <c r="I79" s="529"/>
      <c r="J79" s="529"/>
      <c r="K79" s="529"/>
      <c r="L79" s="529"/>
      <c r="M79" s="529"/>
      <c r="N79" s="529"/>
      <c r="O79" s="530"/>
      <c r="P79" s="61">
        <f>[1]地域毎集計表!GB52</f>
        <v>29</v>
      </c>
      <c r="Q79" s="60">
        <f t="shared" si="8"/>
        <v>0.12663755458515283</v>
      </c>
    </row>
    <row r="80" spans="3:17" ht="15" customHeight="1">
      <c r="C80" s="531" t="s">
        <v>12</v>
      </c>
      <c r="D80" s="532"/>
      <c r="E80" s="532"/>
      <c r="F80" s="532"/>
      <c r="G80" s="532"/>
      <c r="H80" s="532"/>
      <c r="I80" s="532"/>
      <c r="J80" s="532"/>
      <c r="K80" s="532"/>
      <c r="L80" s="532"/>
      <c r="M80" s="532"/>
      <c r="N80" s="532"/>
      <c r="O80" s="533"/>
      <c r="P80" s="28">
        <f>SUM(P67:P79)</f>
        <v>818</v>
      </c>
      <c r="Q80" s="62">
        <f t="shared" si="8"/>
        <v>3.572052401746725</v>
      </c>
    </row>
    <row r="81" spans="2:19">
      <c r="C81" s="331"/>
      <c r="D81" s="331"/>
      <c r="E81" s="331"/>
      <c r="F81" s="331"/>
      <c r="G81" s="331"/>
      <c r="H81" s="331"/>
      <c r="I81" s="331"/>
      <c r="J81" s="331"/>
      <c r="K81" s="331"/>
      <c r="L81" s="331"/>
      <c r="M81" s="331"/>
      <c r="N81" s="331"/>
      <c r="O81" s="331"/>
      <c r="P81" s="331"/>
      <c r="Q81" s="331"/>
    </row>
    <row r="82" spans="2:19" ht="15" customHeight="1">
      <c r="B82" s="527" t="s">
        <v>33</v>
      </c>
      <c r="C82" s="433"/>
      <c r="D82" s="433"/>
      <c r="E82" s="433"/>
      <c r="F82" s="433"/>
      <c r="G82" s="433"/>
      <c r="H82" s="433"/>
      <c r="I82" s="433"/>
      <c r="J82" s="433"/>
      <c r="K82" s="433"/>
      <c r="L82" s="433"/>
      <c r="M82" s="433"/>
      <c r="N82" s="433"/>
      <c r="O82" s="433"/>
      <c r="P82" s="433"/>
      <c r="Q82" s="433"/>
    </row>
    <row r="83" spans="2:19" ht="30.75" customHeight="1">
      <c r="B83" s="433"/>
      <c r="C83" s="433"/>
      <c r="D83" s="433"/>
      <c r="E83" s="433"/>
      <c r="F83" s="433"/>
      <c r="G83" s="433"/>
      <c r="H83" s="433"/>
      <c r="I83" s="433"/>
      <c r="J83" s="433"/>
      <c r="K83" s="433"/>
      <c r="L83" s="433"/>
      <c r="M83" s="433"/>
      <c r="N83" s="433"/>
      <c r="O83" s="433"/>
      <c r="P83" s="433"/>
      <c r="Q83" s="433"/>
    </row>
    <row r="84" spans="2:19" ht="6" customHeight="1"/>
    <row r="85" spans="2:19" ht="46.5" customHeight="1">
      <c r="C85" s="4"/>
      <c r="D85" s="486" t="s">
        <v>34</v>
      </c>
      <c r="E85" s="521"/>
      <c r="F85" s="517" t="s">
        <v>35</v>
      </c>
      <c r="G85" s="521"/>
      <c r="H85" s="517" t="s">
        <v>36</v>
      </c>
      <c r="I85" s="521"/>
      <c r="J85" s="517" t="s">
        <v>32</v>
      </c>
      <c r="K85" s="520"/>
      <c r="L85" s="522" t="s">
        <v>7</v>
      </c>
      <c r="M85" s="523"/>
      <c r="N85" s="524"/>
      <c r="O85" s="525"/>
    </row>
    <row r="86" spans="2:19" ht="15" customHeight="1">
      <c r="C86" s="3"/>
      <c r="D86" s="21" t="s">
        <v>4</v>
      </c>
      <c r="E86" s="22" t="s">
        <v>6</v>
      </c>
      <c r="F86" s="22" t="s">
        <v>4</v>
      </c>
      <c r="G86" s="22" t="s">
        <v>6</v>
      </c>
      <c r="H86" s="22" t="s">
        <v>4</v>
      </c>
      <c r="I86" s="22" t="s">
        <v>6</v>
      </c>
      <c r="J86" s="22" t="s">
        <v>4</v>
      </c>
      <c r="K86" s="277" t="s">
        <v>6</v>
      </c>
      <c r="L86" s="246" t="s">
        <v>5</v>
      </c>
      <c r="M86" s="63" t="s">
        <v>6</v>
      </c>
      <c r="N86" s="278"/>
      <c r="O86" s="332"/>
    </row>
    <row r="87" spans="2:19" ht="15" customHeight="1">
      <c r="C87" s="2" t="s">
        <v>8</v>
      </c>
      <c r="D87" s="24">
        <f>[1]地域毎集計表!GC52</f>
        <v>208</v>
      </c>
      <c r="E87" s="25">
        <f>D87/L87</f>
        <v>0.56368563685636852</v>
      </c>
      <c r="F87" s="26">
        <f>[1]地域毎集計表!GD52</f>
        <v>116</v>
      </c>
      <c r="G87" s="25">
        <f>F87/L87</f>
        <v>0.3143631436314363</v>
      </c>
      <c r="H87" s="26">
        <f>[1]地域毎集計表!GE52</f>
        <v>1</v>
      </c>
      <c r="I87" s="25">
        <f>H87/L87</f>
        <v>2.7100271002710027E-3</v>
      </c>
      <c r="J87" s="26">
        <f>[1]地域毎集計表!GF52</f>
        <v>44</v>
      </c>
      <c r="K87" s="228">
        <f>J87/L87</f>
        <v>0.11924119241192412</v>
      </c>
      <c r="L87" s="247">
        <f>B87+D87+F87+H87+J87</f>
        <v>369</v>
      </c>
      <c r="M87" s="56">
        <f>E87+G87+I87+K87</f>
        <v>0.99999999999999989</v>
      </c>
      <c r="N87" s="279"/>
      <c r="O87" s="326"/>
    </row>
    <row r="88" spans="2:19" ht="15" customHeight="1">
      <c r="C88" s="11"/>
      <c r="E88" s="5"/>
      <c r="G88" s="5"/>
      <c r="I88" s="5"/>
      <c r="K88" s="5"/>
      <c r="M88" s="5"/>
      <c r="N88" s="5"/>
      <c r="O88" s="5"/>
      <c r="Q88" s="5"/>
      <c r="S88" s="5"/>
    </row>
    <row r="89" spans="2:19">
      <c r="B89" s="1" t="s">
        <v>195</v>
      </c>
    </row>
    <row r="90" spans="2:19" ht="15" customHeight="1">
      <c r="C90" s="13" t="s">
        <v>196</v>
      </c>
      <c r="D90" s="13"/>
      <c r="E90" s="13"/>
      <c r="F90" s="13"/>
      <c r="G90" s="13"/>
      <c r="H90" s="13"/>
      <c r="I90" s="13"/>
      <c r="J90" s="13"/>
      <c r="K90" s="13"/>
      <c r="L90" s="13"/>
      <c r="M90" s="13"/>
      <c r="N90" s="13"/>
      <c r="O90" s="13"/>
      <c r="P90" s="13"/>
      <c r="Q90" s="13"/>
    </row>
    <row r="91" spans="2:19">
      <c r="C91" s="450" t="s">
        <v>197</v>
      </c>
      <c r="D91" s="451"/>
      <c r="E91" s="451"/>
      <c r="F91" s="451"/>
      <c r="G91" s="451"/>
      <c r="H91" s="451"/>
      <c r="I91" s="451"/>
      <c r="J91" s="451"/>
      <c r="K91" s="451"/>
      <c r="L91" s="451"/>
      <c r="M91" s="451"/>
      <c r="N91" s="451"/>
      <c r="O91" s="451"/>
      <c r="P91" s="451"/>
      <c r="Q91" s="452"/>
    </row>
    <row r="92" spans="2:19">
      <c r="C92" s="453"/>
      <c r="D92" s="454"/>
      <c r="E92" s="454"/>
      <c r="F92" s="454"/>
      <c r="G92" s="454"/>
      <c r="H92" s="454"/>
      <c r="I92" s="454"/>
      <c r="J92" s="454"/>
      <c r="K92" s="454"/>
      <c r="L92" s="454"/>
      <c r="M92" s="454"/>
      <c r="N92" s="454"/>
      <c r="O92" s="454"/>
      <c r="P92" s="454"/>
      <c r="Q92" s="455"/>
    </row>
    <row r="93" spans="2:19">
      <c r="C93" s="453"/>
      <c r="D93" s="454"/>
      <c r="E93" s="454"/>
      <c r="F93" s="454"/>
      <c r="G93" s="454"/>
      <c r="H93" s="454"/>
      <c r="I93" s="454"/>
      <c r="J93" s="454"/>
      <c r="K93" s="454"/>
      <c r="L93" s="454"/>
      <c r="M93" s="454"/>
      <c r="N93" s="454"/>
      <c r="O93" s="454"/>
      <c r="P93" s="454"/>
      <c r="Q93" s="455"/>
    </row>
    <row r="94" spans="2:19">
      <c r="C94" s="453"/>
      <c r="D94" s="454"/>
      <c r="E94" s="454"/>
      <c r="F94" s="454"/>
      <c r="G94" s="454"/>
      <c r="H94" s="454"/>
      <c r="I94" s="454"/>
      <c r="J94" s="454"/>
      <c r="K94" s="454"/>
      <c r="L94" s="454"/>
      <c r="M94" s="454"/>
      <c r="N94" s="454"/>
      <c r="O94" s="454"/>
      <c r="P94" s="454"/>
      <c r="Q94" s="455"/>
    </row>
    <row r="95" spans="2:19" ht="132" customHeight="1">
      <c r="C95" s="456"/>
      <c r="D95" s="457"/>
      <c r="E95" s="457"/>
      <c r="F95" s="457"/>
      <c r="G95" s="457"/>
      <c r="H95" s="457"/>
      <c r="I95" s="457"/>
      <c r="J95" s="457"/>
      <c r="K95" s="457"/>
      <c r="L95" s="457"/>
      <c r="M95" s="457"/>
      <c r="N95" s="457"/>
      <c r="O95" s="457"/>
      <c r="P95" s="457"/>
      <c r="Q95" s="458"/>
    </row>
  </sheetData>
  <mergeCells count="84">
    <mergeCell ref="D49:E49"/>
    <mergeCell ref="F49:G49"/>
    <mergeCell ref="C45:Q45"/>
    <mergeCell ref="P65:Q65"/>
    <mergeCell ref="N49:O49"/>
    <mergeCell ref="C65:O66"/>
    <mergeCell ref="P49:Q49"/>
    <mergeCell ref="B54:Q55"/>
    <mergeCell ref="D57:E57"/>
    <mergeCell ref="F57:G57"/>
    <mergeCell ref="H57:I57"/>
    <mergeCell ref="J57:K57"/>
    <mergeCell ref="L57:M57"/>
    <mergeCell ref="P57:Q57"/>
    <mergeCell ref="H49:I49"/>
    <mergeCell ref="J49:K49"/>
    <mergeCell ref="L49:M49"/>
    <mergeCell ref="B47:Q47"/>
    <mergeCell ref="F85:G85"/>
    <mergeCell ref="H85:I85"/>
    <mergeCell ref="J85:K85"/>
    <mergeCell ref="L85:M85"/>
    <mergeCell ref="N85:O85"/>
    <mergeCell ref="D85:E85"/>
    <mergeCell ref="N57:O57"/>
    <mergeCell ref="B82:Q83"/>
    <mergeCell ref="C79:O79"/>
    <mergeCell ref="C80:O80"/>
    <mergeCell ref="C77:O77"/>
    <mergeCell ref="C78:O78"/>
    <mergeCell ref="C75:O75"/>
    <mergeCell ref="C76:O76"/>
    <mergeCell ref="R28:S28"/>
    <mergeCell ref="R29:S29"/>
    <mergeCell ref="C35:E35"/>
    <mergeCell ref="C36:E36"/>
    <mergeCell ref="C37:E37"/>
    <mergeCell ref="P29:Q29"/>
    <mergeCell ref="P28:Q28"/>
    <mergeCell ref="C29:E29"/>
    <mergeCell ref="L29:M29"/>
    <mergeCell ref="F28:O28"/>
    <mergeCell ref="H29:I29"/>
    <mergeCell ref="J29:K29"/>
    <mergeCell ref="N29:O29"/>
    <mergeCell ref="N11:O11"/>
    <mergeCell ref="N12:O12"/>
    <mergeCell ref="N13:O13"/>
    <mergeCell ref="I13:M13"/>
    <mergeCell ref="C24:Q24"/>
    <mergeCell ref="C38:E38"/>
    <mergeCell ref="C25:Q25"/>
    <mergeCell ref="C44:E44"/>
    <mergeCell ref="C39:E39"/>
    <mergeCell ref="C40:E40"/>
    <mergeCell ref="C41:E41"/>
    <mergeCell ref="C42:E42"/>
    <mergeCell ref="C43:E43"/>
    <mergeCell ref="C26:Q26"/>
    <mergeCell ref="B2:Q2"/>
    <mergeCell ref="C31:E31"/>
    <mergeCell ref="C32:E32"/>
    <mergeCell ref="C33:E33"/>
    <mergeCell ref="C34:E34"/>
    <mergeCell ref="J18:K18"/>
    <mergeCell ref="L18:M18"/>
    <mergeCell ref="B23:Q23"/>
    <mergeCell ref="P18:Q18"/>
    <mergeCell ref="D18:E18"/>
    <mergeCell ref="F18:G18"/>
    <mergeCell ref="H18:I18"/>
    <mergeCell ref="N18:O18"/>
    <mergeCell ref="F29:G29"/>
    <mergeCell ref="D6:K6"/>
    <mergeCell ref="D7:K7"/>
    <mergeCell ref="C91:Q95"/>
    <mergeCell ref="C67:O67"/>
    <mergeCell ref="C68:O68"/>
    <mergeCell ref="C74:O74"/>
    <mergeCell ref="C69:O69"/>
    <mergeCell ref="C70:O70"/>
    <mergeCell ref="C71:O71"/>
    <mergeCell ref="C72:O72"/>
    <mergeCell ref="C73:O73"/>
  </mergeCells>
  <phoneticPr fontId="1"/>
  <conditionalFormatting sqref="N13">
    <cfRule type="cellIs" dxfId="1" priority="1" operator="lessThan">
      <formula>70</formula>
    </cfRule>
    <cfRule type="cellIs" dxfId="0" priority="2" operator="lessThan">
      <formula>70</formula>
    </cfRule>
  </conditionalFormatting>
  <pageMargins left="0.59055118110236227" right="0.39370078740157483" top="0.39370078740157483" bottom="0.39370078740157483" header="0.39370078740157483" footer="0.31496062992125984"/>
  <pageSetup paperSize="9" scale="85" orientation="portrait" r:id="rId1"/>
  <headerFooter>
    <oddHeader>&amp;R&amp;"ＭＳ Ｐ明朝,標準"&amp;10（平成30年度期末）［状況３］</oddHeader>
  </headerFooter>
  <rowBreaks count="1" manualBreakCount="1">
    <brk id="45" min="1"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地域毎集計表</vt:lpstr>
      <vt:lpstr>意見の内容</vt:lpstr>
      <vt:lpstr>Ⅰ　集計表</vt:lpstr>
      <vt:lpstr>Ⅱ集計表</vt:lpstr>
      <vt:lpstr>'Ⅰ　集計表'!Print_Area</vt:lpstr>
      <vt:lpstr>Ⅱ集計表!Print_Area</vt:lpstr>
      <vt:lpstr>地域毎集計表!Print_Area</vt:lpstr>
      <vt:lpstr>地域毎集計表!Print_Titles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2019-02-28T08:01:43Z</cp:lastPrinted>
  <dcterms:created xsi:type="dcterms:W3CDTF">2014-08-25T00:41:16Z</dcterms:created>
  <dcterms:modified xsi:type="dcterms:W3CDTF">2019-05-30T00:58:15Z</dcterms:modified>
</cp:coreProperties>
</file>