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24226"/>
  <mc:AlternateContent xmlns:mc="http://schemas.openxmlformats.org/markup-compatibility/2006">
    <mc:Choice Requires="x15">
      <x15ac:absPath xmlns:x15ac="http://schemas.microsoft.com/office/spreadsheetml/2010/11/ac" url="C:\Users\jyoto066\Desktop\2019度期末評価_まちセン\"/>
    </mc:Choice>
  </mc:AlternateContent>
  <xr:revisionPtr revIDLastSave="0" documentId="13_ncr:1_{23A78D22-2F8A-4242-962B-D32C834D3D0A}" xr6:coauthVersionLast="45" xr6:coauthVersionMax="45" xr10:uidLastSave="{00000000-0000-0000-0000-000000000000}"/>
  <bookViews>
    <workbookView xWindow="-120" yWindow="-120" windowWidth="20730" windowHeight="11160" xr2:uid="{00000000-000D-0000-FFFF-FFFF00000000}"/>
  </bookViews>
  <sheets>
    <sheet name="状況５" sheetId="17" r:id="rId1"/>
    <sheet name="作成方法" sheetId="19" r:id="rId2"/>
    <sheet name="自律度の指標の考え方" sheetId="20" r:id="rId3"/>
    <sheet name="【参考】　新たな評価指標の概要" sheetId="21" r:id="rId4"/>
  </sheets>
  <definedNames>
    <definedName name="_xlnm.Print_Area" localSheetId="3">'【参考】　新たな評価指標の概要'!$A$1:$I$55</definedName>
    <definedName name="_xlnm.Print_Area" localSheetId="1">作成方法!$A$1:$J$47</definedName>
    <definedName name="_xlnm.Print_Area" localSheetId="0">状況５!$A$1:$J$177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76" i="17" l="1"/>
  <c r="R176" i="17"/>
  <c r="Q176" i="17"/>
  <c r="N176" i="17"/>
  <c r="M176" i="17"/>
  <c r="L176" i="17"/>
  <c r="S175" i="17"/>
  <c r="R175" i="17"/>
  <c r="Q175" i="17"/>
  <c r="N175" i="17"/>
  <c r="M175" i="17"/>
  <c r="L175" i="17"/>
  <c r="S174" i="17"/>
  <c r="S177" i="17" s="1"/>
  <c r="R174" i="17"/>
  <c r="Q174" i="17"/>
  <c r="N174" i="17"/>
  <c r="M174" i="17"/>
  <c r="L174" i="17"/>
  <c r="S173" i="17"/>
  <c r="R173" i="17"/>
  <c r="Q173" i="17"/>
  <c r="N173" i="17"/>
  <c r="M173" i="17"/>
  <c r="L173" i="17"/>
  <c r="S169" i="17"/>
  <c r="R169" i="17"/>
  <c r="Q169" i="17"/>
  <c r="N169" i="17"/>
  <c r="M169" i="17"/>
  <c r="L169" i="17"/>
  <c r="S168" i="17"/>
  <c r="R168" i="17"/>
  <c r="Q168" i="17"/>
  <c r="N168" i="17"/>
  <c r="M168" i="17"/>
  <c r="L168" i="17"/>
  <c r="S167" i="17"/>
  <c r="R167" i="17"/>
  <c r="Q167" i="17"/>
  <c r="N167" i="17"/>
  <c r="M167" i="17"/>
  <c r="L167" i="17"/>
  <c r="S166" i="17"/>
  <c r="R166" i="17"/>
  <c r="Q166" i="17"/>
  <c r="N166" i="17"/>
  <c r="M166" i="17"/>
  <c r="L166" i="17"/>
  <c r="S162" i="17"/>
  <c r="R162" i="17"/>
  <c r="Q162" i="17"/>
  <c r="N162" i="17"/>
  <c r="M162" i="17"/>
  <c r="L162" i="17"/>
  <c r="S161" i="17"/>
  <c r="R161" i="17"/>
  <c r="Q161" i="17"/>
  <c r="N161" i="17"/>
  <c r="M161" i="17"/>
  <c r="L161" i="17"/>
  <c r="S160" i="17"/>
  <c r="R160" i="17"/>
  <c r="Q160" i="17"/>
  <c r="N160" i="17"/>
  <c r="M160" i="17"/>
  <c r="L160" i="17"/>
  <c r="S159" i="17"/>
  <c r="R159" i="17"/>
  <c r="Q159" i="17"/>
  <c r="N159" i="17"/>
  <c r="M159" i="17"/>
  <c r="L159" i="17"/>
  <c r="S155" i="17"/>
  <c r="R155" i="17"/>
  <c r="Q155" i="17"/>
  <c r="N155" i="17"/>
  <c r="M155" i="17"/>
  <c r="L155" i="17"/>
  <c r="S154" i="17"/>
  <c r="R154" i="17"/>
  <c r="Q154" i="17"/>
  <c r="N154" i="17"/>
  <c r="M154" i="17"/>
  <c r="L154" i="17"/>
  <c r="S153" i="17"/>
  <c r="R153" i="17"/>
  <c r="Q153" i="17"/>
  <c r="N153" i="17"/>
  <c r="M153" i="17"/>
  <c r="L153" i="17"/>
  <c r="S152" i="17"/>
  <c r="R152" i="17"/>
  <c r="Q152" i="17"/>
  <c r="N152" i="17"/>
  <c r="M152" i="17"/>
  <c r="L152" i="17"/>
  <c r="S148" i="17"/>
  <c r="R148" i="17"/>
  <c r="Q148" i="17"/>
  <c r="N148" i="17"/>
  <c r="M148" i="17"/>
  <c r="L148" i="17"/>
  <c r="S147" i="17"/>
  <c r="R147" i="17"/>
  <c r="Q147" i="17"/>
  <c r="N147" i="17"/>
  <c r="M147" i="17"/>
  <c r="L147" i="17"/>
  <c r="S146" i="17"/>
  <c r="R146" i="17"/>
  <c r="Q146" i="17"/>
  <c r="N146" i="17"/>
  <c r="M146" i="17"/>
  <c r="L146" i="17"/>
  <c r="S145" i="17"/>
  <c r="R145" i="17"/>
  <c r="Q145" i="17"/>
  <c r="N145" i="17"/>
  <c r="M145" i="17"/>
  <c r="L145" i="17"/>
  <c r="S141" i="17"/>
  <c r="R141" i="17"/>
  <c r="Q141" i="17"/>
  <c r="N141" i="17"/>
  <c r="M141" i="17"/>
  <c r="L141" i="17"/>
  <c r="S140" i="17"/>
  <c r="R140" i="17"/>
  <c r="Q140" i="17"/>
  <c r="N140" i="17"/>
  <c r="M140" i="17"/>
  <c r="L140" i="17"/>
  <c r="S139" i="17"/>
  <c r="R139" i="17"/>
  <c r="Q139" i="17"/>
  <c r="N139" i="17"/>
  <c r="M139" i="17"/>
  <c r="L139" i="17"/>
  <c r="S138" i="17"/>
  <c r="R138" i="17"/>
  <c r="Q138" i="17"/>
  <c r="Q142" i="17" s="1"/>
  <c r="N138" i="17"/>
  <c r="M138" i="17"/>
  <c r="L138" i="17"/>
  <c r="S134" i="17"/>
  <c r="R134" i="17"/>
  <c r="Q134" i="17"/>
  <c r="N134" i="17"/>
  <c r="M134" i="17"/>
  <c r="L134" i="17"/>
  <c r="S133" i="17"/>
  <c r="R133" i="17"/>
  <c r="Q133" i="17"/>
  <c r="N133" i="17"/>
  <c r="M133" i="17"/>
  <c r="L133" i="17"/>
  <c r="S132" i="17"/>
  <c r="R132" i="17"/>
  <c r="Q132" i="17"/>
  <c r="N132" i="17"/>
  <c r="M132" i="17"/>
  <c r="L132" i="17"/>
  <c r="S131" i="17"/>
  <c r="R131" i="17"/>
  <c r="Q131" i="17"/>
  <c r="N131" i="17"/>
  <c r="M131" i="17"/>
  <c r="L131" i="17"/>
  <c r="S127" i="17"/>
  <c r="R127" i="17"/>
  <c r="Q127" i="17"/>
  <c r="N127" i="17"/>
  <c r="M127" i="17"/>
  <c r="L127" i="17"/>
  <c r="S126" i="17"/>
  <c r="R126" i="17"/>
  <c r="Q126" i="17"/>
  <c r="N126" i="17"/>
  <c r="M126" i="17"/>
  <c r="L126" i="17"/>
  <c r="S125" i="17"/>
  <c r="R125" i="17"/>
  <c r="Q125" i="17"/>
  <c r="N125" i="17"/>
  <c r="M125" i="17"/>
  <c r="L125" i="17"/>
  <c r="S124" i="17"/>
  <c r="R124" i="17"/>
  <c r="Q124" i="17"/>
  <c r="N124" i="17"/>
  <c r="M124" i="17"/>
  <c r="L124" i="17"/>
  <c r="S120" i="17"/>
  <c r="R120" i="17"/>
  <c r="Q120" i="17"/>
  <c r="N120" i="17"/>
  <c r="M120" i="17"/>
  <c r="L120" i="17"/>
  <c r="S119" i="17"/>
  <c r="R119" i="17"/>
  <c r="Q119" i="17"/>
  <c r="N119" i="17"/>
  <c r="M119" i="17"/>
  <c r="L119" i="17"/>
  <c r="S118" i="17"/>
  <c r="R118" i="17"/>
  <c r="Q118" i="17"/>
  <c r="N118" i="17"/>
  <c r="M118" i="17"/>
  <c r="L118" i="17"/>
  <c r="S117" i="17"/>
  <c r="R117" i="17"/>
  <c r="Q117" i="17"/>
  <c r="N117" i="17"/>
  <c r="M117" i="17"/>
  <c r="L117" i="17"/>
  <c r="S113" i="17"/>
  <c r="R113" i="17"/>
  <c r="Q113" i="17"/>
  <c r="N113" i="17"/>
  <c r="M113" i="17"/>
  <c r="L113" i="17"/>
  <c r="S112" i="17"/>
  <c r="R112" i="17"/>
  <c r="Q112" i="17"/>
  <c r="N112" i="17"/>
  <c r="M112" i="17"/>
  <c r="L112" i="17"/>
  <c r="S111" i="17"/>
  <c r="R111" i="17"/>
  <c r="Q111" i="17"/>
  <c r="N111" i="17"/>
  <c r="M111" i="17"/>
  <c r="L111" i="17"/>
  <c r="S110" i="17"/>
  <c r="R110" i="17"/>
  <c r="Q110" i="17"/>
  <c r="N110" i="17"/>
  <c r="M110" i="17"/>
  <c r="L110" i="17"/>
  <c r="S106" i="17"/>
  <c r="R106" i="17"/>
  <c r="Q106" i="17"/>
  <c r="N106" i="17"/>
  <c r="M106" i="17"/>
  <c r="L106" i="17"/>
  <c r="S105" i="17"/>
  <c r="R105" i="17"/>
  <c r="Q105" i="17"/>
  <c r="N105" i="17"/>
  <c r="M105" i="17"/>
  <c r="L105" i="17"/>
  <c r="S104" i="17"/>
  <c r="R104" i="17"/>
  <c r="Q104" i="17"/>
  <c r="N104" i="17"/>
  <c r="M104" i="17"/>
  <c r="L104" i="17"/>
  <c r="S103" i="17"/>
  <c r="R103" i="17"/>
  <c r="Q103" i="17"/>
  <c r="N103" i="17"/>
  <c r="M103" i="17"/>
  <c r="L103" i="17"/>
  <c r="S99" i="17"/>
  <c r="R99" i="17"/>
  <c r="Q99" i="17"/>
  <c r="N99" i="17"/>
  <c r="M99" i="17"/>
  <c r="L99" i="17"/>
  <c r="S98" i="17"/>
  <c r="R98" i="17"/>
  <c r="Q98" i="17"/>
  <c r="N98" i="17"/>
  <c r="M98" i="17"/>
  <c r="L98" i="17"/>
  <c r="S97" i="17"/>
  <c r="R97" i="17"/>
  <c r="Q97" i="17"/>
  <c r="N97" i="17"/>
  <c r="M97" i="17"/>
  <c r="L97" i="17"/>
  <c r="S96" i="17"/>
  <c r="R96" i="17"/>
  <c r="Q96" i="17"/>
  <c r="N96" i="17"/>
  <c r="M96" i="17"/>
  <c r="L96" i="17"/>
  <c r="S92" i="17"/>
  <c r="R92" i="17"/>
  <c r="Q92" i="17"/>
  <c r="N92" i="17"/>
  <c r="M92" i="17"/>
  <c r="L92" i="17"/>
  <c r="S91" i="17"/>
  <c r="R91" i="17"/>
  <c r="Q91" i="17"/>
  <c r="N91" i="17"/>
  <c r="M91" i="17"/>
  <c r="L91" i="17"/>
  <c r="S90" i="17"/>
  <c r="R90" i="17"/>
  <c r="Q90" i="17"/>
  <c r="N90" i="17"/>
  <c r="M90" i="17"/>
  <c r="L90" i="17"/>
  <c r="S89" i="17"/>
  <c r="R89" i="17"/>
  <c r="Q89" i="17"/>
  <c r="N89" i="17"/>
  <c r="M89" i="17"/>
  <c r="L89" i="17"/>
  <c r="S85" i="17"/>
  <c r="R85" i="17"/>
  <c r="Q85" i="17"/>
  <c r="N85" i="17"/>
  <c r="M85" i="17"/>
  <c r="L85" i="17"/>
  <c r="S84" i="17"/>
  <c r="R84" i="17"/>
  <c r="Q84" i="17"/>
  <c r="N84" i="17"/>
  <c r="M84" i="17"/>
  <c r="L84" i="17"/>
  <c r="S83" i="17"/>
  <c r="R83" i="17"/>
  <c r="Q83" i="17"/>
  <c r="N83" i="17"/>
  <c r="M83" i="17"/>
  <c r="L83" i="17"/>
  <c r="S82" i="17"/>
  <c r="R82" i="17"/>
  <c r="Q82" i="17"/>
  <c r="N82" i="17"/>
  <c r="M82" i="17"/>
  <c r="L82" i="17"/>
  <c r="S78" i="17"/>
  <c r="R78" i="17"/>
  <c r="Q78" i="17"/>
  <c r="N78" i="17"/>
  <c r="M78" i="17"/>
  <c r="L78" i="17"/>
  <c r="S77" i="17"/>
  <c r="R77" i="17"/>
  <c r="Q77" i="17"/>
  <c r="N77" i="17"/>
  <c r="M77" i="17"/>
  <c r="L77" i="17"/>
  <c r="S76" i="17"/>
  <c r="R76" i="17"/>
  <c r="Q76" i="17"/>
  <c r="N76" i="17"/>
  <c r="M76" i="17"/>
  <c r="L76" i="17"/>
  <c r="S75" i="17"/>
  <c r="R75" i="17"/>
  <c r="Q75" i="17"/>
  <c r="N75" i="17"/>
  <c r="M75" i="17"/>
  <c r="L75" i="17"/>
  <c r="S71" i="17"/>
  <c r="R71" i="17"/>
  <c r="Q71" i="17"/>
  <c r="N71" i="17"/>
  <c r="M71" i="17"/>
  <c r="L71" i="17"/>
  <c r="S70" i="17"/>
  <c r="R70" i="17"/>
  <c r="Q70" i="17"/>
  <c r="N70" i="17"/>
  <c r="M70" i="17"/>
  <c r="L70" i="17"/>
  <c r="S69" i="17"/>
  <c r="R69" i="17"/>
  <c r="Q69" i="17"/>
  <c r="N69" i="17"/>
  <c r="M69" i="17"/>
  <c r="L69" i="17"/>
  <c r="S68" i="17"/>
  <c r="R68" i="17"/>
  <c r="Q68" i="17"/>
  <c r="N68" i="17"/>
  <c r="M68" i="17"/>
  <c r="L68" i="17"/>
  <c r="S64" i="17"/>
  <c r="R64" i="17"/>
  <c r="Q64" i="17"/>
  <c r="N64" i="17"/>
  <c r="M64" i="17"/>
  <c r="L64" i="17"/>
  <c r="S63" i="17"/>
  <c r="R63" i="17"/>
  <c r="Q63" i="17"/>
  <c r="N63" i="17"/>
  <c r="M63" i="17"/>
  <c r="L63" i="17"/>
  <c r="S62" i="17"/>
  <c r="R62" i="17"/>
  <c r="Q62" i="17"/>
  <c r="N62" i="17"/>
  <c r="M62" i="17"/>
  <c r="L62" i="17"/>
  <c r="S61" i="17"/>
  <c r="R61" i="17"/>
  <c r="Q61" i="17"/>
  <c r="N61" i="17"/>
  <c r="M61" i="17"/>
  <c r="L61" i="17"/>
  <c r="S57" i="17"/>
  <c r="R57" i="17"/>
  <c r="Q57" i="17"/>
  <c r="N57" i="17"/>
  <c r="M57" i="17"/>
  <c r="L57" i="17"/>
  <c r="S56" i="17"/>
  <c r="R56" i="17"/>
  <c r="Q56" i="17"/>
  <c r="N56" i="17"/>
  <c r="M56" i="17"/>
  <c r="L56" i="17"/>
  <c r="S55" i="17"/>
  <c r="R55" i="17"/>
  <c r="Q55" i="17"/>
  <c r="N55" i="17"/>
  <c r="M55" i="17"/>
  <c r="L55" i="17"/>
  <c r="S54" i="17"/>
  <c r="R54" i="17"/>
  <c r="Q54" i="17"/>
  <c r="N54" i="17"/>
  <c r="M54" i="17"/>
  <c r="L54" i="17"/>
  <c r="S50" i="17"/>
  <c r="R50" i="17"/>
  <c r="Q50" i="17"/>
  <c r="N50" i="17"/>
  <c r="M50" i="17"/>
  <c r="L50" i="17"/>
  <c r="S49" i="17"/>
  <c r="R49" i="17"/>
  <c r="Q49" i="17"/>
  <c r="N49" i="17"/>
  <c r="M49" i="17"/>
  <c r="L49" i="17"/>
  <c r="S48" i="17"/>
  <c r="R48" i="17"/>
  <c r="Q48" i="17"/>
  <c r="N48" i="17"/>
  <c r="M48" i="17"/>
  <c r="L48" i="17"/>
  <c r="S47" i="17"/>
  <c r="R47" i="17"/>
  <c r="Q47" i="17"/>
  <c r="N47" i="17"/>
  <c r="M47" i="17"/>
  <c r="L47" i="17"/>
  <c r="S43" i="17"/>
  <c r="R43" i="17"/>
  <c r="Q43" i="17"/>
  <c r="N43" i="17"/>
  <c r="M43" i="17"/>
  <c r="L43" i="17"/>
  <c r="S42" i="17"/>
  <c r="R42" i="17"/>
  <c r="Q42" i="17"/>
  <c r="N42" i="17"/>
  <c r="M42" i="17"/>
  <c r="L42" i="17"/>
  <c r="S41" i="17"/>
  <c r="R41" i="17"/>
  <c r="Q41" i="17"/>
  <c r="N41" i="17"/>
  <c r="M41" i="17"/>
  <c r="L41" i="17"/>
  <c r="S40" i="17"/>
  <c r="R40" i="17"/>
  <c r="Q40" i="17"/>
  <c r="N40" i="17"/>
  <c r="M40" i="17"/>
  <c r="L40" i="17"/>
  <c r="S36" i="17"/>
  <c r="R36" i="17"/>
  <c r="Q36" i="17"/>
  <c r="N36" i="17"/>
  <c r="M36" i="17"/>
  <c r="L36" i="17"/>
  <c r="S35" i="17"/>
  <c r="R35" i="17"/>
  <c r="Q35" i="17"/>
  <c r="N35" i="17"/>
  <c r="M35" i="17"/>
  <c r="L35" i="17"/>
  <c r="S34" i="17"/>
  <c r="R34" i="17"/>
  <c r="Q34" i="17"/>
  <c r="N34" i="17"/>
  <c r="M34" i="17"/>
  <c r="L34" i="17"/>
  <c r="S33" i="17"/>
  <c r="R33" i="17"/>
  <c r="Q33" i="17"/>
  <c r="N33" i="17"/>
  <c r="M33" i="17"/>
  <c r="L33" i="17"/>
  <c r="S29" i="17"/>
  <c r="R29" i="17"/>
  <c r="Q29" i="17"/>
  <c r="N29" i="17"/>
  <c r="M29" i="17"/>
  <c r="L29" i="17"/>
  <c r="S28" i="17"/>
  <c r="R28" i="17"/>
  <c r="Q28" i="17"/>
  <c r="N28" i="17"/>
  <c r="M28" i="17"/>
  <c r="L28" i="17"/>
  <c r="S27" i="17"/>
  <c r="R27" i="17"/>
  <c r="Q27" i="17"/>
  <c r="N27" i="17"/>
  <c r="M27" i="17"/>
  <c r="L27" i="17"/>
  <c r="V26" i="17"/>
  <c r="S26" i="17"/>
  <c r="R26" i="17"/>
  <c r="Q26" i="17"/>
  <c r="N26" i="17"/>
  <c r="M26" i="17"/>
  <c r="L26" i="17"/>
  <c r="X17" i="17"/>
  <c r="V17" i="17"/>
  <c r="Y15" i="17"/>
  <c r="Z15" i="17" s="1"/>
  <c r="Y14" i="17"/>
  <c r="V12" i="17"/>
  <c r="V3" i="17"/>
  <c r="X3" i="17"/>
  <c r="Z3" i="17"/>
  <c r="Y3" i="17"/>
  <c r="Q58" i="17" l="1"/>
  <c r="L45" i="17"/>
  <c r="L73" i="17"/>
  <c r="L87" i="17"/>
  <c r="L115" i="17"/>
  <c r="L129" i="17"/>
  <c r="L171" i="17"/>
  <c r="S37" i="17"/>
  <c r="S51" i="17"/>
  <c r="S66" i="17"/>
  <c r="M73" i="17"/>
  <c r="S79" i="17"/>
  <c r="M87" i="17"/>
  <c r="S93" i="17"/>
  <c r="S108" i="17"/>
  <c r="M115" i="17"/>
  <c r="M122" i="17"/>
  <c r="S121" i="17"/>
  <c r="M164" i="17"/>
  <c r="S178" i="17"/>
  <c r="Z17" i="17"/>
  <c r="Y17" i="17"/>
  <c r="Q45" i="17"/>
  <c r="L59" i="17"/>
  <c r="N79" i="17"/>
  <c r="Q73" i="17"/>
  <c r="S135" i="17"/>
  <c r="Q129" i="17"/>
  <c r="N94" i="17"/>
  <c r="S94" i="17"/>
  <c r="R73" i="17"/>
  <c r="Q86" i="17"/>
  <c r="Q72" i="17"/>
  <c r="Q87" i="17"/>
  <c r="S52" i="17"/>
  <c r="Q59" i="17"/>
  <c r="M59" i="17"/>
  <c r="T26" i="17"/>
  <c r="L30" i="17"/>
  <c r="S149" i="17"/>
  <c r="Q101" i="17"/>
  <c r="L101" i="17"/>
  <c r="R101" i="17"/>
  <c r="Q100" i="17"/>
  <c r="Q30" i="17"/>
  <c r="N80" i="17"/>
  <c r="L31" i="17"/>
  <c r="N37" i="17"/>
  <c r="R45" i="17"/>
  <c r="L44" i="17"/>
  <c r="Q44" i="17"/>
  <c r="M52" i="17"/>
  <c r="S65" i="17"/>
  <c r="M101" i="17"/>
  <c r="S163" i="17"/>
  <c r="M38" i="17"/>
  <c r="S38" i="17"/>
  <c r="Q31" i="17"/>
  <c r="M45" i="17"/>
  <c r="N51" i="17"/>
  <c r="R59" i="17"/>
  <c r="L58" i="17"/>
  <c r="M66" i="17"/>
  <c r="R87" i="17"/>
  <c r="L86" i="17"/>
  <c r="M94" i="17"/>
  <c r="N150" i="17"/>
  <c r="N164" i="17"/>
  <c r="L100" i="17"/>
  <c r="O26" i="17"/>
  <c r="N65" i="17"/>
  <c r="L72" i="17"/>
  <c r="N93" i="17"/>
  <c r="S122" i="17"/>
  <c r="M184" i="17"/>
  <c r="M16" i="17" s="1"/>
  <c r="Q114" i="17"/>
  <c r="N122" i="17"/>
  <c r="S136" i="17"/>
  <c r="L143" i="17"/>
  <c r="Q143" i="17"/>
  <c r="S150" i="17"/>
  <c r="Q157" i="17"/>
  <c r="R115" i="17"/>
  <c r="M143" i="17"/>
  <c r="L157" i="17"/>
  <c r="R157" i="17"/>
  <c r="L156" i="17"/>
  <c r="Q156" i="17"/>
  <c r="Q170" i="17"/>
  <c r="N178" i="17"/>
  <c r="Q171" i="17"/>
  <c r="M182" i="17"/>
  <c r="M14" i="17" s="1"/>
  <c r="S182" i="17"/>
  <c r="S14" i="17" s="1"/>
  <c r="Q183" i="17"/>
  <c r="Q15" i="17" s="1"/>
  <c r="S184" i="17"/>
  <c r="S16" i="17" s="1"/>
  <c r="S164" i="17"/>
  <c r="R171" i="17"/>
  <c r="L170" i="17"/>
  <c r="M178" i="17"/>
  <c r="N163" i="17"/>
  <c r="T166" i="17"/>
  <c r="M171" i="17"/>
  <c r="N177" i="17"/>
  <c r="N182" i="17"/>
  <c r="N14" i="17" s="1"/>
  <c r="L183" i="17"/>
  <c r="L15" i="17" s="1"/>
  <c r="R183" i="17"/>
  <c r="R15" i="17" s="1"/>
  <c r="N184" i="17"/>
  <c r="N16" i="17" s="1"/>
  <c r="S107" i="17"/>
  <c r="Q115" i="17"/>
  <c r="R129" i="17"/>
  <c r="L128" i="17"/>
  <c r="Q128" i="17"/>
  <c r="M136" i="17"/>
  <c r="M157" i="17"/>
  <c r="N121" i="17"/>
  <c r="Q182" i="17"/>
  <c r="Q14" i="17" s="1"/>
  <c r="M183" i="17"/>
  <c r="M15" i="17" s="1"/>
  <c r="S183" i="17"/>
  <c r="S15" i="17" s="1"/>
  <c r="Q184" i="17"/>
  <c r="Q16" i="17" s="1"/>
  <c r="M108" i="17"/>
  <c r="M129" i="17"/>
  <c r="N135" i="17"/>
  <c r="R143" i="17"/>
  <c r="L142" i="17"/>
  <c r="M150" i="17"/>
  <c r="M181" i="17"/>
  <c r="M13" i="17" s="1"/>
  <c r="R181" i="17"/>
  <c r="R13" i="17" s="1"/>
  <c r="N183" i="17"/>
  <c r="N15" i="17" s="1"/>
  <c r="N107" i="17"/>
  <c r="L114" i="17"/>
  <c r="N149" i="17"/>
  <c r="AA15" i="17"/>
  <c r="N101" i="17"/>
  <c r="N100" i="17"/>
  <c r="S59" i="17"/>
  <c r="S58" i="17"/>
  <c r="S73" i="17"/>
  <c r="S72" i="17"/>
  <c r="N157" i="17"/>
  <c r="N156" i="17"/>
  <c r="S45" i="17"/>
  <c r="S44" i="17"/>
  <c r="Z14" i="17"/>
  <c r="N129" i="17"/>
  <c r="N128" i="17"/>
  <c r="R38" i="17"/>
  <c r="R37" i="17"/>
  <c r="N38" i="17"/>
  <c r="N45" i="17"/>
  <c r="N44" i="17"/>
  <c r="R52" i="17"/>
  <c r="R51" i="17"/>
  <c r="N52" i="17"/>
  <c r="N59" i="17"/>
  <c r="N58" i="17"/>
  <c r="R66" i="17"/>
  <c r="R65" i="17"/>
  <c r="N66" i="17"/>
  <c r="N73" i="17"/>
  <c r="N72" i="17"/>
  <c r="N181" i="17"/>
  <c r="N31" i="17"/>
  <c r="N30" i="17"/>
  <c r="S181" i="17"/>
  <c r="S31" i="17"/>
  <c r="S30" i="17"/>
  <c r="T33" i="17"/>
  <c r="Q38" i="17"/>
  <c r="Q37" i="17"/>
  <c r="T40" i="17"/>
  <c r="T47" i="17"/>
  <c r="Q52" i="17"/>
  <c r="Q51" i="17"/>
  <c r="T54" i="17"/>
  <c r="T61" i="17"/>
  <c r="Q66" i="17"/>
  <c r="Q65" i="17"/>
  <c r="T68" i="17"/>
  <c r="Q80" i="17"/>
  <c r="Q79" i="17"/>
  <c r="T75" i="17"/>
  <c r="N87" i="17"/>
  <c r="N86" i="17"/>
  <c r="N108" i="17"/>
  <c r="N115" i="17"/>
  <c r="N114" i="17"/>
  <c r="N136" i="17"/>
  <c r="N143" i="17"/>
  <c r="N142" i="17"/>
  <c r="N171" i="17"/>
  <c r="N170" i="17"/>
  <c r="O33" i="17"/>
  <c r="L38" i="17"/>
  <c r="L37" i="17"/>
  <c r="O40" i="17"/>
  <c r="O47" i="17"/>
  <c r="L52" i="17"/>
  <c r="L51" i="17"/>
  <c r="O54" i="17"/>
  <c r="O61" i="17"/>
  <c r="L66" i="17"/>
  <c r="L65" i="17"/>
  <c r="O68" i="17"/>
  <c r="L80" i="17"/>
  <c r="L79" i="17"/>
  <c r="O75" i="17"/>
  <c r="L181" i="17"/>
  <c r="Q181" i="17"/>
  <c r="M30" i="17"/>
  <c r="R30" i="17"/>
  <c r="M31" i="17"/>
  <c r="O31" i="17" s="1"/>
  <c r="R31" i="17"/>
  <c r="M44" i="17"/>
  <c r="O44" i="17" s="1"/>
  <c r="R44" i="17"/>
  <c r="M58" i="17"/>
  <c r="R58" i="17"/>
  <c r="M72" i="17"/>
  <c r="R72" i="17"/>
  <c r="M80" i="17"/>
  <c r="M79" i="17"/>
  <c r="R80" i="17"/>
  <c r="R79" i="17"/>
  <c r="S80" i="17"/>
  <c r="T82" i="17"/>
  <c r="T89" i="17"/>
  <c r="Q94" i="17"/>
  <c r="Q93" i="17"/>
  <c r="T96" i="17"/>
  <c r="T103" i="17"/>
  <c r="Q108" i="17"/>
  <c r="Q107" i="17"/>
  <c r="T110" i="17"/>
  <c r="T117" i="17"/>
  <c r="Q122" i="17"/>
  <c r="Q121" i="17"/>
  <c r="T124" i="17"/>
  <c r="T131" i="17"/>
  <c r="Q136" i="17"/>
  <c r="Q135" i="17"/>
  <c r="T138" i="17"/>
  <c r="T145" i="17"/>
  <c r="Q150" i="17"/>
  <c r="Q149" i="17"/>
  <c r="T152" i="17"/>
  <c r="T159" i="17"/>
  <c r="Q164" i="17"/>
  <c r="Q163" i="17"/>
  <c r="T173" i="17"/>
  <c r="Q178" i="17"/>
  <c r="Q177" i="17"/>
  <c r="L182" i="17"/>
  <c r="L14" i="17" s="1"/>
  <c r="R182" i="17"/>
  <c r="R14" i="17" s="1"/>
  <c r="L184" i="17"/>
  <c r="L16" i="17" s="1"/>
  <c r="R184" i="17"/>
  <c r="R16" i="17" s="1"/>
  <c r="O82" i="17"/>
  <c r="O89" i="17"/>
  <c r="L94" i="17"/>
  <c r="O94" i="17" s="1"/>
  <c r="L93" i="17"/>
  <c r="R94" i="17"/>
  <c r="O96" i="17"/>
  <c r="O103" i="17"/>
  <c r="L108" i="17"/>
  <c r="L107" i="17"/>
  <c r="R108" i="17"/>
  <c r="O110" i="17"/>
  <c r="O117" i="17"/>
  <c r="L122" i="17"/>
  <c r="L121" i="17"/>
  <c r="R122" i="17"/>
  <c r="O124" i="17"/>
  <c r="O131" i="17"/>
  <c r="L136" i="17"/>
  <c r="L135" i="17"/>
  <c r="R136" i="17"/>
  <c r="O138" i="17"/>
  <c r="O145" i="17"/>
  <c r="L150" i="17"/>
  <c r="L149" i="17"/>
  <c r="R150" i="17"/>
  <c r="O152" i="17"/>
  <c r="O159" i="17"/>
  <c r="L164" i="17"/>
  <c r="L163" i="17"/>
  <c r="R164" i="17"/>
  <c r="O166" i="17"/>
  <c r="O173" i="17"/>
  <c r="L178" i="17"/>
  <c r="L177" i="17"/>
  <c r="R178" i="17"/>
  <c r="M37" i="17"/>
  <c r="M51" i="17"/>
  <c r="M65" i="17"/>
  <c r="S87" i="17"/>
  <c r="S86" i="17"/>
  <c r="S101" i="17"/>
  <c r="T101" i="17" s="1"/>
  <c r="S100" i="17"/>
  <c r="S115" i="17"/>
  <c r="S114" i="17"/>
  <c r="S129" i="17"/>
  <c r="S128" i="17"/>
  <c r="S143" i="17"/>
  <c r="S142" i="17"/>
  <c r="S157" i="17"/>
  <c r="S156" i="17"/>
  <c r="S171" i="17"/>
  <c r="S170" i="17"/>
  <c r="M86" i="17"/>
  <c r="O86" i="17" s="1"/>
  <c r="R86" i="17"/>
  <c r="M100" i="17"/>
  <c r="O100" i="17" s="1"/>
  <c r="R100" i="17"/>
  <c r="M114" i="17"/>
  <c r="R114" i="17"/>
  <c r="M128" i="17"/>
  <c r="R128" i="17"/>
  <c r="M142" i="17"/>
  <c r="R142" i="17"/>
  <c r="M156" i="17"/>
  <c r="R156" i="17"/>
  <c r="M170" i="17"/>
  <c r="R170" i="17"/>
  <c r="M93" i="17"/>
  <c r="R93" i="17"/>
  <c r="M107" i="17"/>
  <c r="R107" i="17"/>
  <c r="M121" i="17"/>
  <c r="R121" i="17"/>
  <c r="M135" i="17"/>
  <c r="R135" i="17"/>
  <c r="M149" i="17"/>
  <c r="R149" i="17"/>
  <c r="M163" i="17"/>
  <c r="R163" i="17"/>
  <c r="M177" i="17"/>
  <c r="R177" i="17"/>
  <c r="Y4" i="17"/>
  <c r="X18" i="17"/>
  <c r="X4" i="17"/>
  <c r="X6" i="17"/>
  <c r="Y5" i="17"/>
  <c r="Y6" i="17"/>
  <c r="AA3" i="17"/>
  <c r="X19" i="17"/>
  <c r="X20" i="17"/>
  <c r="Y18" i="17"/>
  <c r="Y19" i="17"/>
  <c r="Y20" i="17"/>
  <c r="X5" i="17"/>
  <c r="T73" i="17" l="1"/>
  <c r="O45" i="17"/>
  <c r="O115" i="17"/>
  <c r="O66" i="17"/>
  <c r="T59" i="17"/>
  <c r="T45" i="17"/>
  <c r="AA17" i="17"/>
  <c r="O59" i="17"/>
  <c r="T72" i="17"/>
  <c r="O171" i="17"/>
  <c r="O87" i="17"/>
  <c r="T52" i="17"/>
  <c r="T37" i="17"/>
  <c r="O101" i="17"/>
  <c r="T58" i="17"/>
  <c r="O73" i="17"/>
  <c r="T86" i="17"/>
  <c r="T65" i="17"/>
  <c r="O58" i="17"/>
  <c r="T66" i="17"/>
  <c r="T171" i="17"/>
  <c r="O150" i="17"/>
  <c r="O143" i="17"/>
  <c r="T115" i="17"/>
  <c r="Y9" i="17"/>
  <c r="X8" i="17"/>
  <c r="X22" i="17"/>
  <c r="T30" i="17"/>
  <c r="T128" i="17"/>
  <c r="O164" i="17"/>
  <c r="O108" i="17"/>
  <c r="T94" i="17"/>
  <c r="O51" i="17"/>
  <c r="O37" i="17"/>
  <c r="T44" i="17"/>
  <c r="T156" i="17"/>
  <c r="T100" i="17"/>
  <c r="O156" i="17"/>
  <c r="T87" i="17"/>
  <c r="O72" i="17"/>
  <c r="O30" i="17"/>
  <c r="O52" i="17"/>
  <c r="T38" i="17"/>
  <c r="O129" i="17"/>
  <c r="O142" i="17"/>
  <c r="O114" i="17"/>
  <c r="T157" i="17"/>
  <c r="T129" i="17"/>
  <c r="O122" i="17"/>
  <c r="O157" i="17"/>
  <c r="O178" i="17"/>
  <c r="T170" i="17"/>
  <c r="M185" i="17"/>
  <c r="M17" i="17" s="1"/>
  <c r="O170" i="17"/>
  <c r="M186" i="17"/>
  <c r="M18" i="17" s="1"/>
  <c r="O128" i="17"/>
  <c r="T143" i="17"/>
  <c r="T114" i="17"/>
  <c r="T142" i="17"/>
  <c r="T135" i="17"/>
  <c r="O136" i="17"/>
  <c r="T150" i="17"/>
  <c r="Y8" i="17"/>
  <c r="Y7" i="17"/>
  <c r="X24" i="17"/>
  <c r="Y10" i="17"/>
  <c r="Y23" i="17"/>
  <c r="X10" i="17"/>
  <c r="Y22" i="17"/>
  <c r="Y21" i="17"/>
  <c r="X9" i="17"/>
  <c r="X7" i="17"/>
  <c r="X23" i="17"/>
  <c r="X21" i="17"/>
  <c r="Y24" i="17"/>
  <c r="O177" i="17"/>
  <c r="O181" i="17"/>
  <c r="L186" i="17"/>
  <c r="L185" i="17"/>
  <c r="L13" i="17"/>
  <c r="O65" i="17"/>
  <c r="O163" i="17"/>
  <c r="O107" i="17"/>
  <c r="T136" i="17"/>
  <c r="T121" i="17"/>
  <c r="O79" i="17"/>
  <c r="O38" i="17"/>
  <c r="N186" i="17"/>
  <c r="N18" i="17" s="1"/>
  <c r="N185" i="17"/>
  <c r="N17" i="17" s="1"/>
  <c r="N13" i="17"/>
  <c r="O121" i="17"/>
  <c r="O149" i="17"/>
  <c r="O93" i="17"/>
  <c r="R185" i="17"/>
  <c r="R17" i="17" s="1"/>
  <c r="T177" i="17"/>
  <c r="T163" i="17"/>
  <c r="T122" i="17"/>
  <c r="T107" i="17"/>
  <c r="O80" i="17"/>
  <c r="T79" i="17"/>
  <c r="S186" i="17"/>
  <c r="S18" i="17" s="1"/>
  <c r="S185" i="17"/>
  <c r="S17" i="17" s="1"/>
  <c r="S13" i="17"/>
  <c r="AA14" i="17"/>
  <c r="AB15" i="17"/>
  <c r="O135" i="17"/>
  <c r="R186" i="17"/>
  <c r="R18" i="17" s="1"/>
  <c r="T178" i="17"/>
  <c r="T164" i="17"/>
  <c r="T149" i="17"/>
  <c r="T108" i="17"/>
  <c r="T93" i="17"/>
  <c r="T181" i="17"/>
  <c r="Q186" i="17"/>
  <c r="Q185" i="17"/>
  <c r="Q13" i="17"/>
  <c r="T80" i="17"/>
  <c r="T51" i="17"/>
  <c r="T31" i="17"/>
  <c r="Z6" i="17"/>
  <c r="Z19" i="17"/>
  <c r="Z20" i="17"/>
  <c r="AB3" i="17"/>
  <c r="Z5" i="17"/>
  <c r="Z4" i="17"/>
  <c r="Z18" i="17"/>
  <c r="AB17" i="17" l="1"/>
  <c r="X25" i="17"/>
  <c r="X27" i="17" s="1"/>
  <c r="X11" i="17"/>
  <c r="X13" i="17" s="1"/>
  <c r="T13" i="17"/>
  <c r="Z24" i="17"/>
  <c r="Z10" i="17"/>
  <c r="Z9" i="17"/>
  <c r="Z22" i="17"/>
  <c r="Z21" i="17"/>
  <c r="Z7" i="17"/>
  <c r="Z8" i="17"/>
  <c r="Z23" i="17"/>
  <c r="AB14" i="17"/>
  <c r="Y25" i="17"/>
  <c r="Y27" i="17" s="1"/>
  <c r="T186" i="17"/>
  <c r="Q18" i="17"/>
  <c r="T18" i="17" s="1"/>
  <c r="O186" i="17"/>
  <c r="L18" i="17"/>
  <c r="O18" i="17" s="1"/>
  <c r="AC15" i="17"/>
  <c r="O13" i="17"/>
  <c r="T185" i="17"/>
  <c r="Q17" i="17"/>
  <c r="T17" i="17" s="1"/>
  <c r="O185" i="17"/>
  <c r="L17" i="17"/>
  <c r="O17" i="17" s="1"/>
  <c r="Y11" i="17"/>
  <c r="Y13" i="17" s="1"/>
  <c r="AA4" i="17"/>
  <c r="AA18" i="17"/>
  <c r="AA5" i="17"/>
  <c r="AA6" i="17"/>
  <c r="AC3" i="17"/>
  <c r="AA20" i="17"/>
  <c r="AA19" i="17"/>
  <c r="AC17" i="17" l="1"/>
  <c r="X28" i="17"/>
  <c r="Z11" i="17"/>
  <c r="Z13" i="17" s="1"/>
  <c r="Y28" i="17"/>
  <c r="AA9" i="17"/>
  <c r="AA10" i="17"/>
  <c r="AA24" i="17"/>
  <c r="AA21" i="17"/>
  <c r="AA22" i="17"/>
  <c r="AA7" i="17"/>
  <c r="AA8" i="17"/>
  <c r="AA23" i="17"/>
  <c r="AC14" i="17"/>
  <c r="Z25" i="17"/>
  <c r="Z27" i="17" s="1"/>
  <c r="AD15" i="17"/>
  <c r="AD3" i="17"/>
  <c r="AB20" i="17"/>
  <c r="AB6" i="17"/>
  <c r="AB4" i="17"/>
  <c r="AB5" i="17"/>
  <c r="AB18" i="17"/>
  <c r="AB19" i="17"/>
  <c r="AD17" i="17" l="1"/>
  <c r="Z28" i="17"/>
  <c r="AA11" i="17"/>
  <c r="AA13" i="17" s="1"/>
  <c r="AB8" i="17"/>
  <c r="AB7" i="17"/>
  <c r="AB10" i="17"/>
  <c r="AB23" i="17"/>
  <c r="AB9" i="17"/>
  <c r="AB22" i="17"/>
  <c r="AB21" i="17"/>
  <c r="AB24" i="17"/>
  <c r="AD14" i="17"/>
  <c r="AE15" i="17"/>
  <c r="AA25" i="17"/>
  <c r="AA27" i="17" s="1"/>
  <c r="AC4" i="17"/>
  <c r="AC5" i="17"/>
  <c r="AC19" i="17"/>
  <c r="AC18" i="17"/>
  <c r="AE3" i="17"/>
  <c r="AC20" i="17"/>
  <c r="AC6" i="17"/>
  <c r="AE17" i="17" l="1"/>
  <c r="AA28" i="17"/>
  <c r="AC9" i="17"/>
  <c r="AC23" i="17"/>
  <c r="AC7" i="17"/>
  <c r="AC8" i="17"/>
  <c r="AC22" i="17"/>
  <c r="AC21" i="17"/>
  <c r="AC10" i="17"/>
  <c r="AC24" i="17"/>
  <c r="AE14" i="17"/>
  <c r="AB25" i="17"/>
  <c r="AB27" i="17" s="1"/>
  <c r="AF15" i="17"/>
  <c r="AB11" i="17"/>
  <c r="AB13" i="17" s="1"/>
  <c r="AD6" i="17"/>
  <c r="AD5" i="17"/>
  <c r="AD19" i="17"/>
  <c r="AD18" i="17"/>
  <c r="AD20" i="17"/>
  <c r="AD4" i="17"/>
  <c r="AF3" i="17"/>
  <c r="AF17" i="17" l="1"/>
  <c r="AC11" i="17"/>
  <c r="AC13" i="17" s="1"/>
  <c r="AB28" i="17"/>
  <c r="AD22" i="17"/>
  <c r="AD21" i="17"/>
  <c r="AD7" i="17"/>
  <c r="AD8" i="17"/>
  <c r="AD23" i="17"/>
  <c r="AD9" i="17"/>
  <c r="AD24" i="17"/>
  <c r="AD10" i="17"/>
  <c r="AG15" i="17"/>
  <c r="AF14" i="17"/>
  <c r="AC25" i="17"/>
  <c r="AC27" i="17" s="1"/>
  <c r="AE4" i="17"/>
  <c r="AE19" i="17"/>
  <c r="AE5" i="17"/>
  <c r="AE6" i="17"/>
  <c r="AE18" i="17"/>
  <c r="AE20" i="17"/>
  <c r="AG3" i="17"/>
  <c r="AG17" i="17" l="1"/>
  <c r="AC28" i="17"/>
  <c r="AE8" i="17"/>
  <c r="AE7" i="17"/>
  <c r="AE10" i="17"/>
  <c r="AE23" i="17"/>
  <c r="AE21" i="17"/>
  <c r="AE22" i="17"/>
  <c r="AE9" i="17"/>
  <c r="AE24" i="17"/>
  <c r="AH15" i="17"/>
  <c r="AG14" i="17"/>
  <c r="AD11" i="17"/>
  <c r="AD13" i="17" s="1"/>
  <c r="AD25" i="17"/>
  <c r="AD27" i="17" s="1"/>
  <c r="AF5" i="17"/>
  <c r="AF6" i="17"/>
  <c r="AH3" i="17"/>
  <c r="AF19" i="17"/>
  <c r="AF4" i="17"/>
  <c r="AF18" i="17"/>
  <c r="AF20" i="17"/>
  <c r="AH17" i="17" l="1"/>
  <c r="AF8" i="17"/>
  <c r="AF7" i="17"/>
  <c r="AF24" i="17"/>
  <c r="AF23" i="17"/>
  <c r="AF10" i="17"/>
  <c r="AF9" i="17"/>
  <c r="AF22" i="17"/>
  <c r="AF21" i="17"/>
  <c r="AH14" i="17"/>
  <c r="AD28" i="17"/>
  <c r="AE25" i="17"/>
  <c r="AE27" i="17" s="1"/>
  <c r="AI15" i="17"/>
  <c r="AE11" i="17"/>
  <c r="AE13" i="17" s="1"/>
  <c r="AG20" i="17"/>
  <c r="AG18" i="17"/>
  <c r="AI3" i="17"/>
  <c r="AG4" i="17"/>
  <c r="AG19" i="17"/>
  <c r="AG5" i="17"/>
  <c r="AG6" i="17"/>
  <c r="AI17" i="17" l="1"/>
  <c r="AG9" i="17"/>
  <c r="AG10" i="17"/>
  <c r="AG7" i="17"/>
  <c r="AG8" i="17"/>
  <c r="AG22" i="17"/>
  <c r="AG21" i="17"/>
  <c r="AG23" i="17"/>
  <c r="AG24" i="17"/>
  <c r="AJ15" i="17"/>
  <c r="AF25" i="17"/>
  <c r="AF27" i="17" s="1"/>
  <c r="AI14" i="17"/>
  <c r="AE28" i="17"/>
  <c r="AF11" i="17"/>
  <c r="AF13" i="17" s="1"/>
  <c r="AH4" i="17"/>
  <c r="AH20" i="17"/>
  <c r="AH5" i="17"/>
  <c r="AJ3" i="17"/>
  <c r="AH19" i="17"/>
  <c r="AH6" i="17"/>
  <c r="AH18" i="17"/>
  <c r="AJ17" i="17" l="1"/>
  <c r="AG11" i="17"/>
  <c r="AG13" i="17" s="1"/>
  <c r="AH22" i="17"/>
  <c r="AH21" i="17"/>
  <c r="AH23" i="17"/>
  <c r="AH9" i="17"/>
  <c r="AH10" i="17"/>
  <c r="AH7" i="17"/>
  <c r="AH8" i="17"/>
  <c r="AH24" i="17"/>
  <c r="AF28" i="17"/>
  <c r="AJ14" i="17"/>
  <c r="AK15" i="17"/>
  <c r="AG25" i="17"/>
  <c r="AG27" i="17" s="1"/>
  <c r="AI5" i="17"/>
  <c r="AK3" i="17"/>
  <c r="AI6" i="17"/>
  <c r="AI20" i="17"/>
  <c r="AI4" i="17"/>
  <c r="AI19" i="17"/>
  <c r="AI18" i="17"/>
  <c r="AK17" i="17" l="1"/>
  <c r="AG28" i="17"/>
  <c r="AI9" i="17"/>
  <c r="AI21" i="17"/>
  <c r="AI22" i="17"/>
  <c r="AI24" i="17"/>
  <c r="AI7" i="17"/>
  <c r="AI8" i="17"/>
  <c r="AI23" i="17"/>
  <c r="AI10" i="17"/>
  <c r="AK14" i="17"/>
  <c r="AH11" i="17"/>
  <c r="AH13" i="17" s="1"/>
  <c r="AL15" i="17"/>
  <c r="AH25" i="17"/>
  <c r="AH27" i="17" s="1"/>
  <c r="AJ20" i="17"/>
  <c r="AJ18" i="17"/>
  <c r="AL3" i="17"/>
  <c r="AJ5" i="17"/>
  <c r="AJ6" i="17"/>
  <c r="AJ4" i="17"/>
  <c r="AJ19" i="17"/>
  <c r="AL17" i="17" l="1"/>
  <c r="AJ21" i="17"/>
  <c r="AJ22" i="17"/>
  <c r="AJ10" i="17"/>
  <c r="AJ8" i="17"/>
  <c r="AJ7" i="17"/>
  <c r="AJ23" i="17"/>
  <c r="AJ9" i="17"/>
  <c r="AJ24" i="17"/>
  <c r="AH28" i="17"/>
  <c r="AI25" i="17"/>
  <c r="AI27" i="17" s="1"/>
  <c r="AL14" i="17"/>
  <c r="AI11" i="17"/>
  <c r="AI13" i="17" s="1"/>
  <c r="AM15" i="17"/>
  <c r="AK4" i="17"/>
  <c r="AK19" i="17"/>
  <c r="AM3" i="17"/>
  <c r="AK6" i="17"/>
  <c r="AK5" i="17"/>
  <c r="AK20" i="17"/>
  <c r="AK18" i="17"/>
  <c r="AM17" i="17" l="1"/>
  <c r="AJ11" i="17"/>
  <c r="AJ13" i="17" s="1"/>
  <c r="AK9" i="17"/>
  <c r="AK24" i="17"/>
  <c r="AK10" i="17"/>
  <c r="AK22" i="17"/>
  <c r="AK21" i="17"/>
  <c r="AK8" i="17"/>
  <c r="AK7" i="17"/>
  <c r="AK23" i="17"/>
  <c r="AM14" i="17"/>
  <c r="AN15" i="17"/>
  <c r="AI28" i="17"/>
  <c r="AJ25" i="17"/>
  <c r="AJ27" i="17" s="1"/>
  <c r="AJ28" i="17" s="1"/>
  <c r="AL5" i="17"/>
  <c r="AL6" i="17"/>
  <c r="AL4" i="17"/>
  <c r="AL18" i="17"/>
  <c r="AL20" i="17"/>
  <c r="AL19" i="17"/>
  <c r="AN3" i="17"/>
  <c r="AN17" i="17" l="1"/>
  <c r="AK25" i="17"/>
  <c r="AK27" i="17" s="1"/>
  <c r="AK11" i="17"/>
  <c r="AK13" i="17" s="1"/>
  <c r="AL7" i="17"/>
  <c r="AL8" i="17"/>
  <c r="AL9" i="17"/>
  <c r="AL10" i="17"/>
  <c r="AL24" i="17"/>
  <c r="AL22" i="17"/>
  <c r="AL21" i="17"/>
  <c r="AL23" i="17"/>
  <c r="AO15" i="17"/>
  <c r="AN14" i="17"/>
  <c r="AM5" i="17"/>
  <c r="AO3" i="17"/>
  <c r="AM20" i="17"/>
  <c r="AM18" i="17"/>
  <c r="AM6" i="17"/>
  <c r="AM19" i="17"/>
  <c r="AM4" i="17"/>
  <c r="AO17" i="17" l="1"/>
  <c r="AK28" i="17"/>
  <c r="AM21" i="17"/>
  <c r="AM22" i="17"/>
  <c r="AM23" i="17"/>
  <c r="AM9" i="17"/>
  <c r="AM24" i="17"/>
  <c r="AM8" i="17"/>
  <c r="AM7" i="17"/>
  <c r="AM10" i="17"/>
  <c r="AL25" i="17"/>
  <c r="AL27" i="17" s="1"/>
  <c r="AL11" i="17"/>
  <c r="AL13" i="17" s="1"/>
  <c r="AO14" i="17"/>
  <c r="AP15" i="17"/>
  <c r="AN6" i="17"/>
  <c r="AN20" i="17"/>
  <c r="AN18" i="17"/>
  <c r="AN19" i="17"/>
  <c r="AN5" i="17"/>
  <c r="AP3" i="17"/>
  <c r="AN4" i="17"/>
  <c r="AP17" i="17" l="1"/>
  <c r="AM25" i="17"/>
  <c r="AM27" i="17" s="1"/>
  <c r="AN10" i="17"/>
  <c r="AN9" i="17"/>
  <c r="AN24" i="17"/>
  <c r="AN23" i="17"/>
  <c r="AN22" i="17"/>
  <c r="AN21" i="17"/>
  <c r="AN8" i="17"/>
  <c r="AN7" i="17"/>
  <c r="AQ15" i="17"/>
  <c r="AP14" i="17"/>
  <c r="AM11" i="17"/>
  <c r="AM13" i="17" s="1"/>
  <c r="AL28" i="17"/>
  <c r="AO20" i="17"/>
  <c r="AO19" i="17"/>
  <c r="AQ3" i="17"/>
  <c r="AO5" i="17"/>
  <c r="AO6" i="17"/>
  <c r="AO18" i="17"/>
  <c r="AO4" i="17"/>
  <c r="AQ17" i="17" l="1"/>
  <c r="AM28" i="17"/>
  <c r="AN11" i="17"/>
  <c r="AN13" i="17" s="1"/>
  <c r="AO10" i="17"/>
  <c r="AO9" i="17"/>
  <c r="AO24" i="17"/>
  <c r="AO22" i="17"/>
  <c r="AO21" i="17"/>
  <c r="AO23" i="17"/>
  <c r="AO7" i="17"/>
  <c r="AO8" i="17"/>
  <c r="AQ14" i="17"/>
  <c r="AR15" i="17"/>
  <c r="AN25" i="17"/>
  <c r="AN27" i="17" s="1"/>
  <c r="AP5" i="17"/>
  <c r="AR3" i="17"/>
  <c r="AP18" i="17"/>
  <c r="AP20" i="17"/>
  <c r="AP4" i="17"/>
  <c r="AP6" i="17"/>
  <c r="AP19" i="17"/>
  <c r="AR17" i="17" l="1"/>
  <c r="AN28" i="17"/>
  <c r="AO11" i="17"/>
  <c r="AO13" i="17" s="1"/>
  <c r="AO25" i="17"/>
  <c r="AO27" i="17" s="1"/>
  <c r="AP10" i="17"/>
  <c r="AP23" i="17"/>
  <c r="AP7" i="17"/>
  <c r="AP8" i="17"/>
  <c r="AP24" i="17"/>
  <c r="AP9" i="17"/>
  <c r="AP22" i="17"/>
  <c r="AP21" i="17"/>
  <c r="AS15" i="17"/>
  <c r="AR14" i="17"/>
  <c r="AQ20" i="17"/>
  <c r="AQ19" i="17"/>
  <c r="AQ4" i="17"/>
  <c r="AQ18" i="17"/>
  <c r="AQ5" i="17"/>
  <c r="AS3" i="17"/>
  <c r="AQ6" i="17"/>
  <c r="AS17" i="17" l="1"/>
  <c r="AO28" i="17"/>
  <c r="AP11" i="17"/>
  <c r="AP13" i="17" s="1"/>
  <c r="AP25" i="17"/>
  <c r="AP27" i="17" s="1"/>
  <c r="AQ10" i="17"/>
  <c r="AQ23" i="17"/>
  <c r="AQ9" i="17"/>
  <c r="AQ8" i="17"/>
  <c r="AQ7" i="17"/>
  <c r="AQ24" i="17"/>
  <c r="AQ22" i="17"/>
  <c r="AQ21" i="17"/>
  <c r="AS14" i="17"/>
  <c r="AR19" i="17"/>
  <c r="AR5" i="17"/>
  <c r="AR6" i="17"/>
  <c r="AR20" i="17"/>
  <c r="AR4" i="17"/>
  <c r="AR18" i="17"/>
  <c r="AP28" i="17" l="1"/>
  <c r="AQ11" i="17"/>
  <c r="AQ13" i="17" s="1"/>
  <c r="AR9" i="17"/>
  <c r="AR10" i="17"/>
  <c r="AR8" i="17"/>
  <c r="AR7" i="17"/>
  <c r="AR24" i="17"/>
  <c r="AR22" i="17"/>
  <c r="AR21" i="17"/>
  <c r="AR23" i="17"/>
  <c r="AQ25" i="17"/>
  <c r="AQ27" i="17" s="1"/>
  <c r="AS20" i="17"/>
  <c r="AS18" i="17"/>
  <c r="AS19" i="17"/>
  <c r="AS4" i="17"/>
  <c r="AS6" i="17"/>
  <c r="AS5" i="17"/>
  <c r="AQ28" i="17" l="1"/>
  <c r="AR11" i="17"/>
  <c r="AR13" i="17" s="1"/>
  <c r="AS9" i="17"/>
  <c r="AS7" i="17"/>
  <c r="AS8" i="17"/>
  <c r="AS22" i="17"/>
  <c r="AS21" i="17"/>
  <c r="AS10" i="17"/>
  <c r="AS24" i="17"/>
  <c r="AS23" i="17"/>
  <c r="AR25" i="17"/>
  <c r="AR27" i="17" s="1"/>
  <c r="AS11" i="17" l="1"/>
  <c r="AS13" i="17" s="1"/>
  <c r="AR28" i="17"/>
  <c r="AS25" i="17"/>
  <c r="AS27" i="17" s="1"/>
  <c r="AS28" i="17" l="1"/>
</calcChain>
</file>

<file path=xl/sharedStrings.xml><?xml version="1.0" encoding="utf-8"?>
<sst xmlns="http://schemas.openxmlformats.org/spreadsheetml/2006/main" count="740" uniqueCount="154">
  <si>
    <t>総合◎</t>
  </si>
  <si>
    <t>総合○</t>
  </si>
  <si>
    <t>総合△</t>
  </si>
  <si>
    <t>総合×</t>
  </si>
  <si>
    <t>【　　　　地域活動協議会】</t>
    <rPh sb="5" eb="7">
      <t>チイキ</t>
    </rPh>
    <rPh sb="7" eb="9">
      <t>カツドウ</t>
    </rPh>
    <rPh sb="9" eb="12">
      <t>キョウギカイ</t>
    </rPh>
    <phoneticPr fontId="1"/>
  </si>
  <si>
    <t>Ａ</t>
    <phoneticPr fontId="1"/>
  </si>
  <si>
    <t>Ｂ</t>
    <phoneticPr fontId="1"/>
  </si>
  <si>
    <t>Ｃ</t>
    <phoneticPr fontId="1"/>
  </si>
  <si>
    <t>　　　　　　　自律度
総合評価</t>
    <rPh sb="7" eb="9">
      <t>ジリツ</t>
    </rPh>
    <rPh sb="9" eb="10">
      <t>ド</t>
    </rPh>
    <rPh sb="12" eb="16">
      <t>ソウゴウヒョウカ</t>
    </rPh>
    <phoneticPr fontId="1"/>
  </si>
  <si>
    <t>大項目</t>
  </si>
  <si>
    <t>Ⅰ　地域課題の取組</t>
  </si>
  <si>
    <t>Ⅱ　つながりの拡充</t>
  </si>
  <si>
    <t>Ⅲ　組織運営</t>
  </si>
  <si>
    <t>中項目</t>
    <phoneticPr fontId="1"/>
  </si>
  <si>
    <t>【　○○地域活動協議会】</t>
    <rPh sb="4" eb="6">
      <t>チイキ</t>
    </rPh>
    <rPh sb="6" eb="8">
      <t>カツドウ</t>
    </rPh>
    <rPh sb="8" eb="11">
      <t>キョウギカイ</t>
    </rPh>
    <phoneticPr fontId="1"/>
  </si>
  <si>
    <t>③④</t>
    <phoneticPr fontId="1"/>
  </si>
  <si>
    <t>　　【地域活動協議会内部】</t>
    <phoneticPr fontId="1"/>
  </si>
  <si>
    <t>①②⑤</t>
    <phoneticPr fontId="1"/>
  </si>
  <si>
    <t>○取組状態の総合評価と自律度の状況</t>
    <rPh sb="6" eb="8">
      <t>ソウゴウ</t>
    </rPh>
    <rPh sb="8" eb="10">
      <t>ヒョウカ</t>
    </rPh>
    <rPh sb="15" eb="17">
      <t>ジョウキョウ</t>
    </rPh>
    <phoneticPr fontId="1"/>
  </si>
  <si>
    <t>【作成方法】</t>
    <phoneticPr fontId="1"/>
  </si>
  <si>
    <t>状態</t>
  </si>
  <si>
    <t>Ａ</t>
  </si>
  <si>
    <t>Ｂ</t>
  </si>
  <si>
    <t>Ｃ</t>
  </si>
  <si>
    <t>まちづくりセンター等の支援が必要ない状態（大抵のことはまちづくりセンター等の支援がなくとも取組ができる状態）</t>
    <phoneticPr fontId="1"/>
  </si>
  <si>
    <t>しばしばまちづくりセンター等の支援が必要な状態（一部の取組がまちづくりセンター等の支援なしでは取組ができない状態）</t>
    <phoneticPr fontId="1"/>
  </si>
  <si>
    <t>常にまちづくりセンター等の支援が必要な状態（まちづくりセンター等の支援なしでは取組ができない状態）</t>
    <phoneticPr fontId="1"/>
  </si>
  <si>
    <t>満点の９割以上の点数</t>
  </si>
  <si>
    <t>満点の７割以上の点数</t>
  </si>
  <si>
    <t>満点の５割以上の点数</t>
  </si>
  <si>
    <t>満点の５割未満の点数</t>
  </si>
  <si>
    <t>取組状態の総合評価</t>
    <phoneticPr fontId="1"/>
  </si>
  <si>
    <t>①②③④⑤⑥⑦</t>
    <phoneticPr fontId="1"/>
  </si>
  <si>
    <t>自律度
の指標</t>
    <phoneticPr fontId="1"/>
  </si>
  <si>
    <r>
      <rPr>
        <sz val="8"/>
        <color theme="1"/>
        <rFont val="ＭＳ ゴシック"/>
        <family val="3"/>
        <charset val="128"/>
      </rPr>
      <t>①</t>
    </r>
    <r>
      <rPr>
        <sz val="8"/>
        <color theme="1"/>
        <rFont val="ＭＳ 明朝"/>
        <family val="1"/>
        <charset val="128"/>
      </rPr>
      <t>　地域課題やニーズに対応した活動の実施</t>
    </r>
    <phoneticPr fontId="1"/>
  </si>
  <si>
    <r>
      <rPr>
        <sz val="8"/>
        <color theme="1"/>
        <rFont val="ＭＳ ゴシック"/>
        <family val="3"/>
        <charset val="128"/>
      </rPr>
      <t>②</t>
    </r>
    <r>
      <rPr>
        <sz val="8"/>
        <color theme="1"/>
        <rFont val="ＭＳ 明朝"/>
        <family val="1"/>
        <charset val="128"/>
      </rPr>
      <t>　これまで地域活動に関わりの薄かった住民の参加の促進</t>
    </r>
    <phoneticPr fontId="1"/>
  </si>
  <si>
    <r>
      <rPr>
        <sz val="8"/>
        <color theme="1"/>
        <rFont val="ＭＳ ゴシック"/>
        <family val="3"/>
        <charset val="128"/>
      </rPr>
      <t>③</t>
    </r>
    <r>
      <rPr>
        <sz val="8"/>
        <color theme="1"/>
        <rFont val="ＭＳ 明朝"/>
        <family val="1"/>
        <charset val="128"/>
      </rPr>
      <t>　地域活動協議会を構成する活動主体同士の連携・協働（担い手の拡大含む）</t>
    </r>
    <phoneticPr fontId="1"/>
  </si>
  <si>
    <r>
      <rPr>
        <sz val="8"/>
        <color theme="1"/>
        <rFont val="ＭＳ ゴシック"/>
        <family val="3"/>
        <charset val="128"/>
      </rPr>
      <t>④</t>
    </r>
    <r>
      <rPr>
        <sz val="8"/>
        <color theme="1"/>
        <rFont val="ＭＳ 明朝"/>
        <family val="1"/>
        <charset val="128"/>
      </rPr>
      <t>　地域活動協議会と他の活動主体との連携・協働【外部との連携・協働】</t>
    </r>
    <phoneticPr fontId="1"/>
  </si>
  <si>
    <r>
      <rPr>
        <sz val="8"/>
        <color theme="1"/>
        <rFont val="ＭＳ ゴシック"/>
        <family val="3"/>
        <charset val="128"/>
      </rPr>
      <t>⑤</t>
    </r>
    <r>
      <rPr>
        <sz val="8"/>
        <color theme="1"/>
        <rFont val="ＭＳ 明朝"/>
        <family val="1"/>
        <charset val="128"/>
      </rPr>
      <t>　議決機関（総会・運営委員会等）の適正な運営</t>
    </r>
    <phoneticPr fontId="1"/>
  </si>
  <si>
    <r>
      <rPr>
        <sz val="8"/>
        <color theme="1"/>
        <rFont val="ＭＳ ゴシック"/>
        <family val="3"/>
        <charset val="128"/>
      </rPr>
      <t>⑥</t>
    </r>
    <r>
      <rPr>
        <sz val="8"/>
        <color theme="1"/>
        <rFont val="ＭＳ 明朝"/>
        <family val="1"/>
        <charset val="128"/>
      </rPr>
      <t>　会計事務の適正な執行</t>
    </r>
    <phoneticPr fontId="1"/>
  </si>
  <si>
    <r>
      <rPr>
        <sz val="8"/>
        <color theme="1"/>
        <rFont val="ＭＳ ゴシック"/>
        <family val="3"/>
        <charset val="128"/>
      </rPr>
      <t>⑦</t>
    </r>
    <r>
      <rPr>
        <sz val="8"/>
        <color theme="1"/>
        <rFont val="ＭＳ 明朝"/>
        <family val="1"/>
        <charset val="128"/>
      </rPr>
      <t>　多様な媒体による広報活動</t>
    </r>
    <phoneticPr fontId="1"/>
  </si>
  <si>
    <t>自律度の指標</t>
  </si>
  <si>
    <t>まちづくりセンター等の支援が必要ない状態</t>
  </si>
  <si>
    <t>（大抵のことはまちづくりセンター等の支援がなくとも取組ができる状態）</t>
  </si>
  <si>
    <t>考え方</t>
  </si>
  <si>
    <t>・地域活動協議会自らが考えて主体的に様々な活動を行い、地活協の組織運営も自らの力で行うことができている状態。</t>
  </si>
  <si>
    <r>
      <t>※</t>
    </r>
    <r>
      <rPr>
        <sz val="7"/>
        <color theme="1"/>
        <rFont val="Times New Roman"/>
        <family val="1"/>
      </rPr>
      <t xml:space="preserve">  </t>
    </r>
    <r>
      <rPr>
        <sz val="10.5"/>
        <color theme="1"/>
        <rFont val="ＭＳ 明朝"/>
        <family val="1"/>
        <charset val="128"/>
      </rPr>
      <t>まちセン等の助言を受けてはならないということではなく、例えば活動上困った時に、まれにスポット的に助言を受けるような場合など。</t>
    </r>
  </si>
  <si>
    <t>しばしばまちづくりセンター等の支援が必要な状態</t>
  </si>
  <si>
    <t>（一部の取組がまちづくりセンター等の支援なしでは取組ができない状態）</t>
  </si>
  <si>
    <t>・主体的に活動を行おうと考えているが、自らの力だけでは難しい場合があるなど、まちセン等の助言を必要としながら、様々な活動や地活協の組織運営を行っている状態。</t>
  </si>
  <si>
    <r>
      <t>※</t>
    </r>
    <r>
      <rPr>
        <sz val="7"/>
        <color theme="1"/>
        <rFont val="Times New Roman"/>
        <family val="1"/>
      </rPr>
      <t xml:space="preserve">  </t>
    </r>
    <r>
      <rPr>
        <sz val="10.5"/>
        <color theme="1"/>
        <rFont val="ＭＳ 明朝"/>
        <family val="1"/>
        <charset val="128"/>
      </rPr>
      <t>主体的に活動していこうという意思があり、まちセン等と、定期、不定期にかかわらず意見交換を行ったり、助言を受けているという場合など。</t>
    </r>
  </si>
  <si>
    <t>常にまちづくりセンター等の支援が必要な状態</t>
  </si>
  <si>
    <t>（まちづくりセンター等の支援なしでは取組ができない状態）</t>
  </si>
  <si>
    <t>・これまでに行われてきた活動を維持し続けることが限界で、まちセン等の支援がなければ活動ができず、地活協の組織運営もできないことが危惧される状態。</t>
  </si>
  <si>
    <r>
      <t>※</t>
    </r>
    <r>
      <rPr>
        <sz val="7"/>
        <color theme="1"/>
        <rFont val="Times New Roman"/>
        <family val="1"/>
      </rPr>
      <t xml:space="preserve">  </t>
    </r>
    <r>
      <rPr>
        <sz val="10.5"/>
        <color theme="1"/>
        <rFont val="ＭＳ 明朝"/>
        <family val="1"/>
        <charset val="128"/>
      </rPr>
      <t>主体的に活動する意思を持つことも難しく、まちセン等の助言がなければ適切な組織運営ができないおそれがある場合など。</t>
    </r>
  </si>
  <si>
    <t>⑥</t>
    <phoneticPr fontId="1"/>
  </si>
  <si>
    <t>⑦</t>
    <phoneticPr fontId="1"/>
  </si>
  <si>
    <t>○ 自律度の指標の考え方</t>
    <rPh sb="9" eb="10">
      <t>カンガ</t>
    </rPh>
    <rPh sb="11" eb="12">
      <t>カタ</t>
    </rPh>
    <phoneticPr fontId="1"/>
  </si>
  <si>
    <t>【参考】新たな評価指標の概要（平成29年９月15日　安全・環境・防災部会資料から抜粋）</t>
    <rPh sb="1" eb="3">
      <t>サンコウ</t>
    </rPh>
    <rPh sb="4" eb="5">
      <t>アラ</t>
    </rPh>
    <rPh sb="7" eb="9">
      <t>ヒョウカ</t>
    </rPh>
    <rPh sb="9" eb="11">
      <t>シヒョウ</t>
    </rPh>
    <rPh sb="12" eb="14">
      <t>ガイヨウ</t>
    </rPh>
    <rPh sb="15" eb="17">
      <t>ヘイセイ</t>
    </rPh>
    <rPh sb="19" eb="20">
      <t>ネン</t>
    </rPh>
    <rPh sb="21" eb="22">
      <t>ガツ</t>
    </rPh>
    <rPh sb="24" eb="25">
      <t>ヒ</t>
    </rPh>
    <rPh sb="26" eb="28">
      <t>アンゼン</t>
    </rPh>
    <rPh sb="29" eb="31">
      <t>カンキョウ</t>
    </rPh>
    <rPh sb="32" eb="34">
      <t>ボウサイ</t>
    </rPh>
    <rPh sb="34" eb="36">
      <t>ブカイ</t>
    </rPh>
    <rPh sb="36" eb="38">
      <t>シリョウ</t>
    </rPh>
    <rPh sb="40" eb="42">
      <t>バッスイ</t>
    </rPh>
    <phoneticPr fontId="1"/>
  </si>
  <si>
    <t>【記入例の例】</t>
    <rPh sb="1" eb="3">
      <t>キニュウ</t>
    </rPh>
    <rPh sb="3" eb="4">
      <t>レイ</t>
    </rPh>
    <rPh sb="5" eb="6">
      <t>レイ</t>
    </rPh>
    <phoneticPr fontId="1"/>
  </si>
  <si>
    <t>【記入例】</t>
    <rPh sb="1" eb="3">
      <t>キニュウ</t>
    </rPh>
    <rPh sb="3" eb="4">
      <t>レイ</t>
    </rPh>
    <phoneticPr fontId="1"/>
  </si>
  <si>
    <r>
      <rPr>
        <b/>
        <sz val="8"/>
        <color theme="1"/>
        <rFont val="ＭＳ ゴシック"/>
        <family val="3"/>
        <charset val="128"/>
      </rPr>
      <t>①</t>
    </r>
    <r>
      <rPr>
        <sz val="8"/>
        <color theme="1"/>
        <rFont val="ＭＳ 明朝"/>
        <family val="1"/>
        <charset val="128"/>
      </rPr>
      <t>　地域課題やニーズに対応した活動の実施</t>
    </r>
    <phoneticPr fontId="1"/>
  </si>
  <si>
    <r>
      <rPr>
        <b/>
        <sz val="8"/>
        <color theme="1"/>
        <rFont val="ＭＳ ゴシック"/>
        <family val="3"/>
        <charset val="128"/>
      </rPr>
      <t>②</t>
    </r>
    <r>
      <rPr>
        <sz val="8"/>
        <color theme="1"/>
        <rFont val="ＭＳ 明朝"/>
        <family val="1"/>
        <charset val="128"/>
      </rPr>
      <t>　これまで地域活動に関わりの薄かった住民の参加の促進</t>
    </r>
    <phoneticPr fontId="1"/>
  </si>
  <si>
    <r>
      <rPr>
        <b/>
        <sz val="8"/>
        <color theme="1"/>
        <rFont val="ＭＳ ゴシック"/>
        <family val="3"/>
        <charset val="128"/>
      </rPr>
      <t>③</t>
    </r>
    <r>
      <rPr>
        <sz val="8"/>
        <color theme="1"/>
        <rFont val="ＭＳ 明朝"/>
        <family val="1"/>
        <charset val="128"/>
      </rPr>
      <t>　地域活動協議会を構成する活動主体同士の連携・協働（担い手の拡大含む）</t>
    </r>
    <phoneticPr fontId="1"/>
  </si>
  <si>
    <r>
      <rPr>
        <b/>
        <sz val="8"/>
        <color theme="1"/>
        <rFont val="ＭＳ ゴシック"/>
        <family val="3"/>
        <charset val="128"/>
      </rPr>
      <t>④</t>
    </r>
    <r>
      <rPr>
        <sz val="8"/>
        <color theme="1"/>
        <rFont val="ＭＳ 明朝"/>
        <family val="1"/>
        <charset val="128"/>
      </rPr>
      <t>　地域活動協議会と他の活動主体との連携・協働【外部との連携・協働】</t>
    </r>
    <phoneticPr fontId="1"/>
  </si>
  <si>
    <r>
      <rPr>
        <b/>
        <sz val="8"/>
        <color theme="1"/>
        <rFont val="ＭＳ ゴシック"/>
        <family val="3"/>
        <charset val="128"/>
      </rPr>
      <t>⑥</t>
    </r>
    <r>
      <rPr>
        <sz val="8"/>
        <color theme="1"/>
        <rFont val="ＭＳ 明朝"/>
        <family val="1"/>
        <charset val="128"/>
      </rPr>
      <t>　会計事務の適正な執行</t>
    </r>
    <phoneticPr fontId="1"/>
  </si>
  <si>
    <r>
      <rPr>
        <b/>
        <sz val="8"/>
        <color theme="1"/>
        <rFont val="ＭＳ ゴシック"/>
        <family val="3"/>
        <charset val="128"/>
      </rPr>
      <t>⑦</t>
    </r>
    <r>
      <rPr>
        <sz val="8"/>
        <color theme="1"/>
        <rFont val="ＭＳ 明朝"/>
        <family val="1"/>
        <charset val="128"/>
      </rPr>
      <t>　多様な媒体による広報活動</t>
    </r>
    <phoneticPr fontId="1"/>
  </si>
  <si>
    <t>「②　これまで地域活動に関わりの薄かった住民の参加の促進」</t>
    <phoneticPr fontId="1"/>
  </si>
  <si>
    <r>
      <rPr>
        <b/>
        <sz val="8"/>
        <color theme="1"/>
        <rFont val="ＭＳ ゴシック"/>
        <family val="3"/>
        <charset val="128"/>
      </rPr>
      <t>⑤</t>
    </r>
    <r>
      <rPr>
        <sz val="8"/>
        <color theme="1"/>
        <rFont val="ＭＳ 明朝"/>
        <family val="1"/>
        <charset val="128"/>
      </rPr>
      <t>　議決機関（総会・運営委員会等）の適正な運営</t>
    </r>
    <phoneticPr fontId="1"/>
  </si>
  <si>
    <t>「⑤　議決機関（総会・運営委員会等）の適正な運営」</t>
    <phoneticPr fontId="1"/>
  </si>
  <si>
    <t>「①　地域課題やニーズに対応した活動の実施」</t>
    <phoneticPr fontId="1"/>
  </si>
  <si>
    <t>総合評価が◎
かつ
自律度がＢ</t>
    <phoneticPr fontId="1"/>
  </si>
  <si>
    <t>「⑥　会計事務の適正な執行」　総合評価が○　かつ　自律度がＡ</t>
    <rPh sb="15" eb="19">
      <t>ソウゴウヒョウカ</t>
    </rPh>
    <rPh sb="25" eb="27">
      <t>ジリツ</t>
    </rPh>
    <rPh sb="27" eb="28">
      <t>ド</t>
    </rPh>
    <phoneticPr fontId="1"/>
  </si>
  <si>
    <t>B</t>
    <phoneticPr fontId="1"/>
  </si>
  <si>
    <t>中間</t>
    <rPh sb="0" eb="2">
      <t>チュウカン</t>
    </rPh>
    <phoneticPr fontId="1"/>
  </si>
  <si>
    <t>L</t>
    <phoneticPr fontId="1"/>
  </si>
  <si>
    <t>M</t>
    <phoneticPr fontId="1"/>
  </si>
  <si>
    <t>N</t>
    <phoneticPr fontId="1"/>
  </si>
  <si>
    <t>Ｃ</t>
    <phoneticPr fontId="1"/>
  </si>
  <si>
    <t>自律度  計</t>
    <rPh sb="0" eb="2">
      <t>ジリツ</t>
    </rPh>
    <rPh sb="2" eb="3">
      <t>ド</t>
    </rPh>
    <rPh sb="5" eb="6">
      <t>ケイ</t>
    </rPh>
    <phoneticPr fontId="1"/>
  </si>
  <si>
    <t>期末</t>
    <rPh sb="0" eb="2">
      <t>キマツ</t>
    </rPh>
    <phoneticPr fontId="1"/>
  </si>
  <si>
    <t>合計</t>
    <rPh sb="0" eb="2">
      <t>ゴウケイ</t>
    </rPh>
    <phoneticPr fontId="1"/>
  </si>
  <si>
    <t>100点換算値</t>
    <rPh sb="3" eb="4">
      <t>テン</t>
    </rPh>
    <rPh sb="4" eb="6">
      <t>カンサン</t>
    </rPh>
    <rPh sb="6" eb="7">
      <t>アタイ</t>
    </rPh>
    <phoneticPr fontId="1"/>
  </si>
  <si>
    <t>→</t>
    <phoneticPr fontId="1"/>
  </si>
  <si>
    <t>Q</t>
    <phoneticPr fontId="1"/>
  </si>
  <si>
    <t>R</t>
    <phoneticPr fontId="1"/>
  </si>
  <si>
    <t>S</t>
    <phoneticPr fontId="1"/>
  </si>
  <si>
    <t>A</t>
    <phoneticPr fontId="1"/>
  </si>
  <si>
    <t>C</t>
    <phoneticPr fontId="1"/>
  </si>
  <si>
    <t>Ａ</t>
    <phoneticPr fontId="1"/>
  </si>
  <si>
    <t xml:space="preserve">状況４エクセルファイルの「（参考）総合評価算定」シートで総合評価が自動算定されます。
その総合評価と自律度の指標（ＡＢＣ）を組み合わせて、各地活協の自律度を評価する表を完成させてください。
自律度の指標については、「自律度の指標の考え方」を参考にしてください。
</t>
    <rPh sb="0" eb="2">
      <t>ジョウキョウ</t>
    </rPh>
    <rPh sb="35" eb="37">
      <t>サンテイ</t>
    </rPh>
    <rPh sb="45" eb="49">
      <t>ソウゴウヒョウカ</t>
    </rPh>
    <rPh sb="69" eb="70">
      <t>カク</t>
    </rPh>
    <rPh sb="70" eb="72">
      <t>チカツ</t>
    </rPh>
    <rPh sb="72" eb="73">
      <t>キョウ</t>
    </rPh>
    <rPh sb="74" eb="76">
      <t>ジリツ</t>
    </rPh>
    <rPh sb="76" eb="77">
      <t>ド</t>
    </rPh>
    <rPh sb="78" eb="80">
      <t>ヒョウカ</t>
    </rPh>
    <rPh sb="82" eb="83">
      <t>ヒョウ</t>
    </rPh>
    <rPh sb="84" eb="86">
      <t>カンセイ</t>
    </rPh>
    <rPh sb="95" eb="97">
      <t>ジリツ</t>
    </rPh>
    <rPh sb="97" eb="98">
      <t>ド</t>
    </rPh>
    <rPh sb="99" eb="101">
      <t>シヒョウ</t>
    </rPh>
    <rPh sb="108" eb="110">
      <t>ジリツ</t>
    </rPh>
    <rPh sb="110" eb="111">
      <t>ド</t>
    </rPh>
    <rPh sb="112" eb="114">
      <t>シヒョウ</t>
    </rPh>
    <rPh sb="115" eb="116">
      <t>カンガ</t>
    </rPh>
    <rPh sb="117" eb="118">
      <t>カタ</t>
    </rPh>
    <rPh sb="120" eb="122">
      <t>サンコウ</t>
    </rPh>
    <phoneticPr fontId="1"/>
  </si>
  <si>
    <t>（平成30年度末時点）</t>
    <rPh sb="1" eb="3">
      <t>ヘイセイ</t>
    </rPh>
    <rPh sb="6" eb="7">
      <t>ド</t>
    </rPh>
    <phoneticPr fontId="1"/>
  </si>
  <si>
    <t>（令和元度１月末時点）</t>
    <rPh sb="1" eb="3">
      <t>レイワ</t>
    </rPh>
    <rPh sb="3" eb="4">
      <t>ガン</t>
    </rPh>
    <rPh sb="4" eb="5">
      <t>ド</t>
    </rPh>
    <rPh sb="6" eb="7">
      <t>ツキ</t>
    </rPh>
    <rPh sb="7" eb="8">
      <t>マツ</t>
    </rPh>
    <rPh sb="8" eb="10">
      <t>ジテン</t>
    </rPh>
    <phoneticPr fontId="1"/>
  </si>
  <si>
    <t>【諏訪地域活動協議会】</t>
    <rPh sb="1" eb="3">
      <t>スワ</t>
    </rPh>
    <rPh sb="3" eb="5">
      <t>チイキ</t>
    </rPh>
    <rPh sb="5" eb="7">
      <t>カツドウ</t>
    </rPh>
    <rPh sb="7" eb="10">
      <t>キョウギカイ</t>
    </rPh>
    <phoneticPr fontId="1"/>
  </si>
  <si>
    <t>①</t>
    <phoneticPr fontId="1"/>
  </si>
  <si>
    <t>②</t>
    <phoneticPr fontId="1"/>
  </si>
  <si>
    <t>③⑤⑥</t>
    <phoneticPr fontId="1"/>
  </si>
  <si>
    <t>⑦</t>
    <phoneticPr fontId="1"/>
  </si>
  <si>
    <t>④</t>
    <phoneticPr fontId="1"/>
  </si>
  <si>
    <t>③⑤⑥⑦</t>
    <phoneticPr fontId="1"/>
  </si>
  <si>
    <t>【中浜地域活動協議会】</t>
    <rPh sb="1" eb="3">
      <t>ナカハマ</t>
    </rPh>
    <rPh sb="3" eb="5">
      <t>チイキ</t>
    </rPh>
    <rPh sb="5" eb="7">
      <t>カツドウ</t>
    </rPh>
    <rPh sb="7" eb="10">
      <t>キョウギカイ</t>
    </rPh>
    <phoneticPr fontId="1"/>
  </si>
  <si>
    <t>⑤⑥</t>
    <phoneticPr fontId="1"/>
  </si>
  <si>
    <t>①③⑦</t>
    <phoneticPr fontId="1"/>
  </si>
  <si>
    <t>②④</t>
    <phoneticPr fontId="1"/>
  </si>
  <si>
    <t>【森之宮地域活動協議会】</t>
    <rPh sb="1" eb="4">
      <t>モリノミヤ</t>
    </rPh>
    <rPh sb="4" eb="6">
      <t>チイキ</t>
    </rPh>
    <rPh sb="6" eb="8">
      <t>カツドウ</t>
    </rPh>
    <rPh sb="8" eb="11">
      <t>キョウギカイ</t>
    </rPh>
    <phoneticPr fontId="1"/>
  </si>
  <si>
    <t>②⑥</t>
    <phoneticPr fontId="1"/>
  </si>
  <si>
    <t>①③⑤</t>
    <phoneticPr fontId="1"/>
  </si>
  <si>
    <t>③⑤</t>
    <phoneticPr fontId="1"/>
  </si>
  <si>
    <t>⑥④</t>
    <phoneticPr fontId="1"/>
  </si>
  <si>
    <t>【東中浜地域活動協議会】</t>
    <rPh sb="1" eb="2">
      <t>ヒガシ</t>
    </rPh>
    <rPh sb="2" eb="4">
      <t>ナカハマ</t>
    </rPh>
    <rPh sb="4" eb="6">
      <t>チイキ</t>
    </rPh>
    <rPh sb="6" eb="8">
      <t>カツドウ</t>
    </rPh>
    <rPh sb="8" eb="11">
      <t>キョウギカイ</t>
    </rPh>
    <phoneticPr fontId="1"/>
  </si>
  <si>
    <t>①⑤</t>
    <phoneticPr fontId="1"/>
  </si>
  <si>
    <t>③⑥</t>
    <phoneticPr fontId="1"/>
  </si>
  <si>
    <t>②④⑦</t>
    <phoneticPr fontId="1"/>
  </si>
  <si>
    <t>④⑦</t>
    <phoneticPr fontId="1"/>
  </si>
  <si>
    <t>【城東地域活動協議会】</t>
    <rPh sb="1" eb="3">
      <t>ジョウトウ</t>
    </rPh>
    <rPh sb="3" eb="5">
      <t>チイキ</t>
    </rPh>
    <rPh sb="5" eb="7">
      <t>カツドウ</t>
    </rPh>
    <rPh sb="7" eb="10">
      <t>キョウギカイ</t>
    </rPh>
    <phoneticPr fontId="1"/>
  </si>
  <si>
    <t>⑤</t>
    <phoneticPr fontId="1"/>
  </si>
  <si>
    <t>③④⑥⑦</t>
    <phoneticPr fontId="1"/>
  </si>
  <si>
    <t>⑤⑦</t>
    <phoneticPr fontId="1"/>
  </si>
  <si>
    <t>③④⑥</t>
    <phoneticPr fontId="1"/>
  </si>
  <si>
    <t>【鴫野地域活動協議会】</t>
    <rPh sb="1" eb="3">
      <t>シギノ</t>
    </rPh>
    <rPh sb="3" eb="5">
      <t>チイキ</t>
    </rPh>
    <rPh sb="5" eb="7">
      <t>カツドウ</t>
    </rPh>
    <rPh sb="7" eb="10">
      <t>キョウギカイ</t>
    </rPh>
    <phoneticPr fontId="1"/>
  </si>
  <si>
    <t>①③</t>
    <phoneticPr fontId="1"/>
  </si>
  <si>
    <t>②⑤</t>
    <phoneticPr fontId="1"/>
  </si>
  <si>
    <t>⑥</t>
    <phoneticPr fontId="1"/>
  </si>
  <si>
    <t>【聖賢地域活動協議会】</t>
    <rPh sb="1" eb="3">
      <t>セイケン</t>
    </rPh>
    <rPh sb="3" eb="5">
      <t>チイキ</t>
    </rPh>
    <rPh sb="5" eb="7">
      <t>カツドウ</t>
    </rPh>
    <rPh sb="7" eb="10">
      <t>キョウギカイ</t>
    </rPh>
    <phoneticPr fontId="1"/>
  </si>
  <si>
    <t>①②④</t>
    <phoneticPr fontId="1"/>
  </si>
  <si>
    <t>【今福地域活動協議会】</t>
    <rPh sb="1" eb="3">
      <t>イマフク</t>
    </rPh>
    <rPh sb="3" eb="5">
      <t>チイキ</t>
    </rPh>
    <rPh sb="5" eb="7">
      <t>カツドウ</t>
    </rPh>
    <rPh sb="7" eb="10">
      <t>キョウギカイ</t>
    </rPh>
    <phoneticPr fontId="1"/>
  </si>
  <si>
    <t>③</t>
    <phoneticPr fontId="1"/>
  </si>
  <si>
    <t>①②⑤⑥⑦</t>
    <phoneticPr fontId="1"/>
  </si>
  <si>
    <t>②⑤⑥⑦</t>
    <phoneticPr fontId="1"/>
  </si>
  <si>
    <t>【放出地域活動協議会】</t>
    <rPh sb="1" eb="3">
      <t>ハナテン</t>
    </rPh>
    <rPh sb="3" eb="5">
      <t>チイキ</t>
    </rPh>
    <rPh sb="5" eb="7">
      <t>カツドウ</t>
    </rPh>
    <rPh sb="7" eb="10">
      <t>キョウギカイ</t>
    </rPh>
    <phoneticPr fontId="1"/>
  </si>
  <si>
    <t>②⑦</t>
    <phoneticPr fontId="1"/>
  </si>
  <si>
    <t>【鯰江地域活動協議会】</t>
    <rPh sb="1" eb="3">
      <t>ナマズエ</t>
    </rPh>
    <rPh sb="3" eb="5">
      <t>チイキ</t>
    </rPh>
    <rPh sb="5" eb="7">
      <t>カツドウ</t>
    </rPh>
    <rPh sb="7" eb="10">
      <t>キョウギカイ</t>
    </rPh>
    <phoneticPr fontId="1"/>
  </si>
  <si>
    <t>①②③④</t>
    <phoneticPr fontId="1"/>
  </si>
  <si>
    <t>⑤⑥⑦</t>
    <phoneticPr fontId="1"/>
  </si>
  <si>
    <t>①②③④⑥</t>
    <phoneticPr fontId="1"/>
  </si>
  <si>
    <t>【鯰江東地域活動協議会】</t>
    <rPh sb="1" eb="3">
      <t>ナマズエ</t>
    </rPh>
    <rPh sb="3" eb="4">
      <t>ヒガシ</t>
    </rPh>
    <rPh sb="4" eb="6">
      <t>チイキ</t>
    </rPh>
    <rPh sb="6" eb="8">
      <t>カツドウ</t>
    </rPh>
    <rPh sb="8" eb="11">
      <t>キョウギカイ</t>
    </rPh>
    <phoneticPr fontId="1"/>
  </si>
  <si>
    <t>①②③⑦</t>
    <phoneticPr fontId="1"/>
  </si>
  <si>
    <t>【関目地域活動協議会】</t>
    <rPh sb="1" eb="3">
      <t>セキメ</t>
    </rPh>
    <rPh sb="3" eb="5">
      <t>チイキ</t>
    </rPh>
    <rPh sb="5" eb="7">
      <t>カツドウ</t>
    </rPh>
    <rPh sb="7" eb="10">
      <t>キョウギカイ</t>
    </rPh>
    <phoneticPr fontId="1"/>
  </si>
  <si>
    <t>【関目東地域活動協議会】</t>
    <rPh sb="1" eb="3">
      <t>セキメ</t>
    </rPh>
    <rPh sb="3" eb="4">
      <t>ヒガシ</t>
    </rPh>
    <rPh sb="4" eb="6">
      <t>チイキ</t>
    </rPh>
    <rPh sb="6" eb="8">
      <t>カツドウ</t>
    </rPh>
    <rPh sb="8" eb="11">
      <t>キョウギカイ</t>
    </rPh>
    <phoneticPr fontId="1"/>
  </si>
  <si>
    <t>①③⑤⑥</t>
    <phoneticPr fontId="1"/>
  </si>
  <si>
    <t>【菫地域活動協議会】</t>
    <rPh sb="1" eb="2">
      <t>スミレ</t>
    </rPh>
    <rPh sb="2" eb="4">
      <t>チイキ</t>
    </rPh>
    <rPh sb="4" eb="6">
      <t>カツドウ</t>
    </rPh>
    <rPh sb="6" eb="9">
      <t>キョウギカイ</t>
    </rPh>
    <phoneticPr fontId="1"/>
  </si>
  <si>
    <t>①②③④⑤⑥⑦</t>
    <phoneticPr fontId="1"/>
  </si>
  <si>
    <t>【榎並地域活動協議会】</t>
    <rPh sb="1" eb="3">
      <t>エナミ</t>
    </rPh>
    <rPh sb="3" eb="5">
      <t>チイキ</t>
    </rPh>
    <rPh sb="5" eb="7">
      <t>カツドウ</t>
    </rPh>
    <rPh sb="7" eb="10">
      <t>キョウギカイ</t>
    </rPh>
    <phoneticPr fontId="1"/>
  </si>
  <si>
    <t>①②③</t>
    <phoneticPr fontId="1"/>
  </si>
  <si>
    <t>④⑥⑦</t>
    <phoneticPr fontId="1"/>
  </si>
  <si>
    <t>④⑥</t>
    <phoneticPr fontId="1"/>
  </si>
  <si>
    <t>【成育地域活動協議会】</t>
    <rPh sb="1" eb="3">
      <t>セイイク</t>
    </rPh>
    <rPh sb="3" eb="5">
      <t>チイキ</t>
    </rPh>
    <rPh sb="5" eb="7">
      <t>カツドウ</t>
    </rPh>
    <rPh sb="7" eb="10">
      <t>キョウギカイ</t>
    </rPh>
    <phoneticPr fontId="1"/>
  </si>
  <si>
    <t>②③⑦</t>
    <phoneticPr fontId="1"/>
  </si>
  <si>
    <t>①</t>
    <phoneticPr fontId="1"/>
  </si>
  <si>
    <t>②③</t>
    <phoneticPr fontId="1"/>
  </si>
  <si>
    <t>⑦</t>
    <phoneticPr fontId="1"/>
  </si>
  <si>
    <t>④</t>
    <phoneticPr fontId="1"/>
  </si>
  <si>
    <t>②⑤⑦</t>
    <phoneticPr fontId="1"/>
  </si>
  <si>
    <t>⑤⑥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</si>
</sst>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0_);[Red]\(0\)"/>
  </numFmts>
  <fonts count="18"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8"/>
      <color theme="1"/>
      <name val="ＭＳ 明朝"/>
      <family val="1"/>
      <charset val="128"/>
    </font>
    <font>
      <b/>
      <sz val="8"/>
      <color theme="1"/>
      <name val="ＭＳ ゴシック"/>
      <family val="3"/>
      <charset val="128"/>
    </font>
    <font>
      <sz val="8"/>
      <color theme="1"/>
      <name val="ＭＳ ゴシック"/>
      <family val="3"/>
      <charset val="128"/>
    </font>
    <font>
      <b/>
      <sz val="10.5"/>
      <color theme="1"/>
      <name val="ＭＳ ゴシック"/>
      <family val="3"/>
      <charset val="128"/>
    </font>
    <font>
      <sz val="10.5"/>
      <color theme="1"/>
      <name val="ＭＳ 明朝"/>
      <family val="1"/>
      <charset val="128"/>
    </font>
    <font>
      <sz val="7"/>
      <color theme="1"/>
      <name val="Times New Roman"/>
      <family val="1"/>
    </font>
    <font>
      <sz val="14"/>
      <color theme="1"/>
      <name val="ＭＳ Ｐゴシック"/>
      <family val="2"/>
      <charset val="128"/>
      <scheme val="minor"/>
    </font>
    <font>
      <b/>
      <sz val="11"/>
      <color theme="1"/>
      <name val="ＭＳ Ｐゴシック"/>
      <family val="2"/>
      <charset val="128"/>
      <scheme val="minor"/>
    </font>
    <font>
      <b/>
      <sz val="12"/>
      <color theme="1"/>
      <name val="ＭＳ ゴシック"/>
      <family val="3"/>
      <charset val="128"/>
    </font>
    <font>
      <b/>
      <sz val="11"/>
      <color theme="1"/>
      <name val="ＭＳ Ｐゴシック"/>
      <family val="3"/>
      <charset val="128"/>
      <scheme val="minor"/>
    </font>
    <font>
      <sz val="20"/>
      <color theme="1"/>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1"/>
      <color theme="1"/>
      <name val="ＭＳ ゴシック"/>
      <family val="3"/>
      <charset val="128"/>
    </font>
    <font>
      <b/>
      <sz val="6"/>
      <color theme="1"/>
      <name val="ＭＳ Ｐゴシック"/>
      <family val="3"/>
      <charset val="128"/>
      <scheme val="minor"/>
    </font>
  </fonts>
  <fills count="9">
    <fill>
      <patternFill patternType="none"/>
    </fill>
    <fill>
      <patternFill patternType="gray125"/>
    </fill>
    <fill>
      <patternFill patternType="solid">
        <fgColor rgb="FFFFD966"/>
        <bgColor indexed="64"/>
      </patternFill>
    </fill>
    <fill>
      <patternFill patternType="solid">
        <fgColor rgb="FFFFC000"/>
        <bgColor indexed="64"/>
      </patternFill>
    </fill>
    <fill>
      <patternFill patternType="solid">
        <fgColor rgb="FFFBD4B4"/>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auto="1"/>
      </left>
      <right/>
      <top style="thin">
        <color auto="1"/>
      </top>
      <bottom/>
      <diagonal/>
    </border>
    <border>
      <left/>
      <right/>
      <top style="thin">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indexed="64"/>
      </right>
      <top style="hair">
        <color auto="1"/>
      </top>
      <bottom style="hair">
        <color auto="1"/>
      </bottom>
      <diagonal/>
    </border>
    <border>
      <left style="thin">
        <color auto="1"/>
      </left>
      <right/>
      <top/>
      <bottom/>
      <diagonal/>
    </border>
    <border>
      <left style="thin">
        <color auto="1"/>
      </left>
      <right style="thin">
        <color indexed="64"/>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indexed="64"/>
      </top>
      <bottom style="hair">
        <color auto="1"/>
      </bottom>
      <diagonal/>
    </border>
    <border>
      <left/>
      <right style="thin">
        <color auto="1"/>
      </right>
      <top style="thin">
        <color indexed="64"/>
      </top>
      <bottom style="hair">
        <color auto="1"/>
      </bottom>
      <diagonal/>
    </border>
    <border>
      <left style="thin">
        <color auto="1"/>
      </left>
      <right style="thin">
        <color indexed="64"/>
      </right>
      <top style="thin">
        <color indexed="64"/>
      </top>
      <bottom style="hair">
        <color auto="1"/>
      </bottom>
      <diagonal/>
    </border>
    <border>
      <left/>
      <right style="thin">
        <color auto="1"/>
      </right>
      <top style="hair">
        <color auto="1"/>
      </top>
      <bottom style="hair">
        <color auto="1"/>
      </bottom>
      <diagonal/>
    </border>
    <border>
      <left/>
      <right style="thin">
        <color auto="1"/>
      </right>
      <top style="thin">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indexed="64"/>
      </right>
      <top style="hair">
        <color auto="1"/>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99">
    <xf numFmtId="0" fontId="0" fillId="0" borderId="0" xfId="0">
      <alignment vertical="center"/>
    </xf>
    <xf numFmtId="0" fontId="0" fillId="0" borderId="1" xfId="0" applyBorder="1" applyAlignment="1">
      <alignment horizontal="center" vertical="center" wrapText="1"/>
    </xf>
    <xf numFmtId="0" fontId="2" fillId="3" borderId="3" xfId="0" applyFont="1" applyFill="1" applyBorder="1" applyAlignment="1">
      <alignment vertical="center" wrapText="1"/>
    </xf>
    <xf numFmtId="0" fontId="0" fillId="3" borderId="1" xfId="0" applyFill="1" applyBorder="1" applyAlignment="1">
      <alignment horizontal="center" vertical="center"/>
    </xf>
    <xf numFmtId="0" fontId="0" fillId="3" borderId="1" xfId="0" applyFill="1" applyBorder="1">
      <alignment vertical="center"/>
    </xf>
    <xf numFmtId="0" fontId="0" fillId="0" borderId="0" xfId="0" applyBorder="1" applyAlignment="1">
      <alignment horizontal="center" vertical="center" wrapText="1"/>
    </xf>
    <xf numFmtId="0" fontId="0" fillId="0" borderId="0" xfId="0" applyFill="1" applyBorder="1">
      <alignment vertical="center"/>
    </xf>
    <xf numFmtId="0" fontId="0" fillId="0" borderId="0" xfId="0"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9" xfId="0" applyFont="1" applyFill="1" applyBorder="1" applyAlignment="1">
      <alignment horizontal="justify" vertical="center" wrapText="1"/>
    </xf>
    <xf numFmtId="0" fontId="7" fillId="4" borderId="8" xfId="0" applyFont="1" applyFill="1" applyBorder="1" applyAlignment="1">
      <alignment horizontal="justify" vertical="center" wrapText="1"/>
    </xf>
    <xf numFmtId="0" fontId="7" fillId="0" borderId="9" xfId="0" applyFont="1" applyBorder="1" applyAlignment="1">
      <alignment horizontal="justify" vertical="center" wrapText="1"/>
    </xf>
    <xf numFmtId="0" fontId="7" fillId="0" borderId="8" xfId="0" applyFont="1" applyBorder="1" applyAlignment="1">
      <alignment horizontal="justify" vertical="center" wrapText="1"/>
    </xf>
    <xf numFmtId="0" fontId="9" fillId="0" borderId="0" xfId="0" applyFont="1">
      <alignment vertical="center"/>
    </xf>
    <xf numFmtId="0" fontId="0" fillId="0" borderId="0" xfId="0" applyAlignment="1">
      <alignment vertical="top"/>
    </xf>
    <xf numFmtId="0" fontId="0" fillId="0" borderId="11" xfId="0" applyBorder="1">
      <alignment vertical="center"/>
    </xf>
    <xf numFmtId="0" fontId="0" fillId="0" borderId="12" xfId="0" applyBorder="1">
      <alignment vertical="center"/>
    </xf>
    <xf numFmtId="0" fontId="10" fillId="0" borderId="0" xfId="0" applyFont="1">
      <alignment vertical="center"/>
    </xf>
    <xf numFmtId="0" fontId="0" fillId="0" borderId="11" xfId="0" applyBorder="1" applyAlignment="1">
      <alignment horizontal="right" vertical="center"/>
    </xf>
    <xf numFmtId="0" fontId="0" fillId="0" borderId="12" xfId="0" applyBorder="1" applyAlignment="1">
      <alignment horizontal="left" vertical="center"/>
    </xf>
    <xf numFmtId="0" fontId="0" fillId="5" borderId="2" xfId="0" applyFill="1" applyBorder="1">
      <alignment vertical="center"/>
    </xf>
    <xf numFmtId="0" fontId="0" fillId="5" borderId="12" xfId="0" applyFill="1" applyBorder="1">
      <alignment vertical="center"/>
    </xf>
    <xf numFmtId="0" fontId="0" fillId="5" borderId="11" xfId="0" applyFill="1" applyBorder="1">
      <alignment vertical="center"/>
    </xf>
    <xf numFmtId="0" fontId="0" fillId="0" borderId="13" xfId="0" applyBorder="1" applyAlignment="1">
      <alignment horizontal="right" vertical="center"/>
    </xf>
    <xf numFmtId="0" fontId="0" fillId="0" borderId="14" xfId="0" applyBorder="1" applyAlignment="1">
      <alignment horizontal="left" vertical="center"/>
    </xf>
    <xf numFmtId="0" fontId="0" fillId="5" borderId="15" xfId="0" applyFill="1" applyBorder="1">
      <alignment vertical="center"/>
    </xf>
    <xf numFmtId="0" fontId="0" fillId="5" borderId="14" xfId="0" applyFill="1" applyBorder="1">
      <alignment vertical="center"/>
    </xf>
    <xf numFmtId="0" fontId="0" fillId="5" borderId="13" xfId="0" applyFill="1" applyBorder="1">
      <alignment vertical="center"/>
    </xf>
    <xf numFmtId="0" fontId="11" fillId="0" borderId="0" xfId="0" applyFont="1" applyFill="1" applyBorder="1" applyAlignment="1">
      <alignment vertical="center" wrapText="1"/>
    </xf>
    <xf numFmtId="0" fontId="0" fillId="0" borderId="16" xfId="0" applyBorder="1" applyAlignment="1">
      <alignment horizontal="right" vertical="center"/>
    </xf>
    <xf numFmtId="0" fontId="0" fillId="0" borderId="0" xfId="0" applyBorder="1" applyAlignment="1">
      <alignment horizontal="left" vertical="center"/>
    </xf>
    <xf numFmtId="0" fontId="0" fillId="5" borderId="17" xfId="0" applyFill="1" applyBorder="1">
      <alignment vertical="center"/>
    </xf>
    <xf numFmtId="0" fontId="0" fillId="5" borderId="0" xfId="0" applyFill="1" applyBorder="1">
      <alignment vertical="center"/>
    </xf>
    <xf numFmtId="0" fontId="0" fillId="5" borderId="16" xfId="0" applyFill="1" applyBorder="1">
      <alignment vertical="center"/>
    </xf>
    <xf numFmtId="0" fontId="0" fillId="0" borderId="1" xfId="0"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lignment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15" xfId="0" applyBorder="1">
      <alignment vertical="center"/>
    </xf>
    <xf numFmtId="0" fontId="0" fillId="0" borderId="24"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lignment vertical="center"/>
    </xf>
    <xf numFmtId="0" fontId="11" fillId="0" borderId="16" xfId="0" applyFont="1" applyFill="1" applyBorder="1" applyAlignment="1">
      <alignment vertical="center" wrapText="1"/>
    </xf>
    <xf numFmtId="0" fontId="0" fillId="0" borderId="28"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6" xfId="0" applyBorder="1">
      <alignment vertical="center"/>
    </xf>
    <xf numFmtId="0" fontId="0" fillId="0" borderId="0" xfId="0" applyBorder="1">
      <alignment vertical="center"/>
    </xf>
    <xf numFmtId="0" fontId="0" fillId="0" borderId="17" xfId="0" applyBorder="1">
      <alignment vertical="center"/>
    </xf>
    <xf numFmtId="0" fontId="0" fillId="7" borderId="29" xfId="0" applyFill="1" applyBorder="1" applyAlignment="1">
      <alignment vertical="center" shrinkToFit="1"/>
    </xf>
    <xf numFmtId="0" fontId="0" fillId="7" borderId="30" xfId="0" applyFill="1" applyBorder="1" applyAlignment="1">
      <alignment vertical="center" shrinkToFit="1"/>
    </xf>
    <xf numFmtId="177" fontId="12" fillId="7" borderId="4" xfId="0" applyNumberFormat="1" applyFont="1" applyFill="1" applyBorder="1" applyAlignment="1">
      <alignment vertical="center" shrinkToFit="1"/>
    </xf>
    <xf numFmtId="0" fontId="13" fillId="0" borderId="0" xfId="0" applyFont="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12" fillId="0" borderId="29" xfId="0" applyFont="1" applyBorder="1">
      <alignment vertical="center"/>
    </xf>
    <xf numFmtId="0" fontId="12" fillId="0" borderId="31" xfId="0" applyFont="1" applyBorder="1">
      <alignment vertical="center"/>
    </xf>
    <xf numFmtId="0" fontId="12" fillId="0" borderId="30" xfId="0" applyFont="1" applyBorder="1">
      <alignment vertical="center"/>
    </xf>
    <xf numFmtId="0" fontId="12" fillId="0" borderId="0" xfId="0" applyFont="1">
      <alignment vertical="center"/>
    </xf>
    <xf numFmtId="0" fontId="14" fillId="0" borderId="0" xfId="0" applyFont="1" applyAlignment="1">
      <alignment horizontal="center" vertical="center"/>
    </xf>
    <xf numFmtId="0" fontId="15" fillId="0" borderId="0" xfId="0" applyFont="1" applyProtection="1">
      <alignment vertical="center"/>
    </xf>
    <xf numFmtId="0" fontId="2" fillId="3" borderId="3" xfId="0" applyFont="1" applyFill="1" applyBorder="1" applyAlignment="1" applyProtection="1">
      <alignment vertical="center" wrapText="1"/>
    </xf>
    <xf numFmtId="0" fontId="0" fillId="3" borderId="1" xfId="0" applyFill="1" applyBorder="1" applyAlignment="1" applyProtection="1">
      <alignment horizontal="center" vertical="center"/>
    </xf>
    <xf numFmtId="0" fontId="0" fillId="3" borderId="1" xfId="0" applyFill="1" applyBorder="1" applyProtection="1">
      <alignment vertical="center"/>
    </xf>
    <xf numFmtId="0" fontId="0" fillId="0" borderId="1" xfId="0" applyBorder="1" applyAlignment="1" applyProtection="1">
      <alignment horizontal="center" vertical="center" wrapText="1"/>
    </xf>
    <xf numFmtId="0" fontId="17" fillId="0" borderId="0" xfId="0" applyFont="1" applyAlignment="1">
      <alignment horizontal="center" vertical="center"/>
    </xf>
    <xf numFmtId="0" fontId="0" fillId="0" borderId="0" xfId="0" applyProtection="1">
      <alignment vertical="center"/>
    </xf>
    <xf numFmtId="0" fontId="0" fillId="0" borderId="0" xfId="0" applyFill="1" applyBorder="1" applyProtection="1">
      <alignment vertical="center"/>
    </xf>
    <xf numFmtId="0" fontId="0" fillId="0" borderId="0" xfId="0" applyBorder="1" applyAlignment="1" applyProtection="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0" fillId="6" borderId="16" xfId="0" applyNumberFormat="1" applyFill="1" applyBorder="1" applyAlignment="1">
      <alignment horizontal="center" vertical="center"/>
    </xf>
    <xf numFmtId="176" fontId="0" fillId="6" borderId="28" xfId="0" applyNumberFormat="1" applyFill="1" applyBorder="1" applyAlignment="1">
      <alignment horizontal="center" vertical="center"/>
    </xf>
    <xf numFmtId="0" fontId="12" fillId="0" borderId="31" xfId="0" applyFont="1" applyFill="1" applyBorder="1" applyAlignment="1" applyProtection="1">
      <alignment vertical="center" shrinkToFit="1"/>
    </xf>
    <xf numFmtId="0" fontId="16" fillId="0" borderId="31" xfId="0" applyFont="1" applyFill="1" applyBorder="1" applyAlignment="1">
      <alignment horizontal="right" vertical="center" wrapText="1"/>
    </xf>
    <xf numFmtId="0" fontId="3" fillId="0" borderId="1" xfId="0" applyFont="1" applyBorder="1" applyAlignment="1">
      <alignment vertical="center" shrinkToFit="1"/>
    </xf>
    <xf numFmtId="0" fontId="12" fillId="8" borderId="31" xfId="0" applyFont="1" applyFill="1" applyBorder="1" applyAlignment="1" applyProtection="1">
      <alignment vertical="center" shrinkToFit="1"/>
    </xf>
    <xf numFmtId="0" fontId="12" fillId="0" borderId="31" xfId="0" applyFont="1" applyBorder="1" applyAlignment="1" applyProtection="1">
      <alignment vertical="center" shrinkToFit="1"/>
    </xf>
    <xf numFmtId="0" fontId="0" fillId="0" borderId="0" xfId="0"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0" xfId="0" applyFont="1" applyFill="1" applyBorder="1" applyAlignment="1">
      <alignment horizontal="center" vertical="center" wrapText="1"/>
    </xf>
    <xf numFmtId="0" fontId="6" fillId="4" borderId="7" xfId="0" applyFont="1" applyFill="1" applyBorder="1" applyAlignment="1">
      <alignment horizontal="center" vertical="center" wrapText="1"/>
    </xf>
  </cellXfs>
  <cellStyles count="1">
    <cellStyle name="標準" xfId="0" builtinId="0"/>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100853</xdr:colOff>
      <xdr:row>26</xdr:row>
      <xdr:rowOff>33617</xdr:rowOff>
    </xdr:from>
    <xdr:to>
      <xdr:col>5</xdr:col>
      <xdr:colOff>596153</xdr:colOff>
      <xdr:row>26</xdr:row>
      <xdr:rowOff>338417</xdr:rowOff>
    </xdr:to>
    <xdr:sp macro="" textlink="">
      <xdr:nvSpPr>
        <xdr:cNvPr id="134" name="右矢印 133">
          <a:extLst>
            <a:ext uri="{FF2B5EF4-FFF2-40B4-BE49-F238E27FC236}">
              <a16:creationId xmlns:a16="http://schemas.microsoft.com/office/drawing/2014/main" id="{00000000-0008-0000-0000-000086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33</xdr:row>
      <xdr:rowOff>33617</xdr:rowOff>
    </xdr:from>
    <xdr:to>
      <xdr:col>5</xdr:col>
      <xdr:colOff>596153</xdr:colOff>
      <xdr:row>33</xdr:row>
      <xdr:rowOff>338417</xdr:rowOff>
    </xdr:to>
    <xdr:sp macro="" textlink="">
      <xdr:nvSpPr>
        <xdr:cNvPr id="135" name="右矢印 134">
          <a:extLst>
            <a:ext uri="{FF2B5EF4-FFF2-40B4-BE49-F238E27FC236}">
              <a16:creationId xmlns:a16="http://schemas.microsoft.com/office/drawing/2014/main" id="{00000000-0008-0000-0000-000087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40</xdr:row>
      <xdr:rowOff>33617</xdr:rowOff>
    </xdr:from>
    <xdr:to>
      <xdr:col>5</xdr:col>
      <xdr:colOff>596153</xdr:colOff>
      <xdr:row>40</xdr:row>
      <xdr:rowOff>338417</xdr:rowOff>
    </xdr:to>
    <xdr:sp macro="" textlink="">
      <xdr:nvSpPr>
        <xdr:cNvPr id="136" name="右矢印 135">
          <a:extLst>
            <a:ext uri="{FF2B5EF4-FFF2-40B4-BE49-F238E27FC236}">
              <a16:creationId xmlns:a16="http://schemas.microsoft.com/office/drawing/2014/main" id="{00000000-0008-0000-0000-000088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47</xdr:row>
      <xdr:rowOff>33617</xdr:rowOff>
    </xdr:from>
    <xdr:to>
      <xdr:col>5</xdr:col>
      <xdr:colOff>596153</xdr:colOff>
      <xdr:row>47</xdr:row>
      <xdr:rowOff>338417</xdr:rowOff>
    </xdr:to>
    <xdr:sp macro="" textlink="">
      <xdr:nvSpPr>
        <xdr:cNvPr id="137" name="右矢印 136">
          <a:extLst>
            <a:ext uri="{FF2B5EF4-FFF2-40B4-BE49-F238E27FC236}">
              <a16:creationId xmlns:a16="http://schemas.microsoft.com/office/drawing/2014/main" id="{00000000-0008-0000-0000-000089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54</xdr:row>
      <xdr:rowOff>33617</xdr:rowOff>
    </xdr:from>
    <xdr:to>
      <xdr:col>5</xdr:col>
      <xdr:colOff>596153</xdr:colOff>
      <xdr:row>54</xdr:row>
      <xdr:rowOff>338417</xdr:rowOff>
    </xdr:to>
    <xdr:sp macro="" textlink="">
      <xdr:nvSpPr>
        <xdr:cNvPr id="138" name="右矢印 137">
          <a:extLst>
            <a:ext uri="{FF2B5EF4-FFF2-40B4-BE49-F238E27FC236}">
              <a16:creationId xmlns:a16="http://schemas.microsoft.com/office/drawing/2014/main" id="{00000000-0008-0000-0000-00008A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61</xdr:row>
      <xdr:rowOff>33617</xdr:rowOff>
    </xdr:from>
    <xdr:to>
      <xdr:col>5</xdr:col>
      <xdr:colOff>596153</xdr:colOff>
      <xdr:row>61</xdr:row>
      <xdr:rowOff>338417</xdr:rowOff>
    </xdr:to>
    <xdr:sp macro="" textlink="">
      <xdr:nvSpPr>
        <xdr:cNvPr id="139" name="右矢印 138">
          <a:extLst>
            <a:ext uri="{FF2B5EF4-FFF2-40B4-BE49-F238E27FC236}">
              <a16:creationId xmlns:a16="http://schemas.microsoft.com/office/drawing/2014/main" id="{00000000-0008-0000-0000-00008B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68</xdr:row>
      <xdr:rowOff>33617</xdr:rowOff>
    </xdr:from>
    <xdr:to>
      <xdr:col>5</xdr:col>
      <xdr:colOff>596153</xdr:colOff>
      <xdr:row>68</xdr:row>
      <xdr:rowOff>338417</xdr:rowOff>
    </xdr:to>
    <xdr:sp macro="" textlink="">
      <xdr:nvSpPr>
        <xdr:cNvPr id="140" name="右矢印 139">
          <a:extLst>
            <a:ext uri="{FF2B5EF4-FFF2-40B4-BE49-F238E27FC236}">
              <a16:creationId xmlns:a16="http://schemas.microsoft.com/office/drawing/2014/main" id="{00000000-0008-0000-0000-00008C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75</xdr:row>
      <xdr:rowOff>33617</xdr:rowOff>
    </xdr:from>
    <xdr:to>
      <xdr:col>5</xdr:col>
      <xdr:colOff>596153</xdr:colOff>
      <xdr:row>75</xdr:row>
      <xdr:rowOff>338417</xdr:rowOff>
    </xdr:to>
    <xdr:sp macro="" textlink="">
      <xdr:nvSpPr>
        <xdr:cNvPr id="141" name="右矢印 140">
          <a:extLst>
            <a:ext uri="{FF2B5EF4-FFF2-40B4-BE49-F238E27FC236}">
              <a16:creationId xmlns:a16="http://schemas.microsoft.com/office/drawing/2014/main" id="{00000000-0008-0000-0000-00008D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82</xdr:row>
      <xdr:rowOff>33617</xdr:rowOff>
    </xdr:from>
    <xdr:to>
      <xdr:col>5</xdr:col>
      <xdr:colOff>596153</xdr:colOff>
      <xdr:row>82</xdr:row>
      <xdr:rowOff>338417</xdr:rowOff>
    </xdr:to>
    <xdr:sp macro="" textlink="">
      <xdr:nvSpPr>
        <xdr:cNvPr id="142" name="右矢印 141">
          <a:extLst>
            <a:ext uri="{FF2B5EF4-FFF2-40B4-BE49-F238E27FC236}">
              <a16:creationId xmlns:a16="http://schemas.microsoft.com/office/drawing/2014/main" id="{00000000-0008-0000-0000-00008E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89</xdr:row>
      <xdr:rowOff>33617</xdr:rowOff>
    </xdr:from>
    <xdr:to>
      <xdr:col>5</xdr:col>
      <xdr:colOff>596153</xdr:colOff>
      <xdr:row>89</xdr:row>
      <xdr:rowOff>338417</xdr:rowOff>
    </xdr:to>
    <xdr:sp macro="" textlink="">
      <xdr:nvSpPr>
        <xdr:cNvPr id="143" name="右矢印 142">
          <a:extLst>
            <a:ext uri="{FF2B5EF4-FFF2-40B4-BE49-F238E27FC236}">
              <a16:creationId xmlns:a16="http://schemas.microsoft.com/office/drawing/2014/main" id="{00000000-0008-0000-0000-00008F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96</xdr:row>
      <xdr:rowOff>33617</xdr:rowOff>
    </xdr:from>
    <xdr:to>
      <xdr:col>5</xdr:col>
      <xdr:colOff>596153</xdr:colOff>
      <xdr:row>96</xdr:row>
      <xdr:rowOff>338417</xdr:rowOff>
    </xdr:to>
    <xdr:sp macro="" textlink="">
      <xdr:nvSpPr>
        <xdr:cNvPr id="144" name="右矢印 143">
          <a:extLst>
            <a:ext uri="{FF2B5EF4-FFF2-40B4-BE49-F238E27FC236}">
              <a16:creationId xmlns:a16="http://schemas.microsoft.com/office/drawing/2014/main" id="{00000000-0008-0000-0000-000090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103</xdr:row>
      <xdr:rowOff>33617</xdr:rowOff>
    </xdr:from>
    <xdr:to>
      <xdr:col>5</xdr:col>
      <xdr:colOff>596153</xdr:colOff>
      <xdr:row>103</xdr:row>
      <xdr:rowOff>338417</xdr:rowOff>
    </xdr:to>
    <xdr:sp macro="" textlink="">
      <xdr:nvSpPr>
        <xdr:cNvPr id="145" name="右矢印 144">
          <a:extLst>
            <a:ext uri="{FF2B5EF4-FFF2-40B4-BE49-F238E27FC236}">
              <a16:creationId xmlns:a16="http://schemas.microsoft.com/office/drawing/2014/main" id="{00000000-0008-0000-0000-000091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110</xdr:row>
      <xdr:rowOff>33617</xdr:rowOff>
    </xdr:from>
    <xdr:to>
      <xdr:col>5</xdr:col>
      <xdr:colOff>596153</xdr:colOff>
      <xdr:row>110</xdr:row>
      <xdr:rowOff>338417</xdr:rowOff>
    </xdr:to>
    <xdr:sp macro="" textlink="">
      <xdr:nvSpPr>
        <xdr:cNvPr id="146" name="右矢印 145">
          <a:extLst>
            <a:ext uri="{FF2B5EF4-FFF2-40B4-BE49-F238E27FC236}">
              <a16:creationId xmlns:a16="http://schemas.microsoft.com/office/drawing/2014/main" id="{00000000-0008-0000-0000-000092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117</xdr:row>
      <xdr:rowOff>33617</xdr:rowOff>
    </xdr:from>
    <xdr:to>
      <xdr:col>5</xdr:col>
      <xdr:colOff>596153</xdr:colOff>
      <xdr:row>117</xdr:row>
      <xdr:rowOff>338417</xdr:rowOff>
    </xdr:to>
    <xdr:sp macro="" textlink="">
      <xdr:nvSpPr>
        <xdr:cNvPr id="147" name="右矢印 146">
          <a:extLst>
            <a:ext uri="{FF2B5EF4-FFF2-40B4-BE49-F238E27FC236}">
              <a16:creationId xmlns:a16="http://schemas.microsoft.com/office/drawing/2014/main" id="{00000000-0008-0000-0000-000093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124</xdr:row>
      <xdr:rowOff>33617</xdr:rowOff>
    </xdr:from>
    <xdr:to>
      <xdr:col>5</xdr:col>
      <xdr:colOff>596153</xdr:colOff>
      <xdr:row>124</xdr:row>
      <xdr:rowOff>338417</xdr:rowOff>
    </xdr:to>
    <xdr:sp macro="" textlink="">
      <xdr:nvSpPr>
        <xdr:cNvPr id="148" name="右矢印 147">
          <a:extLst>
            <a:ext uri="{FF2B5EF4-FFF2-40B4-BE49-F238E27FC236}">
              <a16:creationId xmlns:a16="http://schemas.microsoft.com/office/drawing/2014/main" id="{00000000-0008-0000-0000-000094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131</xdr:row>
      <xdr:rowOff>33617</xdr:rowOff>
    </xdr:from>
    <xdr:to>
      <xdr:col>5</xdr:col>
      <xdr:colOff>596153</xdr:colOff>
      <xdr:row>131</xdr:row>
      <xdr:rowOff>338417</xdr:rowOff>
    </xdr:to>
    <xdr:sp macro="" textlink="">
      <xdr:nvSpPr>
        <xdr:cNvPr id="149" name="右矢印 148">
          <a:extLst>
            <a:ext uri="{FF2B5EF4-FFF2-40B4-BE49-F238E27FC236}">
              <a16:creationId xmlns:a16="http://schemas.microsoft.com/office/drawing/2014/main" id="{00000000-0008-0000-0000-000095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138</xdr:row>
      <xdr:rowOff>33617</xdr:rowOff>
    </xdr:from>
    <xdr:to>
      <xdr:col>5</xdr:col>
      <xdr:colOff>596153</xdr:colOff>
      <xdr:row>138</xdr:row>
      <xdr:rowOff>338417</xdr:rowOff>
    </xdr:to>
    <xdr:sp macro="" textlink="">
      <xdr:nvSpPr>
        <xdr:cNvPr id="150" name="右矢印 149">
          <a:extLst>
            <a:ext uri="{FF2B5EF4-FFF2-40B4-BE49-F238E27FC236}">
              <a16:creationId xmlns:a16="http://schemas.microsoft.com/office/drawing/2014/main" id="{00000000-0008-0000-0000-000096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145</xdr:row>
      <xdr:rowOff>33617</xdr:rowOff>
    </xdr:from>
    <xdr:to>
      <xdr:col>5</xdr:col>
      <xdr:colOff>596153</xdr:colOff>
      <xdr:row>145</xdr:row>
      <xdr:rowOff>338417</xdr:rowOff>
    </xdr:to>
    <xdr:sp macro="" textlink="">
      <xdr:nvSpPr>
        <xdr:cNvPr id="151" name="右矢印 150">
          <a:extLst>
            <a:ext uri="{FF2B5EF4-FFF2-40B4-BE49-F238E27FC236}">
              <a16:creationId xmlns:a16="http://schemas.microsoft.com/office/drawing/2014/main" id="{00000000-0008-0000-0000-000097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152</xdr:row>
      <xdr:rowOff>33617</xdr:rowOff>
    </xdr:from>
    <xdr:to>
      <xdr:col>5</xdr:col>
      <xdr:colOff>596153</xdr:colOff>
      <xdr:row>152</xdr:row>
      <xdr:rowOff>338417</xdr:rowOff>
    </xdr:to>
    <xdr:sp macro="" textlink="">
      <xdr:nvSpPr>
        <xdr:cNvPr id="152" name="右矢印 151">
          <a:extLst>
            <a:ext uri="{FF2B5EF4-FFF2-40B4-BE49-F238E27FC236}">
              <a16:creationId xmlns:a16="http://schemas.microsoft.com/office/drawing/2014/main" id="{00000000-0008-0000-0000-000098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159</xdr:row>
      <xdr:rowOff>33617</xdr:rowOff>
    </xdr:from>
    <xdr:to>
      <xdr:col>5</xdr:col>
      <xdr:colOff>596153</xdr:colOff>
      <xdr:row>159</xdr:row>
      <xdr:rowOff>338417</xdr:rowOff>
    </xdr:to>
    <xdr:sp macro="" textlink="">
      <xdr:nvSpPr>
        <xdr:cNvPr id="153" name="右矢印 152">
          <a:extLst>
            <a:ext uri="{FF2B5EF4-FFF2-40B4-BE49-F238E27FC236}">
              <a16:creationId xmlns:a16="http://schemas.microsoft.com/office/drawing/2014/main" id="{00000000-0008-0000-0000-000099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166</xdr:row>
      <xdr:rowOff>33617</xdr:rowOff>
    </xdr:from>
    <xdr:to>
      <xdr:col>5</xdr:col>
      <xdr:colOff>596153</xdr:colOff>
      <xdr:row>166</xdr:row>
      <xdr:rowOff>338417</xdr:rowOff>
    </xdr:to>
    <xdr:sp macro="" textlink="">
      <xdr:nvSpPr>
        <xdr:cNvPr id="154" name="右矢印 153">
          <a:extLst>
            <a:ext uri="{FF2B5EF4-FFF2-40B4-BE49-F238E27FC236}">
              <a16:creationId xmlns:a16="http://schemas.microsoft.com/office/drawing/2014/main" id="{00000000-0008-0000-0000-00009A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173</xdr:row>
      <xdr:rowOff>33617</xdr:rowOff>
    </xdr:from>
    <xdr:to>
      <xdr:col>5</xdr:col>
      <xdr:colOff>596153</xdr:colOff>
      <xdr:row>173</xdr:row>
      <xdr:rowOff>338417</xdr:rowOff>
    </xdr:to>
    <xdr:sp macro="" textlink="">
      <xdr:nvSpPr>
        <xdr:cNvPr id="155" name="右矢印 154">
          <a:extLst>
            <a:ext uri="{FF2B5EF4-FFF2-40B4-BE49-F238E27FC236}">
              <a16:creationId xmlns:a16="http://schemas.microsoft.com/office/drawing/2014/main" id="{00000000-0008-0000-0000-00009B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180</xdr:row>
      <xdr:rowOff>33617</xdr:rowOff>
    </xdr:from>
    <xdr:to>
      <xdr:col>5</xdr:col>
      <xdr:colOff>596153</xdr:colOff>
      <xdr:row>180</xdr:row>
      <xdr:rowOff>338417</xdr:rowOff>
    </xdr:to>
    <xdr:sp macro="" textlink="">
      <xdr:nvSpPr>
        <xdr:cNvPr id="156" name="右矢印 155">
          <a:extLst>
            <a:ext uri="{FF2B5EF4-FFF2-40B4-BE49-F238E27FC236}">
              <a16:creationId xmlns:a16="http://schemas.microsoft.com/office/drawing/2014/main" id="{00000000-0008-0000-0000-00009C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187</xdr:row>
      <xdr:rowOff>33617</xdr:rowOff>
    </xdr:from>
    <xdr:to>
      <xdr:col>5</xdr:col>
      <xdr:colOff>596153</xdr:colOff>
      <xdr:row>187</xdr:row>
      <xdr:rowOff>338417</xdr:rowOff>
    </xdr:to>
    <xdr:sp macro="" textlink="">
      <xdr:nvSpPr>
        <xdr:cNvPr id="157" name="右矢印 156">
          <a:extLst>
            <a:ext uri="{FF2B5EF4-FFF2-40B4-BE49-F238E27FC236}">
              <a16:creationId xmlns:a16="http://schemas.microsoft.com/office/drawing/2014/main" id="{00000000-0008-0000-0000-00009D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194</xdr:row>
      <xdr:rowOff>33617</xdr:rowOff>
    </xdr:from>
    <xdr:to>
      <xdr:col>5</xdr:col>
      <xdr:colOff>596153</xdr:colOff>
      <xdr:row>194</xdr:row>
      <xdr:rowOff>338417</xdr:rowOff>
    </xdr:to>
    <xdr:sp macro="" textlink="">
      <xdr:nvSpPr>
        <xdr:cNvPr id="158" name="右矢印 157">
          <a:extLst>
            <a:ext uri="{FF2B5EF4-FFF2-40B4-BE49-F238E27FC236}">
              <a16:creationId xmlns:a16="http://schemas.microsoft.com/office/drawing/2014/main" id="{00000000-0008-0000-0000-00009E000000}"/>
            </a:ext>
          </a:extLst>
        </xdr:cNvPr>
        <xdr:cNvSpPr/>
      </xdr:nvSpPr>
      <xdr:spPr>
        <a:xfrm>
          <a:off x="3092824" y="51939264"/>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201</xdr:row>
      <xdr:rowOff>33617</xdr:rowOff>
    </xdr:from>
    <xdr:to>
      <xdr:col>5</xdr:col>
      <xdr:colOff>596153</xdr:colOff>
      <xdr:row>201</xdr:row>
      <xdr:rowOff>338417</xdr:rowOff>
    </xdr:to>
    <xdr:sp macro="" textlink="">
      <xdr:nvSpPr>
        <xdr:cNvPr id="159" name="右矢印 158">
          <a:extLst>
            <a:ext uri="{FF2B5EF4-FFF2-40B4-BE49-F238E27FC236}">
              <a16:creationId xmlns:a16="http://schemas.microsoft.com/office/drawing/2014/main" id="{00000000-0008-0000-0000-00009F000000}"/>
            </a:ext>
          </a:extLst>
        </xdr:cNvPr>
        <xdr:cNvSpPr/>
      </xdr:nvSpPr>
      <xdr:spPr>
        <a:xfrm>
          <a:off x="3092824" y="54079588"/>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26</xdr:row>
      <xdr:rowOff>285750</xdr:rowOff>
    </xdr:from>
    <xdr:to>
      <xdr:col>3</xdr:col>
      <xdr:colOff>161925</xdr:colOff>
      <xdr:row>34</xdr:row>
      <xdr:rowOff>95250</xdr:rowOff>
    </xdr:to>
    <xdr:sp macro="" textlink="">
      <xdr:nvSpPr>
        <xdr:cNvPr id="4" name="フリーフォーム 3">
          <a:extLst>
            <a:ext uri="{FF2B5EF4-FFF2-40B4-BE49-F238E27FC236}">
              <a16:creationId xmlns:a16="http://schemas.microsoft.com/office/drawing/2014/main" id="{00000000-0008-0000-0100-000004000000}"/>
            </a:ext>
          </a:extLst>
        </xdr:cNvPr>
        <xdr:cNvSpPr/>
      </xdr:nvSpPr>
      <xdr:spPr>
        <a:xfrm>
          <a:off x="171450" y="4914900"/>
          <a:ext cx="1619250" cy="2724150"/>
        </a:xfrm>
        <a:custGeom>
          <a:avLst/>
          <a:gdLst>
            <a:gd name="connsiteX0" fmla="*/ 95250 w 1571625"/>
            <a:gd name="connsiteY0" fmla="*/ 2619375 h 2619375"/>
            <a:gd name="connsiteX1" fmla="*/ 0 w 1571625"/>
            <a:gd name="connsiteY1" fmla="*/ 2619375 h 2619375"/>
            <a:gd name="connsiteX2" fmla="*/ 0 w 1571625"/>
            <a:gd name="connsiteY2" fmla="*/ 0 h 2619375"/>
            <a:gd name="connsiteX3" fmla="*/ 1571625 w 1571625"/>
            <a:gd name="connsiteY3" fmla="*/ 0 h 2619375"/>
          </a:gdLst>
          <a:ahLst/>
          <a:cxnLst>
            <a:cxn ang="0">
              <a:pos x="connsiteX0" y="connsiteY0"/>
            </a:cxn>
            <a:cxn ang="0">
              <a:pos x="connsiteX1" y="connsiteY1"/>
            </a:cxn>
            <a:cxn ang="0">
              <a:pos x="connsiteX2" y="connsiteY2"/>
            </a:cxn>
            <a:cxn ang="0">
              <a:pos x="connsiteX3" y="connsiteY3"/>
            </a:cxn>
          </a:cxnLst>
          <a:rect l="l" t="t" r="r" b="b"/>
          <a:pathLst>
            <a:path w="1571625" h="2619375">
              <a:moveTo>
                <a:pt x="95250" y="2619375"/>
              </a:moveTo>
              <a:lnTo>
                <a:pt x="0" y="2619375"/>
              </a:lnTo>
              <a:lnTo>
                <a:pt x="0" y="0"/>
              </a:lnTo>
              <a:lnTo>
                <a:pt x="1571625" y="0"/>
              </a:lnTo>
            </a:path>
          </a:pathLst>
        </a:custGeom>
        <a:noFill/>
        <a:ln w="15875">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34</xdr:row>
      <xdr:rowOff>0</xdr:rowOff>
    </xdr:from>
    <xdr:to>
      <xdr:col>7</xdr:col>
      <xdr:colOff>400050</xdr:colOff>
      <xdr:row>36</xdr:row>
      <xdr:rowOff>152400</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4505325" y="7353300"/>
          <a:ext cx="2667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66676</xdr:colOff>
      <xdr:row>27</xdr:row>
      <xdr:rowOff>209550</xdr:rowOff>
    </xdr:from>
    <xdr:to>
      <xdr:col>2</xdr:col>
      <xdr:colOff>142875</xdr:colOff>
      <xdr:row>38</xdr:row>
      <xdr:rowOff>133350</xdr:rowOff>
    </xdr:to>
    <xdr:sp macro="" textlink="">
      <xdr:nvSpPr>
        <xdr:cNvPr id="6" name="フリーフォーム 5">
          <a:extLst>
            <a:ext uri="{FF2B5EF4-FFF2-40B4-BE49-F238E27FC236}">
              <a16:creationId xmlns:a16="http://schemas.microsoft.com/office/drawing/2014/main" id="{00000000-0008-0000-0100-000006000000}"/>
            </a:ext>
          </a:extLst>
        </xdr:cNvPr>
        <xdr:cNvSpPr/>
      </xdr:nvSpPr>
      <xdr:spPr>
        <a:xfrm>
          <a:off x="66676" y="5200650"/>
          <a:ext cx="1019174" cy="3162300"/>
        </a:xfrm>
        <a:custGeom>
          <a:avLst/>
          <a:gdLst>
            <a:gd name="connsiteX0" fmla="*/ 95250 w 1571625"/>
            <a:gd name="connsiteY0" fmla="*/ 2619375 h 2619375"/>
            <a:gd name="connsiteX1" fmla="*/ 0 w 1571625"/>
            <a:gd name="connsiteY1" fmla="*/ 2619375 h 2619375"/>
            <a:gd name="connsiteX2" fmla="*/ 0 w 1571625"/>
            <a:gd name="connsiteY2" fmla="*/ 0 h 2619375"/>
            <a:gd name="connsiteX3" fmla="*/ 1571625 w 1571625"/>
            <a:gd name="connsiteY3" fmla="*/ 0 h 2619375"/>
          </a:gdLst>
          <a:ahLst/>
          <a:cxnLst>
            <a:cxn ang="0">
              <a:pos x="connsiteX0" y="connsiteY0"/>
            </a:cxn>
            <a:cxn ang="0">
              <a:pos x="connsiteX1" y="connsiteY1"/>
            </a:cxn>
            <a:cxn ang="0">
              <a:pos x="connsiteX2" y="connsiteY2"/>
            </a:cxn>
            <a:cxn ang="0">
              <a:pos x="connsiteX3" y="connsiteY3"/>
            </a:cxn>
          </a:cxnLst>
          <a:rect l="l" t="t" r="r" b="b"/>
          <a:pathLst>
            <a:path w="1571625" h="2619375">
              <a:moveTo>
                <a:pt x="95250" y="2619375"/>
              </a:moveTo>
              <a:lnTo>
                <a:pt x="0" y="2619375"/>
              </a:lnTo>
              <a:lnTo>
                <a:pt x="0" y="0"/>
              </a:lnTo>
              <a:lnTo>
                <a:pt x="1571625" y="0"/>
              </a:lnTo>
            </a:path>
          </a:pathLst>
        </a:custGeom>
        <a:noFill/>
        <a:ln w="15875">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676275</xdr:colOff>
      <xdr:row>25</xdr:row>
      <xdr:rowOff>352425</xdr:rowOff>
    </xdr:from>
    <xdr:to>
      <xdr:col>4</xdr:col>
      <xdr:colOff>19050</xdr:colOff>
      <xdr:row>27</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619250" y="4619625"/>
          <a:ext cx="714375" cy="3714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26</xdr:row>
      <xdr:rowOff>352425</xdr:rowOff>
    </xdr:from>
    <xdr:to>
      <xdr:col>3</xdr:col>
      <xdr:colOff>1</xdr:colOff>
      <xdr:row>28</xdr:row>
      <xdr:rowOff>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942976" y="4981575"/>
          <a:ext cx="685800" cy="3714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161925</xdr:rowOff>
    </xdr:from>
    <xdr:to>
      <xdr:col>8</xdr:col>
      <xdr:colOff>680470</xdr:colOff>
      <xdr:row>56</xdr:row>
      <xdr:rowOff>22225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33375"/>
          <a:ext cx="6166870" cy="9290050"/>
        </a:xfrm>
        <a:prstGeom prst="rect">
          <a:avLst/>
        </a:prstGeom>
        <a:noFill/>
        <a:ln>
          <a:solidFill>
            <a:schemeClr val="bg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4"/>
  <sheetViews>
    <sheetView tabSelected="1" view="pageLayout" topLeftCell="A117" zoomScaleNormal="115" zoomScaleSheetLayoutView="115" workbookViewId="0">
      <selection activeCell="B115" sqref="B115:D115"/>
    </sheetView>
  </sheetViews>
  <sheetFormatPr defaultRowHeight="13.5" x14ac:dyDescent="0.15"/>
  <cols>
    <col min="1" max="1" width="3.375" customWidth="1"/>
  </cols>
  <sheetData>
    <row r="1" spans="1:45" x14ac:dyDescent="0.15">
      <c r="A1" t="s">
        <v>18</v>
      </c>
    </row>
    <row r="2" spans="1:45" ht="8.25" customHeight="1" x14ac:dyDescent="0.15">
      <c r="U2" t="s">
        <v>73</v>
      </c>
    </row>
    <row r="3" spans="1:45" x14ac:dyDescent="0.15">
      <c r="B3" s="77" t="s">
        <v>9</v>
      </c>
      <c r="C3" s="77"/>
      <c r="D3" s="79" t="s">
        <v>13</v>
      </c>
      <c r="E3" s="79"/>
      <c r="F3" s="79"/>
      <c r="G3" s="79"/>
      <c r="H3" s="79"/>
      <c r="I3" s="79"/>
      <c r="J3" s="79"/>
      <c r="V3" s="18">
        <f>J1</f>
        <v>0</v>
      </c>
      <c r="W3" s="19" t="s">
        <v>74</v>
      </c>
      <c r="X3" s="37" t="str">
        <f ca="1">LEFT(TRIM(INDIRECT($U2&amp;X15)),6)</f>
        <v>【諏訪地域活</v>
      </c>
      <c r="Y3" s="37" t="str">
        <f t="shared" ref="Y3:AS3" ca="1" si="0">LEFT(TRIM(INDIRECT($U2&amp;Y15)),6)</f>
        <v>【中浜地域活</v>
      </c>
      <c r="Z3" s="37" t="str">
        <f t="shared" ca="1" si="0"/>
        <v>【森之宮地域</v>
      </c>
      <c r="AA3" s="37" t="str">
        <f t="shared" ca="1" si="0"/>
        <v>【東中浜地域</v>
      </c>
      <c r="AB3" s="37" t="str">
        <f t="shared" ca="1" si="0"/>
        <v>【城東地域活</v>
      </c>
      <c r="AC3" s="37" t="str">
        <f t="shared" ca="1" si="0"/>
        <v>【鴫野地域活</v>
      </c>
      <c r="AD3" s="37" t="str">
        <f t="shared" ca="1" si="0"/>
        <v>【聖賢地域活</v>
      </c>
      <c r="AE3" s="37" t="str">
        <f t="shared" ca="1" si="0"/>
        <v>【今福地域活</v>
      </c>
      <c r="AF3" s="37" t="str">
        <f t="shared" ca="1" si="0"/>
        <v>【放出地域活</v>
      </c>
      <c r="AG3" s="37" t="str">
        <f t="shared" ca="1" si="0"/>
        <v>【鯰江地域活</v>
      </c>
      <c r="AH3" s="37" t="str">
        <f t="shared" ca="1" si="0"/>
        <v>【鯰江東地域</v>
      </c>
      <c r="AI3" s="37" t="str">
        <f t="shared" ca="1" si="0"/>
        <v>【関目地域活</v>
      </c>
      <c r="AJ3" s="37" t="str">
        <f t="shared" ca="1" si="0"/>
        <v>【関目東地域</v>
      </c>
      <c r="AK3" s="37" t="str">
        <f t="shared" ca="1" si="0"/>
        <v>【菫地域活動</v>
      </c>
      <c r="AL3" s="37" t="str">
        <f t="shared" ca="1" si="0"/>
        <v>【榎並地域活</v>
      </c>
      <c r="AM3" s="37" t="str">
        <f t="shared" ca="1" si="0"/>
        <v>【成育地域活</v>
      </c>
      <c r="AN3" s="37" t="str">
        <f t="shared" ca="1" si="0"/>
        <v>【　地域活動</v>
      </c>
      <c r="AO3" s="37" t="str">
        <f t="shared" ca="1" si="0"/>
        <v>【　地域活動</v>
      </c>
      <c r="AP3" s="37" t="str">
        <f t="shared" ca="1" si="0"/>
        <v>【　地域活動</v>
      </c>
      <c r="AQ3" s="37" t="str">
        <f t="shared" ca="1" si="0"/>
        <v>【　地域活動</v>
      </c>
      <c r="AR3" s="37" t="str">
        <f t="shared" ca="1" si="0"/>
        <v>【　地域活動</v>
      </c>
      <c r="AS3" s="37" t="str">
        <f t="shared" ca="1" si="0"/>
        <v>【　地域活動</v>
      </c>
    </row>
    <row r="4" spans="1:45" x14ac:dyDescent="0.15">
      <c r="B4" s="78" t="s">
        <v>10</v>
      </c>
      <c r="C4" s="78"/>
      <c r="D4" s="80" t="s">
        <v>34</v>
      </c>
      <c r="E4" s="80"/>
      <c r="F4" s="80"/>
      <c r="G4" s="80"/>
      <c r="H4" s="80"/>
      <c r="I4" s="80"/>
      <c r="J4" s="80"/>
      <c r="U4" s="20" t="s">
        <v>75</v>
      </c>
      <c r="V4" s="21" t="s">
        <v>5</v>
      </c>
      <c r="W4" s="22">
        <v>10</v>
      </c>
      <c r="X4" s="23">
        <f t="shared" ref="X4:AM6" ca="1" si="1">INDIRECT($U4&amp;X$14)</f>
        <v>4</v>
      </c>
      <c r="Y4" s="24">
        <f t="shared" ca="1" si="1"/>
        <v>2</v>
      </c>
      <c r="Z4" s="25">
        <f t="shared" ca="1" si="1"/>
        <v>1</v>
      </c>
      <c r="AA4" s="25">
        <f t="shared" ca="1" si="1"/>
        <v>2</v>
      </c>
      <c r="AB4" s="25">
        <f t="shared" ca="1" si="1"/>
        <v>2</v>
      </c>
      <c r="AC4" s="25">
        <f t="shared" ca="1" si="1"/>
        <v>2</v>
      </c>
      <c r="AD4" s="25">
        <f t="shared" ca="1" si="1"/>
        <v>7</v>
      </c>
      <c r="AE4" s="25">
        <f t="shared" ca="1" si="1"/>
        <v>5</v>
      </c>
      <c r="AF4" s="25">
        <f t="shared" ca="1" si="1"/>
        <v>3</v>
      </c>
      <c r="AG4" s="25">
        <f t="shared" ca="1" si="1"/>
        <v>7</v>
      </c>
      <c r="AH4" s="25">
        <f t="shared" ca="1" si="1"/>
        <v>2</v>
      </c>
      <c r="AI4" s="25">
        <f t="shared" ca="1" si="1"/>
        <v>7</v>
      </c>
      <c r="AJ4" s="25">
        <f t="shared" ca="1" si="1"/>
        <v>4</v>
      </c>
      <c r="AK4" s="25">
        <f t="shared" ca="1" si="1"/>
        <v>7</v>
      </c>
      <c r="AL4" s="25">
        <f t="shared" ca="1" si="1"/>
        <v>4</v>
      </c>
      <c r="AM4" s="25">
        <f t="shared" ca="1" si="1"/>
        <v>5</v>
      </c>
      <c r="AN4" s="25">
        <f t="shared" ref="AH4:AS6" ca="1" si="2">INDIRECT($U4&amp;AN$14)</f>
        <v>0</v>
      </c>
      <c r="AO4" s="25">
        <f t="shared" ca="1" si="2"/>
        <v>0</v>
      </c>
      <c r="AP4" s="25">
        <f t="shared" ca="1" si="2"/>
        <v>0</v>
      </c>
      <c r="AQ4" s="25">
        <f t="shared" ca="1" si="2"/>
        <v>0</v>
      </c>
      <c r="AR4" s="25">
        <f t="shared" ca="1" si="2"/>
        <v>0</v>
      </c>
      <c r="AS4" s="23">
        <f t="shared" ca="1" si="2"/>
        <v>0</v>
      </c>
    </row>
    <row r="5" spans="1:45" x14ac:dyDescent="0.15">
      <c r="B5" s="78" t="s">
        <v>11</v>
      </c>
      <c r="C5" s="78"/>
      <c r="D5" s="80" t="s">
        <v>35</v>
      </c>
      <c r="E5" s="80"/>
      <c r="F5" s="80"/>
      <c r="G5" s="80"/>
      <c r="H5" s="80"/>
      <c r="I5" s="80"/>
      <c r="J5" s="80"/>
      <c r="U5" s="20" t="s">
        <v>76</v>
      </c>
      <c r="V5" s="26" t="s">
        <v>6</v>
      </c>
      <c r="W5" s="27">
        <v>5</v>
      </c>
      <c r="X5" s="28">
        <f t="shared" ca="1" si="1"/>
        <v>3</v>
      </c>
      <c r="Y5" s="29">
        <f t="shared" ca="1" si="1"/>
        <v>5</v>
      </c>
      <c r="Z5" s="30">
        <f t="shared" ca="1" si="1"/>
        <v>3</v>
      </c>
      <c r="AA5" s="30">
        <f t="shared" ca="1" si="1"/>
        <v>5</v>
      </c>
      <c r="AB5" s="30">
        <f t="shared" ca="1" si="1"/>
        <v>5</v>
      </c>
      <c r="AC5" s="30">
        <f t="shared" ca="1" si="1"/>
        <v>4</v>
      </c>
      <c r="AD5" s="30">
        <f t="shared" ca="1" si="1"/>
        <v>0</v>
      </c>
      <c r="AE5" s="30">
        <f t="shared" ca="1" si="1"/>
        <v>2</v>
      </c>
      <c r="AF5" s="30">
        <f t="shared" ca="1" si="1"/>
        <v>4</v>
      </c>
      <c r="AG5" s="30">
        <f t="shared" ca="1" si="1"/>
        <v>0</v>
      </c>
      <c r="AH5" s="30">
        <f t="shared" ca="1" si="2"/>
        <v>5</v>
      </c>
      <c r="AI5" s="30">
        <f t="shared" ca="1" si="2"/>
        <v>0</v>
      </c>
      <c r="AJ5" s="30">
        <f t="shared" ca="1" si="2"/>
        <v>3</v>
      </c>
      <c r="AK5" s="30">
        <f t="shared" ca="1" si="2"/>
        <v>0</v>
      </c>
      <c r="AL5" s="30">
        <f t="shared" ca="1" si="2"/>
        <v>3</v>
      </c>
      <c r="AM5" s="30">
        <f t="shared" ca="1" si="2"/>
        <v>2</v>
      </c>
      <c r="AN5" s="30">
        <f t="shared" ca="1" si="2"/>
        <v>0</v>
      </c>
      <c r="AO5" s="30">
        <f t="shared" ca="1" si="2"/>
        <v>0</v>
      </c>
      <c r="AP5" s="30">
        <f t="shared" ca="1" si="2"/>
        <v>0</v>
      </c>
      <c r="AQ5" s="30">
        <f t="shared" ca="1" si="2"/>
        <v>0</v>
      </c>
      <c r="AR5" s="30">
        <f t="shared" ca="1" si="2"/>
        <v>0</v>
      </c>
      <c r="AS5" s="28">
        <f t="shared" ca="1" si="2"/>
        <v>0</v>
      </c>
    </row>
    <row r="6" spans="1:45" ht="14.25" x14ac:dyDescent="0.15">
      <c r="B6" s="78"/>
      <c r="C6" s="78"/>
      <c r="D6" s="81" t="s">
        <v>36</v>
      </c>
      <c r="E6" s="81"/>
      <c r="F6" s="81"/>
      <c r="G6" s="81"/>
      <c r="H6" s="81"/>
      <c r="I6" s="81"/>
      <c r="J6" s="81"/>
      <c r="U6" s="31" t="s">
        <v>77</v>
      </c>
      <c r="V6" s="32" t="s">
        <v>78</v>
      </c>
      <c r="W6" s="33">
        <v>1</v>
      </c>
      <c r="X6" s="34">
        <f t="shared" ca="1" si="1"/>
        <v>0</v>
      </c>
      <c r="Y6" s="35">
        <f t="shared" ca="1" si="1"/>
        <v>0</v>
      </c>
      <c r="Z6" s="36">
        <f t="shared" ca="1" si="1"/>
        <v>3</v>
      </c>
      <c r="AA6" s="36">
        <f t="shared" ca="1" si="1"/>
        <v>0</v>
      </c>
      <c r="AB6" s="36">
        <f t="shared" ca="1" si="1"/>
        <v>0</v>
      </c>
      <c r="AC6" s="36">
        <f t="shared" ca="1" si="1"/>
        <v>1</v>
      </c>
      <c r="AD6" s="36">
        <f t="shared" ca="1" si="1"/>
        <v>0</v>
      </c>
      <c r="AE6" s="36">
        <f t="shared" ca="1" si="1"/>
        <v>0</v>
      </c>
      <c r="AF6" s="36">
        <f t="shared" ca="1" si="1"/>
        <v>0</v>
      </c>
      <c r="AG6" s="36">
        <f t="shared" ca="1" si="1"/>
        <v>0</v>
      </c>
      <c r="AH6" s="36">
        <f t="shared" ca="1" si="2"/>
        <v>0</v>
      </c>
      <c r="AI6" s="36">
        <f t="shared" ca="1" si="2"/>
        <v>0</v>
      </c>
      <c r="AJ6" s="36">
        <f t="shared" ca="1" si="2"/>
        <v>0</v>
      </c>
      <c r="AK6" s="36">
        <f t="shared" ca="1" si="2"/>
        <v>0</v>
      </c>
      <c r="AL6" s="36">
        <f t="shared" ca="1" si="2"/>
        <v>0</v>
      </c>
      <c r="AM6" s="36">
        <f t="shared" ca="1" si="2"/>
        <v>0</v>
      </c>
      <c r="AN6" s="36">
        <f t="shared" ca="1" si="2"/>
        <v>0</v>
      </c>
      <c r="AO6" s="36">
        <f t="shared" ca="1" si="2"/>
        <v>0</v>
      </c>
      <c r="AP6" s="36">
        <f t="shared" ca="1" si="2"/>
        <v>0</v>
      </c>
      <c r="AQ6" s="36">
        <f t="shared" ca="1" si="2"/>
        <v>0</v>
      </c>
      <c r="AR6" s="36">
        <f t="shared" ca="1" si="2"/>
        <v>0</v>
      </c>
      <c r="AS6" s="34">
        <f t="shared" ca="1" si="2"/>
        <v>0</v>
      </c>
    </row>
    <row r="7" spans="1:45" x14ac:dyDescent="0.15">
      <c r="B7" s="78"/>
      <c r="C7" s="78"/>
      <c r="D7" s="82" t="s">
        <v>16</v>
      </c>
      <c r="E7" s="82"/>
      <c r="F7" s="82"/>
      <c r="G7" s="82"/>
      <c r="H7" s="82"/>
      <c r="I7" s="82"/>
      <c r="J7" s="82"/>
      <c r="V7" s="83" t="s">
        <v>79</v>
      </c>
      <c r="W7" s="84"/>
      <c r="X7" s="37">
        <f ca="1">SUM(X4:X6)</f>
        <v>7</v>
      </c>
      <c r="Y7" s="37">
        <f t="shared" ref="Y7:AS7" ca="1" si="3">SUM(Y4:Y6)</f>
        <v>7</v>
      </c>
      <c r="Z7" s="37">
        <f t="shared" ca="1" si="3"/>
        <v>7</v>
      </c>
      <c r="AA7" s="37">
        <f t="shared" ca="1" si="3"/>
        <v>7</v>
      </c>
      <c r="AB7" s="37">
        <f t="shared" ca="1" si="3"/>
        <v>7</v>
      </c>
      <c r="AC7" s="37">
        <f t="shared" ca="1" si="3"/>
        <v>7</v>
      </c>
      <c r="AD7" s="37">
        <f t="shared" ca="1" si="3"/>
        <v>7</v>
      </c>
      <c r="AE7" s="37">
        <f t="shared" ca="1" si="3"/>
        <v>7</v>
      </c>
      <c r="AF7" s="37">
        <f t="shared" ca="1" si="3"/>
        <v>7</v>
      </c>
      <c r="AG7" s="37">
        <f t="shared" ca="1" si="3"/>
        <v>7</v>
      </c>
      <c r="AH7" s="37">
        <f t="shared" ca="1" si="3"/>
        <v>7</v>
      </c>
      <c r="AI7" s="37">
        <f t="shared" ca="1" si="3"/>
        <v>7</v>
      </c>
      <c r="AJ7" s="37">
        <f t="shared" ca="1" si="3"/>
        <v>7</v>
      </c>
      <c r="AK7" s="37">
        <f t="shared" ca="1" si="3"/>
        <v>7</v>
      </c>
      <c r="AL7" s="37">
        <f t="shared" ca="1" si="3"/>
        <v>7</v>
      </c>
      <c r="AM7" s="37">
        <f t="shared" ca="1" si="3"/>
        <v>7</v>
      </c>
      <c r="AN7" s="37">
        <f t="shared" ca="1" si="3"/>
        <v>0</v>
      </c>
      <c r="AO7" s="37">
        <f t="shared" ca="1" si="3"/>
        <v>0</v>
      </c>
      <c r="AP7" s="37">
        <f t="shared" ca="1" si="3"/>
        <v>0</v>
      </c>
      <c r="AQ7" s="37">
        <f t="shared" ca="1" si="3"/>
        <v>0</v>
      </c>
      <c r="AR7" s="37">
        <f t="shared" ca="1" si="3"/>
        <v>0</v>
      </c>
      <c r="AS7" s="37">
        <f t="shared" ca="1" si="3"/>
        <v>0</v>
      </c>
    </row>
    <row r="8" spans="1:45" x14ac:dyDescent="0.15">
      <c r="B8" s="78"/>
      <c r="C8" s="78"/>
      <c r="D8" s="80" t="s">
        <v>37</v>
      </c>
      <c r="E8" s="80"/>
      <c r="F8" s="80"/>
      <c r="G8" s="80"/>
      <c r="H8" s="80"/>
      <c r="I8" s="80"/>
      <c r="J8" s="80"/>
      <c r="V8" s="38"/>
      <c r="W8" s="39"/>
      <c r="X8" s="40">
        <f ca="1">$W4*X4</f>
        <v>40</v>
      </c>
      <c r="Y8" s="40">
        <f t="shared" ref="Y8:AS10" ca="1" si="4">$W4*Y4</f>
        <v>20</v>
      </c>
      <c r="Z8" s="40">
        <f t="shared" ca="1" si="4"/>
        <v>10</v>
      </c>
      <c r="AA8" s="40">
        <f t="shared" ca="1" si="4"/>
        <v>20</v>
      </c>
      <c r="AB8" s="40">
        <f t="shared" ca="1" si="4"/>
        <v>20</v>
      </c>
      <c r="AC8" s="40">
        <f t="shared" ca="1" si="4"/>
        <v>20</v>
      </c>
      <c r="AD8" s="40">
        <f t="shared" ca="1" si="4"/>
        <v>70</v>
      </c>
      <c r="AE8" s="40">
        <f t="shared" ca="1" si="4"/>
        <v>50</v>
      </c>
      <c r="AF8" s="40">
        <f t="shared" ca="1" si="4"/>
        <v>30</v>
      </c>
      <c r="AG8" s="40">
        <f t="shared" ca="1" si="4"/>
        <v>70</v>
      </c>
      <c r="AH8" s="40">
        <f t="shared" ca="1" si="4"/>
        <v>20</v>
      </c>
      <c r="AI8" s="40">
        <f t="shared" ca="1" si="4"/>
        <v>70</v>
      </c>
      <c r="AJ8" s="40">
        <f t="shared" ca="1" si="4"/>
        <v>40</v>
      </c>
      <c r="AK8" s="40">
        <f t="shared" ca="1" si="4"/>
        <v>70</v>
      </c>
      <c r="AL8" s="40">
        <f t="shared" ca="1" si="4"/>
        <v>40</v>
      </c>
      <c r="AM8" s="40">
        <f t="shared" ca="1" si="4"/>
        <v>50</v>
      </c>
      <c r="AN8" s="40">
        <f t="shared" ca="1" si="4"/>
        <v>0</v>
      </c>
      <c r="AO8" s="40">
        <f t="shared" ca="1" si="4"/>
        <v>0</v>
      </c>
      <c r="AP8" s="40">
        <f t="shared" ca="1" si="4"/>
        <v>0</v>
      </c>
      <c r="AQ8" s="40">
        <f t="shared" ca="1" si="4"/>
        <v>0</v>
      </c>
      <c r="AR8" s="40">
        <f t="shared" ca="1" si="4"/>
        <v>0</v>
      </c>
      <c r="AS8" s="40">
        <f t="shared" ca="1" si="4"/>
        <v>0</v>
      </c>
    </row>
    <row r="9" spans="1:45" x14ac:dyDescent="0.15">
      <c r="B9" s="78" t="s">
        <v>12</v>
      </c>
      <c r="C9" s="78"/>
      <c r="D9" s="80" t="s">
        <v>38</v>
      </c>
      <c r="E9" s="80"/>
      <c r="F9" s="80"/>
      <c r="G9" s="80"/>
      <c r="H9" s="80"/>
      <c r="I9" s="80"/>
      <c r="J9" s="80"/>
      <c r="V9" s="41"/>
      <c r="W9" s="42"/>
      <c r="X9" s="43">
        <f ca="1">$W5*X5</f>
        <v>15</v>
      </c>
      <c r="Y9" s="43">
        <f t="shared" ca="1" si="4"/>
        <v>25</v>
      </c>
      <c r="Z9" s="43">
        <f t="shared" ca="1" si="4"/>
        <v>15</v>
      </c>
      <c r="AA9" s="43">
        <f t="shared" ca="1" si="4"/>
        <v>25</v>
      </c>
      <c r="AB9" s="43">
        <f t="shared" ca="1" si="4"/>
        <v>25</v>
      </c>
      <c r="AC9" s="43">
        <f t="shared" ca="1" si="4"/>
        <v>20</v>
      </c>
      <c r="AD9" s="43">
        <f t="shared" ca="1" si="4"/>
        <v>0</v>
      </c>
      <c r="AE9" s="43">
        <f t="shared" ca="1" si="4"/>
        <v>10</v>
      </c>
      <c r="AF9" s="43">
        <f t="shared" ca="1" si="4"/>
        <v>20</v>
      </c>
      <c r="AG9" s="43">
        <f t="shared" ca="1" si="4"/>
        <v>0</v>
      </c>
      <c r="AH9" s="43">
        <f t="shared" ca="1" si="4"/>
        <v>25</v>
      </c>
      <c r="AI9" s="43">
        <f t="shared" ca="1" si="4"/>
        <v>0</v>
      </c>
      <c r="AJ9" s="43">
        <f t="shared" ca="1" si="4"/>
        <v>15</v>
      </c>
      <c r="AK9" s="43">
        <f t="shared" ca="1" si="4"/>
        <v>0</v>
      </c>
      <c r="AL9" s="43">
        <f t="shared" ca="1" si="4"/>
        <v>15</v>
      </c>
      <c r="AM9" s="43">
        <f t="shared" ca="1" si="4"/>
        <v>10</v>
      </c>
      <c r="AN9" s="43">
        <f t="shared" ca="1" si="4"/>
        <v>0</v>
      </c>
      <c r="AO9" s="43">
        <f t="shared" ca="1" si="4"/>
        <v>0</v>
      </c>
      <c r="AP9" s="43">
        <f t="shared" ca="1" si="4"/>
        <v>0</v>
      </c>
      <c r="AQ9" s="43">
        <f t="shared" ca="1" si="4"/>
        <v>0</v>
      </c>
      <c r="AR9" s="43">
        <f t="shared" ca="1" si="4"/>
        <v>0</v>
      </c>
      <c r="AS9" s="43">
        <f t="shared" ca="1" si="4"/>
        <v>0</v>
      </c>
    </row>
    <row r="10" spans="1:45" x14ac:dyDescent="0.15">
      <c r="B10" s="78"/>
      <c r="C10" s="78"/>
      <c r="D10" s="80" t="s">
        <v>39</v>
      </c>
      <c r="E10" s="80"/>
      <c r="F10" s="80"/>
      <c r="G10" s="80"/>
      <c r="H10" s="80"/>
      <c r="I10" s="80"/>
      <c r="J10" s="80"/>
      <c r="L10" s="18"/>
      <c r="M10" s="19" t="s">
        <v>74</v>
      </c>
      <c r="N10" s="19"/>
      <c r="O10" s="44"/>
      <c r="Q10" s="18"/>
      <c r="R10" s="19" t="s">
        <v>80</v>
      </c>
      <c r="S10" s="19"/>
      <c r="T10" s="44"/>
      <c r="V10" s="45"/>
      <c r="W10" s="46"/>
      <c r="X10" s="47">
        <f ca="1">$W6*X6</f>
        <v>0</v>
      </c>
      <c r="Y10" s="47">
        <f t="shared" ca="1" si="4"/>
        <v>0</v>
      </c>
      <c r="Z10" s="47">
        <f t="shared" ca="1" si="4"/>
        <v>3</v>
      </c>
      <c r="AA10" s="47">
        <f t="shared" ca="1" si="4"/>
        <v>0</v>
      </c>
      <c r="AB10" s="47">
        <f t="shared" ca="1" si="4"/>
        <v>0</v>
      </c>
      <c r="AC10" s="47">
        <f t="shared" ca="1" si="4"/>
        <v>1</v>
      </c>
      <c r="AD10" s="47">
        <f t="shared" ca="1" si="4"/>
        <v>0</v>
      </c>
      <c r="AE10" s="47">
        <f t="shared" ca="1" si="4"/>
        <v>0</v>
      </c>
      <c r="AF10" s="47">
        <f t="shared" ca="1" si="4"/>
        <v>0</v>
      </c>
      <c r="AG10" s="47">
        <f t="shared" ca="1" si="4"/>
        <v>0</v>
      </c>
      <c r="AH10" s="47">
        <f t="shared" ca="1" si="4"/>
        <v>0</v>
      </c>
      <c r="AI10" s="47">
        <f t="shared" ca="1" si="4"/>
        <v>0</v>
      </c>
      <c r="AJ10" s="47">
        <f t="shared" ca="1" si="4"/>
        <v>0</v>
      </c>
      <c r="AK10" s="47">
        <f t="shared" ca="1" si="4"/>
        <v>0</v>
      </c>
      <c r="AL10" s="47">
        <f t="shared" ca="1" si="4"/>
        <v>0</v>
      </c>
      <c r="AM10" s="47">
        <f t="shared" ca="1" si="4"/>
        <v>0</v>
      </c>
      <c r="AN10" s="47">
        <f t="shared" ca="1" si="4"/>
        <v>0</v>
      </c>
      <c r="AO10" s="47">
        <f t="shared" ca="1" si="4"/>
        <v>0</v>
      </c>
      <c r="AP10" s="47">
        <f t="shared" ca="1" si="4"/>
        <v>0</v>
      </c>
      <c r="AQ10" s="47">
        <f t="shared" ca="1" si="4"/>
        <v>0</v>
      </c>
      <c r="AR10" s="47">
        <f t="shared" ca="1" si="4"/>
        <v>0</v>
      </c>
      <c r="AS10" s="47">
        <f t="shared" ca="1" si="4"/>
        <v>0</v>
      </c>
    </row>
    <row r="11" spans="1:45" ht="14.25" x14ac:dyDescent="0.15">
      <c r="B11" s="78"/>
      <c r="C11" s="78"/>
      <c r="D11" s="80" t="s">
        <v>40</v>
      </c>
      <c r="E11" s="80"/>
      <c r="F11" s="80"/>
      <c r="G11" s="80"/>
      <c r="H11" s="80"/>
      <c r="I11" s="80"/>
      <c r="J11" s="80"/>
      <c r="L11" s="48" t="s">
        <v>81</v>
      </c>
      <c r="M11" s="31"/>
      <c r="N11" s="31"/>
      <c r="O11" s="49"/>
      <c r="Q11" s="48"/>
      <c r="R11" s="31"/>
      <c r="S11" s="31"/>
      <c r="T11" s="49"/>
      <c r="V11" s="50"/>
      <c r="W11" s="51"/>
      <c r="X11" s="37">
        <f ca="1">SUM(X8:X10)</f>
        <v>55</v>
      </c>
      <c r="Y11" s="37">
        <f t="shared" ref="Y11:AS11" ca="1" si="5">SUM(Y8:Y10)</f>
        <v>45</v>
      </c>
      <c r="Z11" s="37">
        <f t="shared" ca="1" si="5"/>
        <v>28</v>
      </c>
      <c r="AA11" s="37">
        <f t="shared" ca="1" si="5"/>
        <v>45</v>
      </c>
      <c r="AB11" s="37">
        <f t="shared" ca="1" si="5"/>
        <v>45</v>
      </c>
      <c r="AC11" s="37">
        <f t="shared" ca="1" si="5"/>
        <v>41</v>
      </c>
      <c r="AD11" s="37">
        <f t="shared" ca="1" si="5"/>
        <v>70</v>
      </c>
      <c r="AE11" s="37">
        <f t="shared" ca="1" si="5"/>
        <v>60</v>
      </c>
      <c r="AF11" s="37">
        <f t="shared" ca="1" si="5"/>
        <v>50</v>
      </c>
      <c r="AG11" s="37">
        <f t="shared" ca="1" si="5"/>
        <v>70</v>
      </c>
      <c r="AH11" s="37">
        <f t="shared" ca="1" si="5"/>
        <v>45</v>
      </c>
      <c r="AI11" s="37">
        <f t="shared" ca="1" si="5"/>
        <v>70</v>
      </c>
      <c r="AJ11" s="37">
        <f t="shared" ca="1" si="5"/>
        <v>55</v>
      </c>
      <c r="AK11" s="37">
        <f t="shared" ca="1" si="5"/>
        <v>70</v>
      </c>
      <c r="AL11" s="37">
        <f t="shared" ca="1" si="5"/>
        <v>55</v>
      </c>
      <c r="AM11" s="37">
        <f t="shared" ca="1" si="5"/>
        <v>60</v>
      </c>
      <c r="AN11" s="37">
        <f t="shared" ca="1" si="5"/>
        <v>0</v>
      </c>
      <c r="AO11" s="37">
        <f t="shared" ca="1" si="5"/>
        <v>0</v>
      </c>
      <c r="AP11" s="37">
        <f t="shared" ca="1" si="5"/>
        <v>0</v>
      </c>
      <c r="AQ11" s="37">
        <f t="shared" ca="1" si="5"/>
        <v>0</v>
      </c>
      <c r="AR11" s="37">
        <f t="shared" ca="1" si="5"/>
        <v>0</v>
      </c>
      <c r="AS11" s="37">
        <f t="shared" ca="1" si="5"/>
        <v>0</v>
      </c>
    </row>
    <row r="12" spans="1:45" ht="8.25" customHeight="1" x14ac:dyDescent="0.15">
      <c r="L12" s="52">
        <v>10</v>
      </c>
      <c r="M12" s="53">
        <v>5</v>
      </c>
      <c r="N12" s="53">
        <v>1</v>
      </c>
      <c r="O12" s="49"/>
      <c r="Q12" s="52">
        <v>10</v>
      </c>
      <c r="R12" s="53">
        <v>5</v>
      </c>
      <c r="S12" s="53">
        <v>1</v>
      </c>
      <c r="T12" s="49"/>
      <c r="V12" s="85">
        <f>100/70</f>
        <v>1.4285714285714286</v>
      </c>
      <c r="W12" s="86"/>
      <c r="X12" s="54"/>
      <c r="Y12" s="54"/>
      <c r="Z12" s="54"/>
      <c r="AA12" s="54"/>
      <c r="AB12" s="54"/>
      <c r="AC12" s="54"/>
      <c r="AD12" s="54"/>
      <c r="AE12" s="54"/>
      <c r="AF12" s="54"/>
      <c r="AG12" s="54"/>
      <c r="AH12" s="54"/>
      <c r="AI12" s="54"/>
      <c r="AJ12" s="54"/>
      <c r="AK12" s="54"/>
      <c r="AL12" s="54"/>
      <c r="AM12" s="54"/>
      <c r="AN12" s="54"/>
      <c r="AO12" s="54"/>
      <c r="AP12" s="54"/>
      <c r="AQ12" s="54"/>
      <c r="AR12" s="54"/>
      <c r="AS12" s="54"/>
    </row>
    <row r="13" spans="1:45" x14ac:dyDescent="0.15">
      <c r="B13" s="77" t="s">
        <v>31</v>
      </c>
      <c r="C13" s="77"/>
      <c r="D13" s="77"/>
      <c r="E13" s="77" t="s">
        <v>20</v>
      </c>
      <c r="F13" s="77"/>
      <c r="G13" s="77"/>
      <c r="L13" s="52">
        <f>L181</f>
        <v>25</v>
      </c>
      <c r="M13" s="53">
        <f t="shared" ref="M13:N13" si="6">M181</f>
        <v>5</v>
      </c>
      <c r="N13" s="53">
        <f t="shared" si="6"/>
        <v>0</v>
      </c>
      <c r="O13" s="49">
        <f>SUM(L13:N16)</f>
        <v>112</v>
      </c>
      <c r="Q13" s="52">
        <f t="shared" ref="Q13:S18" si="7">Q181</f>
        <v>32</v>
      </c>
      <c r="R13" s="53">
        <f t="shared" si="7"/>
        <v>10</v>
      </c>
      <c r="S13" s="53">
        <f t="shared" si="7"/>
        <v>1</v>
      </c>
      <c r="T13" s="49">
        <f>SUM(Q13:S16)</f>
        <v>112</v>
      </c>
      <c r="V13" s="55" t="s">
        <v>82</v>
      </c>
      <c r="W13" s="56"/>
      <c r="X13" s="57">
        <f ca="1">X11*$V$12</f>
        <v>78.571428571428569</v>
      </c>
      <c r="Y13" s="57">
        <f t="shared" ref="Y13:AS13" ca="1" si="8">Y11*$V$12</f>
        <v>64.285714285714292</v>
      </c>
      <c r="Z13" s="57">
        <f t="shared" ca="1" si="8"/>
        <v>40</v>
      </c>
      <c r="AA13" s="57">
        <f t="shared" ca="1" si="8"/>
        <v>64.285714285714292</v>
      </c>
      <c r="AB13" s="57">
        <f t="shared" ca="1" si="8"/>
        <v>64.285714285714292</v>
      </c>
      <c r="AC13" s="57">
        <f t="shared" ca="1" si="8"/>
        <v>58.571428571428569</v>
      </c>
      <c r="AD13" s="57">
        <f t="shared" ca="1" si="8"/>
        <v>100</v>
      </c>
      <c r="AE13" s="57">
        <f t="shared" ca="1" si="8"/>
        <v>85.714285714285722</v>
      </c>
      <c r="AF13" s="57">
        <f t="shared" ca="1" si="8"/>
        <v>71.428571428571431</v>
      </c>
      <c r="AG13" s="57">
        <f t="shared" ca="1" si="8"/>
        <v>100</v>
      </c>
      <c r="AH13" s="57">
        <f t="shared" ca="1" si="8"/>
        <v>64.285714285714292</v>
      </c>
      <c r="AI13" s="57">
        <f t="shared" ca="1" si="8"/>
        <v>100</v>
      </c>
      <c r="AJ13" s="57">
        <f t="shared" ca="1" si="8"/>
        <v>78.571428571428569</v>
      </c>
      <c r="AK13" s="57">
        <f t="shared" ca="1" si="8"/>
        <v>100</v>
      </c>
      <c r="AL13" s="57">
        <f t="shared" ca="1" si="8"/>
        <v>78.571428571428569</v>
      </c>
      <c r="AM13" s="57">
        <f t="shared" ca="1" si="8"/>
        <v>85.714285714285722</v>
      </c>
      <c r="AN13" s="57">
        <f t="shared" ca="1" si="8"/>
        <v>0</v>
      </c>
      <c r="AO13" s="57">
        <f t="shared" ca="1" si="8"/>
        <v>0</v>
      </c>
      <c r="AP13" s="57">
        <f t="shared" ca="1" si="8"/>
        <v>0</v>
      </c>
      <c r="AQ13" s="57">
        <f t="shared" ca="1" si="8"/>
        <v>0</v>
      </c>
      <c r="AR13" s="57">
        <f t="shared" ca="1" si="8"/>
        <v>0</v>
      </c>
      <c r="AS13" s="57">
        <f t="shared" ca="1" si="8"/>
        <v>0</v>
      </c>
    </row>
    <row r="14" spans="1:45" ht="24" x14ac:dyDescent="0.15">
      <c r="B14" s="77" t="s">
        <v>0</v>
      </c>
      <c r="C14" s="77"/>
      <c r="D14" s="77"/>
      <c r="E14" s="78" t="s">
        <v>27</v>
      </c>
      <c r="F14" s="78"/>
      <c r="G14" s="78"/>
      <c r="L14" s="52">
        <f t="shared" ref="L14:N18" si="9">L182</f>
        <v>38</v>
      </c>
      <c r="M14" s="53">
        <f t="shared" si="9"/>
        <v>26</v>
      </c>
      <c r="N14" s="53">
        <f t="shared" si="9"/>
        <v>4</v>
      </c>
      <c r="O14" s="49"/>
      <c r="P14" s="58" t="s">
        <v>83</v>
      </c>
      <c r="Q14" s="52">
        <f t="shared" si="7"/>
        <v>36</v>
      </c>
      <c r="R14" s="53">
        <f t="shared" si="7"/>
        <v>21</v>
      </c>
      <c r="S14" s="53">
        <f t="shared" si="7"/>
        <v>3</v>
      </c>
      <c r="T14" s="49"/>
      <c r="X14">
        <v>31</v>
      </c>
      <c r="Y14">
        <f t="shared" ref="Y14:AS15" si="10">X14+7</f>
        <v>38</v>
      </c>
      <c r="Z14">
        <f t="shared" si="10"/>
        <v>45</v>
      </c>
      <c r="AA14">
        <f t="shared" si="10"/>
        <v>52</v>
      </c>
      <c r="AB14">
        <f t="shared" si="10"/>
        <v>59</v>
      </c>
      <c r="AC14">
        <f t="shared" si="10"/>
        <v>66</v>
      </c>
      <c r="AD14">
        <f t="shared" si="10"/>
        <v>73</v>
      </c>
      <c r="AE14">
        <f t="shared" si="10"/>
        <v>80</v>
      </c>
      <c r="AF14">
        <f t="shared" si="10"/>
        <v>87</v>
      </c>
      <c r="AG14">
        <f t="shared" si="10"/>
        <v>94</v>
      </c>
      <c r="AH14">
        <f t="shared" si="10"/>
        <v>101</v>
      </c>
      <c r="AI14">
        <f t="shared" si="10"/>
        <v>108</v>
      </c>
      <c r="AJ14">
        <f t="shared" si="10"/>
        <v>115</v>
      </c>
      <c r="AK14">
        <f t="shared" si="10"/>
        <v>122</v>
      </c>
      <c r="AL14">
        <f t="shared" si="10"/>
        <v>129</v>
      </c>
      <c r="AM14">
        <f t="shared" si="10"/>
        <v>136</v>
      </c>
      <c r="AN14">
        <f t="shared" si="10"/>
        <v>143</v>
      </c>
      <c r="AO14">
        <f t="shared" si="10"/>
        <v>150</v>
      </c>
      <c r="AP14">
        <f t="shared" si="10"/>
        <v>157</v>
      </c>
      <c r="AQ14">
        <f t="shared" si="10"/>
        <v>164</v>
      </c>
      <c r="AR14">
        <f t="shared" si="10"/>
        <v>171</v>
      </c>
      <c r="AS14">
        <f t="shared" si="10"/>
        <v>178</v>
      </c>
    </row>
    <row r="15" spans="1:45" x14ac:dyDescent="0.15">
      <c r="B15" s="77" t="s">
        <v>1</v>
      </c>
      <c r="C15" s="77"/>
      <c r="D15" s="77"/>
      <c r="E15" s="78" t="s">
        <v>28</v>
      </c>
      <c r="F15" s="78"/>
      <c r="G15" s="78"/>
      <c r="L15" s="52">
        <f t="shared" si="9"/>
        <v>1</v>
      </c>
      <c r="M15" s="53">
        <f t="shared" si="9"/>
        <v>13</v>
      </c>
      <c r="N15" s="53">
        <f t="shared" si="9"/>
        <v>0</v>
      </c>
      <c r="O15" s="49"/>
      <c r="Q15" s="52">
        <f t="shared" si="7"/>
        <v>0</v>
      </c>
      <c r="R15" s="53">
        <f t="shared" si="7"/>
        <v>9</v>
      </c>
      <c r="S15" s="53">
        <f t="shared" si="7"/>
        <v>0</v>
      </c>
      <c r="T15" s="49"/>
      <c r="X15">
        <v>24</v>
      </c>
      <c r="Y15">
        <f t="shared" si="10"/>
        <v>31</v>
      </c>
      <c r="Z15">
        <f t="shared" si="10"/>
        <v>38</v>
      </c>
      <c r="AA15">
        <f t="shared" si="10"/>
        <v>45</v>
      </c>
      <c r="AB15">
        <f t="shared" si="10"/>
        <v>52</v>
      </c>
      <c r="AC15">
        <f t="shared" si="10"/>
        <v>59</v>
      </c>
      <c r="AD15">
        <f t="shared" si="10"/>
        <v>66</v>
      </c>
      <c r="AE15">
        <f t="shared" si="10"/>
        <v>73</v>
      </c>
      <c r="AF15">
        <f t="shared" si="10"/>
        <v>80</v>
      </c>
      <c r="AG15">
        <f t="shared" si="10"/>
        <v>87</v>
      </c>
      <c r="AH15">
        <f t="shared" si="10"/>
        <v>94</v>
      </c>
      <c r="AI15">
        <f t="shared" si="10"/>
        <v>101</v>
      </c>
      <c r="AJ15">
        <f t="shared" si="10"/>
        <v>108</v>
      </c>
      <c r="AK15">
        <f t="shared" si="10"/>
        <v>115</v>
      </c>
      <c r="AL15">
        <f t="shared" si="10"/>
        <v>122</v>
      </c>
      <c r="AM15">
        <f t="shared" si="10"/>
        <v>129</v>
      </c>
      <c r="AN15">
        <f t="shared" si="10"/>
        <v>136</v>
      </c>
      <c r="AO15">
        <f t="shared" si="10"/>
        <v>143</v>
      </c>
      <c r="AP15">
        <f t="shared" si="10"/>
        <v>150</v>
      </c>
      <c r="AQ15">
        <f t="shared" si="10"/>
        <v>157</v>
      </c>
      <c r="AR15">
        <f t="shared" si="10"/>
        <v>164</v>
      </c>
      <c r="AS15">
        <f t="shared" si="10"/>
        <v>171</v>
      </c>
    </row>
    <row r="16" spans="1:45" x14ac:dyDescent="0.15">
      <c r="B16" s="77" t="s">
        <v>2</v>
      </c>
      <c r="C16" s="77"/>
      <c r="D16" s="77"/>
      <c r="E16" s="78" t="s">
        <v>29</v>
      </c>
      <c r="F16" s="78"/>
      <c r="G16" s="78"/>
      <c r="L16" s="52">
        <f t="shared" si="9"/>
        <v>0</v>
      </c>
      <c r="M16" s="53">
        <f t="shared" si="9"/>
        <v>0</v>
      </c>
      <c r="N16" s="53">
        <f t="shared" si="9"/>
        <v>0</v>
      </c>
      <c r="O16" s="49"/>
      <c r="Q16" s="52">
        <f t="shared" si="7"/>
        <v>0</v>
      </c>
      <c r="R16" s="53">
        <f t="shared" si="7"/>
        <v>0</v>
      </c>
      <c r="S16" s="53">
        <f t="shared" si="7"/>
        <v>0</v>
      </c>
      <c r="T16" s="49"/>
    </row>
    <row r="17" spans="2:45" x14ac:dyDescent="0.15">
      <c r="B17" s="77" t="s">
        <v>3</v>
      </c>
      <c r="C17" s="77"/>
      <c r="D17" s="77"/>
      <c r="E17" s="78" t="s">
        <v>30</v>
      </c>
      <c r="F17" s="78"/>
      <c r="G17" s="78"/>
      <c r="L17" s="52">
        <f t="shared" si="9"/>
        <v>640</v>
      </c>
      <c r="M17" s="53">
        <f t="shared" si="9"/>
        <v>220</v>
      </c>
      <c r="N17" s="53">
        <f t="shared" si="9"/>
        <v>4</v>
      </c>
      <c r="O17" s="49">
        <f>SUM(L17:N17)</f>
        <v>864</v>
      </c>
      <c r="Q17" s="52">
        <f t="shared" si="7"/>
        <v>680</v>
      </c>
      <c r="R17" s="53">
        <f t="shared" si="7"/>
        <v>200</v>
      </c>
      <c r="S17" s="53">
        <f t="shared" si="7"/>
        <v>4</v>
      </c>
      <c r="T17" s="49">
        <f>SUM(Q17:S17)</f>
        <v>884</v>
      </c>
      <c r="V17" s="18">
        <f>J1</f>
        <v>0</v>
      </c>
      <c r="W17" s="19" t="s">
        <v>80</v>
      </c>
      <c r="X17" s="59" t="e">
        <f>#REF!</f>
        <v>#REF!</v>
      </c>
      <c r="Y17" s="59" t="str">
        <f t="shared" ref="Y17:AS17" ca="1" si="11">Y3</f>
        <v>【中浜地域活</v>
      </c>
      <c r="Z17" s="59" t="str">
        <f t="shared" ca="1" si="11"/>
        <v>【森之宮地域</v>
      </c>
      <c r="AA17" s="59" t="str">
        <f t="shared" ca="1" si="11"/>
        <v>【東中浜地域</v>
      </c>
      <c r="AB17" s="59" t="str">
        <f t="shared" ca="1" si="11"/>
        <v>【城東地域活</v>
      </c>
      <c r="AC17" s="59" t="str">
        <f t="shared" ca="1" si="11"/>
        <v>【鴫野地域活</v>
      </c>
      <c r="AD17" s="59" t="str">
        <f t="shared" ca="1" si="11"/>
        <v>【聖賢地域活</v>
      </c>
      <c r="AE17" s="59" t="str">
        <f t="shared" ca="1" si="11"/>
        <v>【今福地域活</v>
      </c>
      <c r="AF17" s="59" t="str">
        <f t="shared" ca="1" si="11"/>
        <v>【放出地域活</v>
      </c>
      <c r="AG17" s="59" t="str">
        <f t="shared" ca="1" si="11"/>
        <v>【鯰江地域活</v>
      </c>
      <c r="AH17" s="59" t="str">
        <f t="shared" ca="1" si="11"/>
        <v>【鯰江東地域</v>
      </c>
      <c r="AI17" s="59" t="str">
        <f t="shared" ca="1" si="11"/>
        <v>【関目地域活</v>
      </c>
      <c r="AJ17" s="59" t="str">
        <f t="shared" ca="1" si="11"/>
        <v>【関目東地域</v>
      </c>
      <c r="AK17" s="59" t="str">
        <f t="shared" ca="1" si="11"/>
        <v>【菫地域活動</v>
      </c>
      <c r="AL17" s="59" t="str">
        <f t="shared" ca="1" si="11"/>
        <v>【榎並地域活</v>
      </c>
      <c r="AM17" s="59" t="str">
        <f t="shared" ca="1" si="11"/>
        <v>【成育地域活</v>
      </c>
      <c r="AN17" s="59" t="str">
        <f t="shared" ca="1" si="11"/>
        <v>【　地域活動</v>
      </c>
      <c r="AO17" s="59" t="str">
        <f t="shared" ca="1" si="11"/>
        <v>【　地域活動</v>
      </c>
      <c r="AP17" s="59" t="str">
        <f t="shared" ca="1" si="11"/>
        <v>【　地域活動</v>
      </c>
      <c r="AQ17" s="59" t="str">
        <f t="shared" ca="1" si="11"/>
        <v>【　地域活動</v>
      </c>
      <c r="AR17" s="59" t="str">
        <f t="shared" ca="1" si="11"/>
        <v>【　地域活動</v>
      </c>
      <c r="AS17" s="60" t="str">
        <f t="shared" ca="1" si="11"/>
        <v>【　地域活動</v>
      </c>
    </row>
    <row r="18" spans="2:45" ht="8.25" customHeight="1" x14ac:dyDescent="0.15">
      <c r="L18" s="61">
        <f t="shared" si="9"/>
        <v>64</v>
      </c>
      <c r="M18" s="62">
        <f t="shared" si="9"/>
        <v>44</v>
      </c>
      <c r="N18" s="62">
        <f t="shared" si="9"/>
        <v>4</v>
      </c>
      <c r="O18" s="63">
        <f>SUM(L18:N18)</f>
        <v>112</v>
      </c>
      <c r="Q18" s="61">
        <f t="shared" si="7"/>
        <v>68</v>
      </c>
      <c r="R18" s="62">
        <f t="shared" si="7"/>
        <v>40</v>
      </c>
      <c r="S18" s="62">
        <f t="shared" si="7"/>
        <v>4</v>
      </c>
      <c r="T18" s="63">
        <f>SUM(Q18:S18)</f>
        <v>112</v>
      </c>
      <c r="U18" s="64" t="s">
        <v>84</v>
      </c>
      <c r="V18" s="21" t="s">
        <v>5</v>
      </c>
      <c r="W18" s="22">
        <v>10</v>
      </c>
      <c r="X18" s="25">
        <f ca="1">INDIRECT($U18&amp;X$14)</f>
        <v>5</v>
      </c>
      <c r="Y18" s="25">
        <f ca="1">INDIRECT($U18&amp;Y$14)</f>
        <v>2</v>
      </c>
      <c r="Z18" s="25">
        <f ca="1">INDIRECT($U18&amp;Z$14)</f>
        <v>2</v>
      </c>
      <c r="AA18" s="25">
        <f ca="1">INDIRECT($U18&amp;AA$14)</f>
        <v>2</v>
      </c>
      <c r="AB18" s="25">
        <f ca="1">INDIRECT($U18&amp;AB$14)</f>
        <v>3</v>
      </c>
      <c r="AC18" s="25">
        <f t="shared" ref="AC18:AS20" ca="1" si="12">INDIRECT($U18&amp;AC$14)</f>
        <v>2</v>
      </c>
      <c r="AD18" s="25">
        <f t="shared" ca="1" si="12"/>
        <v>7</v>
      </c>
      <c r="AE18" s="25">
        <f t="shared" ca="1" si="12"/>
        <v>5</v>
      </c>
      <c r="AF18" s="25">
        <f t="shared" ca="1" si="12"/>
        <v>4</v>
      </c>
      <c r="AG18" s="25">
        <f t="shared" ca="1" si="12"/>
        <v>7</v>
      </c>
      <c r="AH18" s="25">
        <f t="shared" ca="1" si="12"/>
        <v>2</v>
      </c>
      <c r="AI18" s="25">
        <f t="shared" ca="1" si="12"/>
        <v>7</v>
      </c>
      <c r="AJ18" s="25">
        <f t="shared" ca="1" si="12"/>
        <v>3</v>
      </c>
      <c r="AK18" s="25">
        <f t="shared" ca="1" si="12"/>
        <v>7</v>
      </c>
      <c r="AL18" s="25">
        <f t="shared" ca="1" si="12"/>
        <v>5</v>
      </c>
      <c r="AM18" s="25">
        <f t="shared" ca="1" si="12"/>
        <v>5</v>
      </c>
      <c r="AN18" s="25">
        <f t="shared" ca="1" si="12"/>
        <v>0</v>
      </c>
      <c r="AO18" s="25">
        <f t="shared" ca="1" si="12"/>
        <v>0</v>
      </c>
      <c r="AP18" s="25">
        <f t="shared" ca="1" si="12"/>
        <v>0</v>
      </c>
      <c r="AQ18" s="25">
        <f t="shared" ca="1" si="12"/>
        <v>0</v>
      </c>
      <c r="AR18" s="25">
        <f t="shared" ca="1" si="12"/>
        <v>0</v>
      </c>
      <c r="AS18" s="23">
        <f t="shared" ca="1" si="12"/>
        <v>0</v>
      </c>
    </row>
    <row r="19" spans="2:45" ht="21" x14ac:dyDescent="0.15">
      <c r="B19" s="8" t="s">
        <v>33</v>
      </c>
      <c r="C19" s="77" t="s">
        <v>20</v>
      </c>
      <c r="D19" s="77"/>
      <c r="E19" s="77"/>
      <c r="F19" s="77"/>
      <c r="G19" s="77"/>
      <c r="H19" s="77"/>
      <c r="I19" s="77"/>
      <c r="J19" s="77"/>
      <c r="U19" s="64" t="s">
        <v>85</v>
      </c>
      <c r="V19" s="26" t="s">
        <v>6</v>
      </c>
      <c r="W19" s="27">
        <v>5</v>
      </c>
      <c r="X19" s="30">
        <f t="shared" ref="X19:AE20" ca="1" si="13">INDIRECT($U19&amp;X$14)</f>
        <v>2</v>
      </c>
      <c r="Y19" s="30">
        <f t="shared" ca="1" si="13"/>
        <v>5</v>
      </c>
      <c r="Z19" s="30">
        <f t="shared" ca="1" si="13"/>
        <v>2</v>
      </c>
      <c r="AA19" s="30">
        <f t="shared" ca="1" si="13"/>
        <v>5</v>
      </c>
      <c r="AB19" s="30">
        <f t="shared" ca="1" si="13"/>
        <v>4</v>
      </c>
      <c r="AC19" s="30">
        <f t="shared" ca="1" si="13"/>
        <v>4</v>
      </c>
      <c r="AD19" s="30">
        <f t="shared" ca="1" si="13"/>
        <v>0</v>
      </c>
      <c r="AE19" s="30">
        <f t="shared" ca="1" si="13"/>
        <v>2</v>
      </c>
      <c r="AF19" s="30">
        <f t="shared" ca="1" si="12"/>
        <v>3</v>
      </c>
      <c r="AG19" s="30">
        <f t="shared" ca="1" si="12"/>
        <v>0</v>
      </c>
      <c r="AH19" s="30">
        <f t="shared" ca="1" si="12"/>
        <v>5</v>
      </c>
      <c r="AI19" s="30">
        <f t="shared" ca="1" si="12"/>
        <v>0</v>
      </c>
      <c r="AJ19" s="30">
        <f t="shared" ca="1" si="12"/>
        <v>4</v>
      </c>
      <c r="AK19" s="30">
        <f t="shared" ca="1" si="12"/>
        <v>0</v>
      </c>
      <c r="AL19" s="30">
        <f t="shared" ca="1" si="12"/>
        <v>2</v>
      </c>
      <c r="AM19" s="30">
        <f t="shared" ca="1" si="12"/>
        <v>2</v>
      </c>
      <c r="AN19" s="30">
        <f t="shared" ca="1" si="12"/>
        <v>0</v>
      </c>
      <c r="AO19" s="30">
        <f t="shared" ca="1" si="12"/>
        <v>0</v>
      </c>
      <c r="AP19" s="30">
        <f t="shared" ca="1" si="12"/>
        <v>0</v>
      </c>
      <c r="AQ19" s="30">
        <f t="shared" ca="1" si="12"/>
        <v>0</v>
      </c>
      <c r="AR19" s="30">
        <f t="shared" ca="1" si="12"/>
        <v>0</v>
      </c>
      <c r="AS19" s="28">
        <f t="shared" ca="1" si="12"/>
        <v>0</v>
      </c>
    </row>
    <row r="20" spans="2:45" x14ac:dyDescent="0.15">
      <c r="B20" s="8" t="s">
        <v>21</v>
      </c>
      <c r="C20" s="89" t="s">
        <v>24</v>
      </c>
      <c r="D20" s="89"/>
      <c r="E20" s="89"/>
      <c r="F20" s="89"/>
      <c r="G20" s="89"/>
      <c r="H20" s="89"/>
      <c r="I20" s="89"/>
      <c r="J20" s="89"/>
      <c r="U20" s="64" t="s">
        <v>86</v>
      </c>
      <c r="V20" s="32" t="s">
        <v>7</v>
      </c>
      <c r="W20" s="33">
        <v>1</v>
      </c>
      <c r="X20" s="36">
        <f t="shared" ca="1" si="13"/>
        <v>0</v>
      </c>
      <c r="Y20" s="36">
        <f t="shared" ca="1" si="13"/>
        <v>0</v>
      </c>
      <c r="Z20" s="36">
        <f t="shared" ca="1" si="13"/>
        <v>3</v>
      </c>
      <c r="AA20" s="36">
        <f t="shared" ca="1" si="13"/>
        <v>0</v>
      </c>
      <c r="AB20" s="36">
        <f t="shared" ca="1" si="13"/>
        <v>0</v>
      </c>
      <c r="AC20" s="36">
        <f t="shared" ca="1" si="13"/>
        <v>1</v>
      </c>
      <c r="AD20" s="36">
        <f t="shared" ca="1" si="13"/>
        <v>0</v>
      </c>
      <c r="AE20" s="36">
        <f t="shared" ca="1" si="13"/>
        <v>0</v>
      </c>
      <c r="AF20" s="36">
        <f t="shared" ca="1" si="12"/>
        <v>0</v>
      </c>
      <c r="AG20" s="36">
        <f t="shared" ca="1" si="12"/>
        <v>0</v>
      </c>
      <c r="AH20" s="36">
        <f t="shared" ca="1" si="12"/>
        <v>0</v>
      </c>
      <c r="AI20" s="36">
        <f t="shared" ca="1" si="12"/>
        <v>0</v>
      </c>
      <c r="AJ20" s="36">
        <f t="shared" ca="1" si="12"/>
        <v>0</v>
      </c>
      <c r="AK20" s="36">
        <f t="shared" ca="1" si="12"/>
        <v>0</v>
      </c>
      <c r="AL20" s="36">
        <f t="shared" ca="1" si="12"/>
        <v>0</v>
      </c>
      <c r="AM20" s="36">
        <f t="shared" ca="1" si="12"/>
        <v>0</v>
      </c>
      <c r="AN20" s="36">
        <f t="shared" ca="1" si="12"/>
        <v>0</v>
      </c>
      <c r="AO20" s="36">
        <f t="shared" ca="1" si="12"/>
        <v>0</v>
      </c>
      <c r="AP20" s="36">
        <f t="shared" ca="1" si="12"/>
        <v>0</v>
      </c>
      <c r="AQ20" s="36">
        <f t="shared" ca="1" si="12"/>
        <v>0</v>
      </c>
      <c r="AR20" s="36">
        <f t="shared" ca="1" si="12"/>
        <v>0</v>
      </c>
      <c r="AS20" s="34">
        <f t="shared" ca="1" si="12"/>
        <v>0</v>
      </c>
    </row>
    <row r="21" spans="2:45" x14ac:dyDescent="0.15">
      <c r="B21" s="8" t="s">
        <v>22</v>
      </c>
      <c r="C21" s="89" t="s">
        <v>25</v>
      </c>
      <c r="D21" s="89"/>
      <c r="E21" s="89"/>
      <c r="F21" s="89"/>
      <c r="G21" s="89"/>
      <c r="H21" s="89"/>
      <c r="I21" s="89"/>
      <c r="J21" s="89"/>
      <c r="V21" s="83" t="s">
        <v>79</v>
      </c>
      <c r="W21" s="84"/>
      <c r="X21" s="37">
        <f ca="1">SUM(X18:X20)</f>
        <v>7</v>
      </c>
      <c r="Y21" s="37">
        <f t="shared" ref="Y21:AS21" ca="1" si="14">SUM(Y18:Y20)</f>
        <v>7</v>
      </c>
      <c r="Z21" s="37">
        <f t="shared" ca="1" si="14"/>
        <v>7</v>
      </c>
      <c r="AA21" s="37">
        <f t="shared" ca="1" si="14"/>
        <v>7</v>
      </c>
      <c r="AB21" s="37">
        <f t="shared" ca="1" si="14"/>
        <v>7</v>
      </c>
      <c r="AC21" s="37">
        <f t="shared" ca="1" si="14"/>
        <v>7</v>
      </c>
      <c r="AD21" s="37">
        <f t="shared" ca="1" si="14"/>
        <v>7</v>
      </c>
      <c r="AE21" s="37">
        <f t="shared" ca="1" si="14"/>
        <v>7</v>
      </c>
      <c r="AF21" s="37">
        <f t="shared" ca="1" si="14"/>
        <v>7</v>
      </c>
      <c r="AG21" s="37">
        <f t="shared" ca="1" si="14"/>
        <v>7</v>
      </c>
      <c r="AH21" s="37">
        <f t="shared" ca="1" si="14"/>
        <v>7</v>
      </c>
      <c r="AI21" s="37">
        <f t="shared" ca="1" si="14"/>
        <v>7</v>
      </c>
      <c r="AJ21" s="37">
        <f t="shared" ca="1" si="14"/>
        <v>7</v>
      </c>
      <c r="AK21" s="37">
        <f t="shared" ca="1" si="14"/>
        <v>7</v>
      </c>
      <c r="AL21" s="37">
        <f t="shared" ca="1" si="14"/>
        <v>7</v>
      </c>
      <c r="AM21" s="37">
        <f t="shared" ca="1" si="14"/>
        <v>7</v>
      </c>
      <c r="AN21" s="37">
        <f t="shared" ca="1" si="14"/>
        <v>0</v>
      </c>
      <c r="AO21" s="37">
        <f t="shared" ca="1" si="14"/>
        <v>0</v>
      </c>
      <c r="AP21" s="37">
        <f t="shared" ca="1" si="14"/>
        <v>0</v>
      </c>
      <c r="AQ21" s="37">
        <f t="shared" ca="1" si="14"/>
        <v>0</v>
      </c>
      <c r="AR21" s="37">
        <f t="shared" ca="1" si="14"/>
        <v>0</v>
      </c>
      <c r="AS21" s="37">
        <f t="shared" ca="1" si="14"/>
        <v>0</v>
      </c>
    </row>
    <row r="22" spans="2:45" x14ac:dyDescent="0.15">
      <c r="B22" s="8" t="s">
        <v>23</v>
      </c>
      <c r="C22" s="89" t="s">
        <v>26</v>
      </c>
      <c r="D22" s="89"/>
      <c r="E22" s="89"/>
      <c r="F22" s="89"/>
      <c r="G22" s="89"/>
      <c r="H22" s="89"/>
      <c r="I22" s="89"/>
      <c r="J22" s="89"/>
      <c r="V22" s="38"/>
      <c r="W22" s="39"/>
      <c r="X22" s="40">
        <f ca="1">$W18*X18</f>
        <v>50</v>
      </c>
      <c r="Y22" s="40">
        <f t="shared" ref="Y22:AS24" ca="1" si="15">$W18*Y18</f>
        <v>20</v>
      </c>
      <c r="Z22" s="40">
        <f t="shared" ca="1" si="15"/>
        <v>20</v>
      </c>
      <c r="AA22" s="40">
        <f t="shared" ca="1" si="15"/>
        <v>20</v>
      </c>
      <c r="AB22" s="40">
        <f t="shared" ca="1" si="15"/>
        <v>30</v>
      </c>
      <c r="AC22" s="40">
        <f t="shared" ca="1" si="15"/>
        <v>20</v>
      </c>
      <c r="AD22" s="40">
        <f t="shared" ca="1" si="15"/>
        <v>70</v>
      </c>
      <c r="AE22" s="40">
        <f t="shared" ca="1" si="15"/>
        <v>50</v>
      </c>
      <c r="AF22" s="40">
        <f t="shared" ca="1" si="15"/>
        <v>40</v>
      </c>
      <c r="AG22" s="40">
        <f t="shared" ca="1" si="15"/>
        <v>70</v>
      </c>
      <c r="AH22" s="40">
        <f t="shared" ca="1" si="15"/>
        <v>20</v>
      </c>
      <c r="AI22" s="40">
        <f t="shared" ca="1" si="15"/>
        <v>70</v>
      </c>
      <c r="AJ22" s="40">
        <f t="shared" ca="1" si="15"/>
        <v>30</v>
      </c>
      <c r="AK22" s="40">
        <f t="shared" ca="1" si="15"/>
        <v>70</v>
      </c>
      <c r="AL22" s="40">
        <f t="shared" ca="1" si="15"/>
        <v>50</v>
      </c>
      <c r="AM22" s="40">
        <f t="shared" ca="1" si="15"/>
        <v>50</v>
      </c>
      <c r="AN22" s="40">
        <f t="shared" ca="1" si="15"/>
        <v>0</v>
      </c>
      <c r="AO22" s="40">
        <f t="shared" ca="1" si="15"/>
        <v>0</v>
      </c>
      <c r="AP22" s="40">
        <f t="shared" ca="1" si="15"/>
        <v>0</v>
      </c>
      <c r="AQ22" s="40">
        <f t="shared" ca="1" si="15"/>
        <v>0</v>
      </c>
      <c r="AR22" s="40">
        <f t="shared" ca="1" si="15"/>
        <v>0</v>
      </c>
      <c r="AS22" s="40">
        <f t="shared" ca="1" si="15"/>
        <v>0</v>
      </c>
    </row>
    <row r="23" spans="2:45" ht="8.25" customHeight="1" x14ac:dyDescent="0.15">
      <c r="V23" s="41"/>
      <c r="W23" s="42"/>
      <c r="X23" s="43">
        <f ca="1">$W19*X19</f>
        <v>10</v>
      </c>
      <c r="Y23" s="43">
        <f t="shared" ca="1" si="15"/>
        <v>25</v>
      </c>
      <c r="Z23" s="43">
        <f t="shared" ca="1" si="15"/>
        <v>10</v>
      </c>
      <c r="AA23" s="43">
        <f t="shared" ca="1" si="15"/>
        <v>25</v>
      </c>
      <c r="AB23" s="43">
        <f t="shared" ca="1" si="15"/>
        <v>20</v>
      </c>
      <c r="AC23" s="43">
        <f t="shared" ca="1" si="15"/>
        <v>20</v>
      </c>
      <c r="AD23" s="43">
        <f t="shared" ca="1" si="15"/>
        <v>0</v>
      </c>
      <c r="AE23" s="43">
        <f t="shared" ca="1" si="15"/>
        <v>10</v>
      </c>
      <c r="AF23" s="43">
        <f t="shared" ca="1" si="15"/>
        <v>15</v>
      </c>
      <c r="AG23" s="43">
        <f t="shared" ca="1" si="15"/>
        <v>0</v>
      </c>
      <c r="AH23" s="43">
        <f t="shared" ca="1" si="15"/>
        <v>25</v>
      </c>
      <c r="AI23" s="43">
        <f t="shared" ca="1" si="15"/>
        <v>0</v>
      </c>
      <c r="AJ23" s="43">
        <f t="shared" ca="1" si="15"/>
        <v>20</v>
      </c>
      <c r="AK23" s="43">
        <f t="shared" ca="1" si="15"/>
        <v>0</v>
      </c>
      <c r="AL23" s="43">
        <f t="shared" ca="1" si="15"/>
        <v>10</v>
      </c>
      <c r="AM23" s="43">
        <f t="shared" ca="1" si="15"/>
        <v>10</v>
      </c>
      <c r="AN23" s="43">
        <f t="shared" ca="1" si="15"/>
        <v>0</v>
      </c>
      <c r="AO23" s="43">
        <f t="shared" ca="1" si="15"/>
        <v>0</v>
      </c>
      <c r="AP23" s="43">
        <f t="shared" ca="1" si="15"/>
        <v>0</v>
      </c>
      <c r="AQ23" s="43">
        <f t="shared" ca="1" si="15"/>
        <v>0</v>
      </c>
      <c r="AR23" s="43">
        <f t="shared" ca="1" si="15"/>
        <v>0</v>
      </c>
      <c r="AS23" s="43">
        <f t="shared" ca="1" si="15"/>
        <v>0</v>
      </c>
    </row>
    <row r="24" spans="2:45" ht="19.5" customHeight="1" x14ac:dyDescent="0.15">
      <c r="B24" s="87" t="s">
        <v>93</v>
      </c>
      <c r="C24" s="87"/>
      <c r="D24" s="87"/>
      <c r="E24" s="66" t="s">
        <v>91</v>
      </c>
      <c r="G24" s="66"/>
      <c r="H24" s="88" t="s">
        <v>92</v>
      </c>
      <c r="I24" s="88"/>
      <c r="J24" s="88"/>
      <c r="L24" s="31" t="s">
        <v>87</v>
      </c>
      <c r="M24" s="31" t="s">
        <v>73</v>
      </c>
      <c r="N24" s="31" t="s">
        <v>88</v>
      </c>
      <c r="Q24" s="31" t="s">
        <v>87</v>
      </c>
      <c r="R24" s="31" t="s">
        <v>73</v>
      </c>
      <c r="S24" s="31" t="s">
        <v>88</v>
      </c>
      <c r="V24" s="45"/>
      <c r="W24" s="46"/>
      <c r="X24" s="47">
        <f ca="1">$W20*X20</f>
        <v>0</v>
      </c>
      <c r="Y24" s="47">
        <f t="shared" ca="1" si="15"/>
        <v>0</v>
      </c>
      <c r="Z24" s="47">
        <f t="shared" ca="1" si="15"/>
        <v>3</v>
      </c>
      <c r="AA24" s="47">
        <f t="shared" ca="1" si="15"/>
        <v>0</v>
      </c>
      <c r="AB24" s="47">
        <f t="shared" ca="1" si="15"/>
        <v>0</v>
      </c>
      <c r="AC24" s="47">
        <f t="shared" ca="1" si="15"/>
        <v>1</v>
      </c>
      <c r="AD24" s="47">
        <f t="shared" ca="1" si="15"/>
        <v>0</v>
      </c>
      <c r="AE24" s="47">
        <f t="shared" ca="1" si="15"/>
        <v>0</v>
      </c>
      <c r="AF24" s="47">
        <f t="shared" ca="1" si="15"/>
        <v>0</v>
      </c>
      <c r="AG24" s="47">
        <f t="shared" ca="1" si="15"/>
        <v>0</v>
      </c>
      <c r="AH24" s="47">
        <f t="shared" ca="1" si="15"/>
        <v>0</v>
      </c>
      <c r="AI24" s="47">
        <f t="shared" ca="1" si="15"/>
        <v>0</v>
      </c>
      <c r="AJ24" s="47">
        <f t="shared" ca="1" si="15"/>
        <v>0</v>
      </c>
      <c r="AK24" s="47">
        <f t="shared" ca="1" si="15"/>
        <v>0</v>
      </c>
      <c r="AL24" s="47">
        <f t="shared" ca="1" si="15"/>
        <v>0</v>
      </c>
      <c r="AM24" s="47">
        <f t="shared" ca="1" si="15"/>
        <v>0</v>
      </c>
      <c r="AN24" s="47">
        <f t="shared" ca="1" si="15"/>
        <v>0</v>
      </c>
      <c r="AO24" s="47">
        <f t="shared" ca="1" si="15"/>
        <v>0</v>
      </c>
      <c r="AP24" s="47">
        <f t="shared" ca="1" si="15"/>
        <v>0</v>
      </c>
      <c r="AQ24" s="47">
        <f t="shared" ca="1" si="15"/>
        <v>0</v>
      </c>
      <c r="AR24" s="47">
        <f t="shared" ca="1" si="15"/>
        <v>0</v>
      </c>
      <c r="AS24" s="47">
        <f t="shared" ca="1" si="15"/>
        <v>0</v>
      </c>
    </row>
    <row r="25" spans="2:45" ht="28.5" customHeight="1" x14ac:dyDescent="0.15">
      <c r="B25" s="67" t="s">
        <v>8</v>
      </c>
      <c r="C25" s="68" t="s">
        <v>89</v>
      </c>
      <c r="D25" s="68" t="s">
        <v>6</v>
      </c>
      <c r="E25" s="68" t="s">
        <v>7</v>
      </c>
      <c r="G25" s="2" t="s">
        <v>8</v>
      </c>
      <c r="H25" s="3" t="s">
        <v>5</v>
      </c>
      <c r="I25" s="3" t="s">
        <v>6</v>
      </c>
      <c r="J25" s="3" t="s">
        <v>7</v>
      </c>
      <c r="L25">
        <v>10</v>
      </c>
      <c r="M25">
        <v>5</v>
      </c>
      <c r="N25">
        <v>1</v>
      </c>
      <c r="Q25">
        <v>10</v>
      </c>
      <c r="R25">
        <v>5</v>
      </c>
      <c r="S25">
        <v>1</v>
      </c>
      <c r="V25" s="50"/>
      <c r="W25" s="51"/>
      <c r="X25" s="37">
        <f ca="1">SUM(X22:X24)</f>
        <v>60</v>
      </c>
      <c r="Y25" s="37">
        <f t="shared" ref="Y25:AS25" ca="1" si="16">SUM(Y22:Y24)</f>
        <v>45</v>
      </c>
      <c r="Z25" s="37">
        <f t="shared" ca="1" si="16"/>
        <v>33</v>
      </c>
      <c r="AA25" s="37">
        <f t="shared" ca="1" si="16"/>
        <v>45</v>
      </c>
      <c r="AB25" s="37">
        <f t="shared" ca="1" si="16"/>
        <v>50</v>
      </c>
      <c r="AC25" s="37">
        <f t="shared" ca="1" si="16"/>
        <v>41</v>
      </c>
      <c r="AD25" s="37">
        <f t="shared" ca="1" si="16"/>
        <v>70</v>
      </c>
      <c r="AE25" s="37">
        <f t="shared" ca="1" si="16"/>
        <v>60</v>
      </c>
      <c r="AF25" s="37">
        <f t="shared" ca="1" si="16"/>
        <v>55</v>
      </c>
      <c r="AG25" s="37">
        <f t="shared" ca="1" si="16"/>
        <v>70</v>
      </c>
      <c r="AH25" s="37">
        <f t="shared" ca="1" si="16"/>
        <v>45</v>
      </c>
      <c r="AI25" s="37">
        <f t="shared" ca="1" si="16"/>
        <v>70</v>
      </c>
      <c r="AJ25" s="37">
        <f t="shared" ca="1" si="16"/>
        <v>50</v>
      </c>
      <c r="AK25" s="37">
        <f t="shared" ca="1" si="16"/>
        <v>70</v>
      </c>
      <c r="AL25" s="37">
        <f t="shared" ca="1" si="16"/>
        <v>60</v>
      </c>
      <c r="AM25" s="37">
        <f t="shared" ca="1" si="16"/>
        <v>60</v>
      </c>
      <c r="AN25" s="37">
        <f t="shared" ca="1" si="16"/>
        <v>0</v>
      </c>
      <c r="AO25" s="37">
        <f t="shared" ca="1" si="16"/>
        <v>0</v>
      </c>
      <c r="AP25" s="37">
        <f t="shared" ca="1" si="16"/>
        <v>0</v>
      </c>
      <c r="AQ25" s="37">
        <f t="shared" ca="1" si="16"/>
        <v>0</v>
      </c>
      <c r="AR25" s="37">
        <f t="shared" ca="1" si="16"/>
        <v>0</v>
      </c>
      <c r="AS25" s="37">
        <f t="shared" ca="1" si="16"/>
        <v>0</v>
      </c>
    </row>
    <row r="26" spans="2:45" ht="28.5" customHeight="1" x14ac:dyDescent="0.15">
      <c r="B26" s="69" t="s">
        <v>0</v>
      </c>
      <c r="C26" s="75" t="s">
        <v>94</v>
      </c>
      <c r="D26" s="75" t="s">
        <v>95</v>
      </c>
      <c r="E26" s="75"/>
      <c r="G26" s="4" t="s">
        <v>0</v>
      </c>
      <c r="H26" s="75" t="s">
        <v>94</v>
      </c>
      <c r="I26" s="75" t="s">
        <v>95</v>
      </c>
      <c r="J26" s="75"/>
      <c r="L26">
        <f>LEN(C26)</f>
        <v>1</v>
      </c>
      <c r="M26">
        <f t="shared" ref="M26:N29" si="17">LEN(D26)</f>
        <v>1</v>
      </c>
      <c r="N26">
        <f t="shared" si="17"/>
        <v>0</v>
      </c>
      <c r="O26">
        <f>SUM(L26:N29)</f>
        <v>7</v>
      </c>
      <c r="Q26">
        <f>LEN(H26)</f>
        <v>1</v>
      </c>
      <c r="R26">
        <f>LEN(I26)</f>
        <v>1</v>
      </c>
      <c r="S26">
        <f>LEN(J26)</f>
        <v>0</v>
      </c>
      <c r="T26">
        <f>SUM(Q26:S29)</f>
        <v>7</v>
      </c>
      <c r="V26" s="85">
        <f>100/70</f>
        <v>1.4285714285714286</v>
      </c>
      <c r="W26" s="86"/>
      <c r="X26" s="54"/>
      <c r="Y26" s="54"/>
      <c r="Z26" s="54"/>
      <c r="AA26" s="54"/>
      <c r="AB26" s="54"/>
      <c r="AC26" s="54"/>
      <c r="AD26" s="54"/>
      <c r="AE26" s="54"/>
      <c r="AF26" s="54"/>
      <c r="AG26" s="54"/>
      <c r="AH26" s="54"/>
      <c r="AI26" s="54"/>
      <c r="AJ26" s="54"/>
      <c r="AK26" s="54"/>
      <c r="AL26" s="54"/>
      <c r="AM26" s="54"/>
      <c r="AN26" s="54"/>
      <c r="AO26" s="54"/>
      <c r="AP26" s="54"/>
      <c r="AQ26" s="54"/>
      <c r="AR26" s="54"/>
      <c r="AS26" s="54"/>
    </row>
    <row r="27" spans="2:45" ht="28.5" customHeight="1" x14ac:dyDescent="0.15">
      <c r="B27" s="69" t="s">
        <v>1</v>
      </c>
      <c r="C27" s="75" t="s">
        <v>96</v>
      </c>
      <c r="D27" s="75" t="s">
        <v>97</v>
      </c>
      <c r="E27" s="75"/>
      <c r="F27" s="71"/>
      <c r="G27" s="4" t="s">
        <v>1</v>
      </c>
      <c r="H27" s="75" t="s">
        <v>99</v>
      </c>
      <c r="I27" s="75"/>
      <c r="J27" s="75"/>
      <c r="L27">
        <f t="shared" ref="L27:L29" si="18">LEN(C27)</f>
        <v>3</v>
      </c>
      <c r="M27">
        <f t="shared" si="17"/>
        <v>1</v>
      </c>
      <c r="N27">
        <f t="shared" si="17"/>
        <v>0</v>
      </c>
      <c r="Q27">
        <f t="shared" ref="Q27:S29" si="19">LEN(H27)</f>
        <v>4</v>
      </c>
      <c r="R27">
        <f t="shared" si="19"/>
        <v>0</v>
      </c>
      <c r="S27">
        <f t="shared" si="19"/>
        <v>0</v>
      </c>
      <c r="V27" s="55" t="s">
        <v>82</v>
      </c>
      <c r="W27" s="56"/>
      <c r="X27" s="57">
        <f ca="1">X25*$V$12</f>
        <v>85.714285714285722</v>
      </c>
      <c r="Y27" s="57">
        <f t="shared" ref="Y27:AS27" ca="1" si="20">Y25*$V$12</f>
        <v>64.285714285714292</v>
      </c>
      <c r="Z27" s="57">
        <f t="shared" ca="1" si="20"/>
        <v>47.142857142857146</v>
      </c>
      <c r="AA27" s="57">
        <f t="shared" ca="1" si="20"/>
        <v>64.285714285714292</v>
      </c>
      <c r="AB27" s="57">
        <f t="shared" ca="1" si="20"/>
        <v>71.428571428571431</v>
      </c>
      <c r="AC27" s="57">
        <f t="shared" ca="1" si="20"/>
        <v>58.571428571428569</v>
      </c>
      <c r="AD27" s="57">
        <f t="shared" ca="1" si="20"/>
        <v>100</v>
      </c>
      <c r="AE27" s="57">
        <f t="shared" ca="1" si="20"/>
        <v>85.714285714285722</v>
      </c>
      <c r="AF27" s="57">
        <f t="shared" ca="1" si="20"/>
        <v>78.571428571428569</v>
      </c>
      <c r="AG27" s="57">
        <f t="shared" ca="1" si="20"/>
        <v>100</v>
      </c>
      <c r="AH27" s="57">
        <f t="shared" ca="1" si="20"/>
        <v>64.285714285714292</v>
      </c>
      <c r="AI27" s="57">
        <f t="shared" ca="1" si="20"/>
        <v>100</v>
      </c>
      <c r="AJ27" s="57">
        <f t="shared" ca="1" si="20"/>
        <v>71.428571428571431</v>
      </c>
      <c r="AK27" s="57">
        <f t="shared" ca="1" si="20"/>
        <v>100</v>
      </c>
      <c r="AL27" s="57">
        <f t="shared" ca="1" si="20"/>
        <v>85.714285714285722</v>
      </c>
      <c r="AM27" s="57">
        <f t="shared" ca="1" si="20"/>
        <v>85.714285714285722</v>
      </c>
      <c r="AN27" s="57">
        <f t="shared" ca="1" si="20"/>
        <v>0</v>
      </c>
      <c r="AO27" s="57">
        <f t="shared" ca="1" si="20"/>
        <v>0</v>
      </c>
      <c r="AP27" s="57">
        <f t="shared" ca="1" si="20"/>
        <v>0</v>
      </c>
      <c r="AQ27" s="57">
        <f t="shared" ca="1" si="20"/>
        <v>0</v>
      </c>
      <c r="AR27" s="57">
        <f t="shared" ca="1" si="20"/>
        <v>0</v>
      </c>
      <c r="AS27" s="57">
        <f t="shared" ca="1" si="20"/>
        <v>0</v>
      </c>
    </row>
    <row r="28" spans="2:45" ht="28.5" customHeight="1" x14ac:dyDescent="0.15">
      <c r="B28" s="69" t="s">
        <v>2</v>
      </c>
      <c r="C28" s="75"/>
      <c r="D28" s="75" t="s">
        <v>98</v>
      </c>
      <c r="E28" s="75"/>
      <c r="G28" s="4" t="s">
        <v>2</v>
      </c>
      <c r="H28" s="75"/>
      <c r="I28" s="75" t="s">
        <v>98</v>
      </c>
      <c r="J28" s="75"/>
      <c r="L28">
        <f t="shared" si="18"/>
        <v>0</v>
      </c>
      <c r="M28">
        <f t="shared" si="17"/>
        <v>1</v>
      </c>
      <c r="N28">
        <f t="shared" si="17"/>
        <v>0</v>
      </c>
      <c r="Q28">
        <f t="shared" si="19"/>
        <v>0</v>
      </c>
      <c r="R28">
        <f t="shared" si="19"/>
        <v>1</v>
      </c>
      <c r="S28">
        <f t="shared" si="19"/>
        <v>0</v>
      </c>
      <c r="X28" s="65" t="str">
        <f ca="1">IF(X27&gt;X13,"↑",IF(X27&lt;X13,"↓","＝"))</f>
        <v>↑</v>
      </c>
      <c r="Y28" s="65" t="str">
        <f t="shared" ref="Y28:AS28" ca="1" si="21">IF(Y27&gt;Y13,"↑",IF(Y27&lt;Y13,"↓","＝"))</f>
        <v>＝</v>
      </c>
      <c r="Z28" s="65" t="str">
        <f t="shared" ca="1" si="21"/>
        <v>↑</v>
      </c>
      <c r="AA28" s="65" t="str">
        <f t="shared" ca="1" si="21"/>
        <v>＝</v>
      </c>
      <c r="AB28" s="65" t="str">
        <f t="shared" ca="1" si="21"/>
        <v>↑</v>
      </c>
      <c r="AC28" s="65" t="str">
        <f t="shared" ca="1" si="21"/>
        <v>＝</v>
      </c>
      <c r="AD28" s="65" t="str">
        <f t="shared" ca="1" si="21"/>
        <v>＝</v>
      </c>
      <c r="AE28" s="65" t="str">
        <f t="shared" ca="1" si="21"/>
        <v>＝</v>
      </c>
      <c r="AF28" s="65" t="str">
        <f t="shared" ca="1" si="21"/>
        <v>↑</v>
      </c>
      <c r="AG28" s="65" t="str">
        <f t="shared" ca="1" si="21"/>
        <v>＝</v>
      </c>
      <c r="AH28" s="65" t="str">
        <f t="shared" ca="1" si="21"/>
        <v>＝</v>
      </c>
      <c r="AI28" s="65" t="str">
        <f t="shared" ca="1" si="21"/>
        <v>＝</v>
      </c>
      <c r="AJ28" s="65" t="str">
        <f t="shared" ca="1" si="21"/>
        <v>↓</v>
      </c>
      <c r="AK28" s="65" t="str">
        <f t="shared" ca="1" si="21"/>
        <v>＝</v>
      </c>
      <c r="AL28" s="65" t="str">
        <f t="shared" ca="1" si="21"/>
        <v>↑</v>
      </c>
      <c r="AM28" s="65" t="str">
        <f t="shared" ca="1" si="21"/>
        <v>＝</v>
      </c>
      <c r="AN28" s="65" t="str">
        <f t="shared" ca="1" si="21"/>
        <v>＝</v>
      </c>
      <c r="AO28" s="65" t="str">
        <f t="shared" ca="1" si="21"/>
        <v>＝</v>
      </c>
      <c r="AP28" s="65" t="str">
        <f t="shared" ca="1" si="21"/>
        <v>＝</v>
      </c>
      <c r="AQ28" s="65" t="str">
        <f t="shared" ca="1" si="21"/>
        <v>＝</v>
      </c>
      <c r="AR28" s="65" t="str">
        <f t="shared" ca="1" si="21"/>
        <v>＝</v>
      </c>
      <c r="AS28" s="65" t="str">
        <f t="shared" ca="1" si="21"/>
        <v>＝</v>
      </c>
    </row>
    <row r="29" spans="2:45" ht="28.5" customHeight="1" x14ac:dyDescent="0.15">
      <c r="B29" s="69" t="s">
        <v>3</v>
      </c>
      <c r="C29" s="76"/>
      <c r="D29" s="76"/>
      <c r="E29" s="76"/>
      <c r="G29" s="4" t="s">
        <v>3</v>
      </c>
      <c r="H29" s="75"/>
      <c r="I29" s="75"/>
      <c r="J29" s="75"/>
      <c r="L29">
        <f t="shared" si="18"/>
        <v>0</v>
      </c>
      <c r="M29">
        <f t="shared" si="17"/>
        <v>0</v>
      </c>
      <c r="N29">
        <f t="shared" si="17"/>
        <v>0</v>
      </c>
      <c r="Q29">
        <f t="shared" si="19"/>
        <v>0</v>
      </c>
      <c r="R29">
        <f t="shared" si="19"/>
        <v>0</v>
      </c>
      <c r="S29">
        <f t="shared" si="19"/>
        <v>0</v>
      </c>
    </row>
    <row r="30" spans="2:45" ht="8.25" customHeight="1" x14ac:dyDescent="0.15">
      <c r="B30" s="72"/>
      <c r="C30" s="72"/>
      <c r="D30" s="72"/>
      <c r="E30" s="72"/>
      <c r="L30">
        <f>SUM(L26:L29)*L$25</f>
        <v>40</v>
      </c>
      <c r="M30">
        <f t="shared" ref="M30:N30" si="22">SUM(M26:M29)*M$25</f>
        <v>15</v>
      </c>
      <c r="N30">
        <f t="shared" si="22"/>
        <v>0</v>
      </c>
      <c r="O30">
        <f>SUM(L30:N30)</f>
        <v>55</v>
      </c>
      <c r="Q30">
        <f>SUM(Q26:Q29)*Q$25</f>
        <v>50</v>
      </c>
      <c r="R30">
        <f t="shared" ref="R30:S30" si="23">SUM(R26:R29)*R$25</f>
        <v>10</v>
      </c>
      <c r="S30">
        <f t="shared" si="23"/>
        <v>0</v>
      </c>
      <c r="T30">
        <f>SUM(Q30:S30)</f>
        <v>60</v>
      </c>
    </row>
    <row r="31" spans="2:45" ht="19.5" customHeight="1" x14ac:dyDescent="0.15">
      <c r="B31" s="87" t="s">
        <v>100</v>
      </c>
      <c r="C31" s="87"/>
      <c r="D31" s="87"/>
      <c r="E31" s="66" t="s">
        <v>91</v>
      </c>
      <c r="G31" s="66"/>
      <c r="H31" s="88" t="s">
        <v>92</v>
      </c>
      <c r="I31" s="88"/>
      <c r="J31" s="88"/>
      <c r="L31" s="31">
        <f>SUM(L26:L29)</f>
        <v>4</v>
      </c>
      <c r="M31" s="31">
        <f t="shared" ref="M31:N31" si="24">SUM(M26:M29)</f>
        <v>3</v>
      </c>
      <c r="N31" s="31">
        <f t="shared" si="24"/>
        <v>0</v>
      </c>
      <c r="O31" s="20">
        <f>SUM(L31:N31)</f>
        <v>7</v>
      </c>
      <c r="Q31" s="31">
        <f>SUM(Q26:Q29)</f>
        <v>5</v>
      </c>
      <c r="R31" s="31">
        <f t="shared" ref="R31:S31" si="25">SUM(R26:R29)</f>
        <v>2</v>
      </c>
      <c r="S31" s="31">
        <f t="shared" si="25"/>
        <v>0</v>
      </c>
      <c r="T31" s="20">
        <f>SUM(Q31:S31)</f>
        <v>7</v>
      </c>
    </row>
    <row r="32" spans="2:45" ht="28.5" customHeight="1" x14ac:dyDescent="0.15">
      <c r="B32" s="67" t="s">
        <v>8</v>
      </c>
      <c r="C32" s="68" t="s">
        <v>89</v>
      </c>
      <c r="D32" s="68" t="s">
        <v>6</v>
      </c>
      <c r="E32" s="68" t="s">
        <v>7</v>
      </c>
      <c r="G32" s="2" t="s">
        <v>8</v>
      </c>
      <c r="H32" s="3" t="s">
        <v>5</v>
      </c>
      <c r="I32" s="3" t="s">
        <v>6</v>
      </c>
      <c r="J32" s="3" t="s">
        <v>7</v>
      </c>
      <c r="L32">
        <v>10</v>
      </c>
      <c r="M32">
        <v>5</v>
      </c>
      <c r="N32">
        <v>1</v>
      </c>
      <c r="Q32">
        <v>10</v>
      </c>
      <c r="R32">
        <v>5</v>
      </c>
      <c r="S32">
        <v>1</v>
      </c>
    </row>
    <row r="33" spans="2:20" ht="28.5" customHeight="1" x14ac:dyDescent="0.15">
      <c r="B33" s="69" t="s">
        <v>0</v>
      </c>
      <c r="C33" s="75"/>
      <c r="D33" s="75"/>
      <c r="E33" s="75"/>
      <c r="G33" s="4" t="s">
        <v>0</v>
      </c>
      <c r="H33" s="75"/>
      <c r="I33" s="75" t="s">
        <v>148</v>
      </c>
      <c r="J33" s="75"/>
      <c r="L33">
        <f>LEN(C33)</f>
        <v>0</v>
      </c>
      <c r="M33">
        <f t="shared" ref="M33:N36" si="26">LEN(D33)</f>
        <v>0</v>
      </c>
      <c r="N33">
        <f t="shared" si="26"/>
        <v>0</v>
      </c>
      <c r="O33">
        <f>SUM(L33:N36)</f>
        <v>7</v>
      </c>
      <c r="Q33">
        <f>LEN(H33)</f>
        <v>0</v>
      </c>
      <c r="R33">
        <f>LEN(I33)</f>
        <v>1</v>
      </c>
      <c r="S33">
        <f>LEN(J33)</f>
        <v>0</v>
      </c>
      <c r="T33">
        <f>SUM(Q33:S36)</f>
        <v>7</v>
      </c>
    </row>
    <row r="34" spans="2:20" ht="28.5" customHeight="1" x14ac:dyDescent="0.15">
      <c r="B34" s="69" t="s">
        <v>1</v>
      </c>
      <c r="C34" s="75" t="s">
        <v>101</v>
      </c>
      <c r="D34" s="75" t="s">
        <v>102</v>
      </c>
      <c r="E34" s="75"/>
      <c r="F34" s="71"/>
      <c r="G34" s="4" t="s">
        <v>1</v>
      </c>
      <c r="H34" s="75" t="s">
        <v>101</v>
      </c>
      <c r="I34" s="75" t="s">
        <v>147</v>
      </c>
      <c r="J34" s="75"/>
      <c r="L34">
        <f t="shared" ref="L34:L36" si="27">LEN(C34)</f>
        <v>2</v>
      </c>
      <c r="M34">
        <f t="shared" si="26"/>
        <v>3</v>
      </c>
      <c r="N34">
        <f t="shared" si="26"/>
        <v>0</v>
      </c>
      <c r="Q34">
        <f t="shared" ref="Q34:S36" si="28">LEN(H34)</f>
        <v>2</v>
      </c>
      <c r="R34">
        <f t="shared" si="28"/>
        <v>3</v>
      </c>
      <c r="S34">
        <f t="shared" si="28"/>
        <v>0</v>
      </c>
    </row>
    <row r="35" spans="2:20" ht="28.5" customHeight="1" x14ac:dyDescent="0.15">
      <c r="B35" s="69" t="s">
        <v>2</v>
      </c>
      <c r="C35" s="75"/>
      <c r="D35" s="75" t="s">
        <v>103</v>
      </c>
      <c r="E35" s="75"/>
      <c r="G35" s="4" t="s">
        <v>2</v>
      </c>
      <c r="H35" s="75"/>
      <c r="I35" s="75" t="s">
        <v>98</v>
      </c>
      <c r="J35" s="75"/>
      <c r="L35">
        <f t="shared" si="27"/>
        <v>0</v>
      </c>
      <c r="M35">
        <f t="shared" si="26"/>
        <v>2</v>
      </c>
      <c r="N35">
        <f t="shared" si="26"/>
        <v>0</v>
      </c>
      <c r="Q35">
        <f t="shared" si="28"/>
        <v>0</v>
      </c>
      <c r="R35">
        <f t="shared" si="28"/>
        <v>1</v>
      </c>
      <c r="S35">
        <f t="shared" si="28"/>
        <v>0</v>
      </c>
    </row>
    <row r="36" spans="2:20" ht="28.5" customHeight="1" x14ac:dyDescent="0.15">
      <c r="B36" s="69" t="s">
        <v>3</v>
      </c>
      <c r="C36" s="76"/>
      <c r="D36" s="76"/>
      <c r="E36" s="76"/>
      <c r="G36" s="4" t="s">
        <v>3</v>
      </c>
      <c r="H36" s="75"/>
      <c r="I36" s="75"/>
      <c r="J36" s="75"/>
      <c r="L36">
        <f t="shared" si="27"/>
        <v>0</v>
      </c>
      <c r="M36">
        <f t="shared" si="26"/>
        <v>0</v>
      </c>
      <c r="N36">
        <f t="shared" si="26"/>
        <v>0</v>
      </c>
      <c r="Q36">
        <f t="shared" si="28"/>
        <v>0</v>
      </c>
      <c r="R36">
        <f t="shared" si="28"/>
        <v>0</v>
      </c>
      <c r="S36">
        <f t="shared" si="28"/>
        <v>0</v>
      </c>
    </row>
    <row r="37" spans="2:20" ht="8.25" customHeight="1" x14ac:dyDescent="0.15">
      <c r="B37" s="72"/>
      <c r="C37" s="72"/>
      <c r="D37" s="72"/>
      <c r="E37" s="72"/>
      <c r="L37">
        <f>SUM(L33:L36)*L$25</f>
        <v>20</v>
      </c>
      <c r="M37">
        <f t="shared" ref="M37:N37" si="29">SUM(M33:M36)*M$25</f>
        <v>25</v>
      </c>
      <c r="N37">
        <f t="shared" si="29"/>
        <v>0</v>
      </c>
      <c r="O37">
        <f>SUM(L37:N37)</f>
        <v>45</v>
      </c>
      <c r="Q37">
        <f>SUM(Q33:Q36)*Q$25</f>
        <v>20</v>
      </c>
      <c r="R37">
        <f t="shared" ref="R37:S37" si="30">SUM(R33:R36)*R$25</f>
        <v>25</v>
      </c>
      <c r="S37">
        <f t="shared" si="30"/>
        <v>0</v>
      </c>
      <c r="T37">
        <f>SUM(Q37:S37)</f>
        <v>45</v>
      </c>
    </row>
    <row r="38" spans="2:20" ht="19.5" customHeight="1" x14ac:dyDescent="0.15">
      <c r="B38" s="87" t="s">
        <v>104</v>
      </c>
      <c r="C38" s="87"/>
      <c r="D38" s="87"/>
      <c r="E38" s="66" t="s">
        <v>91</v>
      </c>
      <c r="G38" s="66"/>
      <c r="H38" s="88" t="s">
        <v>92</v>
      </c>
      <c r="I38" s="88"/>
      <c r="J38" s="88"/>
      <c r="L38" s="31">
        <f>SUM(L33:L36)</f>
        <v>2</v>
      </c>
      <c r="M38" s="31">
        <f t="shared" ref="M38:N38" si="31">SUM(M33:M36)</f>
        <v>5</v>
      </c>
      <c r="N38" s="31">
        <f t="shared" si="31"/>
        <v>0</v>
      </c>
      <c r="O38" s="20">
        <f>SUM(L38:N38)</f>
        <v>7</v>
      </c>
      <c r="Q38" s="31">
        <f>SUM(Q33:Q36)</f>
        <v>2</v>
      </c>
      <c r="R38" s="31">
        <f t="shared" ref="R38:S38" si="32">SUM(R33:R36)</f>
        <v>5</v>
      </c>
      <c r="S38" s="31">
        <f t="shared" si="32"/>
        <v>0</v>
      </c>
      <c r="T38" s="20">
        <f>SUM(Q38:S38)</f>
        <v>7</v>
      </c>
    </row>
    <row r="39" spans="2:20" ht="28.5" customHeight="1" x14ac:dyDescent="0.15">
      <c r="B39" s="67" t="s">
        <v>8</v>
      </c>
      <c r="C39" s="68" t="s">
        <v>89</v>
      </c>
      <c r="D39" s="68" t="s">
        <v>6</v>
      </c>
      <c r="E39" s="68" t="s">
        <v>7</v>
      </c>
      <c r="G39" s="2" t="s">
        <v>8</v>
      </c>
      <c r="H39" s="3" t="s">
        <v>5</v>
      </c>
      <c r="I39" s="3" t="s">
        <v>6</v>
      </c>
      <c r="J39" s="3" t="s">
        <v>7</v>
      </c>
      <c r="L39">
        <v>10</v>
      </c>
      <c r="M39">
        <v>5</v>
      </c>
      <c r="N39">
        <v>1</v>
      </c>
      <c r="Q39">
        <v>10</v>
      </c>
      <c r="R39">
        <v>5</v>
      </c>
      <c r="S39">
        <v>1</v>
      </c>
    </row>
    <row r="40" spans="2:20" ht="28.5" customHeight="1" x14ac:dyDescent="0.15">
      <c r="B40" s="69" t="s">
        <v>0</v>
      </c>
      <c r="C40" s="75"/>
      <c r="D40" s="75"/>
      <c r="E40" s="75"/>
      <c r="G40" s="4" t="s">
        <v>0</v>
      </c>
      <c r="H40" s="75"/>
      <c r="I40" s="75"/>
      <c r="J40" s="75" t="s">
        <v>94</v>
      </c>
      <c r="L40">
        <f>LEN(C40)</f>
        <v>0</v>
      </c>
      <c r="M40">
        <f t="shared" ref="M40:N43" si="33">LEN(D40)</f>
        <v>0</v>
      </c>
      <c r="N40">
        <f t="shared" si="33"/>
        <v>0</v>
      </c>
      <c r="O40">
        <f>SUM(L40:N43)</f>
        <v>7</v>
      </c>
      <c r="Q40">
        <f>LEN(H40)</f>
        <v>0</v>
      </c>
      <c r="R40">
        <f>LEN(I40)</f>
        <v>0</v>
      </c>
      <c r="S40">
        <f>LEN(J40)</f>
        <v>1</v>
      </c>
      <c r="T40">
        <f>SUM(Q40:S43)</f>
        <v>7</v>
      </c>
    </row>
    <row r="41" spans="2:20" ht="28.5" customHeight="1" x14ac:dyDescent="0.15">
      <c r="B41" s="69" t="s">
        <v>1</v>
      </c>
      <c r="C41" s="75"/>
      <c r="D41" s="75" t="s">
        <v>105</v>
      </c>
      <c r="E41" s="75" t="s">
        <v>106</v>
      </c>
      <c r="F41" s="71"/>
      <c r="G41" s="4" t="s">
        <v>1</v>
      </c>
      <c r="H41" s="75" t="s">
        <v>108</v>
      </c>
      <c r="I41" s="75" t="s">
        <v>95</v>
      </c>
      <c r="J41" s="75" t="s">
        <v>107</v>
      </c>
      <c r="L41">
        <f t="shared" ref="L41:L43" si="34">LEN(C41)</f>
        <v>0</v>
      </c>
      <c r="M41">
        <f t="shared" si="33"/>
        <v>2</v>
      </c>
      <c r="N41">
        <f t="shared" si="33"/>
        <v>3</v>
      </c>
      <c r="Q41">
        <f t="shared" ref="Q41:S43" si="35">LEN(H41)</f>
        <v>2</v>
      </c>
      <c r="R41">
        <f t="shared" si="35"/>
        <v>1</v>
      </c>
      <c r="S41">
        <f t="shared" si="35"/>
        <v>2</v>
      </c>
    </row>
    <row r="42" spans="2:20" ht="28.5" customHeight="1" x14ac:dyDescent="0.15">
      <c r="B42" s="69" t="s">
        <v>2</v>
      </c>
      <c r="C42" s="75" t="s">
        <v>98</v>
      </c>
      <c r="D42" s="75" t="s">
        <v>97</v>
      </c>
      <c r="E42" s="75"/>
      <c r="G42" s="4" t="s">
        <v>2</v>
      </c>
      <c r="H42" s="75"/>
      <c r="I42" s="75" t="s">
        <v>97</v>
      </c>
      <c r="J42" s="75"/>
      <c r="L42">
        <f t="shared" si="34"/>
        <v>1</v>
      </c>
      <c r="M42">
        <f t="shared" si="33"/>
        <v>1</v>
      </c>
      <c r="N42">
        <f t="shared" si="33"/>
        <v>0</v>
      </c>
      <c r="Q42">
        <f t="shared" si="35"/>
        <v>0</v>
      </c>
      <c r="R42">
        <f t="shared" si="35"/>
        <v>1</v>
      </c>
      <c r="S42">
        <f t="shared" si="35"/>
        <v>0</v>
      </c>
    </row>
    <row r="43" spans="2:20" ht="28.5" customHeight="1" x14ac:dyDescent="0.15">
      <c r="B43" s="69" t="s">
        <v>3</v>
      </c>
      <c r="C43" s="76"/>
      <c r="D43" s="76"/>
      <c r="E43" s="76"/>
      <c r="G43" s="4" t="s">
        <v>3</v>
      </c>
      <c r="H43" s="75"/>
      <c r="I43" s="75"/>
      <c r="J43" s="75"/>
      <c r="L43">
        <f t="shared" si="34"/>
        <v>0</v>
      </c>
      <c r="M43">
        <f t="shared" si="33"/>
        <v>0</v>
      </c>
      <c r="N43">
        <f t="shared" si="33"/>
        <v>0</v>
      </c>
      <c r="Q43">
        <f t="shared" si="35"/>
        <v>0</v>
      </c>
      <c r="R43">
        <f t="shared" si="35"/>
        <v>0</v>
      </c>
      <c r="S43">
        <f t="shared" si="35"/>
        <v>0</v>
      </c>
    </row>
    <row r="44" spans="2:20" ht="8.25" customHeight="1" x14ac:dyDescent="0.15">
      <c r="B44" s="72"/>
      <c r="C44" s="72"/>
      <c r="D44" s="72"/>
      <c r="E44" s="72"/>
      <c r="L44">
        <f>SUM(L40:L43)*L$25</f>
        <v>10</v>
      </c>
      <c r="M44">
        <f t="shared" ref="M44:N44" si="36">SUM(M40:M43)*M$25</f>
        <v>15</v>
      </c>
      <c r="N44">
        <f t="shared" si="36"/>
        <v>3</v>
      </c>
      <c r="O44">
        <f>SUM(L44:N44)</f>
        <v>28</v>
      </c>
      <c r="Q44">
        <f>SUM(Q40:Q43)*Q$25</f>
        <v>20</v>
      </c>
      <c r="R44">
        <f t="shared" ref="R44:S44" si="37">SUM(R40:R43)*R$25</f>
        <v>10</v>
      </c>
      <c r="S44">
        <f t="shared" si="37"/>
        <v>3</v>
      </c>
      <c r="T44">
        <f>SUM(Q44:S44)</f>
        <v>33</v>
      </c>
    </row>
    <row r="45" spans="2:20" ht="19.5" customHeight="1" x14ac:dyDescent="0.15">
      <c r="B45" s="87" t="s">
        <v>109</v>
      </c>
      <c r="C45" s="87"/>
      <c r="D45" s="87"/>
      <c r="E45" s="66" t="s">
        <v>91</v>
      </c>
      <c r="G45" s="66"/>
      <c r="H45" s="88" t="s">
        <v>92</v>
      </c>
      <c r="I45" s="88"/>
      <c r="J45" s="88"/>
      <c r="L45" s="31">
        <f>SUM(L40:L43)</f>
        <v>1</v>
      </c>
      <c r="M45" s="31">
        <f t="shared" ref="M45:N45" si="38">SUM(M40:M43)</f>
        <v>3</v>
      </c>
      <c r="N45" s="31">
        <f t="shared" si="38"/>
        <v>3</v>
      </c>
      <c r="O45" s="20">
        <f>SUM(L45:N45)</f>
        <v>7</v>
      </c>
      <c r="Q45" s="31">
        <f>SUM(Q40:Q43)</f>
        <v>2</v>
      </c>
      <c r="R45" s="31">
        <f t="shared" ref="R45:S45" si="39">SUM(R40:R43)</f>
        <v>2</v>
      </c>
      <c r="S45" s="31">
        <f t="shared" si="39"/>
        <v>3</v>
      </c>
      <c r="T45" s="20">
        <f>SUM(Q45:S45)</f>
        <v>7</v>
      </c>
    </row>
    <row r="46" spans="2:20" ht="28.5" customHeight="1" x14ac:dyDescent="0.15">
      <c r="B46" s="67" t="s">
        <v>8</v>
      </c>
      <c r="C46" s="68" t="s">
        <v>89</v>
      </c>
      <c r="D46" s="68" t="s">
        <v>6</v>
      </c>
      <c r="E46" s="68" t="s">
        <v>7</v>
      </c>
      <c r="G46" s="2" t="s">
        <v>8</v>
      </c>
      <c r="H46" s="3" t="s">
        <v>5</v>
      </c>
      <c r="I46" s="3" t="s">
        <v>6</v>
      </c>
      <c r="J46" s="3" t="s">
        <v>7</v>
      </c>
      <c r="L46">
        <v>10</v>
      </c>
      <c r="M46">
        <v>5</v>
      </c>
      <c r="N46">
        <v>1</v>
      </c>
      <c r="Q46">
        <v>10</v>
      </c>
      <c r="R46">
        <v>5</v>
      </c>
      <c r="S46">
        <v>1</v>
      </c>
    </row>
    <row r="47" spans="2:20" ht="28.5" customHeight="1" x14ac:dyDescent="0.15">
      <c r="B47" s="69" t="s">
        <v>0</v>
      </c>
      <c r="C47" s="75"/>
      <c r="D47" s="75"/>
      <c r="E47" s="75"/>
      <c r="G47" s="4" t="s">
        <v>0</v>
      </c>
      <c r="H47" s="75" t="s">
        <v>94</v>
      </c>
      <c r="I47" s="75" t="s">
        <v>149</v>
      </c>
      <c r="J47" s="75"/>
      <c r="L47">
        <f>LEN(C47)</f>
        <v>0</v>
      </c>
      <c r="M47">
        <f t="shared" ref="M47:N50" si="40">LEN(D47)</f>
        <v>0</v>
      </c>
      <c r="N47">
        <f t="shared" si="40"/>
        <v>0</v>
      </c>
      <c r="O47">
        <f>SUM(L47:N50)</f>
        <v>7</v>
      </c>
      <c r="Q47">
        <f>LEN(H47)</f>
        <v>1</v>
      </c>
      <c r="R47">
        <f>LEN(I47)</f>
        <v>2</v>
      </c>
      <c r="S47">
        <f>LEN(J47)</f>
        <v>0</v>
      </c>
      <c r="T47">
        <f>SUM(Q47:S50)</f>
        <v>7</v>
      </c>
    </row>
    <row r="48" spans="2:20" ht="28.5" customHeight="1" x14ac:dyDescent="0.15">
      <c r="B48" s="69" t="s">
        <v>1</v>
      </c>
      <c r="C48" s="75" t="s">
        <v>110</v>
      </c>
      <c r="D48" s="75" t="s">
        <v>111</v>
      </c>
      <c r="E48" s="75"/>
      <c r="F48" s="71"/>
      <c r="G48" s="4" t="s">
        <v>1</v>
      </c>
      <c r="H48" s="75" t="s">
        <v>115</v>
      </c>
      <c r="I48" s="75" t="s">
        <v>55</v>
      </c>
      <c r="J48" s="75"/>
      <c r="L48">
        <f t="shared" ref="L48:L50" si="41">LEN(C48)</f>
        <v>2</v>
      </c>
      <c r="M48">
        <f t="shared" si="40"/>
        <v>2</v>
      </c>
      <c r="N48">
        <f t="shared" si="40"/>
        <v>0</v>
      </c>
      <c r="Q48">
        <f t="shared" ref="Q48:S50" si="42">LEN(H48)</f>
        <v>1</v>
      </c>
      <c r="R48">
        <f t="shared" si="42"/>
        <v>1</v>
      </c>
      <c r="S48">
        <f t="shared" si="42"/>
        <v>0</v>
      </c>
    </row>
    <row r="49" spans="2:20" ht="28.5" customHeight="1" x14ac:dyDescent="0.15">
      <c r="B49" s="69" t="s">
        <v>2</v>
      </c>
      <c r="C49" s="75"/>
      <c r="D49" s="75" t="s">
        <v>112</v>
      </c>
      <c r="E49" s="75"/>
      <c r="G49" s="4" t="s">
        <v>2</v>
      </c>
      <c r="H49" s="75"/>
      <c r="I49" s="75" t="s">
        <v>113</v>
      </c>
      <c r="J49" s="75"/>
      <c r="L49">
        <f t="shared" si="41"/>
        <v>0</v>
      </c>
      <c r="M49">
        <f t="shared" si="40"/>
        <v>3</v>
      </c>
      <c r="N49">
        <f t="shared" si="40"/>
        <v>0</v>
      </c>
      <c r="Q49">
        <f t="shared" si="42"/>
        <v>0</v>
      </c>
      <c r="R49">
        <f t="shared" si="42"/>
        <v>2</v>
      </c>
      <c r="S49">
        <f t="shared" si="42"/>
        <v>0</v>
      </c>
    </row>
    <row r="50" spans="2:20" ht="28.5" customHeight="1" x14ac:dyDescent="0.15">
      <c r="B50" s="69" t="s">
        <v>3</v>
      </c>
      <c r="C50" s="76"/>
      <c r="D50" s="76"/>
      <c r="E50" s="76"/>
      <c r="G50" s="4" t="s">
        <v>3</v>
      </c>
      <c r="H50" s="75"/>
      <c r="I50" s="75"/>
      <c r="J50" s="75"/>
      <c r="L50">
        <f t="shared" si="41"/>
        <v>0</v>
      </c>
      <c r="M50">
        <f t="shared" si="40"/>
        <v>0</v>
      </c>
      <c r="N50">
        <f t="shared" si="40"/>
        <v>0</v>
      </c>
      <c r="Q50">
        <f t="shared" si="42"/>
        <v>0</v>
      </c>
      <c r="R50">
        <f t="shared" si="42"/>
        <v>0</v>
      </c>
      <c r="S50">
        <f t="shared" si="42"/>
        <v>0</v>
      </c>
    </row>
    <row r="51" spans="2:20" ht="8.25" customHeight="1" x14ac:dyDescent="0.15">
      <c r="B51" s="72"/>
      <c r="C51" s="72"/>
      <c r="D51" s="72"/>
      <c r="E51" s="72"/>
      <c r="L51">
        <f>SUM(L47:L50)*L$25</f>
        <v>20</v>
      </c>
      <c r="M51">
        <f t="shared" ref="M51:N51" si="43">SUM(M47:M50)*M$25</f>
        <v>25</v>
      </c>
      <c r="N51">
        <f t="shared" si="43"/>
        <v>0</v>
      </c>
      <c r="O51">
        <f>SUM(L51:N51)</f>
        <v>45</v>
      </c>
      <c r="Q51">
        <f>SUM(Q47:Q50)*Q$25</f>
        <v>20</v>
      </c>
      <c r="R51">
        <f t="shared" ref="R51:S51" si="44">SUM(R47:R50)*R$25</f>
        <v>25</v>
      </c>
      <c r="S51">
        <f t="shared" si="44"/>
        <v>0</v>
      </c>
      <c r="T51">
        <f>SUM(Q51:S51)</f>
        <v>45</v>
      </c>
    </row>
    <row r="52" spans="2:20" ht="19.5" customHeight="1" x14ac:dyDescent="0.15">
      <c r="B52" s="87" t="s">
        <v>114</v>
      </c>
      <c r="C52" s="87"/>
      <c r="D52" s="87"/>
      <c r="E52" s="66" t="s">
        <v>91</v>
      </c>
      <c r="G52" s="66"/>
      <c r="H52" s="88" t="s">
        <v>92</v>
      </c>
      <c r="I52" s="88"/>
      <c r="J52" s="88"/>
      <c r="L52" s="31">
        <f>SUM(L47:L50)</f>
        <v>2</v>
      </c>
      <c r="M52" s="31">
        <f t="shared" ref="M52:N52" si="45">SUM(M47:M50)</f>
        <v>5</v>
      </c>
      <c r="N52" s="31">
        <f t="shared" si="45"/>
        <v>0</v>
      </c>
      <c r="O52" s="20">
        <f>SUM(L52:N52)</f>
        <v>7</v>
      </c>
      <c r="Q52" s="31">
        <f>SUM(Q47:Q50)</f>
        <v>2</v>
      </c>
      <c r="R52" s="31">
        <f t="shared" ref="R52:S52" si="46">SUM(R47:R50)</f>
        <v>5</v>
      </c>
      <c r="S52" s="31">
        <f t="shared" si="46"/>
        <v>0</v>
      </c>
      <c r="T52" s="20">
        <f>SUM(Q52:S52)</f>
        <v>7</v>
      </c>
    </row>
    <row r="53" spans="2:20" ht="28.5" customHeight="1" x14ac:dyDescent="0.15">
      <c r="B53" s="67" t="s">
        <v>8</v>
      </c>
      <c r="C53" s="68" t="s">
        <v>89</v>
      </c>
      <c r="D53" s="68" t="s">
        <v>6</v>
      </c>
      <c r="E53" s="68" t="s">
        <v>7</v>
      </c>
      <c r="G53" s="2" t="s">
        <v>8</v>
      </c>
      <c r="H53" s="3" t="s">
        <v>5</v>
      </c>
      <c r="I53" s="3" t="s">
        <v>6</v>
      </c>
      <c r="J53" s="3" t="s">
        <v>7</v>
      </c>
      <c r="L53">
        <v>10</v>
      </c>
      <c r="M53">
        <v>5</v>
      </c>
      <c r="N53">
        <v>1</v>
      </c>
      <c r="Q53">
        <v>10</v>
      </c>
      <c r="R53">
        <v>5</v>
      </c>
      <c r="S53">
        <v>1</v>
      </c>
    </row>
    <row r="54" spans="2:20" ht="28.5" customHeight="1" x14ac:dyDescent="0.15">
      <c r="B54" s="69" t="s">
        <v>0</v>
      </c>
      <c r="C54" s="75" t="s">
        <v>95</v>
      </c>
      <c r="D54" s="75" t="s">
        <v>94</v>
      </c>
      <c r="E54" s="75"/>
      <c r="G54" s="4" t="s">
        <v>0</v>
      </c>
      <c r="H54" s="75" t="s">
        <v>95</v>
      </c>
      <c r="I54" s="75" t="s">
        <v>94</v>
      </c>
      <c r="J54" s="75"/>
      <c r="L54">
        <f>LEN(C54)</f>
        <v>1</v>
      </c>
      <c r="M54">
        <f t="shared" ref="M54:N57" si="47">LEN(D54)</f>
        <v>1</v>
      </c>
      <c r="N54">
        <f t="shared" si="47"/>
        <v>0</v>
      </c>
      <c r="O54">
        <f>SUM(L54:N57)</f>
        <v>7</v>
      </c>
      <c r="Q54">
        <f>LEN(H54)</f>
        <v>1</v>
      </c>
      <c r="R54">
        <f>LEN(I54)</f>
        <v>1</v>
      </c>
      <c r="S54">
        <f>LEN(J54)</f>
        <v>0</v>
      </c>
      <c r="T54">
        <f>SUM(Q54:S57)</f>
        <v>7</v>
      </c>
    </row>
    <row r="55" spans="2:20" ht="28.5" customHeight="1" x14ac:dyDescent="0.15">
      <c r="B55" s="69" t="s">
        <v>1</v>
      </c>
      <c r="C55" s="75" t="s">
        <v>115</v>
      </c>
      <c r="D55" s="75" t="s">
        <v>116</v>
      </c>
      <c r="E55" s="75"/>
      <c r="F55" s="71"/>
      <c r="G55" s="4" t="s">
        <v>1</v>
      </c>
      <c r="H55" s="75" t="s">
        <v>117</v>
      </c>
      <c r="I55" s="75" t="s">
        <v>118</v>
      </c>
      <c r="J55" s="75"/>
      <c r="L55">
        <f t="shared" ref="L55:L57" si="48">LEN(C55)</f>
        <v>1</v>
      </c>
      <c r="M55">
        <f t="shared" si="47"/>
        <v>4</v>
      </c>
      <c r="N55">
        <f t="shared" si="47"/>
        <v>0</v>
      </c>
      <c r="Q55">
        <f t="shared" ref="Q55:S57" si="49">LEN(H55)</f>
        <v>2</v>
      </c>
      <c r="R55">
        <f t="shared" si="49"/>
        <v>3</v>
      </c>
      <c r="S55">
        <f t="shared" si="49"/>
        <v>0</v>
      </c>
    </row>
    <row r="56" spans="2:20" ht="28.5" customHeight="1" x14ac:dyDescent="0.15">
      <c r="B56" s="69" t="s">
        <v>2</v>
      </c>
      <c r="C56" s="75"/>
      <c r="D56" s="75"/>
      <c r="E56" s="75"/>
      <c r="G56" s="4" t="s">
        <v>2</v>
      </c>
      <c r="H56" s="75"/>
      <c r="I56" s="75"/>
      <c r="J56" s="75"/>
      <c r="L56">
        <f t="shared" si="48"/>
        <v>0</v>
      </c>
      <c r="M56">
        <f t="shared" si="47"/>
        <v>0</v>
      </c>
      <c r="N56">
        <f t="shared" si="47"/>
        <v>0</v>
      </c>
      <c r="Q56">
        <f t="shared" si="49"/>
        <v>0</v>
      </c>
      <c r="R56">
        <f t="shared" si="49"/>
        <v>0</v>
      </c>
      <c r="S56">
        <f t="shared" si="49"/>
        <v>0</v>
      </c>
    </row>
    <row r="57" spans="2:20" ht="28.5" customHeight="1" x14ac:dyDescent="0.15">
      <c r="B57" s="69" t="s">
        <v>3</v>
      </c>
      <c r="C57" s="76"/>
      <c r="D57" s="76"/>
      <c r="E57" s="76"/>
      <c r="G57" s="4" t="s">
        <v>3</v>
      </c>
      <c r="H57" s="75"/>
      <c r="I57" s="75"/>
      <c r="J57" s="75"/>
      <c r="L57">
        <f t="shared" si="48"/>
        <v>0</v>
      </c>
      <c r="M57">
        <f t="shared" si="47"/>
        <v>0</v>
      </c>
      <c r="N57">
        <f t="shared" si="47"/>
        <v>0</v>
      </c>
      <c r="Q57">
        <f t="shared" si="49"/>
        <v>0</v>
      </c>
      <c r="R57">
        <f t="shared" si="49"/>
        <v>0</v>
      </c>
      <c r="S57">
        <f t="shared" si="49"/>
        <v>0</v>
      </c>
    </row>
    <row r="58" spans="2:20" ht="8.25" customHeight="1" x14ac:dyDescent="0.15">
      <c r="B58" s="72"/>
      <c r="C58" s="72"/>
      <c r="D58" s="72"/>
      <c r="E58" s="72"/>
      <c r="L58">
        <f>SUM(L54:L57)*L$25</f>
        <v>20</v>
      </c>
      <c r="M58">
        <f t="shared" ref="M58:N58" si="50">SUM(M54:M57)*M$25</f>
        <v>25</v>
      </c>
      <c r="N58">
        <f t="shared" si="50"/>
        <v>0</v>
      </c>
      <c r="O58">
        <f>SUM(L58:N58)</f>
        <v>45</v>
      </c>
      <c r="Q58">
        <f>SUM(Q54:Q57)*Q$25</f>
        <v>30</v>
      </c>
      <c r="R58">
        <f t="shared" ref="R58:S58" si="51">SUM(R54:R57)*R$25</f>
        <v>20</v>
      </c>
      <c r="S58">
        <f t="shared" si="51"/>
        <v>0</v>
      </c>
      <c r="T58">
        <f>SUM(Q58:S58)</f>
        <v>50</v>
      </c>
    </row>
    <row r="59" spans="2:20" ht="19.5" customHeight="1" x14ac:dyDescent="0.15">
      <c r="B59" s="90" t="s">
        <v>119</v>
      </c>
      <c r="C59" s="90"/>
      <c r="D59" s="90"/>
      <c r="E59" s="66" t="s">
        <v>91</v>
      </c>
      <c r="G59" s="66"/>
      <c r="H59" s="88" t="s">
        <v>92</v>
      </c>
      <c r="I59" s="88"/>
      <c r="J59" s="88"/>
      <c r="L59" s="31">
        <f>SUM(L54:L57)</f>
        <v>2</v>
      </c>
      <c r="M59" s="31">
        <f t="shared" ref="M59:N59" si="52">SUM(M54:M57)</f>
        <v>5</v>
      </c>
      <c r="N59" s="31">
        <f t="shared" si="52"/>
        <v>0</v>
      </c>
      <c r="O59" s="20">
        <f>SUM(L59:N59)</f>
        <v>7</v>
      </c>
      <c r="Q59" s="31">
        <f>SUM(Q54:Q57)</f>
        <v>3</v>
      </c>
      <c r="R59" s="31">
        <f t="shared" ref="R59:S59" si="53">SUM(R54:R57)</f>
        <v>4</v>
      </c>
      <c r="S59" s="31">
        <f t="shared" si="53"/>
        <v>0</v>
      </c>
      <c r="T59" s="20">
        <f>SUM(Q59:S59)</f>
        <v>7</v>
      </c>
    </row>
    <row r="60" spans="2:20" ht="28.5" customHeight="1" x14ac:dyDescent="0.15">
      <c r="B60" s="67" t="s">
        <v>8</v>
      </c>
      <c r="C60" s="68" t="s">
        <v>89</v>
      </c>
      <c r="D60" s="68" t="s">
        <v>6</v>
      </c>
      <c r="E60" s="68" t="s">
        <v>7</v>
      </c>
      <c r="G60" s="2" t="s">
        <v>8</v>
      </c>
      <c r="H60" s="3" t="s">
        <v>5</v>
      </c>
      <c r="I60" s="3" t="s">
        <v>6</v>
      </c>
      <c r="J60" s="3" t="s">
        <v>7</v>
      </c>
      <c r="L60">
        <v>10</v>
      </c>
      <c r="M60">
        <v>5</v>
      </c>
      <c r="N60">
        <v>1</v>
      </c>
      <c r="Q60">
        <v>10</v>
      </c>
      <c r="R60">
        <v>5</v>
      </c>
      <c r="S60">
        <v>1</v>
      </c>
    </row>
    <row r="61" spans="2:20" ht="28.5" customHeight="1" x14ac:dyDescent="0.15">
      <c r="B61" s="69" t="s">
        <v>0</v>
      </c>
      <c r="C61" s="75"/>
      <c r="D61" s="75" t="s">
        <v>120</v>
      </c>
      <c r="E61" s="75"/>
      <c r="G61" s="4" t="s">
        <v>0</v>
      </c>
      <c r="H61" s="75" t="s">
        <v>150</v>
      </c>
      <c r="I61" s="75" t="s">
        <v>143</v>
      </c>
      <c r="J61" s="75"/>
      <c r="L61">
        <f>LEN(C61)</f>
        <v>0</v>
      </c>
      <c r="M61">
        <f t="shared" ref="M61:N64" si="54">LEN(D61)</f>
        <v>2</v>
      </c>
      <c r="N61">
        <f t="shared" si="54"/>
        <v>0</v>
      </c>
      <c r="O61">
        <f>SUM(L61:N64)</f>
        <v>7</v>
      </c>
      <c r="Q61">
        <f>LEN(H61)</f>
        <v>1</v>
      </c>
      <c r="R61">
        <f>LEN(I61)</f>
        <v>3</v>
      </c>
      <c r="S61">
        <f>LEN(J61)</f>
        <v>0</v>
      </c>
      <c r="T61">
        <f>SUM(Q61:S64)</f>
        <v>7</v>
      </c>
    </row>
    <row r="62" spans="2:20" ht="28.5" customHeight="1" x14ac:dyDescent="0.15">
      <c r="B62" s="69" t="s">
        <v>1</v>
      </c>
      <c r="C62" s="75" t="s">
        <v>113</v>
      </c>
      <c r="D62" s="75" t="s">
        <v>121</v>
      </c>
      <c r="E62" s="75" t="s">
        <v>122</v>
      </c>
      <c r="F62" s="71"/>
      <c r="G62" s="4" t="s">
        <v>1</v>
      </c>
      <c r="H62" s="75" t="s">
        <v>98</v>
      </c>
      <c r="I62" s="75" t="s">
        <v>115</v>
      </c>
      <c r="J62" s="75" t="s">
        <v>122</v>
      </c>
      <c r="L62">
        <f t="shared" ref="L62:L64" si="55">LEN(C62)</f>
        <v>2</v>
      </c>
      <c r="M62">
        <f t="shared" si="54"/>
        <v>2</v>
      </c>
      <c r="N62">
        <f t="shared" si="54"/>
        <v>1</v>
      </c>
      <c r="Q62">
        <f t="shared" ref="Q62:S64" si="56">LEN(H62)</f>
        <v>1</v>
      </c>
      <c r="R62">
        <f t="shared" si="56"/>
        <v>1</v>
      </c>
      <c r="S62">
        <f t="shared" si="56"/>
        <v>1</v>
      </c>
    </row>
    <row r="63" spans="2:20" ht="28.5" customHeight="1" x14ac:dyDescent="0.15">
      <c r="B63" s="69" t="s">
        <v>2</v>
      </c>
      <c r="C63" s="75"/>
      <c r="D63" s="75"/>
      <c r="E63" s="75"/>
      <c r="G63" s="4" t="s">
        <v>2</v>
      </c>
      <c r="H63" s="75"/>
      <c r="I63" s="75"/>
      <c r="J63" s="75"/>
      <c r="L63">
        <f t="shared" si="55"/>
        <v>0</v>
      </c>
      <c r="M63">
        <f t="shared" si="54"/>
        <v>0</v>
      </c>
      <c r="N63">
        <f t="shared" si="54"/>
        <v>0</v>
      </c>
      <c r="Q63">
        <f t="shared" si="56"/>
        <v>0</v>
      </c>
      <c r="R63">
        <f t="shared" si="56"/>
        <v>0</v>
      </c>
      <c r="S63">
        <f t="shared" si="56"/>
        <v>0</v>
      </c>
    </row>
    <row r="64" spans="2:20" ht="28.5" customHeight="1" x14ac:dyDescent="0.15">
      <c r="B64" s="69" t="s">
        <v>3</v>
      </c>
      <c r="C64" s="76"/>
      <c r="D64" s="76"/>
      <c r="E64" s="76"/>
      <c r="G64" s="4" t="s">
        <v>3</v>
      </c>
      <c r="H64" s="75"/>
      <c r="I64" s="75"/>
      <c r="J64" s="75"/>
      <c r="L64">
        <f t="shared" si="55"/>
        <v>0</v>
      </c>
      <c r="M64">
        <f t="shared" si="54"/>
        <v>0</v>
      </c>
      <c r="N64">
        <f t="shared" si="54"/>
        <v>0</v>
      </c>
      <c r="Q64">
        <f t="shared" si="56"/>
        <v>0</v>
      </c>
      <c r="R64">
        <f t="shared" si="56"/>
        <v>0</v>
      </c>
      <c r="S64">
        <f t="shared" si="56"/>
        <v>0</v>
      </c>
    </row>
    <row r="65" spans="2:20" ht="8.25" customHeight="1" x14ac:dyDescent="0.15">
      <c r="B65" s="73"/>
      <c r="C65" s="74"/>
      <c r="D65" s="74"/>
      <c r="E65" s="74"/>
      <c r="G65" s="6"/>
      <c r="H65" s="5"/>
      <c r="I65" s="5"/>
      <c r="J65" s="5"/>
      <c r="L65">
        <f>SUM(L61:L64)*L$25</f>
        <v>20</v>
      </c>
      <c r="M65">
        <f t="shared" ref="M65:N65" si="57">SUM(M61:M64)*M$25</f>
        <v>20</v>
      </c>
      <c r="N65">
        <f t="shared" si="57"/>
        <v>1</v>
      </c>
      <c r="O65">
        <f>SUM(L65:N65)</f>
        <v>41</v>
      </c>
      <c r="Q65">
        <f>SUM(Q61:Q64)*Q$25</f>
        <v>20</v>
      </c>
      <c r="R65">
        <f t="shared" ref="R65:S65" si="58">SUM(R61:R64)*R$25</f>
        <v>20</v>
      </c>
      <c r="S65">
        <f t="shared" si="58"/>
        <v>1</v>
      </c>
      <c r="T65">
        <f>SUM(Q65:S65)</f>
        <v>41</v>
      </c>
    </row>
    <row r="66" spans="2:20" ht="19.5" customHeight="1" x14ac:dyDescent="0.15">
      <c r="B66" s="87" t="s">
        <v>123</v>
      </c>
      <c r="C66" s="87"/>
      <c r="D66" s="87"/>
      <c r="E66" s="66" t="s">
        <v>91</v>
      </c>
      <c r="G66" s="66"/>
      <c r="H66" s="88" t="s">
        <v>92</v>
      </c>
      <c r="I66" s="88"/>
      <c r="J66" s="88"/>
      <c r="L66" s="31">
        <f>SUM(L61:L64)</f>
        <v>2</v>
      </c>
      <c r="M66" s="31">
        <f t="shared" ref="M66:N66" si="59">SUM(M61:M64)</f>
        <v>4</v>
      </c>
      <c r="N66" s="31">
        <f t="shared" si="59"/>
        <v>1</v>
      </c>
      <c r="O66" s="20">
        <f>SUM(L66:N66)</f>
        <v>7</v>
      </c>
      <c r="Q66" s="31">
        <f>SUM(Q61:Q64)</f>
        <v>2</v>
      </c>
      <c r="R66" s="31">
        <f t="shared" ref="R66:S66" si="60">SUM(R61:R64)</f>
        <v>4</v>
      </c>
      <c r="S66" s="31">
        <f t="shared" si="60"/>
        <v>1</v>
      </c>
      <c r="T66" s="20">
        <f>SUM(Q66:S66)</f>
        <v>7</v>
      </c>
    </row>
    <row r="67" spans="2:20" ht="28.5" customHeight="1" x14ac:dyDescent="0.15">
      <c r="B67" s="67" t="s">
        <v>8</v>
      </c>
      <c r="C67" s="68" t="s">
        <v>89</v>
      </c>
      <c r="D67" s="68" t="s">
        <v>6</v>
      </c>
      <c r="E67" s="68" t="s">
        <v>7</v>
      </c>
      <c r="G67" s="2" t="s">
        <v>8</v>
      </c>
      <c r="H67" s="3" t="s">
        <v>5</v>
      </c>
      <c r="I67" s="3" t="s">
        <v>6</v>
      </c>
      <c r="J67" s="3" t="s">
        <v>7</v>
      </c>
      <c r="L67">
        <v>10</v>
      </c>
      <c r="M67">
        <v>5</v>
      </c>
      <c r="N67">
        <v>1</v>
      </c>
      <c r="Q67">
        <v>10</v>
      </c>
      <c r="R67">
        <v>5</v>
      </c>
      <c r="S67">
        <v>1</v>
      </c>
    </row>
    <row r="68" spans="2:20" ht="28.5" customHeight="1" x14ac:dyDescent="0.15">
      <c r="B68" s="69" t="s">
        <v>0</v>
      </c>
      <c r="C68" s="75" t="s">
        <v>124</v>
      </c>
      <c r="D68" s="75"/>
      <c r="E68" s="75"/>
      <c r="G68" s="4" t="s">
        <v>0</v>
      </c>
      <c r="H68" s="75" t="s">
        <v>124</v>
      </c>
      <c r="I68" s="75"/>
      <c r="J68" s="75"/>
      <c r="L68">
        <f>LEN(C68)</f>
        <v>3</v>
      </c>
      <c r="M68">
        <f t="shared" ref="M68:N71" si="61">LEN(D68)</f>
        <v>0</v>
      </c>
      <c r="N68">
        <f t="shared" si="61"/>
        <v>0</v>
      </c>
      <c r="O68">
        <f>SUM(L68:N71)</f>
        <v>7</v>
      </c>
      <c r="Q68">
        <f>LEN(H68)</f>
        <v>3</v>
      </c>
      <c r="R68">
        <f>LEN(I68)</f>
        <v>0</v>
      </c>
      <c r="S68">
        <f>LEN(J68)</f>
        <v>0</v>
      </c>
      <c r="T68">
        <f>SUM(Q68:S71)</f>
        <v>7</v>
      </c>
    </row>
    <row r="69" spans="2:20" ht="28.5" customHeight="1" x14ac:dyDescent="0.15">
      <c r="B69" s="69" t="s">
        <v>1</v>
      </c>
      <c r="C69" s="75" t="s">
        <v>99</v>
      </c>
      <c r="D69" s="75"/>
      <c r="E69" s="75"/>
      <c r="F69" s="71"/>
      <c r="G69" s="4" t="s">
        <v>1</v>
      </c>
      <c r="H69" s="75" t="s">
        <v>99</v>
      </c>
      <c r="I69" s="75"/>
      <c r="J69" s="75"/>
      <c r="L69">
        <f t="shared" ref="L69:L71" si="62">LEN(C69)</f>
        <v>4</v>
      </c>
      <c r="M69">
        <f t="shared" si="61"/>
        <v>0</v>
      </c>
      <c r="N69">
        <f t="shared" si="61"/>
        <v>0</v>
      </c>
      <c r="Q69">
        <f t="shared" ref="Q69:S71" si="63">LEN(H69)</f>
        <v>4</v>
      </c>
      <c r="R69">
        <f t="shared" si="63"/>
        <v>0</v>
      </c>
      <c r="S69">
        <f t="shared" si="63"/>
        <v>0</v>
      </c>
    </row>
    <row r="70" spans="2:20" ht="28.5" customHeight="1" x14ac:dyDescent="0.15">
      <c r="B70" s="69" t="s">
        <v>2</v>
      </c>
      <c r="C70" s="75"/>
      <c r="D70" s="75"/>
      <c r="E70" s="75"/>
      <c r="G70" s="4" t="s">
        <v>2</v>
      </c>
      <c r="H70" s="75"/>
      <c r="I70" s="75"/>
      <c r="J70" s="75"/>
      <c r="L70">
        <f t="shared" si="62"/>
        <v>0</v>
      </c>
      <c r="M70">
        <f t="shared" si="61"/>
        <v>0</v>
      </c>
      <c r="N70">
        <f t="shared" si="61"/>
        <v>0</v>
      </c>
      <c r="Q70">
        <f t="shared" si="63"/>
        <v>0</v>
      </c>
      <c r="R70">
        <f t="shared" si="63"/>
        <v>0</v>
      </c>
      <c r="S70">
        <f t="shared" si="63"/>
        <v>0</v>
      </c>
    </row>
    <row r="71" spans="2:20" ht="28.5" customHeight="1" x14ac:dyDescent="0.15">
      <c r="B71" s="69" t="s">
        <v>3</v>
      </c>
      <c r="C71" s="76"/>
      <c r="D71" s="76"/>
      <c r="E71" s="76"/>
      <c r="G71" s="4" t="s">
        <v>3</v>
      </c>
      <c r="H71" s="75"/>
      <c r="I71" s="75"/>
      <c r="J71" s="75"/>
      <c r="L71">
        <f t="shared" si="62"/>
        <v>0</v>
      </c>
      <c r="M71">
        <f t="shared" si="61"/>
        <v>0</v>
      </c>
      <c r="N71">
        <f t="shared" si="61"/>
        <v>0</v>
      </c>
      <c r="Q71">
        <f t="shared" si="63"/>
        <v>0</v>
      </c>
      <c r="R71">
        <f t="shared" si="63"/>
        <v>0</v>
      </c>
      <c r="S71">
        <f t="shared" si="63"/>
        <v>0</v>
      </c>
    </row>
    <row r="72" spans="2:20" ht="8.25" customHeight="1" x14ac:dyDescent="0.15">
      <c r="B72" s="72"/>
      <c r="C72" s="72"/>
      <c r="D72" s="72"/>
      <c r="E72" s="72"/>
      <c r="L72">
        <f>SUM(L68:L71)*L$25</f>
        <v>70</v>
      </c>
      <c r="M72">
        <f t="shared" ref="M72:N72" si="64">SUM(M68:M71)*M$25</f>
        <v>0</v>
      </c>
      <c r="N72">
        <f t="shared" si="64"/>
        <v>0</v>
      </c>
      <c r="O72">
        <f>SUM(L72:N72)</f>
        <v>70</v>
      </c>
      <c r="Q72">
        <f>SUM(Q68:Q71)*Q$25</f>
        <v>70</v>
      </c>
      <c r="R72">
        <f t="shared" ref="R72:S72" si="65">SUM(R68:R71)*R$25</f>
        <v>0</v>
      </c>
      <c r="S72">
        <f t="shared" si="65"/>
        <v>0</v>
      </c>
      <c r="T72">
        <f>SUM(Q72:S72)</f>
        <v>70</v>
      </c>
    </row>
    <row r="73" spans="2:20" ht="19.5" customHeight="1" x14ac:dyDescent="0.15">
      <c r="B73" s="90" t="s">
        <v>125</v>
      </c>
      <c r="C73" s="90"/>
      <c r="D73" s="90"/>
      <c r="E73" s="66" t="s">
        <v>91</v>
      </c>
      <c r="G73" s="66"/>
      <c r="H73" s="88" t="s">
        <v>92</v>
      </c>
      <c r="I73" s="88"/>
      <c r="J73" s="88"/>
      <c r="L73" s="31">
        <f>SUM(L68:L71)</f>
        <v>7</v>
      </c>
      <c r="M73" s="31">
        <f t="shared" ref="M73:N73" si="66">SUM(M68:M71)</f>
        <v>0</v>
      </c>
      <c r="N73" s="31">
        <f t="shared" si="66"/>
        <v>0</v>
      </c>
      <c r="O73" s="20">
        <f>SUM(L73:N73)</f>
        <v>7</v>
      </c>
      <c r="Q73" s="31">
        <f>SUM(Q68:Q71)</f>
        <v>7</v>
      </c>
      <c r="R73" s="31">
        <f t="shared" ref="R73:S73" si="67">SUM(R68:R71)</f>
        <v>0</v>
      </c>
      <c r="S73" s="31">
        <f t="shared" si="67"/>
        <v>0</v>
      </c>
      <c r="T73" s="20">
        <f>SUM(Q73:S73)</f>
        <v>7</v>
      </c>
    </row>
    <row r="74" spans="2:20" ht="28.5" customHeight="1" x14ac:dyDescent="0.15">
      <c r="B74" s="67" t="s">
        <v>8</v>
      </c>
      <c r="C74" s="68" t="s">
        <v>89</v>
      </c>
      <c r="D74" s="68" t="s">
        <v>6</v>
      </c>
      <c r="E74" s="68" t="s">
        <v>7</v>
      </c>
      <c r="G74" s="2" t="s">
        <v>8</v>
      </c>
      <c r="H74" s="3" t="s">
        <v>5</v>
      </c>
      <c r="I74" s="3" t="s">
        <v>6</v>
      </c>
      <c r="J74" s="3" t="s">
        <v>7</v>
      </c>
      <c r="L74">
        <v>10</v>
      </c>
      <c r="M74">
        <v>5</v>
      </c>
      <c r="N74">
        <v>1</v>
      </c>
      <c r="Q74">
        <v>10</v>
      </c>
      <c r="R74">
        <v>5</v>
      </c>
      <c r="S74">
        <v>1</v>
      </c>
    </row>
    <row r="75" spans="2:20" ht="28.5" customHeight="1" x14ac:dyDescent="0.15">
      <c r="B75" s="69" t="s">
        <v>0</v>
      </c>
      <c r="C75" s="75"/>
      <c r="D75" s="75" t="s">
        <v>126</v>
      </c>
      <c r="E75" s="75"/>
      <c r="G75" s="4" t="s">
        <v>0</v>
      </c>
      <c r="H75" s="75" t="s">
        <v>94</v>
      </c>
      <c r="I75" s="75" t="s">
        <v>126</v>
      </c>
      <c r="J75" s="75"/>
      <c r="L75">
        <f>LEN(C75)</f>
        <v>0</v>
      </c>
      <c r="M75">
        <f t="shared" ref="M75:N78" si="68">LEN(D75)</f>
        <v>1</v>
      </c>
      <c r="N75">
        <f t="shared" si="68"/>
        <v>0</v>
      </c>
      <c r="O75">
        <f>SUM(L75:N78)</f>
        <v>7</v>
      </c>
      <c r="Q75">
        <f>LEN(H75)</f>
        <v>1</v>
      </c>
      <c r="R75">
        <f>LEN(I75)</f>
        <v>1</v>
      </c>
      <c r="S75">
        <f>LEN(J75)</f>
        <v>0</v>
      </c>
      <c r="T75">
        <f>SUM(Q75:S78)</f>
        <v>7</v>
      </c>
    </row>
    <row r="76" spans="2:20" ht="28.5" customHeight="1" x14ac:dyDescent="0.15">
      <c r="B76" s="69" t="s">
        <v>1</v>
      </c>
      <c r="C76" s="75" t="s">
        <v>127</v>
      </c>
      <c r="D76" s="75"/>
      <c r="E76" s="75"/>
      <c r="F76" s="71"/>
      <c r="G76" s="4" t="s">
        <v>1</v>
      </c>
      <c r="H76" s="75" t="s">
        <v>128</v>
      </c>
      <c r="I76" s="75"/>
      <c r="J76" s="75"/>
      <c r="L76">
        <f t="shared" ref="L76:L78" si="69">LEN(C76)</f>
        <v>5</v>
      </c>
      <c r="M76">
        <f t="shared" si="68"/>
        <v>0</v>
      </c>
      <c r="N76">
        <f t="shared" si="68"/>
        <v>0</v>
      </c>
      <c r="Q76">
        <f t="shared" ref="Q76:S78" si="70">LEN(H76)</f>
        <v>4</v>
      </c>
      <c r="R76">
        <f t="shared" si="70"/>
        <v>0</v>
      </c>
      <c r="S76">
        <f t="shared" si="70"/>
        <v>0</v>
      </c>
    </row>
    <row r="77" spans="2:20" ht="28.5" customHeight="1" x14ac:dyDescent="0.15">
      <c r="B77" s="69" t="s">
        <v>2</v>
      </c>
      <c r="C77" s="75"/>
      <c r="D77" s="75" t="s">
        <v>98</v>
      </c>
      <c r="E77" s="75"/>
      <c r="G77" s="4" t="s">
        <v>2</v>
      </c>
      <c r="H77" s="75"/>
      <c r="I77" s="75" t="s">
        <v>98</v>
      </c>
      <c r="J77" s="75"/>
      <c r="L77">
        <f t="shared" si="69"/>
        <v>0</v>
      </c>
      <c r="M77">
        <f t="shared" si="68"/>
        <v>1</v>
      </c>
      <c r="N77">
        <f t="shared" si="68"/>
        <v>0</v>
      </c>
      <c r="Q77">
        <f t="shared" si="70"/>
        <v>0</v>
      </c>
      <c r="R77">
        <f t="shared" si="70"/>
        <v>1</v>
      </c>
      <c r="S77">
        <f t="shared" si="70"/>
        <v>0</v>
      </c>
    </row>
    <row r="78" spans="2:20" ht="28.5" customHeight="1" x14ac:dyDescent="0.15">
      <c r="B78" s="69" t="s">
        <v>3</v>
      </c>
      <c r="C78" s="76"/>
      <c r="D78" s="76"/>
      <c r="E78" s="76"/>
      <c r="G78" s="4" t="s">
        <v>3</v>
      </c>
      <c r="H78" s="75"/>
      <c r="I78" s="75"/>
      <c r="J78" s="75"/>
      <c r="L78">
        <f t="shared" si="69"/>
        <v>0</v>
      </c>
      <c r="M78">
        <f t="shared" si="68"/>
        <v>0</v>
      </c>
      <c r="N78">
        <f t="shared" si="68"/>
        <v>0</v>
      </c>
      <c r="Q78">
        <f t="shared" si="70"/>
        <v>0</v>
      </c>
      <c r="R78">
        <f t="shared" si="70"/>
        <v>0</v>
      </c>
      <c r="S78">
        <f t="shared" si="70"/>
        <v>0</v>
      </c>
    </row>
    <row r="79" spans="2:20" ht="8.25" customHeight="1" x14ac:dyDescent="0.15">
      <c r="B79" s="72"/>
      <c r="C79" s="72"/>
      <c r="D79" s="72"/>
      <c r="E79" s="72"/>
      <c r="L79">
        <f>SUM(L75:L78)*L$25</f>
        <v>50</v>
      </c>
      <c r="M79">
        <f t="shared" ref="M79:N79" si="71">SUM(M75:M78)*M$25</f>
        <v>10</v>
      </c>
      <c r="N79">
        <f t="shared" si="71"/>
        <v>0</v>
      </c>
      <c r="O79">
        <f>SUM(L79:N79)</f>
        <v>60</v>
      </c>
      <c r="Q79">
        <f>SUM(Q75:Q78)*Q$25</f>
        <v>50</v>
      </c>
      <c r="R79">
        <f t="shared" ref="R79:S79" si="72">SUM(R75:R78)*R$25</f>
        <v>10</v>
      </c>
      <c r="S79">
        <f t="shared" si="72"/>
        <v>0</v>
      </c>
      <c r="T79">
        <f>SUM(Q79:S79)</f>
        <v>60</v>
      </c>
    </row>
    <row r="80" spans="2:20" ht="19.5" customHeight="1" x14ac:dyDescent="0.15">
      <c r="B80" s="90" t="s">
        <v>129</v>
      </c>
      <c r="C80" s="90"/>
      <c r="D80" s="90"/>
      <c r="E80" s="66" t="s">
        <v>91</v>
      </c>
      <c r="G80" s="66"/>
      <c r="H80" s="88" t="s">
        <v>92</v>
      </c>
      <c r="I80" s="88"/>
      <c r="J80" s="88"/>
      <c r="L80" s="31">
        <f>SUM(L75:L78)</f>
        <v>5</v>
      </c>
      <c r="M80" s="31">
        <f t="shared" ref="M80:N80" si="73">SUM(M75:M78)</f>
        <v>2</v>
      </c>
      <c r="N80" s="31">
        <f t="shared" si="73"/>
        <v>0</v>
      </c>
      <c r="O80" s="20">
        <f>SUM(L80:N80)</f>
        <v>7</v>
      </c>
      <c r="Q80" s="31">
        <f>SUM(Q75:Q78)</f>
        <v>5</v>
      </c>
      <c r="R80" s="31">
        <f t="shared" ref="R80:S80" si="74">SUM(R75:R78)</f>
        <v>2</v>
      </c>
      <c r="S80" s="31">
        <f t="shared" si="74"/>
        <v>0</v>
      </c>
      <c r="T80" s="20">
        <f>SUM(Q80:S80)</f>
        <v>7</v>
      </c>
    </row>
    <row r="81" spans="2:20" ht="28.5" customHeight="1" x14ac:dyDescent="0.15">
      <c r="B81" s="67" t="s">
        <v>8</v>
      </c>
      <c r="C81" s="68" t="s">
        <v>89</v>
      </c>
      <c r="D81" s="68" t="s">
        <v>6</v>
      </c>
      <c r="E81" s="68" t="s">
        <v>7</v>
      </c>
      <c r="G81" s="2" t="s">
        <v>8</v>
      </c>
      <c r="H81" s="3" t="s">
        <v>5</v>
      </c>
      <c r="I81" s="3" t="s">
        <v>6</v>
      </c>
      <c r="J81" s="3" t="s">
        <v>7</v>
      </c>
      <c r="L81">
        <v>10</v>
      </c>
      <c r="M81">
        <v>5</v>
      </c>
      <c r="N81">
        <v>1</v>
      </c>
      <c r="Q81">
        <v>10</v>
      </c>
      <c r="R81">
        <v>5</v>
      </c>
      <c r="S81">
        <v>1</v>
      </c>
    </row>
    <row r="82" spans="2:20" ht="28.5" customHeight="1" x14ac:dyDescent="0.15">
      <c r="B82" s="69" t="s">
        <v>0</v>
      </c>
      <c r="C82" s="75" t="s">
        <v>94</v>
      </c>
      <c r="D82" s="75"/>
      <c r="E82" s="75"/>
      <c r="G82" s="4" t="s">
        <v>0</v>
      </c>
      <c r="H82" s="75" t="s">
        <v>94</v>
      </c>
      <c r="I82" s="75"/>
      <c r="J82" s="75"/>
      <c r="L82">
        <f>LEN(C82)</f>
        <v>1</v>
      </c>
      <c r="M82">
        <f t="shared" ref="M82:N85" si="75">LEN(D82)</f>
        <v>0</v>
      </c>
      <c r="N82">
        <f t="shared" si="75"/>
        <v>0</v>
      </c>
      <c r="O82">
        <f>SUM(L82:N85)</f>
        <v>7</v>
      </c>
      <c r="Q82">
        <f>LEN(H82)</f>
        <v>1</v>
      </c>
      <c r="R82">
        <f>LEN(I82)</f>
        <v>0</v>
      </c>
      <c r="S82">
        <f>LEN(J82)</f>
        <v>0</v>
      </c>
      <c r="T82">
        <f>SUM(Q82:S85)</f>
        <v>7</v>
      </c>
    </row>
    <row r="83" spans="2:20" ht="28.5" customHeight="1" x14ac:dyDescent="0.15">
      <c r="B83" s="69" t="s">
        <v>1</v>
      </c>
      <c r="C83" s="75" t="s">
        <v>130</v>
      </c>
      <c r="D83" s="75" t="s">
        <v>96</v>
      </c>
      <c r="E83" s="75"/>
      <c r="F83" s="71"/>
      <c r="G83" s="4" t="s">
        <v>1</v>
      </c>
      <c r="H83" s="75" t="s">
        <v>152</v>
      </c>
      <c r="I83" s="75" t="s">
        <v>111</v>
      </c>
      <c r="J83" s="75"/>
      <c r="L83">
        <f t="shared" ref="L83:L85" si="76">LEN(C83)</f>
        <v>2</v>
      </c>
      <c r="M83">
        <f t="shared" si="75"/>
        <v>3</v>
      </c>
      <c r="N83">
        <f t="shared" si="75"/>
        <v>0</v>
      </c>
      <c r="Q83">
        <f t="shared" ref="Q83:S85" si="77">LEN(H83)</f>
        <v>3</v>
      </c>
      <c r="R83">
        <f t="shared" si="77"/>
        <v>2</v>
      </c>
      <c r="S83">
        <f t="shared" si="77"/>
        <v>0</v>
      </c>
    </row>
    <row r="84" spans="2:20" ht="28.5" customHeight="1" x14ac:dyDescent="0.15">
      <c r="B84" s="69" t="s">
        <v>2</v>
      </c>
      <c r="C84" s="75"/>
      <c r="D84" s="75" t="s">
        <v>98</v>
      </c>
      <c r="E84" s="75"/>
      <c r="G84" s="4" t="s">
        <v>2</v>
      </c>
      <c r="H84" s="75"/>
      <c r="I84" s="75" t="s">
        <v>151</v>
      </c>
      <c r="J84" s="75"/>
      <c r="L84">
        <f t="shared" si="76"/>
        <v>0</v>
      </c>
      <c r="M84">
        <f t="shared" si="75"/>
        <v>1</v>
      </c>
      <c r="N84">
        <f t="shared" si="75"/>
        <v>0</v>
      </c>
      <c r="Q84">
        <f t="shared" si="77"/>
        <v>0</v>
      </c>
      <c r="R84">
        <f t="shared" si="77"/>
        <v>1</v>
      </c>
      <c r="S84">
        <f t="shared" si="77"/>
        <v>0</v>
      </c>
    </row>
    <row r="85" spans="2:20" ht="28.5" customHeight="1" x14ac:dyDescent="0.15">
      <c r="B85" s="69" t="s">
        <v>3</v>
      </c>
      <c r="C85" s="76"/>
      <c r="D85" s="76"/>
      <c r="E85" s="76"/>
      <c r="G85" s="4" t="s">
        <v>3</v>
      </c>
      <c r="H85" s="75"/>
      <c r="I85" s="75"/>
      <c r="J85" s="75"/>
      <c r="L85">
        <f t="shared" si="76"/>
        <v>0</v>
      </c>
      <c r="M85">
        <f t="shared" si="75"/>
        <v>0</v>
      </c>
      <c r="N85">
        <f t="shared" si="75"/>
        <v>0</v>
      </c>
      <c r="Q85">
        <f t="shared" si="77"/>
        <v>0</v>
      </c>
      <c r="R85">
        <f t="shared" si="77"/>
        <v>0</v>
      </c>
      <c r="S85">
        <f t="shared" si="77"/>
        <v>0</v>
      </c>
    </row>
    <row r="86" spans="2:20" ht="8.25" customHeight="1" x14ac:dyDescent="0.15">
      <c r="B86" s="72"/>
      <c r="C86" s="72"/>
      <c r="D86" s="72"/>
      <c r="E86" s="72"/>
      <c r="L86">
        <f>SUM(L82:L85)*L$25</f>
        <v>30</v>
      </c>
      <c r="M86">
        <f t="shared" ref="M86:N86" si="78">SUM(M82:M85)*M$25</f>
        <v>20</v>
      </c>
      <c r="N86">
        <f t="shared" si="78"/>
        <v>0</v>
      </c>
      <c r="O86">
        <f>SUM(L86:N86)</f>
        <v>50</v>
      </c>
      <c r="Q86">
        <f>SUM(Q82:Q85)*Q$25</f>
        <v>40</v>
      </c>
      <c r="R86">
        <f t="shared" ref="R86:S86" si="79">SUM(R82:R85)*R$25</f>
        <v>15</v>
      </c>
      <c r="S86">
        <f t="shared" si="79"/>
        <v>0</v>
      </c>
      <c r="T86">
        <f>SUM(Q86:S86)</f>
        <v>55</v>
      </c>
    </row>
    <row r="87" spans="2:20" ht="19.5" customHeight="1" x14ac:dyDescent="0.15">
      <c r="B87" s="87" t="s">
        <v>131</v>
      </c>
      <c r="C87" s="87"/>
      <c r="D87" s="87"/>
      <c r="E87" s="66" t="s">
        <v>91</v>
      </c>
      <c r="G87" s="66"/>
      <c r="H87" s="88" t="s">
        <v>92</v>
      </c>
      <c r="I87" s="88"/>
      <c r="J87" s="88"/>
      <c r="L87" s="31">
        <f>SUM(L82:L85)</f>
        <v>3</v>
      </c>
      <c r="M87" s="31">
        <f t="shared" ref="M87:N87" si="80">SUM(M82:M85)</f>
        <v>4</v>
      </c>
      <c r="N87" s="31">
        <f t="shared" si="80"/>
        <v>0</v>
      </c>
      <c r="O87" s="20">
        <f>SUM(L87:N87)</f>
        <v>7</v>
      </c>
      <c r="Q87" s="31">
        <f>SUM(Q82:Q85)</f>
        <v>4</v>
      </c>
      <c r="R87" s="31">
        <f t="shared" ref="R87:S87" si="81">SUM(R82:R85)</f>
        <v>3</v>
      </c>
      <c r="S87" s="31">
        <f t="shared" si="81"/>
        <v>0</v>
      </c>
      <c r="T87" s="20">
        <f>SUM(Q87:S87)</f>
        <v>7</v>
      </c>
    </row>
    <row r="88" spans="2:20" ht="28.5" customHeight="1" x14ac:dyDescent="0.15">
      <c r="B88" s="67" t="s">
        <v>8</v>
      </c>
      <c r="C88" s="68" t="s">
        <v>89</v>
      </c>
      <c r="D88" s="68" t="s">
        <v>6</v>
      </c>
      <c r="E88" s="68" t="s">
        <v>7</v>
      </c>
      <c r="G88" s="2" t="s">
        <v>8</v>
      </c>
      <c r="H88" s="3" t="s">
        <v>5</v>
      </c>
      <c r="I88" s="3" t="s">
        <v>6</v>
      </c>
      <c r="J88" s="3" t="s">
        <v>7</v>
      </c>
      <c r="L88">
        <v>10</v>
      </c>
      <c r="M88">
        <v>5</v>
      </c>
      <c r="N88">
        <v>1</v>
      </c>
      <c r="Q88">
        <v>10</v>
      </c>
      <c r="R88">
        <v>5</v>
      </c>
      <c r="S88">
        <v>1</v>
      </c>
    </row>
    <row r="89" spans="2:20" ht="28.5" customHeight="1" x14ac:dyDescent="0.15">
      <c r="B89" s="69" t="s">
        <v>0</v>
      </c>
      <c r="C89" s="75" t="s">
        <v>132</v>
      </c>
      <c r="D89" s="75"/>
      <c r="E89" s="75"/>
      <c r="G89" s="4" t="s">
        <v>0</v>
      </c>
      <c r="H89" s="75" t="s">
        <v>134</v>
      </c>
      <c r="I89" s="75"/>
      <c r="J89" s="75"/>
      <c r="L89">
        <f>LEN(C89)</f>
        <v>4</v>
      </c>
      <c r="M89">
        <f t="shared" ref="M89:N92" si="82">LEN(D89)</f>
        <v>0</v>
      </c>
      <c r="N89">
        <f t="shared" si="82"/>
        <v>0</v>
      </c>
      <c r="O89">
        <f>SUM(L89:N92)</f>
        <v>7</v>
      </c>
      <c r="Q89">
        <f>LEN(H89)</f>
        <v>5</v>
      </c>
      <c r="R89">
        <f>LEN(I89)</f>
        <v>0</v>
      </c>
      <c r="S89">
        <f>LEN(J89)</f>
        <v>0</v>
      </c>
      <c r="T89">
        <f>SUM(Q89:S92)</f>
        <v>7</v>
      </c>
    </row>
    <row r="90" spans="2:20" ht="28.5" customHeight="1" x14ac:dyDescent="0.15">
      <c r="B90" s="69" t="s">
        <v>1</v>
      </c>
      <c r="C90" s="75" t="s">
        <v>133</v>
      </c>
      <c r="D90" s="75"/>
      <c r="E90" s="75"/>
      <c r="F90" s="71"/>
      <c r="G90" s="4" t="s">
        <v>1</v>
      </c>
      <c r="H90" s="75" t="s">
        <v>117</v>
      </c>
      <c r="I90" s="75"/>
      <c r="J90" s="75"/>
      <c r="L90">
        <f t="shared" ref="L90:L92" si="83">LEN(C90)</f>
        <v>3</v>
      </c>
      <c r="M90">
        <f t="shared" si="82"/>
        <v>0</v>
      </c>
      <c r="N90">
        <f t="shared" si="82"/>
        <v>0</v>
      </c>
      <c r="Q90">
        <f t="shared" ref="Q90:S92" si="84">LEN(H90)</f>
        <v>2</v>
      </c>
      <c r="R90">
        <f t="shared" si="84"/>
        <v>0</v>
      </c>
      <c r="S90">
        <f t="shared" si="84"/>
        <v>0</v>
      </c>
    </row>
    <row r="91" spans="2:20" ht="28.5" customHeight="1" x14ac:dyDescent="0.15">
      <c r="B91" s="69" t="s">
        <v>2</v>
      </c>
      <c r="C91" s="75"/>
      <c r="D91" s="75"/>
      <c r="E91" s="75"/>
      <c r="G91" s="4" t="s">
        <v>2</v>
      </c>
      <c r="H91" s="75"/>
      <c r="I91" s="75"/>
      <c r="J91" s="75"/>
      <c r="L91">
        <f t="shared" si="83"/>
        <v>0</v>
      </c>
      <c r="M91">
        <f t="shared" si="82"/>
        <v>0</v>
      </c>
      <c r="N91">
        <f t="shared" si="82"/>
        <v>0</v>
      </c>
      <c r="Q91">
        <f t="shared" si="84"/>
        <v>0</v>
      </c>
      <c r="R91">
        <f t="shared" si="84"/>
        <v>0</v>
      </c>
      <c r="S91">
        <f t="shared" si="84"/>
        <v>0</v>
      </c>
    </row>
    <row r="92" spans="2:20" ht="28.5" customHeight="1" x14ac:dyDescent="0.15">
      <c r="B92" s="69" t="s">
        <v>3</v>
      </c>
      <c r="C92" s="76"/>
      <c r="D92" s="76"/>
      <c r="E92" s="76"/>
      <c r="G92" s="4" t="s">
        <v>3</v>
      </c>
      <c r="H92" s="75"/>
      <c r="I92" s="75"/>
      <c r="J92" s="75"/>
      <c r="L92">
        <f t="shared" si="83"/>
        <v>0</v>
      </c>
      <c r="M92">
        <f t="shared" si="82"/>
        <v>0</v>
      </c>
      <c r="N92">
        <f t="shared" si="82"/>
        <v>0</v>
      </c>
      <c r="Q92">
        <f t="shared" si="84"/>
        <v>0</v>
      </c>
      <c r="R92">
        <f t="shared" si="84"/>
        <v>0</v>
      </c>
      <c r="S92">
        <f t="shared" si="84"/>
        <v>0</v>
      </c>
    </row>
    <row r="93" spans="2:20" ht="8.25" customHeight="1" x14ac:dyDescent="0.15">
      <c r="B93" s="72"/>
      <c r="C93" s="72"/>
      <c r="D93" s="72"/>
      <c r="E93" s="72"/>
      <c r="L93">
        <f>SUM(L89:L92)*L$25</f>
        <v>70</v>
      </c>
      <c r="M93">
        <f t="shared" ref="M93:N93" si="85">SUM(M89:M92)*M$25</f>
        <v>0</v>
      </c>
      <c r="N93">
        <f t="shared" si="85"/>
        <v>0</v>
      </c>
      <c r="O93">
        <f>SUM(L93:N93)</f>
        <v>70</v>
      </c>
      <c r="Q93">
        <f>SUM(Q89:Q92)*Q$25</f>
        <v>70</v>
      </c>
      <c r="R93">
        <f t="shared" ref="R93:S93" si="86">SUM(R89:R92)*R$25</f>
        <v>0</v>
      </c>
      <c r="S93">
        <f t="shared" si="86"/>
        <v>0</v>
      </c>
      <c r="T93">
        <f>SUM(Q93:S93)</f>
        <v>70</v>
      </c>
    </row>
    <row r="94" spans="2:20" ht="19.5" customHeight="1" x14ac:dyDescent="0.15">
      <c r="B94" s="87" t="s">
        <v>135</v>
      </c>
      <c r="C94" s="87"/>
      <c r="D94" s="87"/>
      <c r="E94" s="66" t="s">
        <v>91</v>
      </c>
      <c r="G94" s="66"/>
      <c r="H94" s="88" t="s">
        <v>92</v>
      </c>
      <c r="I94" s="88"/>
      <c r="J94" s="88"/>
      <c r="L94" s="31">
        <f>SUM(L89:L92)</f>
        <v>7</v>
      </c>
      <c r="M94" s="31">
        <f t="shared" ref="M94:N94" si="87">SUM(M89:M92)</f>
        <v>0</v>
      </c>
      <c r="N94" s="31">
        <f t="shared" si="87"/>
        <v>0</v>
      </c>
      <c r="O94" s="20">
        <f>SUM(L94:N94)</f>
        <v>7</v>
      </c>
      <c r="Q94" s="31">
        <f>SUM(Q89:Q92)</f>
        <v>7</v>
      </c>
      <c r="R94" s="31">
        <f t="shared" ref="R94:S94" si="88">SUM(R89:R92)</f>
        <v>0</v>
      </c>
      <c r="S94" s="31">
        <f t="shared" si="88"/>
        <v>0</v>
      </c>
      <c r="T94" s="20">
        <f>SUM(Q94:S94)</f>
        <v>7</v>
      </c>
    </row>
    <row r="95" spans="2:20" ht="28.5" customHeight="1" x14ac:dyDescent="0.15">
      <c r="B95" s="67" t="s">
        <v>8</v>
      </c>
      <c r="C95" s="68" t="s">
        <v>89</v>
      </c>
      <c r="D95" s="68" t="s">
        <v>6</v>
      </c>
      <c r="E95" s="68" t="s">
        <v>7</v>
      </c>
      <c r="G95" s="2" t="s">
        <v>8</v>
      </c>
      <c r="H95" s="3" t="s">
        <v>5</v>
      </c>
      <c r="I95" s="3" t="s">
        <v>6</v>
      </c>
      <c r="J95" s="3" t="s">
        <v>7</v>
      </c>
      <c r="L95">
        <v>10</v>
      </c>
      <c r="M95">
        <v>5</v>
      </c>
      <c r="N95">
        <v>1</v>
      </c>
      <c r="Q95">
        <v>10</v>
      </c>
      <c r="R95">
        <v>5</v>
      </c>
      <c r="S95">
        <v>1</v>
      </c>
    </row>
    <row r="96" spans="2:20" ht="28.5" customHeight="1" x14ac:dyDescent="0.15">
      <c r="B96" s="69" t="s">
        <v>0</v>
      </c>
      <c r="C96" s="75"/>
      <c r="D96" s="75"/>
      <c r="E96" s="75"/>
      <c r="G96" s="4" t="s">
        <v>0</v>
      </c>
      <c r="H96" s="75"/>
      <c r="I96" s="75"/>
      <c r="J96" s="75"/>
      <c r="L96">
        <f>LEN(C96)</f>
        <v>0</v>
      </c>
      <c r="M96">
        <f t="shared" ref="M96:N99" si="89">LEN(D96)</f>
        <v>0</v>
      </c>
      <c r="N96">
        <f t="shared" si="89"/>
        <v>0</v>
      </c>
      <c r="O96">
        <f>SUM(L96:N99)</f>
        <v>7</v>
      </c>
      <c r="Q96">
        <f>LEN(H96)</f>
        <v>0</v>
      </c>
      <c r="R96">
        <f>LEN(I96)</f>
        <v>0</v>
      </c>
      <c r="S96">
        <f>LEN(J96)</f>
        <v>0</v>
      </c>
      <c r="T96">
        <f>SUM(Q96:S99)</f>
        <v>7</v>
      </c>
    </row>
    <row r="97" spans="2:20" ht="28.5" customHeight="1" x14ac:dyDescent="0.15">
      <c r="B97" s="69" t="s">
        <v>1</v>
      </c>
      <c r="C97" s="75" t="s">
        <v>101</v>
      </c>
      <c r="D97" s="75" t="s">
        <v>136</v>
      </c>
      <c r="E97" s="75"/>
      <c r="F97" s="71"/>
      <c r="G97" s="4" t="s">
        <v>1</v>
      </c>
      <c r="H97" s="75" t="s">
        <v>101</v>
      </c>
      <c r="I97" s="75" t="s">
        <v>136</v>
      </c>
      <c r="J97" s="75"/>
      <c r="L97">
        <f t="shared" ref="L97:L99" si="90">LEN(C97)</f>
        <v>2</v>
      </c>
      <c r="M97">
        <f t="shared" si="89"/>
        <v>4</v>
      </c>
      <c r="N97">
        <f t="shared" si="89"/>
        <v>0</v>
      </c>
      <c r="Q97">
        <f t="shared" ref="Q97:S99" si="91">LEN(H97)</f>
        <v>2</v>
      </c>
      <c r="R97">
        <f t="shared" si="91"/>
        <v>4</v>
      </c>
      <c r="S97">
        <f t="shared" si="91"/>
        <v>0</v>
      </c>
    </row>
    <row r="98" spans="2:20" ht="28.5" customHeight="1" x14ac:dyDescent="0.15">
      <c r="B98" s="69" t="s">
        <v>2</v>
      </c>
      <c r="C98" s="75"/>
      <c r="D98" s="75" t="s">
        <v>98</v>
      </c>
      <c r="E98" s="75"/>
      <c r="G98" s="4" t="s">
        <v>2</v>
      </c>
      <c r="H98" s="75"/>
      <c r="I98" s="75" t="s">
        <v>98</v>
      </c>
      <c r="J98" s="75"/>
      <c r="L98">
        <f t="shared" si="90"/>
        <v>0</v>
      </c>
      <c r="M98">
        <f t="shared" si="89"/>
        <v>1</v>
      </c>
      <c r="N98">
        <f t="shared" si="89"/>
        <v>0</v>
      </c>
      <c r="Q98">
        <f t="shared" si="91"/>
        <v>0</v>
      </c>
      <c r="R98">
        <f t="shared" si="91"/>
        <v>1</v>
      </c>
      <c r="S98">
        <f t="shared" si="91"/>
        <v>0</v>
      </c>
    </row>
    <row r="99" spans="2:20" ht="28.5" customHeight="1" x14ac:dyDescent="0.15">
      <c r="B99" s="69" t="s">
        <v>3</v>
      </c>
      <c r="C99" s="76"/>
      <c r="D99" s="76"/>
      <c r="E99" s="76"/>
      <c r="G99" s="4" t="s">
        <v>3</v>
      </c>
      <c r="H99" s="75"/>
      <c r="I99" s="75"/>
      <c r="J99" s="75"/>
      <c r="L99">
        <f t="shared" si="90"/>
        <v>0</v>
      </c>
      <c r="M99">
        <f t="shared" si="89"/>
        <v>0</v>
      </c>
      <c r="N99">
        <f t="shared" si="89"/>
        <v>0</v>
      </c>
      <c r="Q99">
        <f t="shared" si="91"/>
        <v>0</v>
      </c>
      <c r="R99">
        <f t="shared" si="91"/>
        <v>0</v>
      </c>
      <c r="S99">
        <f t="shared" si="91"/>
        <v>0</v>
      </c>
    </row>
    <row r="100" spans="2:20" ht="8.25" customHeight="1" x14ac:dyDescent="0.15">
      <c r="B100" s="72"/>
      <c r="C100" s="72"/>
      <c r="D100" s="72"/>
      <c r="E100" s="72"/>
      <c r="L100">
        <f>SUM(L96:L99)*L$25</f>
        <v>20</v>
      </c>
      <c r="M100">
        <f t="shared" ref="M100:N100" si="92">SUM(M96:M99)*M$25</f>
        <v>25</v>
      </c>
      <c r="N100">
        <f t="shared" si="92"/>
        <v>0</v>
      </c>
      <c r="O100">
        <f>SUM(L100:N100)</f>
        <v>45</v>
      </c>
      <c r="Q100">
        <f>SUM(Q96:Q99)*Q$25</f>
        <v>20</v>
      </c>
      <c r="R100">
        <f t="shared" ref="R100:S100" si="93">SUM(R96:R99)*R$25</f>
        <v>25</v>
      </c>
      <c r="S100">
        <f t="shared" si="93"/>
        <v>0</v>
      </c>
      <c r="T100">
        <f>SUM(Q100:S100)</f>
        <v>45</v>
      </c>
    </row>
    <row r="101" spans="2:20" ht="19.5" customHeight="1" x14ac:dyDescent="0.15">
      <c r="B101" s="87" t="s">
        <v>137</v>
      </c>
      <c r="C101" s="87"/>
      <c r="D101" s="87"/>
      <c r="E101" s="66" t="s">
        <v>91</v>
      </c>
      <c r="G101" s="66"/>
      <c r="H101" s="88" t="s">
        <v>92</v>
      </c>
      <c r="I101" s="88"/>
      <c r="J101" s="88"/>
      <c r="L101" s="31">
        <f>SUM(L96:L99)</f>
        <v>2</v>
      </c>
      <c r="M101" s="31">
        <f t="shared" ref="M101:N101" si="94">SUM(M96:M99)</f>
        <v>5</v>
      </c>
      <c r="N101" s="31">
        <f t="shared" si="94"/>
        <v>0</v>
      </c>
      <c r="O101" s="20">
        <f>SUM(L101:N101)</f>
        <v>7</v>
      </c>
      <c r="Q101" s="31">
        <f>SUM(Q96:Q99)</f>
        <v>2</v>
      </c>
      <c r="R101" s="31">
        <f t="shared" ref="R101:S101" si="95">SUM(R96:R99)</f>
        <v>5</v>
      </c>
      <c r="S101" s="31">
        <f t="shared" si="95"/>
        <v>0</v>
      </c>
      <c r="T101" s="20">
        <f>SUM(Q101:S101)</f>
        <v>7</v>
      </c>
    </row>
    <row r="102" spans="2:20" ht="28.5" customHeight="1" x14ac:dyDescent="0.15">
      <c r="B102" s="67" t="s">
        <v>8</v>
      </c>
      <c r="C102" s="68" t="s">
        <v>89</v>
      </c>
      <c r="D102" s="68" t="s">
        <v>6</v>
      </c>
      <c r="E102" s="68" t="s">
        <v>7</v>
      </c>
      <c r="G102" s="2" t="s">
        <v>8</v>
      </c>
      <c r="H102" s="3" t="s">
        <v>5</v>
      </c>
      <c r="I102" s="3" t="s">
        <v>6</v>
      </c>
      <c r="J102" s="3" t="s">
        <v>7</v>
      </c>
      <c r="L102">
        <v>10</v>
      </c>
      <c r="M102">
        <v>5</v>
      </c>
      <c r="N102">
        <v>1</v>
      </c>
      <c r="Q102">
        <v>10</v>
      </c>
      <c r="R102">
        <v>5</v>
      </c>
      <c r="S102">
        <v>1</v>
      </c>
    </row>
    <row r="103" spans="2:20" ht="28.5" customHeight="1" x14ac:dyDescent="0.15">
      <c r="B103" s="69" t="s">
        <v>0</v>
      </c>
      <c r="C103" s="75" t="s">
        <v>132</v>
      </c>
      <c r="D103" s="75"/>
      <c r="E103" s="75"/>
      <c r="G103" s="4" t="s">
        <v>0</v>
      </c>
      <c r="H103" s="75" t="s">
        <v>132</v>
      </c>
      <c r="I103" s="75"/>
      <c r="J103" s="75"/>
      <c r="L103">
        <f>LEN(C103)</f>
        <v>4</v>
      </c>
      <c r="M103">
        <f t="shared" ref="M103:N106" si="96">LEN(D103)</f>
        <v>0</v>
      </c>
      <c r="N103">
        <f t="shared" si="96"/>
        <v>0</v>
      </c>
      <c r="O103">
        <f>SUM(L103:N106)</f>
        <v>7</v>
      </c>
      <c r="Q103">
        <f>LEN(H103)</f>
        <v>4</v>
      </c>
      <c r="R103">
        <f>LEN(I103)</f>
        <v>0</v>
      </c>
      <c r="S103">
        <f>LEN(J103)</f>
        <v>0</v>
      </c>
      <c r="T103">
        <f>SUM(Q103:S106)</f>
        <v>7</v>
      </c>
    </row>
    <row r="104" spans="2:20" ht="28.5" customHeight="1" x14ac:dyDescent="0.15">
      <c r="B104" s="69" t="s">
        <v>1</v>
      </c>
      <c r="C104" s="75" t="s">
        <v>133</v>
      </c>
      <c r="D104" s="75"/>
      <c r="E104" s="75"/>
      <c r="F104" s="71"/>
      <c r="G104" s="4" t="s">
        <v>1</v>
      </c>
      <c r="H104" s="75" t="s">
        <v>133</v>
      </c>
      <c r="I104" s="75"/>
      <c r="J104" s="75"/>
      <c r="L104">
        <f t="shared" ref="L104:L106" si="97">LEN(C104)</f>
        <v>3</v>
      </c>
      <c r="M104">
        <f t="shared" si="96"/>
        <v>0</v>
      </c>
      <c r="N104">
        <f t="shared" si="96"/>
        <v>0</v>
      </c>
      <c r="Q104">
        <f t="shared" ref="Q104:S106" si="98">LEN(H104)</f>
        <v>3</v>
      </c>
      <c r="R104">
        <f t="shared" si="98"/>
        <v>0</v>
      </c>
      <c r="S104">
        <f t="shared" si="98"/>
        <v>0</v>
      </c>
    </row>
    <row r="105" spans="2:20" ht="28.5" customHeight="1" x14ac:dyDescent="0.15">
      <c r="B105" s="69" t="s">
        <v>2</v>
      </c>
      <c r="C105" s="75"/>
      <c r="D105" s="75"/>
      <c r="E105" s="75"/>
      <c r="G105" s="4" t="s">
        <v>2</v>
      </c>
      <c r="H105" s="75"/>
      <c r="I105" s="75"/>
      <c r="J105" s="75"/>
      <c r="L105">
        <f t="shared" si="97"/>
        <v>0</v>
      </c>
      <c r="M105">
        <f t="shared" si="96"/>
        <v>0</v>
      </c>
      <c r="N105">
        <f t="shared" si="96"/>
        <v>0</v>
      </c>
      <c r="Q105">
        <f t="shared" si="98"/>
        <v>0</v>
      </c>
      <c r="R105">
        <f t="shared" si="98"/>
        <v>0</v>
      </c>
      <c r="S105">
        <f t="shared" si="98"/>
        <v>0</v>
      </c>
    </row>
    <row r="106" spans="2:20" ht="28.5" customHeight="1" x14ac:dyDescent="0.15">
      <c r="B106" s="69" t="s">
        <v>3</v>
      </c>
      <c r="C106" s="76"/>
      <c r="D106" s="76"/>
      <c r="E106" s="76"/>
      <c r="G106" s="4" t="s">
        <v>3</v>
      </c>
      <c r="H106" s="75"/>
      <c r="I106" s="75"/>
      <c r="J106" s="75"/>
      <c r="L106">
        <f t="shared" si="97"/>
        <v>0</v>
      </c>
      <c r="M106">
        <f t="shared" si="96"/>
        <v>0</v>
      </c>
      <c r="N106">
        <f t="shared" si="96"/>
        <v>0</v>
      </c>
      <c r="Q106">
        <f t="shared" si="98"/>
        <v>0</v>
      </c>
      <c r="R106">
        <f t="shared" si="98"/>
        <v>0</v>
      </c>
      <c r="S106">
        <f t="shared" si="98"/>
        <v>0</v>
      </c>
    </row>
    <row r="107" spans="2:20" ht="8.25" customHeight="1" x14ac:dyDescent="0.15">
      <c r="B107" s="72"/>
      <c r="C107" s="72"/>
      <c r="D107" s="72"/>
      <c r="E107" s="72"/>
      <c r="L107">
        <f>SUM(L103:L106)*L$25</f>
        <v>70</v>
      </c>
      <c r="M107">
        <f t="shared" ref="M107:N107" si="99">SUM(M103:M106)*M$25</f>
        <v>0</v>
      </c>
      <c r="N107">
        <f t="shared" si="99"/>
        <v>0</v>
      </c>
      <c r="O107">
        <f>SUM(L107:N107)</f>
        <v>70</v>
      </c>
      <c r="Q107">
        <f>SUM(Q103:Q106)*Q$25</f>
        <v>70</v>
      </c>
      <c r="R107">
        <f t="shared" ref="R107:S107" si="100">SUM(R103:R106)*R$25</f>
        <v>0</v>
      </c>
      <c r="S107">
        <f t="shared" si="100"/>
        <v>0</v>
      </c>
      <c r="T107">
        <f>SUM(Q107:S107)</f>
        <v>70</v>
      </c>
    </row>
    <row r="108" spans="2:20" ht="19.5" customHeight="1" x14ac:dyDescent="0.15">
      <c r="B108" s="87" t="s">
        <v>138</v>
      </c>
      <c r="C108" s="87"/>
      <c r="D108" s="87"/>
      <c r="E108" s="66" t="s">
        <v>91</v>
      </c>
      <c r="G108" s="66"/>
      <c r="H108" s="88" t="s">
        <v>92</v>
      </c>
      <c r="I108" s="88"/>
      <c r="J108" s="88"/>
      <c r="L108" s="31">
        <f>SUM(L103:L106)</f>
        <v>7</v>
      </c>
      <c r="M108" s="31">
        <f t="shared" ref="M108:N108" si="101">SUM(M103:M106)</f>
        <v>0</v>
      </c>
      <c r="N108" s="31">
        <f t="shared" si="101"/>
        <v>0</v>
      </c>
      <c r="O108" s="20">
        <f>SUM(L108:N108)</f>
        <v>7</v>
      </c>
      <c r="Q108" s="31">
        <f>SUM(Q103:Q106)</f>
        <v>7</v>
      </c>
      <c r="R108" s="31">
        <f t="shared" ref="R108:S108" si="102">SUM(R103:R106)</f>
        <v>0</v>
      </c>
      <c r="S108" s="31">
        <f t="shared" si="102"/>
        <v>0</v>
      </c>
      <c r="T108" s="20">
        <f>SUM(Q108:S108)</f>
        <v>7</v>
      </c>
    </row>
    <row r="109" spans="2:20" ht="28.5" customHeight="1" x14ac:dyDescent="0.15">
      <c r="B109" s="67" t="s">
        <v>8</v>
      </c>
      <c r="C109" s="68" t="s">
        <v>89</v>
      </c>
      <c r="D109" s="68" t="s">
        <v>6</v>
      </c>
      <c r="E109" s="68" t="s">
        <v>7</v>
      </c>
      <c r="G109" s="2" t="s">
        <v>8</v>
      </c>
      <c r="H109" s="3" t="s">
        <v>5</v>
      </c>
      <c r="I109" s="3" t="s">
        <v>6</v>
      </c>
      <c r="J109" s="3" t="s">
        <v>7</v>
      </c>
      <c r="L109">
        <v>10</v>
      </c>
      <c r="M109">
        <v>5</v>
      </c>
      <c r="N109">
        <v>1</v>
      </c>
      <c r="Q109">
        <v>10</v>
      </c>
      <c r="R109">
        <v>5</v>
      </c>
      <c r="S109">
        <v>1</v>
      </c>
    </row>
    <row r="110" spans="2:20" ht="28.5" customHeight="1" x14ac:dyDescent="0.15">
      <c r="B110" s="69" t="s">
        <v>0</v>
      </c>
      <c r="C110" s="1"/>
      <c r="D110" s="1"/>
      <c r="E110" s="1"/>
      <c r="G110" s="4" t="s">
        <v>0</v>
      </c>
      <c r="H110" s="1" t="s">
        <v>126</v>
      </c>
      <c r="I110" s="1" t="s">
        <v>94</v>
      </c>
      <c r="J110" s="1"/>
      <c r="L110">
        <f>LEN(C110)</f>
        <v>0</v>
      </c>
      <c r="M110">
        <f t="shared" ref="M110:N113" si="103">LEN(D110)</f>
        <v>0</v>
      </c>
      <c r="N110">
        <f t="shared" si="103"/>
        <v>0</v>
      </c>
      <c r="O110">
        <f>SUM(L110:N113)</f>
        <v>7</v>
      </c>
      <c r="Q110">
        <f>LEN(H110)</f>
        <v>1</v>
      </c>
      <c r="R110">
        <f>LEN(I110)</f>
        <v>1</v>
      </c>
      <c r="S110">
        <f>LEN(J110)</f>
        <v>0</v>
      </c>
      <c r="T110">
        <f>SUM(Q110:S113)</f>
        <v>7</v>
      </c>
    </row>
    <row r="111" spans="2:20" ht="28.5" customHeight="1" x14ac:dyDescent="0.15">
      <c r="B111" s="69" t="s">
        <v>1</v>
      </c>
      <c r="C111" s="1" t="s">
        <v>139</v>
      </c>
      <c r="D111" s="1" t="s">
        <v>95</v>
      </c>
      <c r="E111" s="1"/>
      <c r="F111" s="71"/>
      <c r="G111" s="4" t="s">
        <v>1</v>
      </c>
      <c r="H111" s="1" t="s">
        <v>153</v>
      </c>
      <c r="I111" s="1" t="s">
        <v>103</v>
      </c>
      <c r="J111" s="1"/>
      <c r="L111">
        <f t="shared" ref="L111:L113" si="104">LEN(C111)</f>
        <v>4</v>
      </c>
      <c r="M111">
        <f t="shared" si="103"/>
        <v>1</v>
      </c>
      <c r="N111">
        <f t="shared" si="103"/>
        <v>0</v>
      </c>
      <c r="Q111">
        <f t="shared" ref="Q111:S113" si="105">LEN(H111)</f>
        <v>2</v>
      </c>
      <c r="R111">
        <f t="shared" si="105"/>
        <v>2</v>
      </c>
      <c r="S111">
        <f t="shared" si="105"/>
        <v>0</v>
      </c>
    </row>
    <row r="112" spans="2:20" ht="28.5" customHeight="1" x14ac:dyDescent="0.15">
      <c r="B112" s="69" t="s">
        <v>2</v>
      </c>
      <c r="C112" s="1"/>
      <c r="D112" s="1" t="s">
        <v>113</v>
      </c>
      <c r="E112" s="1"/>
      <c r="G112" s="4" t="s">
        <v>2</v>
      </c>
      <c r="H112" s="1"/>
      <c r="I112" s="1" t="s">
        <v>150</v>
      </c>
      <c r="J112" s="1"/>
      <c r="L112">
        <f t="shared" si="104"/>
        <v>0</v>
      </c>
      <c r="M112">
        <f t="shared" si="103"/>
        <v>2</v>
      </c>
      <c r="N112">
        <f t="shared" si="103"/>
        <v>0</v>
      </c>
      <c r="Q112">
        <f t="shared" si="105"/>
        <v>0</v>
      </c>
      <c r="R112">
        <f t="shared" si="105"/>
        <v>1</v>
      </c>
      <c r="S112">
        <f t="shared" si="105"/>
        <v>0</v>
      </c>
    </row>
    <row r="113" spans="2:20" ht="28.5" customHeight="1" x14ac:dyDescent="0.15">
      <c r="B113" s="69" t="s">
        <v>3</v>
      </c>
      <c r="C113" s="70"/>
      <c r="D113" s="70"/>
      <c r="E113" s="70"/>
      <c r="G113" s="4" t="s">
        <v>3</v>
      </c>
      <c r="H113" s="1"/>
      <c r="I113" s="1"/>
      <c r="J113" s="1"/>
      <c r="L113">
        <f t="shared" si="104"/>
        <v>0</v>
      </c>
      <c r="M113">
        <f t="shared" si="103"/>
        <v>0</v>
      </c>
      <c r="N113">
        <f t="shared" si="103"/>
        <v>0</v>
      </c>
      <c r="Q113">
        <f t="shared" si="105"/>
        <v>0</v>
      </c>
      <c r="R113">
        <f t="shared" si="105"/>
        <v>0</v>
      </c>
      <c r="S113">
        <f t="shared" si="105"/>
        <v>0</v>
      </c>
    </row>
    <row r="114" spans="2:20" ht="8.25" customHeight="1" x14ac:dyDescent="0.15">
      <c r="B114" s="72"/>
      <c r="C114" s="72"/>
      <c r="D114" s="72"/>
      <c r="E114" s="72"/>
      <c r="L114">
        <f>SUM(L110:L113)*L$25</f>
        <v>40</v>
      </c>
      <c r="M114">
        <f t="shared" ref="M114:N114" si="106">SUM(M110:M113)*M$25</f>
        <v>15</v>
      </c>
      <c r="N114">
        <f t="shared" si="106"/>
        <v>0</v>
      </c>
      <c r="O114">
        <f>SUM(L114:N114)</f>
        <v>55</v>
      </c>
      <c r="Q114">
        <f>SUM(Q110:Q113)*Q$25</f>
        <v>30</v>
      </c>
      <c r="R114">
        <f t="shared" ref="R114:S114" si="107">SUM(R110:R113)*R$25</f>
        <v>20</v>
      </c>
      <c r="S114">
        <f t="shared" si="107"/>
        <v>0</v>
      </c>
      <c r="T114">
        <f>SUM(Q114:S114)</f>
        <v>50</v>
      </c>
    </row>
    <row r="115" spans="2:20" ht="19.5" customHeight="1" x14ac:dyDescent="0.15">
      <c r="B115" s="87" t="s">
        <v>140</v>
      </c>
      <c r="C115" s="87"/>
      <c r="D115" s="87"/>
      <c r="E115" s="66" t="s">
        <v>91</v>
      </c>
      <c r="G115" s="66"/>
      <c r="H115" s="88" t="s">
        <v>92</v>
      </c>
      <c r="I115" s="88"/>
      <c r="J115" s="88"/>
      <c r="L115" s="31">
        <f>SUM(L110:L113)</f>
        <v>4</v>
      </c>
      <c r="M115" s="31">
        <f t="shared" ref="M115:N115" si="108">SUM(M110:M113)</f>
        <v>3</v>
      </c>
      <c r="N115" s="31">
        <f t="shared" si="108"/>
        <v>0</v>
      </c>
      <c r="O115" s="20">
        <f>SUM(L115:N115)</f>
        <v>7</v>
      </c>
      <c r="Q115" s="31">
        <f>SUM(Q110:Q113)</f>
        <v>3</v>
      </c>
      <c r="R115" s="31">
        <f t="shared" ref="R115:S115" si="109">SUM(R110:R113)</f>
        <v>4</v>
      </c>
      <c r="S115" s="31">
        <f t="shared" si="109"/>
        <v>0</v>
      </c>
      <c r="T115" s="20">
        <f>SUM(Q115:S115)</f>
        <v>7</v>
      </c>
    </row>
    <row r="116" spans="2:20" ht="28.5" customHeight="1" x14ac:dyDescent="0.15">
      <c r="B116" s="67" t="s">
        <v>8</v>
      </c>
      <c r="C116" s="68" t="s">
        <v>89</v>
      </c>
      <c r="D116" s="68" t="s">
        <v>6</v>
      </c>
      <c r="E116" s="68" t="s">
        <v>7</v>
      </c>
      <c r="G116" s="2" t="s">
        <v>8</v>
      </c>
      <c r="H116" s="3" t="s">
        <v>5</v>
      </c>
      <c r="I116" s="3" t="s">
        <v>6</v>
      </c>
      <c r="J116" s="3" t="s">
        <v>7</v>
      </c>
      <c r="L116">
        <v>10</v>
      </c>
      <c r="M116">
        <v>5</v>
      </c>
      <c r="N116">
        <v>1</v>
      </c>
      <c r="Q116">
        <v>10</v>
      </c>
      <c r="R116">
        <v>5</v>
      </c>
      <c r="S116">
        <v>1</v>
      </c>
    </row>
    <row r="117" spans="2:20" ht="28.5" customHeight="1" x14ac:dyDescent="0.15">
      <c r="B117" s="69" t="s">
        <v>0</v>
      </c>
      <c r="C117" s="1" t="s">
        <v>134</v>
      </c>
      <c r="D117" s="1"/>
      <c r="E117" s="1"/>
      <c r="G117" s="4" t="s">
        <v>0</v>
      </c>
      <c r="H117" s="1" t="s">
        <v>141</v>
      </c>
      <c r="I117" s="1"/>
      <c r="J117" s="1"/>
      <c r="L117">
        <f>LEN(C117)</f>
        <v>5</v>
      </c>
      <c r="M117">
        <f t="shared" ref="M117:N120" si="110">LEN(D117)</f>
        <v>0</v>
      </c>
      <c r="N117">
        <f t="shared" si="110"/>
        <v>0</v>
      </c>
      <c r="O117">
        <f>SUM(L117:N120)</f>
        <v>7</v>
      </c>
      <c r="Q117">
        <f>LEN(H117)</f>
        <v>7</v>
      </c>
      <c r="R117">
        <f>LEN(I117)</f>
        <v>0</v>
      </c>
      <c r="S117">
        <f>LEN(J117)</f>
        <v>0</v>
      </c>
      <c r="T117">
        <f>SUM(Q117:S120)</f>
        <v>7</v>
      </c>
    </row>
    <row r="118" spans="2:20" ht="28.5" customHeight="1" x14ac:dyDescent="0.15">
      <c r="B118" s="69" t="s">
        <v>1</v>
      </c>
      <c r="C118" s="1" t="s">
        <v>117</v>
      </c>
      <c r="D118" s="1"/>
      <c r="E118" s="1"/>
      <c r="F118" s="71"/>
      <c r="G118" s="4" t="s">
        <v>1</v>
      </c>
      <c r="H118" s="1"/>
      <c r="I118" s="1"/>
      <c r="J118" s="1"/>
      <c r="L118">
        <f t="shared" ref="L118:L120" si="111">LEN(C118)</f>
        <v>2</v>
      </c>
      <c r="M118">
        <f t="shared" si="110"/>
        <v>0</v>
      </c>
      <c r="N118">
        <f t="shared" si="110"/>
        <v>0</v>
      </c>
      <c r="Q118">
        <f t="shared" ref="Q118:S120" si="112">LEN(H118)</f>
        <v>0</v>
      </c>
      <c r="R118">
        <f t="shared" si="112"/>
        <v>0</v>
      </c>
      <c r="S118">
        <f t="shared" si="112"/>
        <v>0</v>
      </c>
    </row>
    <row r="119" spans="2:20" ht="28.5" customHeight="1" x14ac:dyDescent="0.15">
      <c r="B119" s="69" t="s">
        <v>2</v>
      </c>
      <c r="C119" s="1"/>
      <c r="D119" s="1"/>
      <c r="E119" s="1"/>
      <c r="G119" s="4" t="s">
        <v>2</v>
      </c>
      <c r="H119" s="1"/>
      <c r="I119" s="1"/>
      <c r="J119" s="1"/>
      <c r="L119">
        <f t="shared" si="111"/>
        <v>0</v>
      </c>
      <c r="M119">
        <f t="shared" si="110"/>
        <v>0</v>
      </c>
      <c r="N119">
        <f t="shared" si="110"/>
        <v>0</v>
      </c>
      <c r="Q119">
        <f t="shared" si="112"/>
        <v>0</v>
      </c>
      <c r="R119">
        <f t="shared" si="112"/>
        <v>0</v>
      </c>
      <c r="S119">
        <f t="shared" si="112"/>
        <v>0</v>
      </c>
    </row>
    <row r="120" spans="2:20" ht="28.5" customHeight="1" x14ac:dyDescent="0.15">
      <c r="B120" s="69" t="s">
        <v>3</v>
      </c>
      <c r="C120" s="70"/>
      <c r="D120" s="70"/>
      <c r="E120" s="70"/>
      <c r="G120" s="4" t="s">
        <v>3</v>
      </c>
      <c r="H120" s="1"/>
      <c r="I120" s="1"/>
      <c r="J120" s="1"/>
      <c r="L120">
        <f t="shared" si="111"/>
        <v>0</v>
      </c>
      <c r="M120">
        <f t="shared" si="110"/>
        <v>0</v>
      </c>
      <c r="N120">
        <f t="shared" si="110"/>
        <v>0</v>
      </c>
      <c r="Q120">
        <f t="shared" si="112"/>
        <v>0</v>
      </c>
      <c r="R120">
        <f t="shared" si="112"/>
        <v>0</v>
      </c>
      <c r="S120">
        <f t="shared" si="112"/>
        <v>0</v>
      </c>
    </row>
    <row r="121" spans="2:20" ht="8.25" customHeight="1" x14ac:dyDescent="0.15">
      <c r="B121" s="72"/>
      <c r="C121" s="72"/>
      <c r="D121" s="72"/>
      <c r="E121" s="72"/>
      <c r="L121">
        <f>SUM(L117:L120)*L$25</f>
        <v>70</v>
      </c>
      <c r="M121">
        <f t="shared" ref="M121:N121" si="113">SUM(M117:M120)*M$25</f>
        <v>0</v>
      </c>
      <c r="N121">
        <f t="shared" si="113"/>
        <v>0</v>
      </c>
      <c r="O121">
        <f>SUM(L121:N121)</f>
        <v>70</v>
      </c>
      <c r="Q121">
        <f>SUM(Q117:Q120)*Q$25</f>
        <v>70</v>
      </c>
      <c r="R121">
        <f t="shared" ref="R121:S121" si="114">SUM(R117:R120)*R$25</f>
        <v>0</v>
      </c>
      <c r="S121">
        <f t="shared" si="114"/>
        <v>0</v>
      </c>
      <c r="T121">
        <f>SUM(Q121:S121)</f>
        <v>70</v>
      </c>
    </row>
    <row r="122" spans="2:20" ht="19.5" customHeight="1" x14ac:dyDescent="0.15">
      <c r="B122" s="87" t="s">
        <v>142</v>
      </c>
      <c r="C122" s="87"/>
      <c r="D122" s="87"/>
      <c r="E122" s="66" t="s">
        <v>91</v>
      </c>
      <c r="G122" s="66"/>
      <c r="H122" s="88" t="s">
        <v>92</v>
      </c>
      <c r="I122" s="88"/>
      <c r="J122" s="88"/>
      <c r="L122" s="31">
        <f>SUM(L117:L120)</f>
        <v>7</v>
      </c>
      <c r="M122" s="31">
        <f t="shared" ref="M122:N122" si="115">SUM(M117:M120)</f>
        <v>0</v>
      </c>
      <c r="N122" s="31">
        <f t="shared" si="115"/>
        <v>0</v>
      </c>
      <c r="O122" s="20">
        <f>SUM(L122:N122)</f>
        <v>7</v>
      </c>
      <c r="Q122" s="31">
        <f>SUM(Q117:Q120)</f>
        <v>7</v>
      </c>
      <c r="R122" s="31">
        <f t="shared" ref="R122:S122" si="116">SUM(R117:R120)</f>
        <v>0</v>
      </c>
      <c r="S122" s="31">
        <f t="shared" si="116"/>
        <v>0</v>
      </c>
      <c r="T122" s="20">
        <f>SUM(Q122:S122)</f>
        <v>7</v>
      </c>
    </row>
    <row r="123" spans="2:20" ht="28.5" customHeight="1" x14ac:dyDescent="0.15">
      <c r="B123" s="67" t="s">
        <v>8</v>
      </c>
      <c r="C123" s="68" t="s">
        <v>89</v>
      </c>
      <c r="D123" s="68" t="s">
        <v>6</v>
      </c>
      <c r="E123" s="68" t="s">
        <v>7</v>
      </c>
      <c r="G123" s="2" t="s">
        <v>8</v>
      </c>
      <c r="H123" s="3" t="s">
        <v>5</v>
      </c>
      <c r="I123" s="3" t="s">
        <v>6</v>
      </c>
      <c r="J123" s="3" t="s">
        <v>7</v>
      </c>
      <c r="L123">
        <v>10</v>
      </c>
      <c r="M123">
        <v>5</v>
      </c>
      <c r="N123">
        <v>1</v>
      </c>
      <c r="Q123">
        <v>10</v>
      </c>
      <c r="R123">
        <v>5</v>
      </c>
      <c r="S123">
        <v>1</v>
      </c>
    </row>
    <row r="124" spans="2:20" ht="28.5" customHeight="1" x14ac:dyDescent="0.15">
      <c r="B124" s="69" t="s">
        <v>0</v>
      </c>
      <c r="C124" s="1" t="s">
        <v>143</v>
      </c>
      <c r="D124" s="1"/>
      <c r="E124" s="1"/>
      <c r="G124" s="4" t="s">
        <v>0</v>
      </c>
      <c r="H124" s="1" t="s">
        <v>143</v>
      </c>
      <c r="I124" s="1"/>
      <c r="J124" s="1"/>
      <c r="L124">
        <f>LEN(C124)</f>
        <v>3</v>
      </c>
      <c r="M124">
        <f t="shared" ref="M124:N127" si="117">LEN(D124)</f>
        <v>0</v>
      </c>
      <c r="N124">
        <f t="shared" si="117"/>
        <v>0</v>
      </c>
      <c r="O124">
        <f>SUM(L124:N127)</f>
        <v>7</v>
      </c>
      <c r="Q124">
        <f>LEN(H124)</f>
        <v>3</v>
      </c>
      <c r="R124">
        <f>LEN(I124)</f>
        <v>0</v>
      </c>
      <c r="S124">
        <f>LEN(J124)</f>
        <v>0</v>
      </c>
      <c r="T124">
        <f>SUM(Q124:S127)</f>
        <v>7</v>
      </c>
    </row>
    <row r="125" spans="2:20" ht="28.5" customHeight="1" x14ac:dyDescent="0.15">
      <c r="B125" s="69" t="s">
        <v>1</v>
      </c>
      <c r="C125" s="1" t="s">
        <v>115</v>
      </c>
      <c r="D125" s="1" t="s">
        <v>144</v>
      </c>
      <c r="E125" s="1"/>
      <c r="F125" s="71"/>
      <c r="G125" s="4" t="s">
        <v>1</v>
      </c>
      <c r="H125" s="1" t="s">
        <v>117</v>
      </c>
      <c r="I125" s="1" t="s">
        <v>145</v>
      </c>
      <c r="J125" s="1"/>
      <c r="L125">
        <f t="shared" ref="L125:L127" si="118">LEN(C125)</f>
        <v>1</v>
      </c>
      <c r="M125">
        <f t="shared" si="117"/>
        <v>3</v>
      </c>
      <c r="N125">
        <f t="shared" si="117"/>
        <v>0</v>
      </c>
      <c r="Q125">
        <f t="shared" ref="Q125:S127" si="119">LEN(H125)</f>
        <v>2</v>
      </c>
      <c r="R125">
        <f t="shared" si="119"/>
        <v>2</v>
      </c>
      <c r="S125">
        <f t="shared" si="119"/>
        <v>0</v>
      </c>
    </row>
    <row r="126" spans="2:20" ht="28.5" customHeight="1" x14ac:dyDescent="0.15">
      <c r="B126" s="69" t="s">
        <v>2</v>
      </c>
      <c r="C126" s="1"/>
      <c r="D126" s="1"/>
      <c r="E126" s="1"/>
      <c r="G126" s="4" t="s">
        <v>2</v>
      </c>
      <c r="H126" s="1"/>
      <c r="I126" s="1"/>
      <c r="J126" s="1"/>
      <c r="L126">
        <f t="shared" si="118"/>
        <v>0</v>
      </c>
      <c r="M126">
        <f t="shared" si="117"/>
        <v>0</v>
      </c>
      <c r="N126">
        <f t="shared" si="117"/>
        <v>0</v>
      </c>
      <c r="Q126">
        <f t="shared" si="119"/>
        <v>0</v>
      </c>
      <c r="R126">
        <f t="shared" si="119"/>
        <v>0</v>
      </c>
      <c r="S126">
        <f t="shared" si="119"/>
        <v>0</v>
      </c>
    </row>
    <row r="127" spans="2:20" ht="28.5" customHeight="1" x14ac:dyDescent="0.15">
      <c r="B127" s="69" t="s">
        <v>3</v>
      </c>
      <c r="C127" s="70"/>
      <c r="D127" s="70"/>
      <c r="E127" s="70"/>
      <c r="G127" s="4" t="s">
        <v>3</v>
      </c>
      <c r="H127" s="1"/>
      <c r="I127" s="1"/>
      <c r="J127" s="1"/>
      <c r="L127">
        <f t="shared" si="118"/>
        <v>0</v>
      </c>
      <c r="M127">
        <f t="shared" si="117"/>
        <v>0</v>
      </c>
      <c r="N127">
        <f t="shared" si="117"/>
        <v>0</v>
      </c>
      <c r="Q127">
        <f t="shared" si="119"/>
        <v>0</v>
      </c>
      <c r="R127">
        <f t="shared" si="119"/>
        <v>0</v>
      </c>
      <c r="S127">
        <f t="shared" si="119"/>
        <v>0</v>
      </c>
    </row>
    <row r="128" spans="2:20" ht="8.25" customHeight="1" x14ac:dyDescent="0.15">
      <c r="B128" s="72"/>
      <c r="C128" s="72"/>
      <c r="D128" s="72"/>
      <c r="E128" s="72"/>
      <c r="L128">
        <f>SUM(L124:L127)*L$25</f>
        <v>40</v>
      </c>
      <c r="M128">
        <f t="shared" ref="M128:N128" si="120">SUM(M124:M127)*M$25</f>
        <v>15</v>
      </c>
      <c r="N128">
        <f t="shared" si="120"/>
        <v>0</v>
      </c>
      <c r="O128">
        <f>SUM(L128:N128)</f>
        <v>55</v>
      </c>
      <c r="Q128">
        <f>SUM(Q124:Q127)*Q$25</f>
        <v>50</v>
      </c>
      <c r="R128">
        <f t="shared" ref="R128:S128" si="121">SUM(R124:R127)*R$25</f>
        <v>10</v>
      </c>
      <c r="S128">
        <f t="shared" si="121"/>
        <v>0</v>
      </c>
      <c r="T128">
        <f>SUM(Q128:S128)</f>
        <v>60</v>
      </c>
    </row>
    <row r="129" spans="2:20" ht="19.5" customHeight="1" x14ac:dyDescent="0.15">
      <c r="B129" s="90" t="s">
        <v>146</v>
      </c>
      <c r="C129" s="90"/>
      <c r="D129" s="90"/>
      <c r="E129" s="66" t="s">
        <v>91</v>
      </c>
      <c r="G129" s="66"/>
      <c r="H129" s="88" t="s">
        <v>92</v>
      </c>
      <c r="I129" s="88"/>
      <c r="J129" s="88"/>
      <c r="L129" s="31">
        <f>SUM(L124:L127)</f>
        <v>4</v>
      </c>
      <c r="M129" s="31">
        <f t="shared" ref="M129:N129" si="122">SUM(M124:M127)</f>
        <v>3</v>
      </c>
      <c r="N129" s="31">
        <f t="shared" si="122"/>
        <v>0</v>
      </c>
      <c r="O129" s="20">
        <f>SUM(L129:N129)</f>
        <v>7</v>
      </c>
      <c r="Q129" s="31">
        <f>SUM(Q124:Q127)</f>
        <v>5</v>
      </c>
      <c r="R129" s="31">
        <f t="shared" ref="R129:S129" si="123">SUM(R124:R127)</f>
        <v>2</v>
      </c>
      <c r="S129" s="31">
        <f t="shared" si="123"/>
        <v>0</v>
      </c>
      <c r="T129" s="20">
        <f>SUM(Q129:S129)</f>
        <v>7</v>
      </c>
    </row>
    <row r="130" spans="2:20" ht="28.5" customHeight="1" x14ac:dyDescent="0.15">
      <c r="B130" s="67" t="s">
        <v>8</v>
      </c>
      <c r="C130" s="68" t="s">
        <v>89</v>
      </c>
      <c r="D130" s="68" t="s">
        <v>6</v>
      </c>
      <c r="E130" s="68" t="s">
        <v>7</v>
      </c>
      <c r="G130" s="2" t="s">
        <v>8</v>
      </c>
      <c r="H130" s="3" t="s">
        <v>5</v>
      </c>
      <c r="I130" s="3" t="s">
        <v>6</v>
      </c>
      <c r="J130" s="3" t="s">
        <v>7</v>
      </c>
      <c r="L130">
        <v>10</v>
      </c>
      <c r="M130">
        <v>5</v>
      </c>
      <c r="N130">
        <v>1</v>
      </c>
      <c r="Q130">
        <v>10</v>
      </c>
      <c r="R130">
        <v>5</v>
      </c>
      <c r="S130">
        <v>1</v>
      </c>
    </row>
    <row r="131" spans="2:20" ht="28.5" customHeight="1" x14ac:dyDescent="0.15">
      <c r="B131" s="69" t="s">
        <v>0</v>
      </c>
      <c r="C131" s="1" t="s">
        <v>143</v>
      </c>
      <c r="D131" s="1"/>
      <c r="E131" s="1"/>
      <c r="G131" s="4" t="s">
        <v>0</v>
      </c>
      <c r="H131" s="1" t="s">
        <v>143</v>
      </c>
      <c r="I131" s="1"/>
      <c r="J131" s="1"/>
      <c r="L131">
        <f>LEN(C131)</f>
        <v>3</v>
      </c>
      <c r="M131">
        <f t="shared" ref="M131:N134" si="124">LEN(D131)</f>
        <v>0</v>
      </c>
      <c r="N131">
        <f t="shared" si="124"/>
        <v>0</v>
      </c>
      <c r="O131">
        <f>SUM(L131:N134)</f>
        <v>7</v>
      </c>
      <c r="Q131">
        <f>LEN(H131)</f>
        <v>3</v>
      </c>
      <c r="R131">
        <f>LEN(I131)</f>
        <v>0</v>
      </c>
      <c r="S131">
        <f>LEN(J131)</f>
        <v>0</v>
      </c>
      <c r="T131">
        <f>SUM(Q131:S134)</f>
        <v>7</v>
      </c>
    </row>
    <row r="132" spans="2:20" ht="28.5" customHeight="1" x14ac:dyDescent="0.15">
      <c r="B132" s="69" t="s">
        <v>1</v>
      </c>
      <c r="C132" s="1" t="s">
        <v>101</v>
      </c>
      <c r="D132" s="1" t="s">
        <v>97</v>
      </c>
      <c r="E132" s="1"/>
      <c r="F132" s="71"/>
      <c r="G132" s="4" t="s">
        <v>1</v>
      </c>
      <c r="H132" s="1" t="s">
        <v>101</v>
      </c>
      <c r="I132" s="1" t="s">
        <v>113</v>
      </c>
      <c r="J132" s="1"/>
      <c r="L132">
        <f t="shared" ref="L132:L134" si="125">LEN(C132)</f>
        <v>2</v>
      </c>
      <c r="M132">
        <f t="shared" si="124"/>
        <v>1</v>
      </c>
      <c r="N132">
        <f t="shared" si="124"/>
        <v>0</v>
      </c>
      <c r="Q132">
        <f t="shared" ref="Q132:S134" si="126">LEN(H132)</f>
        <v>2</v>
      </c>
      <c r="R132">
        <f t="shared" si="126"/>
        <v>2</v>
      </c>
      <c r="S132">
        <f t="shared" si="126"/>
        <v>0</v>
      </c>
    </row>
    <row r="133" spans="2:20" ht="28.5" customHeight="1" x14ac:dyDescent="0.15">
      <c r="B133" s="69" t="s">
        <v>2</v>
      </c>
      <c r="C133" s="1"/>
      <c r="D133" s="1" t="s">
        <v>98</v>
      </c>
      <c r="E133" s="1"/>
      <c r="G133" s="4" t="s">
        <v>2</v>
      </c>
      <c r="H133" s="1"/>
      <c r="I133" s="1"/>
      <c r="J133" s="1"/>
      <c r="L133">
        <f t="shared" si="125"/>
        <v>0</v>
      </c>
      <c r="M133">
        <f t="shared" si="124"/>
        <v>1</v>
      </c>
      <c r="N133">
        <f t="shared" si="124"/>
        <v>0</v>
      </c>
      <c r="Q133">
        <f t="shared" si="126"/>
        <v>0</v>
      </c>
      <c r="R133">
        <f t="shared" si="126"/>
        <v>0</v>
      </c>
      <c r="S133">
        <f t="shared" si="126"/>
        <v>0</v>
      </c>
    </row>
    <row r="134" spans="2:20" ht="28.5" customHeight="1" x14ac:dyDescent="0.15">
      <c r="B134" s="69" t="s">
        <v>3</v>
      </c>
      <c r="C134" s="70"/>
      <c r="D134" s="70"/>
      <c r="E134" s="70"/>
      <c r="G134" s="4" t="s">
        <v>3</v>
      </c>
      <c r="H134" s="1"/>
      <c r="I134" s="1"/>
      <c r="J134" s="1"/>
      <c r="L134">
        <f t="shared" si="125"/>
        <v>0</v>
      </c>
      <c r="M134">
        <f t="shared" si="124"/>
        <v>0</v>
      </c>
      <c r="N134">
        <f t="shared" si="124"/>
        <v>0</v>
      </c>
      <c r="Q134">
        <f t="shared" si="126"/>
        <v>0</v>
      </c>
      <c r="R134">
        <f t="shared" si="126"/>
        <v>0</v>
      </c>
      <c r="S134">
        <f t="shared" si="126"/>
        <v>0</v>
      </c>
    </row>
    <row r="135" spans="2:20" ht="8.25" customHeight="1" x14ac:dyDescent="0.15">
      <c r="B135" s="72"/>
      <c r="C135" s="72"/>
      <c r="D135" s="72"/>
      <c r="E135" s="72"/>
      <c r="L135">
        <f>SUM(L131:L134)*L$25</f>
        <v>50</v>
      </c>
      <c r="M135">
        <f t="shared" ref="M135:N135" si="127">SUM(M131:M134)*M$25</f>
        <v>10</v>
      </c>
      <c r="N135">
        <f t="shared" si="127"/>
        <v>0</v>
      </c>
      <c r="O135">
        <f>SUM(L135:N135)</f>
        <v>60</v>
      </c>
      <c r="Q135">
        <f>SUM(Q131:Q134)*Q$25</f>
        <v>50</v>
      </c>
      <c r="R135">
        <f t="shared" ref="R135:S135" si="128">SUM(R131:R134)*R$25</f>
        <v>10</v>
      </c>
      <c r="S135">
        <f t="shared" si="128"/>
        <v>0</v>
      </c>
      <c r="T135">
        <f>SUM(Q135:S135)</f>
        <v>60</v>
      </c>
    </row>
    <row r="136" spans="2:20" ht="19.5" customHeight="1" x14ac:dyDescent="0.15">
      <c r="B136" s="91" t="s">
        <v>4</v>
      </c>
      <c r="C136" s="91"/>
      <c r="D136" s="91"/>
      <c r="E136" s="66" t="s">
        <v>91</v>
      </c>
      <c r="G136" s="66"/>
      <c r="H136" s="88" t="s">
        <v>92</v>
      </c>
      <c r="I136" s="88"/>
      <c r="J136" s="88"/>
      <c r="L136" s="31">
        <f>SUM(L131:L134)</f>
        <v>5</v>
      </c>
      <c r="M136" s="31">
        <f t="shared" ref="M136:N136" si="129">SUM(M131:M134)</f>
        <v>2</v>
      </c>
      <c r="N136" s="31">
        <f t="shared" si="129"/>
        <v>0</v>
      </c>
      <c r="O136" s="20">
        <f>SUM(L136:N136)</f>
        <v>7</v>
      </c>
      <c r="Q136" s="31">
        <f>SUM(Q131:Q134)</f>
        <v>5</v>
      </c>
      <c r="R136" s="31">
        <f t="shared" ref="R136:S136" si="130">SUM(R131:R134)</f>
        <v>2</v>
      </c>
      <c r="S136" s="31">
        <f t="shared" si="130"/>
        <v>0</v>
      </c>
      <c r="T136" s="20">
        <f>SUM(Q136:S136)</f>
        <v>7</v>
      </c>
    </row>
    <row r="137" spans="2:20" ht="28.5" customHeight="1" x14ac:dyDescent="0.15">
      <c r="B137" s="67" t="s">
        <v>8</v>
      </c>
      <c r="C137" s="68" t="s">
        <v>89</v>
      </c>
      <c r="D137" s="68" t="s">
        <v>6</v>
      </c>
      <c r="E137" s="68" t="s">
        <v>7</v>
      </c>
      <c r="G137" s="2" t="s">
        <v>8</v>
      </c>
      <c r="H137" s="3" t="s">
        <v>5</v>
      </c>
      <c r="I137" s="3" t="s">
        <v>6</v>
      </c>
      <c r="J137" s="3" t="s">
        <v>7</v>
      </c>
      <c r="L137">
        <v>10</v>
      </c>
      <c r="M137">
        <v>5</v>
      </c>
      <c r="N137">
        <v>1</v>
      </c>
      <c r="Q137">
        <v>10</v>
      </c>
      <c r="R137">
        <v>5</v>
      </c>
      <c r="S137">
        <v>1</v>
      </c>
    </row>
    <row r="138" spans="2:20" ht="28.5" customHeight="1" x14ac:dyDescent="0.15">
      <c r="B138" s="69" t="s">
        <v>0</v>
      </c>
      <c r="C138" s="1"/>
      <c r="D138" s="1"/>
      <c r="E138" s="1"/>
      <c r="G138" s="4" t="s">
        <v>0</v>
      </c>
      <c r="H138" s="1"/>
      <c r="I138" s="1"/>
      <c r="J138" s="1"/>
      <c r="L138">
        <f>LEN(C138)</f>
        <v>0</v>
      </c>
      <c r="M138">
        <f t="shared" ref="M138:N141" si="131">LEN(D138)</f>
        <v>0</v>
      </c>
      <c r="N138">
        <f t="shared" si="131"/>
        <v>0</v>
      </c>
      <c r="O138">
        <f>SUM(L138:N141)</f>
        <v>0</v>
      </c>
      <c r="Q138">
        <f>LEN(H138)</f>
        <v>0</v>
      </c>
      <c r="R138">
        <f>LEN(I138)</f>
        <v>0</v>
      </c>
      <c r="S138">
        <f>LEN(J138)</f>
        <v>0</v>
      </c>
      <c r="T138">
        <f>SUM(Q138:S141)</f>
        <v>0</v>
      </c>
    </row>
    <row r="139" spans="2:20" ht="28.5" customHeight="1" x14ac:dyDescent="0.15">
      <c r="B139" s="69" t="s">
        <v>1</v>
      </c>
      <c r="C139" s="1"/>
      <c r="D139" s="1"/>
      <c r="E139" s="1"/>
      <c r="F139" s="71"/>
      <c r="G139" s="4" t="s">
        <v>1</v>
      </c>
      <c r="H139" s="1"/>
      <c r="I139" s="1"/>
      <c r="J139" s="1"/>
      <c r="L139">
        <f t="shared" ref="L139:L141" si="132">LEN(C139)</f>
        <v>0</v>
      </c>
      <c r="M139">
        <f t="shared" si="131"/>
        <v>0</v>
      </c>
      <c r="N139">
        <f t="shared" si="131"/>
        <v>0</v>
      </c>
      <c r="Q139">
        <f t="shared" ref="Q139:S141" si="133">LEN(H139)</f>
        <v>0</v>
      </c>
      <c r="R139">
        <f t="shared" si="133"/>
        <v>0</v>
      </c>
      <c r="S139">
        <f t="shared" si="133"/>
        <v>0</v>
      </c>
    </row>
    <row r="140" spans="2:20" ht="28.5" customHeight="1" x14ac:dyDescent="0.15">
      <c r="B140" s="69" t="s">
        <v>2</v>
      </c>
      <c r="C140" s="1"/>
      <c r="D140" s="1"/>
      <c r="E140" s="1"/>
      <c r="G140" s="4" t="s">
        <v>2</v>
      </c>
      <c r="H140" s="1"/>
      <c r="I140" s="1"/>
      <c r="J140" s="1"/>
      <c r="L140">
        <f t="shared" si="132"/>
        <v>0</v>
      </c>
      <c r="M140">
        <f t="shared" si="131"/>
        <v>0</v>
      </c>
      <c r="N140">
        <f t="shared" si="131"/>
        <v>0</v>
      </c>
      <c r="Q140">
        <f t="shared" si="133"/>
        <v>0</v>
      </c>
      <c r="R140">
        <f t="shared" si="133"/>
        <v>0</v>
      </c>
      <c r="S140">
        <f t="shared" si="133"/>
        <v>0</v>
      </c>
    </row>
    <row r="141" spans="2:20" ht="28.5" customHeight="1" x14ac:dyDescent="0.15">
      <c r="B141" s="69" t="s">
        <v>3</v>
      </c>
      <c r="C141" s="70"/>
      <c r="D141" s="70"/>
      <c r="E141" s="70"/>
      <c r="G141" s="4" t="s">
        <v>3</v>
      </c>
      <c r="H141" s="1"/>
      <c r="I141" s="1"/>
      <c r="J141" s="1"/>
      <c r="L141">
        <f t="shared" si="132"/>
        <v>0</v>
      </c>
      <c r="M141">
        <f t="shared" si="131"/>
        <v>0</v>
      </c>
      <c r="N141">
        <f t="shared" si="131"/>
        <v>0</v>
      </c>
      <c r="Q141">
        <f t="shared" si="133"/>
        <v>0</v>
      </c>
      <c r="R141">
        <f t="shared" si="133"/>
        <v>0</v>
      </c>
      <c r="S141">
        <f t="shared" si="133"/>
        <v>0</v>
      </c>
    </row>
    <row r="142" spans="2:20" ht="8.25" customHeight="1" x14ac:dyDescent="0.15">
      <c r="B142" s="72"/>
      <c r="C142" s="72"/>
      <c r="D142" s="72"/>
      <c r="E142" s="72"/>
      <c r="L142">
        <f>SUM(L138:L141)*L$25</f>
        <v>0</v>
      </c>
      <c r="M142">
        <f t="shared" ref="M142:N142" si="134">SUM(M138:M141)*M$25</f>
        <v>0</v>
      </c>
      <c r="N142">
        <f t="shared" si="134"/>
        <v>0</v>
      </c>
      <c r="O142">
        <f>SUM(L142:N142)</f>
        <v>0</v>
      </c>
      <c r="Q142">
        <f>SUM(Q138:Q141)*Q$25</f>
        <v>0</v>
      </c>
      <c r="R142">
        <f t="shared" ref="R142:S142" si="135">SUM(R138:R141)*R$25</f>
        <v>0</v>
      </c>
      <c r="S142">
        <f t="shared" si="135"/>
        <v>0</v>
      </c>
      <c r="T142">
        <f>SUM(Q142:S142)</f>
        <v>0</v>
      </c>
    </row>
    <row r="143" spans="2:20" ht="19.5" customHeight="1" x14ac:dyDescent="0.15">
      <c r="B143" s="91" t="s">
        <v>4</v>
      </c>
      <c r="C143" s="91"/>
      <c r="D143" s="91"/>
      <c r="E143" s="66" t="s">
        <v>91</v>
      </c>
      <c r="G143" s="66"/>
      <c r="H143" s="88" t="s">
        <v>92</v>
      </c>
      <c r="I143" s="88"/>
      <c r="J143" s="88"/>
      <c r="L143" s="31">
        <f>SUM(L138:L141)</f>
        <v>0</v>
      </c>
      <c r="M143" s="31">
        <f t="shared" ref="M143:N143" si="136">SUM(M138:M141)</f>
        <v>0</v>
      </c>
      <c r="N143" s="31">
        <f t="shared" si="136"/>
        <v>0</v>
      </c>
      <c r="O143" s="20">
        <f>SUM(L143:N143)</f>
        <v>0</v>
      </c>
      <c r="Q143" s="31">
        <f>SUM(Q138:Q141)</f>
        <v>0</v>
      </c>
      <c r="R143" s="31">
        <f t="shared" ref="R143:S143" si="137">SUM(R138:R141)</f>
        <v>0</v>
      </c>
      <c r="S143" s="31">
        <f t="shared" si="137"/>
        <v>0</v>
      </c>
      <c r="T143" s="20">
        <f>SUM(Q143:S143)</f>
        <v>0</v>
      </c>
    </row>
    <row r="144" spans="2:20" ht="28.5" customHeight="1" x14ac:dyDescent="0.15">
      <c r="B144" s="67" t="s">
        <v>8</v>
      </c>
      <c r="C144" s="68" t="s">
        <v>89</v>
      </c>
      <c r="D144" s="68" t="s">
        <v>6</v>
      </c>
      <c r="E144" s="68" t="s">
        <v>7</v>
      </c>
      <c r="G144" s="2" t="s">
        <v>8</v>
      </c>
      <c r="H144" s="3" t="s">
        <v>5</v>
      </c>
      <c r="I144" s="3" t="s">
        <v>6</v>
      </c>
      <c r="J144" s="3" t="s">
        <v>7</v>
      </c>
      <c r="L144">
        <v>10</v>
      </c>
      <c r="M144">
        <v>5</v>
      </c>
      <c r="N144">
        <v>1</v>
      </c>
      <c r="Q144">
        <v>10</v>
      </c>
      <c r="R144">
        <v>5</v>
      </c>
      <c r="S144">
        <v>1</v>
      </c>
    </row>
    <row r="145" spans="2:20" ht="28.5" customHeight="1" x14ac:dyDescent="0.15">
      <c r="B145" s="69" t="s">
        <v>0</v>
      </c>
      <c r="C145" s="1"/>
      <c r="D145" s="1"/>
      <c r="E145" s="1"/>
      <c r="G145" s="4" t="s">
        <v>0</v>
      </c>
      <c r="H145" s="1"/>
      <c r="I145" s="1"/>
      <c r="J145" s="1"/>
      <c r="L145">
        <f>LEN(C145)</f>
        <v>0</v>
      </c>
      <c r="M145">
        <f t="shared" ref="M145:N148" si="138">LEN(D145)</f>
        <v>0</v>
      </c>
      <c r="N145">
        <f t="shared" si="138"/>
        <v>0</v>
      </c>
      <c r="O145">
        <f>SUM(L145:N148)</f>
        <v>0</v>
      </c>
      <c r="Q145">
        <f>LEN(H145)</f>
        <v>0</v>
      </c>
      <c r="R145">
        <f>LEN(I145)</f>
        <v>0</v>
      </c>
      <c r="S145">
        <f>LEN(J145)</f>
        <v>0</v>
      </c>
      <c r="T145">
        <f>SUM(Q145:S148)</f>
        <v>0</v>
      </c>
    </row>
    <row r="146" spans="2:20" ht="28.5" customHeight="1" x14ac:dyDescent="0.15">
      <c r="B146" s="69" t="s">
        <v>1</v>
      </c>
      <c r="C146" s="1"/>
      <c r="D146" s="1"/>
      <c r="E146" s="1"/>
      <c r="F146" s="71"/>
      <c r="G146" s="4" t="s">
        <v>1</v>
      </c>
      <c r="H146" s="1"/>
      <c r="I146" s="1"/>
      <c r="J146" s="1"/>
      <c r="L146">
        <f t="shared" ref="L146:L148" si="139">LEN(C146)</f>
        <v>0</v>
      </c>
      <c r="M146">
        <f t="shared" si="138"/>
        <v>0</v>
      </c>
      <c r="N146">
        <f t="shared" si="138"/>
        <v>0</v>
      </c>
      <c r="Q146">
        <f t="shared" ref="Q146:S148" si="140">LEN(H146)</f>
        <v>0</v>
      </c>
      <c r="R146">
        <f t="shared" si="140"/>
        <v>0</v>
      </c>
      <c r="S146">
        <f t="shared" si="140"/>
        <v>0</v>
      </c>
    </row>
    <row r="147" spans="2:20" ht="28.5" customHeight="1" x14ac:dyDescent="0.15">
      <c r="B147" s="69" t="s">
        <v>2</v>
      </c>
      <c r="C147" s="1"/>
      <c r="D147" s="1"/>
      <c r="E147" s="1"/>
      <c r="G147" s="4" t="s">
        <v>2</v>
      </c>
      <c r="H147" s="1"/>
      <c r="I147" s="1"/>
      <c r="J147" s="1"/>
      <c r="L147">
        <f t="shared" si="139"/>
        <v>0</v>
      </c>
      <c r="M147">
        <f t="shared" si="138"/>
        <v>0</v>
      </c>
      <c r="N147">
        <f t="shared" si="138"/>
        <v>0</v>
      </c>
      <c r="Q147">
        <f t="shared" si="140"/>
        <v>0</v>
      </c>
      <c r="R147">
        <f t="shared" si="140"/>
        <v>0</v>
      </c>
      <c r="S147">
        <f t="shared" si="140"/>
        <v>0</v>
      </c>
    </row>
    <row r="148" spans="2:20" ht="28.5" customHeight="1" x14ac:dyDescent="0.15">
      <c r="B148" s="69" t="s">
        <v>3</v>
      </c>
      <c r="C148" s="70"/>
      <c r="D148" s="70"/>
      <c r="E148" s="70"/>
      <c r="G148" s="4" t="s">
        <v>3</v>
      </c>
      <c r="H148" s="1"/>
      <c r="I148" s="1"/>
      <c r="J148" s="1"/>
      <c r="L148">
        <f t="shared" si="139"/>
        <v>0</v>
      </c>
      <c r="M148">
        <f t="shared" si="138"/>
        <v>0</v>
      </c>
      <c r="N148">
        <f t="shared" si="138"/>
        <v>0</v>
      </c>
      <c r="Q148">
        <f t="shared" si="140"/>
        <v>0</v>
      </c>
      <c r="R148">
        <f t="shared" si="140"/>
        <v>0</v>
      </c>
      <c r="S148">
        <f t="shared" si="140"/>
        <v>0</v>
      </c>
    </row>
    <row r="149" spans="2:20" ht="8.25" customHeight="1" x14ac:dyDescent="0.15">
      <c r="B149" s="72"/>
      <c r="C149" s="72"/>
      <c r="D149" s="72"/>
      <c r="E149" s="72"/>
      <c r="L149">
        <f>SUM(L145:L148)*L$25</f>
        <v>0</v>
      </c>
      <c r="M149">
        <f t="shared" ref="M149:N149" si="141">SUM(M145:M148)*M$25</f>
        <v>0</v>
      </c>
      <c r="N149">
        <f t="shared" si="141"/>
        <v>0</v>
      </c>
      <c r="O149">
        <f>SUM(L149:N149)</f>
        <v>0</v>
      </c>
      <c r="Q149">
        <f>SUM(Q145:Q148)*Q$25</f>
        <v>0</v>
      </c>
      <c r="R149">
        <f t="shared" ref="R149:S149" si="142">SUM(R145:R148)*R$25</f>
        <v>0</v>
      </c>
      <c r="S149">
        <f t="shared" si="142"/>
        <v>0</v>
      </c>
      <c r="T149">
        <f>SUM(Q149:S149)</f>
        <v>0</v>
      </c>
    </row>
    <row r="150" spans="2:20" ht="19.5" customHeight="1" x14ac:dyDescent="0.15">
      <c r="B150" s="91" t="s">
        <v>4</v>
      </c>
      <c r="C150" s="91"/>
      <c r="D150" s="91"/>
      <c r="E150" s="66" t="s">
        <v>91</v>
      </c>
      <c r="G150" s="66"/>
      <c r="H150" s="88" t="s">
        <v>92</v>
      </c>
      <c r="I150" s="88"/>
      <c r="J150" s="88"/>
      <c r="L150" s="31">
        <f>SUM(L145:L148)</f>
        <v>0</v>
      </c>
      <c r="M150" s="31">
        <f t="shared" ref="M150:N150" si="143">SUM(M145:M148)</f>
        <v>0</v>
      </c>
      <c r="N150" s="31">
        <f t="shared" si="143"/>
        <v>0</v>
      </c>
      <c r="O150" s="20">
        <f>SUM(L150:N150)</f>
        <v>0</v>
      </c>
      <c r="Q150" s="31">
        <f>SUM(Q145:Q148)</f>
        <v>0</v>
      </c>
      <c r="R150" s="31">
        <f t="shared" ref="R150:S150" si="144">SUM(R145:R148)</f>
        <v>0</v>
      </c>
      <c r="S150" s="31">
        <f t="shared" si="144"/>
        <v>0</v>
      </c>
      <c r="T150" s="20">
        <f>SUM(Q150:S150)</f>
        <v>0</v>
      </c>
    </row>
    <row r="151" spans="2:20" ht="28.5" customHeight="1" x14ac:dyDescent="0.15">
      <c r="B151" s="67" t="s">
        <v>8</v>
      </c>
      <c r="C151" s="68" t="s">
        <v>89</v>
      </c>
      <c r="D151" s="68" t="s">
        <v>6</v>
      </c>
      <c r="E151" s="68" t="s">
        <v>7</v>
      </c>
      <c r="G151" s="2" t="s">
        <v>8</v>
      </c>
      <c r="H151" s="3" t="s">
        <v>5</v>
      </c>
      <c r="I151" s="3" t="s">
        <v>6</v>
      </c>
      <c r="J151" s="3" t="s">
        <v>7</v>
      </c>
      <c r="L151">
        <v>10</v>
      </c>
      <c r="M151">
        <v>5</v>
      </c>
      <c r="N151">
        <v>1</v>
      </c>
      <c r="Q151">
        <v>10</v>
      </c>
      <c r="R151">
        <v>5</v>
      </c>
      <c r="S151">
        <v>1</v>
      </c>
    </row>
    <row r="152" spans="2:20" ht="28.5" customHeight="1" x14ac:dyDescent="0.15">
      <c r="B152" s="69" t="s">
        <v>0</v>
      </c>
      <c r="C152" s="1"/>
      <c r="D152" s="1"/>
      <c r="E152" s="1"/>
      <c r="G152" s="4" t="s">
        <v>0</v>
      </c>
      <c r="H152" s="1"/>
      <c r="I152" s="1"/>
      <c r="J152" s="1"/>
      <c r="L152">
        <f>LEN(C152)</f>
        <v>0</v>
      </c>
      <c r="M152">
        <f t="shared" ref="M152:N155" si="145">LEN(D152)</f>
        <v>0</v>
      </c>
      <c r="N152">
        <f t="shared" si="145"/>
        <v>0</v>
      </c>
      <c r="O152">
        <f>SUM(L152:N155)</f>
        <v>0</v>
      </c>
      <c r="Q152">
        <f>LEN(H152)</f>
        <v>0</v>
      </c>
      <c r="R152">
        <f>LEN(I152)</f>
        <v>0</v>
      </c>
      <c r="S152">
        <f>LEN(J152)</f>
        <v>0</v>
      </c>
      <c r="T152">
        <f>SUM(Q152:S155)</f>
        <v>0</v>
      </c>
    </row>
    <row r="153" spans="2:20" ht="28.5" customHeight="1" x14ac:dyDescent="0.15">
      <c r="B153" s="69" t="s">
        <v>1</v>
      </c>
      <c r="C153" s="1"/>
      <c r="D153" s="1"/>
      <c r="E153" s="1"/>
      <c r="F153" s="71"/>
      <c r="G153" s="4" t="s">
        <v>1</v>
      </c>
      <c r="H153" s="1"/>
      <c r="I153" s="1"/>
      <c r="J153" s="1"/>
      <c r="L153">
        <f t="shared" ref="L153:L155" si="146">LEN(C153)</f>
        <v>0</v>
      </c>
      <c r="M153">
        <f t="shared" si="145"/>
        <v>0</v>
      </c>
      <c r="N153">
        <f t="shared" si="145"/>
        <v>0</v>
      </c>
      <c r="Q153">
        <f t="shared" ref="Q153:S155" si="147">LEN(H153)</f>
        <v>0</v>
      </c>
      <c r="R153">
        <f t="shared" si="147"/>
        <v>0</v>
      </c>
      <c r="S153">
        <f t="shared" si="147"/>
        <v>0</v>
      </c>
    </row>
    <row r="154" spans="2:20" ht="28.5" customHeight="1" x14ac:dyDescent="0.15">
      <c r="B154" s="69" t="s">
        <v>2</v>
      </c>
      <c r="C154" s="1"/>
      <c r="D154" s="1"/>
      <c r="E154" s="1"/>
      <c r="G154" s="4" t="s">
        <v>2</v>
      </c>
      <c r="H154" s="1"/>
      <c r="I154" s="1"/>
      <c r="J154" s="1"/>
      <c r="L154">
        <f t="shared" si="146"/>
        <v>0</v>
      </c>
      <c r="M154">
        <f t="shared" si="145"/>
        <v>0</v>
      </c>
      <c r="N154">
        <f t="shared" si="145"/>
        <v>0</v>
      </c>
      <c r="Q154">
        <f t="shared" si="147"/>
        <v>0</v>
      </c>
      <c r="R154">
        <f t="shared" si="147"/>
        <v>0</v>
      </c>
      <c r="S154">
        <f t="shared" si="147"/>
        <v>0</v>
      </c>
    </row>
    <row r="155" spans="2:20" ht="28.5" customHeight="1" x14ac:dyDescent="0.15">
      <c r="B155" s="69" t="s">
        <v>3</v>
      </c>
      <c r="C155" s="70"/>
      <c r="D155" s="70"/>
      <c r="E155" s="70"/>
      <c r="G155" s="4" t="s">
        <v>3</v>
      </c>
      <c r="H155" s="1"/>
      <c r="I155" s="1"/>
      <c r="J155" s="1"/>
      <c r="L155">
        <f t="shared" si="146"/>
        <v>0</v>
      </c>
      <c r="M155">
        <f t="shared" si="145"/>
        <v>0</v>
      </c>
      <c r="N155">
        <f t="shared" si="145"/>
        <v>0</v>
      </c>
      <c r="Q155">
        <f t="shared" si="147"/>
        <v>0</v>
      </c>
      <c r="R155">
        <f t="shared" si="147"/>
        <v>0</v>
      </c>
      <c r="S155">
        <f t="shared" si="147"/>
        <v>0</v>
      </c>
    </row>
    <row r="156" spans="2:20" ht="8.25" customHeight="1" x14ac:dyDescent="0.15">
      <c r="B156" s="72"/>
      <c r="C156" s="72"/>
      <c r="D156" s="72"/>
      <c r="E156" s="72"/>
      <c r="L156">
        <f>SUM(L152:L155)*L$25</f>
        <v>0</v>
      </c>
      <c r="M156">
        <f t="shared" ref="M156:N156" si="148">SUM(M152:M155)*M$25</f>
        <v>0</v>
      </c>
      <c r="N156">
        <f t="shared" si="148"/>
        <v>0</v>
      </c>
      <c r="O156">
        <f>SUM(L156:N156)</f>
        <v>0</v>
      </c>
      <c r="Q156">
        <f>SUM(Q152:Q155)*Q$25</f>
        <v>0</v>
      </c>
      <c r="R156">
        <f t="shared" ref="R156:S156" si="149">SUM(R152:R155)*R$25</f>
        <v>0</v>
      </c>
      <c r="S156">
        <f t="shared" si="149"/>
        <v>0</v>
      </c>
      <c r="T156">
        <f>SUM(Q156:S156)</f>
        <v>0</v>
      </c>
    </row>
    <row r="157" spans="2:20" ht="19.5" customHeight="1" x14ac:dyDescent="0.15">
      <c r="B157" s="91" t="s">
        <v>4</v>
      </c>
      <c r="C157" s="91"/>
      <c r="D157" s="91"/>
      <c r="E157" s="66" t="s">
        <v>91</v>
      </c>
      <c r="G157" s="66"/>
      <c r="H157" s="88" t="s">
        <v>92</v>
      </c>
      <c r="I157" s="88"/>
      <c r="J157" s="88"/>
      <c r="L157" s="31">
        <f>SUM(L152:L155)</f>
        <v>0</v>
      </c>
      <c r="M157" s="31">
        <f t="shared" ref="M157:N157" si="150">SUM(M152:M155)</f>
        <v>0</v>
      </c>
      <c r="N157" s="31">
        <f t="shared" si="150"/>
        <v>0</v>
      </c>
      <c r="O157" s="20">
        <f>SUM(L157:N157)</f>
        <v>0</v>
      </c>
      <c r="Q157" s="31">
        <f>SUM(Q152:Q155)</f>
        <v>0</v>
      </c>
      <c r="R157" s="31">
        <f t="shared" ref="R157:S157" si="151">SUM(R152:R155)</f>
        <v>0</v>
      </c>
      <c r="S157" s="31">
        <f t="shared" si="151"/>
        <v>0</v>
      </c>
      <c r="T157" s="20">
        <f>SUM(Q157:S157)</f>
        <v>0</v>
      </c>
    </row>
    <row r="158" spans="2:20" ht="28.5" customHeight="1" x14ac:dyDescent="0.15">
      <c r="B158" s="67" t="s">
        <v>8</v>
      </c>
      <c r="C158" s="68" t="s">
        <v>89</v>
      </c>
      <c r="D158" s="68" t="s">
        <v>6</v>
      </c>
      <c r="E158" s="68" t="s">
        <v>7</v>
      </c>
      <c r="G158" s="2" t="s">
        <v>8</v>
      </c>
      <c r="H158" s="3" t="s">
        <v>5</v>
      </c>
      <c r="I158" s="3" t="s">
        <v>6</v>
      </c>
      <c r="J158" s="3" t="s">
        <v>7</v>
      </c>
      <c r="L158">
        <v>10</v>
      </c>
      <c r="M158">
        <v>5</v>
      </c>
      <c r="N158">
        <v>1</v>
      </c>
      <c r="Q158">
        <v>10</v>
      </c>
      <c r="R158">
        <v>5</v>
      </c>
      <c r="S158">
        <v>1</v>
      </c>
    </row>
    <row r="159" spans="2:20" ht="28.5" customHeight="1" x14ac:dyDescent="0.15">
      <c r="B159" s="69" t="s">
        <v>0</v>
      </c>
      <c r="C159" s="1"/>
      <c r="D159" s="1"/>
      <c r="E159" s="1"/>
      <c r="G159" s="4" t="s">
        <v>0</v>
      </c>
      <c r="H159" s="1"/>
      <c r="I159" s="1"/>
      <c r="J159" s="1"/>
      <c r="L159">
        <f>LEN(C159)</f>
        <v>0</v>
      </c>
      <c r="M159">
        <f t="shared" ref="M159:N162" si="152">LEN(D159)</f>
        <v>0</v>
      </c>
      <c r="N159">
        <f t="shared" si="152"/>
        <v>0</v>
      </c>
      <c r="O159">
        <f>SUM(L159:N162)</f>
        <v>0</v>
      </c>
      <c r="Q159">
        <f>LEN(H159)</f>
        <v>0</v>
      </c>
      <c r="R159">
        <f>LEN(I159)</f>
        <v>0</v>
      </c>
      <c r="S159">
        <f>LEN(J159)</f>
        <v>0</v>
      </c>
      <c r="T159">
        <f>SUM(Q159:S162)</f>
        <v>0</v>
      </c>
    </row>
    <row r="160" spans="2:20" ht="28.5" customHeight="1" x14ac:dyDescent="0.15">
      <c r="B160" s="69" t="s">
        <v>1</v>
      </c>
      <c r="C160" s="1"/>
      <c r="D160" s="1"/>
      <c r="E160" s="1"/>
      <c r="F160" s="71"/>
      <c r="G160" s="4" t="s">
        <v>1</v>
      </c>
      <c r="H160" s="1"/>
      <c r="I160" s="1"/>
      <c r="J160" s="1"/>
      <c r="L160">
        <f t="shared" ref="L160:L162" si="153">LEN(C160)</f>
        <v>0</v>
      </c>
      <c r="M160">
        <f t="shared" si="152"/>
        <v>0</v>
      </c>
      <c r="N160">
        <f t="shared" si="152"/>
        <v>0</v>
      </c>
      <c r="Q160">
        <f t="shared" ref="Q160:S162" si="154">LEN(H160)</f>
        <v>0</v>
      </c>
      <c r="R160">
        <f t="shared" si="154"/>
        <v>0</v>
      </c>
      <c r="S160">
        <f t="shared" si="154"/>
        <v>0</v>
      </c>
    </row>
    <row r="161" spans="2:20" ht="28.5" customHeight="1" x14ac:dyDescent="0.15">
      <c r="B161" s="69" t="s">
        <v>2</v>
      </c>
      <c r="C161" s="1"/>
      <c r="D161" s="1"/>
      <c r="E161" s="1"/>
      <c r="G161" s="4" t="s">
        <v>2</v>
      </c>
      <c r="H161" s="1"/>
      <c r="I161" s="1"/>
      <c r="J161" s="1"/>
      <c r="L161">
        <f t="shared" si="153"/>
        <v>0</v>
      </c>
      <c r="M161">
        <f t="shared" si="152"/>
        <v>0</v>
      </c>
      <c r="N161">
        <f t="shared" si="152"/>
        <v>0</v>
      </c>
      <c r="Q161">
        <f t="shared" si="154"/>
        <v>0</v>
      </c>
      <c r="R161">
        <f t="shared" si="154"/>
        <v>0</v>
      </c>
      <c r="S161">
        <f t="shared" si="154"/>
        <v>0</v>
      </c>
    </row>
    <row r="162" spans="2:20" ht="28.5" customHeight="1" x14ac:dyDescent="0.15">
      <c r="B162" s="69" t="s">
        <v>3</v>
      </c>
      <c r="C162" s="70"/>
      <c r="D162" s="70"/>
      <c r="E162" s="70"/>
      <c r="G162" s="4" t="s">
        <v>3</v>
      </c>
      <c r="H162" s="1"/>
      <c r="I162" s="1"/>
      <c r="J162" s="1"/>
      <c r="L162">
        <f t="shared" si="153"/>
        <v>0</v>
      </c>
      <c r="M162">
        <f t="shared" si="152"/>
        <v>0</v>
      </c>
      <c r="N162">
        <f t="shared" si="152"/>
        <v>0</v>
      </c>
      <c r="Q162">
        <f t="shared" si="154"/>
        <v>0</v>
      </c>
      <c r="R162">
        <f t="shared" si="154"/>
        <v>0</v>
      </c>
      <c r="S162">
        <f t="shared" si="154"/>
        <v>0</v>
      </c>
    </row>
    <row r="163" spans="2:20" ht="8.25" customHeight="1" x14ac:dyDescent="0.15">
      <c r="B163" s="72"/>
      <c r="C163" s="72"/>
      <c r="D163" s="72"/>
      <c r="E163" s="72"/>
      <c r="L163">
        <f>SUM(L159:L162)*L$25</f>
        <v>0</v>
      </c>
      <c r="M163">
        <f t="shared" ref="M163:N163" si="155">SUM(M159:M162)*M$25</f>
        <v>0</v>
      </c>
      <c r="N163">
        <f t="shared" si="155"/>
        <v>0</v>
      </c>
      <c r="O163">
        <f>SUM(L163:N163)</f>
        <v>0</v>
      </c>
      <c r="Q163">
        <f>SUM(Q159:Q162)*Q$25</f>
        <v>0</v>
      </c>
      <c r="R163">
        <f t="shared" ref="R163:S163" si="156">SUM(R159:R162)*R$25</f>
        <v>0</v>
      </c>
      <c r="S163">
        <f t="shared" si="156"/>
        <v>0</v>
      </c>
      <c r="T163">
        <f>SUM(Q163:S163)</f>
        <v>0</v>
      </c>
    </row>
    <row r="164" spans="2:20" ht="19.5" customHeight="1" x14ac:dyDescent="0.15">
      <c r="B164" s="91" t="s">
        <v>4</v>
      </c>
      <c r="C164" s="91"/>
      <c r="D164" s="91"/>
      <c r="E164" s="66" t="s">
        <v>91</v>
      </c>
      <c r="G164" s="66"/>
      <c r="H164" s="88" t="s">
        <v>92</v>
      </c>
      <c r="I164" s="88"/>
      <c r="J164" s="88"/>
      <c r="L164" s="31">
        <f>SUM(L159:L162)</f>
        <v>0</v>
      </c>
      <c r="M164" s="31">
        <f t="shared" ref="M164:N164" si="157">SUM(M159:M162)</f>
        <v>0</v>
      </c>
      <c r="N164" s="31">
        <f t="shared" si="157"/>
        <v>0</v>
      </c>
      <c r="O164" s="20">
        <f>SUM(L164:N164)</f>
        <v>0</v>
      </c>
      <c r="Q164" s="31">
        <f>SUM(Q159:Q162)</f>
        <v>0</v>
      </c>
      <c r="R164" s="31">
        <f t="shared" ref="R164:S164" si="158">SUM(R159:R162)</f>
        <v>0</v>
      </c>
      <c r="S164" s="31">
        <f t="shared" si="158"/>
        <v>0</v>
      </c>
      <c r="T164" s="20">
        <f>SUM(Q164:S164)</f>
        <v>0</v>
      </c>
    </row>
    <row r="165" spans="2:20" ht="28.5" customHeight="1" x14ac:dyDescent="0.15">
      <c r="B165" s="67" t="s">
        <v>8</v>
      </c>
      <c r="C165" s="68" t="s">
        <v>89</v>
      </c>
      <c r="D165" s="68" t="s">
        <v>6</v>
      </c>
      <c r="E165" s="68" t="s">
        <v>7</v>
      </c>
      <c r="G165" s="2" t="s">
        <v>8</v>
      </c>
      <c r="H165" s="3" t="s">
        <v>5</v>
      </c>
      <c r="I165" s="3" t="s">
        <v>6</v>
      </c>
      <c r="J165" s="3" t="s">
        <v>7</v>
      </c>
      <c r="L165">
        <v>10</v>
      </c>
      <c r="M165">
        <v>5</v>
      </c>
      <c r="N165">
        <v>1</v>
      </c>
      <c r="Q165">
        <v>10</v>
      </c>
      <c r="R165">
        <v>5</v>
      </c>
      <c r="S165">
        <v>1</v>
      </c>
    </row>
    <row r="166" spans="2:20" ht="28.5" customHeight="1" x14ac:dyDescent="0.15">
      <c r="B166" s="69" t="s">
        <v>0</v>
      </c>
      <c r="C166" s="1"/>
      <c r="D166" s="1"/>
      <c r="E166" s="1"/>
      <c r="G166" s="4" t="s">
        <v>0</v>
      </c>
      <c r="H166" s="1"/>
      <c r="I166" s="1"/>
      <c r="J166" s="1"/>
      <c r="L166">
        <f>LEN(C166)</f>
        <v>0</v>
      </c>
      <c r="M166">
        <f t="shared" ref="M166:N169" si="159">LEN(D166)</f>
        <v>0</v>
      </c>
      <c r="N166">
        <f t="shared" si="159"/>
        <v>0</v>
      </c>
      <c r="O166">
        <f>SUM(L166:N169)</f>
        <v>0</v>
      </c>
      <c r="Q166">
        <f>LEN(H166)</f>
        <v>0</v>
      </c>
      <c r="R166">
        <f>LEN(I166)</f>
        <v>0</v>
      </c>
      <c r="S166">
        <f>LEN(J166)</f>
        <v>0</v>
      </c>
      <c r="T166">
        <f>SUM(Q166:S169)</f>
        <v>0</v>
      </c>
    </row>
    <row r="167" spans="2:20" ht="28.5" customHeight="1" x14ac:dyDescent="0.15">
      <c r="B167" s="69" t="s">
        <v>1</v>
      </c>
      <c r="C167" s="1"/>
      <c r="D167" s="1"/>
      <c r="E167" s="1"/>
      <c r="F167" s="71"/>
      <c r="G167" s="4" t="s">
        <v>1</v>
      </c>
      <c r="H167" s="1"/>
      <c r="I167" s="1"/>
      <c r="J167" s="1"/>
      <c r="L167">
        <f t="shared" ref="L167:L169" si="160">LEN(C167)</f>
        <v>0</v>
      </c>
      <c r="M167">
        <f t="shared" si="159"/>
        <v>0</v>
      </c>
      <c r="N167">
        <f t="shared" si="159"/>
        <v>0</v>
      </c>
      <c r="Q167">
        <f t="shared" ref="Q167:S169" si="161">LEN(H167)</f>
        <v>0</v>
      </c>
      <c r="R167">
        <f t="shared" si="161"/>
        <v>0</v>
      </c>
      <c r="S167">
        <f t="shared" si="161"/>
        <v>0</v>
      </c>
    </row>
    <row r="168" spans="2:20" ht="28.5" customHeight="1" x14ac:dyDescent="0.15">
      <c r="B168" s="69" t="s">
        <v>2</v>
      </c>
      <c r="C168" s="1"/>
      <c r="D168" s="1"/>
      <c r="E168" s="1"/>
      <c r="G168" s="4" t="s">
        <v>2</v>
      </c>
      <c r="H168" s="1"/>
      <c r="I168" s="1"/>
      <c r="J168" s="1"/>
      <c r="L168">
        <f t="shared" si="160"/>
        <v>0</v>
      </c>
      <c r="M168">
        <f t="shared" si="159"/>
        <v>0</v>
      </c>
      <c r="N168">
        <f t="shared" si="159"/>
        <v>0</v>
      </c>
      <c r="Q168">
        <f t="shared" si="161"/>
        <v>0</v>
      </c>
      <c r="R168">
        <f t="shared" si="161"/>
        <v>0</v>
      </c>
      <c r="S168">
        <f t="shared" si="161"/>
        <v>0</v>
      </c>
    </row>
    <row r="169" spans="2:20" ht="28.5" customHeight="1" x14ac:dyDescent="0.15">
      <c r="B169" s="69" t="s">
        <v>3</v>
      </c>
      <c r="C169" s="70"/>
      <c r="D169" s="70"/>
      <c r="E169" s="70"/>
      <c r="G169" s="4" t="s">
        <v>3</v>
      </c>
      <c r="H169" s="1"/>
      <c r="I169" s="1"/>
      <c r="J169" s="1"/>
      <c r="L169">
        <f t="shared" si="160"/>
        <v>0</v>
      </c>
      <c r="M169">
        <f t="shared" si="159"/>
        <v>0</v>
      </c>
      <c r="N169">
        <f t="shared" si="159"/>
        <v>0</v>
      </c>
      <c r="Q169">
        <f t="shared" si="161"/>
        <v>0</v>
      </c>
      <c r="R169">
        <f t="shared" si="161"/>
        <v>0</v>
      </c>
      <c r="S169">
        <f t="shared" si="161"/>
        <v>0</v>
      </c>
    </row>
    <row r="170" spans="2:20" ht="8.25" customHeight="1" x14ac:dyDescent="0.15">
      <c r="B170" s="72"/>
      <c r="C170" s="72"/>
      <c r="D170" s="72"/>
      <c r="E170" s="72"/>
      <c r="L170">
        <f>SUM(L166:L169)*L$25</f>
        <v>0</v>
      </c>
      <c r="M170">
        <f t="shared" ref="M170:N170" si="162">SUM(M166:M169)*M$25</f>
        <v>0</v>
      </c>
      <c r="N170">
        <f t="shared" si="162"/>
        <v>0</v>
      </c>
      <c r="O170">
        <f>SUM(L170:N170)</f>
        <v>0</v>
      </c>
      <c r="Q170">
        <f>SUM(Q166:Q169)*Q$25</f>
        <v>0</v>
      </c>
      <c r="R170">
        <f t="shared" ref="R170:S170" si="163">SUM(R166:R169)*R$25</f>
        <v>0</v>
      </c>
      <c r="S170">
        <f t="shared" si="163"/>
        <v>0</v>
      </c>
      <c r="T170">
        <f>SUM(Q170:S170)</f>
        <v>0</v>
      </c>
    </row>
    <row r="171" spans="2:20" ht="19.5" customHeight="1" x14ac:dyDescent="0.15">
      <c r="B171" s="91" t="s">
        <v>4</v>
      </c>
      <c r="C171" s="91"/>
      <c r="D171" s="91"/>
      <c r="E171" s="66" t="s">
        <v>91</v>
      </c>
      <c r="G171" s="66"/>
      <c r="H171" s="88" t="s">
        <v>92</v>
      </c>
      <c r="I171" s="88"/>
      <c r="J171" s="88"/>
      <c r="L171" s="31">
        <f>SUM(L166:L169)</f>
        <v>0</v>
      </c>
      <c r="M171" s="31">
        <f t="shared" ref="M171:N171" si="164">SUM(M166:M169)</f>
        <v>0</v>
      </c>
      <c r="N171" s="31">
        <f t="shared" si="164"/>
        <v>0</v>
      </c>
      <c r="O171" s="20">
        <f>SUM(L171:N171)</f>
        <v>0</v>
      </c>
      <c r="Q171" s="31">
        <f>SUM(Q166:Q169)</f>
        <v>0</v>
      </c>
      <c r="R171" s="31">
        <f t="shared" ref="R171:S171" si="165">SUM(R166:R169)</f>
        <v>0</v>
      </c>
      <c r="S171" s="31">
        <f t="shared" si="165"/>
        <v>0</v>
      </c>
      <c r="T171" s="20">
        <f>SUM(Q171:S171)</f>
        <v>0</v>
      </c>
    </row>
    <row r="172" spans="2:20" ht="28.5" customHeight="1" x14ac:dyDescent="0.15">
      <c r="B172" s="67" t="s">
        <v>8</v>
      </c>
      <c r="C172" s="68" t="s">
        <v>89</v>
      </c>
      <c r="D172" s="68" t="s">
        <v>6</v>
      </c>
      <c r="E172" s="68" t="s">
        <v>7</v>
      </c>
      <c r="G172" s="2" t="s">
        <v>8</v>
      </c>
      <c r="H172" s="3" t="s">
        <v>5</v>
      </c>
      <c r="I172" s="3" t="s">
        <v>6</v>
      </c>
      <c r="J172" s="3" t="s">
        <v>7</v>
      </c>
      <c r="L172">
        <v>10</v>
      </c>
      <c r="M172">
        <v>5</v>
      </c>
      <c r="N172">
        <v>1</v>
      </c>
      <c r="Q172">
        <v>10</v>
      </c>
      <c r="R172">
        <v>5</v>
      </c>
      <c r="S172">
        <v>1</v>
      </c>
    </row>
    <row r="173" spans="2:20" ht="28.5" customHeight="1" x14ac:dyDescent="0.15">
      <c r="B173" s="69" t="s">
        <v>0</v>
      </c>
      <c r="C173" s="1"/>
      <c r="D173" s="1"/>
      <c r="E173" s="1"/>
      <c r="G173" s="4" t="s">
        <v>0</v>
      </c>
      <c r="H173" s="1"/>
      <c r="I173" s="1"/>
      <c r="J173" s="1"/>
      <c r="L173">
        <f>LEN(C173)</f>
        <v>0</v>
      </c>
      <c r="M173">
        <f t="shared" ref="M173:N176" si="166">LEN(D173)</f>
        <v>0</v>
      </c>
      <c r="N173">
        <f t="shared" si="166"/>
        <v>0</v>
      </c>
      <c r="O173">
        <f>SUM(L173:N176)</f>
        <v>0</v>
      </c>
      <c r="Q173">
        <f>LEN(H173)</f>
        <v>0</v>
      </c>
      <c r="R173">
        <f>LEN(I173)</f>
        <v>0</v>
      </c>
      <c r="S173">
        <f>LEN(J173)</f>
        <v>0</v>
      </c>
      <c r="T173">
        <f>SUM(Q173:S176)</f>
        <v>0</v>
      </c>
    </row>
    <row r="174" spans="2:20" ht="28.5" customHeight="1" x14ac:dyDescent="0.15">
      <c r="B174" s="69" t="s">
        <v>1</v>
      </c>
      <c r="C174" s="1"/>
      <c r="D174" s="1"/>
      <c r="E174" s="1"/>
      <c r="F174" s="71"/>
      <c r="G174" s="4" t="s">
        <v>1</v>
      </c>
      <c r="H174" s="1"/>
      <c r="I174" s="1"/>
      <c r="J174" s="1"/>
      <c r="L174">
        <f t="shared" ref="L174:L176" si="167">LEN(C174)</f>
        <v>0</v>
      </c>
      <c r="M174">
        <f t="shared" si="166"/>
        <v>0</v>
      </c>
      <c r="N174">
        <f t="shared" si="166"/>
        <v>0</v>
      </c>
      <c r="Q174">
        <f t="shared" ref="Q174:S176" si="168">LEN(H174)</f>
        <v>0</v>
      </c>
      <c r="R174">
        <f t="shared" si="168"/>
        <v>0</v>
      </c>
      <c r="S174">
        <f t="shared" si="168"/>
        <v>0</v>
      </c>
    </row>
    <row r="175" spans="2:20" ht="28.5" customHeight="1" x14ac:dyDescent="0.15">
      <c r="B175" s="69" t="s">
        <v>2</v>
      </c>
      <c r="C175" s="1"/>
      <c r="D175" s="1"/>
      <c r="E175" s="1"/>
      <c r="G175" s="4" t="s">
        <v>2</v>
      </c>
      <c r="H175" s="1"/>
      <c r="I175" s="1"/>
      <c r="J175" s="1"/>
      <c r="L175">
        <f t="shared" si="167"/>
        <v>0</v>
      </c>
      <c r="M175">
        <f t="shared" si="166"/>
        <v>0</v>
      </c>
      <c r="N175">
        <f t="shared" si="166"/>
        <v>0</v>
      </c>
      <c r="Q175">
        <f t="shared" si="168"/>
        <v>0</v>
      </c>
      <c r="R175">
        <f t="shared" si="168"/>
        <v>0</v>
      </c>
      <c r="S175">
        <f t="shared" si="168"/>
        <v>0</v>
      </c>
    </row>
    <row r="176" spans="2:20" ht="28.5" customHeight="1" x14ac:dyDescent="0.15">
      <c r="B176" s="69" t="s">
        <v>3</v>
      </c>
      <c r="C176" s="70"/>
      <c r="D176" s="70"/>
      <c r="E176" s="70"/>
      <c r="G176" s="4" t="s">
        <v>3</v>
      </c>
      <c r="H176" s="1"/>
      <c r="I176" s="1"/>
      <c r="J176" s="1"/>
      <c r="L176">
        <f t="shared" si="167"/>
        <v>0</v>
      </c>
      <c r="M176">
        <f t="shared" si="166"/>
        <v>0</v>
      </c>
      <c r="N176">
        <f t="shared" si="166"/>
        <v>0</v>
      </c>
      <c r="Q176">
        <f t="shared" si="168"/>
        <v>0</v>
      </c>
      <c r="R176">
        <f t="shared" si="168"/>
        <v>0</v>
      </c>
      <c r="S176">
        <f t="shared" si="168"/>
        <v>0</v>
      </c>
    </row>
    <row r="177" spans="2:20" ht="8.25" customHeight="1" x14ac:dyDescent="0.15">
      <c r="B177" s="72"/>
      <c r="C177" s="72"/>
      <c r="D177" s="72"/>
      <c r="E177" s="72"/>
      <c r="L177">
        <f>SUM(L173:L176)*L$25</f>
        <v>0</v>
      </c>
      <c r="M177">
        <f t="shared" ref="M177:N177" si="169">SUM(M173:M176)*M$25</f>
        <v>0</v>
      </c>
      <c r="N177">
        <f t="shared" si="169"/>
        <v>0</v>
      </c>
      <c r="O177">
        <f>SUM(L177:N177)</f>
        <v>0</v>
      </c>
      <c r="Q177">
        <f>SUM(Q173:Q176)*Q$25</f>
        <v>0</v>
      </c>
      <c r="R177">
        <f t="shared" ref="R177:S177" si="170">SUM(R173:R176)*R$25</f>
        <v>0</v>
      </c>
      <c r="S177">
        <f t="shared" si="170"/>
        <v>0</v>
      </c>
      <c r="T177">
        <f>SUM(Q177:S177)</f>
        <v>0</v>
      </c>
    </row>
    <row r="178" spans="2:20" ht="19.5" customHeight="1" x14ac:dyDescent="0.15">
      <c r="B178" s="91" t="s">
        <v>4</v>
      </c>
      <c r="C178" s="91"/>
      <c r="D178" s="91"/>
      <c r="E178" s="66" t="s">
        <v>91</v>
      </c>
      <c r="G178" s="66"/>
      <c r="H178" s="88" t="s">
        <v>92</v>
      </c>
      <c r="I178" s="88"/>
      <c r="J178" s="88"/>
      <c r="L178" s="31">
        <f>SUM(L173:L176)</f>
        <v>0</v>
      </c>
      <c r="M178" s="31">
        <f t="shared" ref="M178:N178" si="171">SUM(M173:M176)</f>
        <v>0</v>
      </c>
      <c r="N178" s="31">
        <f t="shared" si="171"/>
        <v>0</v>
      </c>
      <c r="O178" s="20">
        <f>SUM(L178:N178)</f>
        <v>0</v>
      </c>
      <c r="Q178" s="31">
        <f>SUM(Q173:Q176)</f>
        <v>0</v>
      </c>
      <c r="R178" s="31">
        <f t="shared" ref="R178:S178" si="172">SUM(R173:R176)</f>
        <v>0</v>
      </c>
      <c r="S178" s="31">
        <f t="shared" si="172"/>
        <v>0</v>
      </c>
      <c r="T178" s="20">
        <f>SUM(Q178:S178)</f>
        <v>0</v>
      </c>
    </row>
    <row r="179" spans="2:20" ht="28.5" customHeight="1" x14ac:dyDescent="0.15">
      <c r="B179" s="67" t="s">
        <v>8</v>
      </c>
      <c r="C179" s="68" t="s">
        <v>89</v>
      </c>
      <c r="D179" s="68" t="s">
        <v>6</v>
      </c>
      <c r="E179" s="68" t="s">
        <v>7</v>
      </c>
      <c r="G179" s="2" t="s">
        <v>8</v>
      </c>
      <c r="H179" s="3" t="s">
        <v>5</v>
      </c>
      <c r="I179" s="3" t="s">
        <v>6</v>
      </c>
      <c r="J179" s="3" t="s">
        <v>7</v>
      </c>
      <c r="L179" t="s">
        <v>81</v>
      </c>
    </row>
    <row r="180" spans="2:20" ht="28.5" customHeight="1" x14ac:dyDescent="0.15">
      <c r="B180" s="69" t="s">
        <v>0</v>
      </c>
      <c r="C180" s="1"/>
      <c r="D180" s="1"/>
      <c r="E180" s="1"/>
      <c r="G180" s="4" t="s">
        <v>0</v>
      </c>
      <c r="H180" s="1"/>
      <c r="I180" s="1"/>
      <c r="J180" s="1"/>
      <c r="L180">
        <v>10</v>
      </c>
      <c r="M180">
        <v>5</v>
      </c>
      <c r="N180">
        <v>1</v>
      </c>
      <c r="Q180">
        <v>10</v>
      </c>
      <c r="R180">
        <v>5</v>
      </c>
      <c r="S180">
        <v>1</v>
      </c>
    </row>
    <row r="181" spans="2:20" ht="28.5" customHeight="1" x14ac:dyDescent="0.15">
      <c r="B181" s="69" t="s">
        <v>1</v>
      </c>
      <c r="C181" s="1"/>
      <c r="D181" s="1"/>
      <c r="E181" s="1"/>
      <c r="F181" s="71"/>
      <c r="G181" s="4" t="s">
        <v>1</v>
      </c>
      <c r="H181" s="1"/>
      <c r="I181" s="1"/>
      <c r="J181" s="1"/>
      <c r="L181">
        <f t="shared" ref="L181:N184" si="173">SUM(L26,L33,L40,L47,L54,L61,L68,L75,L82,L89,L96,L103,L110,L117,L124,L131,L138,L145,L152,L159,L166,L173)</f>
        <v>25</v>
      </c>
      <c r="M181">
        <f t="shared" si="173"/>
        <v>5</v>
      </c>
      <c r="N181">
        <f t="shared" si="173"/>
        <v>0</v>
      </c>
      <c r="O181">
        <f>SUM(L181:N184)</f>
        <v>112</v>
      </c>
      <c r="Q181">
        <f t="shared" ref="Q181:S184" si="174">SUM(Q26,Q33,Q40,Q47,Q54,Q61,Q68,Q75,Q82,Q89,Q96,Q103,Q110,Q117,Q124,Q131,Q138,Q145,Q152,Q159,Q166,Q173)</f>
        <v>32</v>
      </c>
      <c r="R181">
        <f t="shared" si="174"/>
        <v>10</v>
      </c>
      <c r="S181">
        <f t="shared" si="174"/>
        <v>1</v>
      </c>
      <c r="T181">
        <f>SUM(Q181:S184)</f>
        <v>112</v>
      </c>
    </row>
    <row r="182" spans="2:20" ht="28.5" customHeight="1" x14ac:dyDescent="0.15">
      <c r="B182" s="69" t="s">
        <v>2</v>
      </c>
      <c r="C182" s="1"/>
      <c r="D182" s="1"/>
      <c r="E182" s="1"/>
      <c r="G182" s="4" t="s">
        <v>2</v>
      </c>
      <c r="H182" s="1"/>
      <c r="I182" s="1"/>
      <c r="J182" s="1"/>
      <c r="L182">
        <f t="shared" si="173"/>
        <v>38</v>
      </c>
      <c r="M182">
        <f t="shared" si="173"/>
        <v>26</v>
      </c>
      <c r="N182">
        <f t="shared" si="173"/>
        <v>4</v>
      </c>
      <c r="Q182">
        <f t="shared" si="174"/>
        <v>36</v>
      </c>
      <c r="R182">
        <f t="shared" si="174"/>
        <v>21</v>
      </c>
      <c r="S182">
        <f t="shared" si="174"/>
        <v>3</v>
      </c>
    </row>
    <row r="183" spans="2:20" ht="28.5" customHeight="1" x14ac:dyDescent="0.15">
      <c r="B183" s="69" t="s">
        <v>3</v>
      </c>
      <c r="C183" s="70"/>
      <c r="D183" s="70"/>
      <c r="E183" s="70"/>
      <c r="G183" s="4" t="s">
        <v>3</v>
      </c>
      <c r="H183" s="1"/>
      <c r="I183" s="1"/>
      <c r="J183" s="1"/>
      <c r="L183">
        <f t="shared" si="173"/>
        <v>1</v>
      </c>
      <c r="M183">
        <f t="shared" si="173"/>
        <v>13</v>
      </c>
      <c r="N183">
        <f t="shared" si="173"/>
        <v>0</v>
      </c>
      <c r="Q183">
        <f t="shared" si="174"/>
        <v>0</v>
      </c>
      <c r="R183">
        <f t="shared" si="174"/>
        <v>9</v>
      </c>
      <c r="S183">
        <f t="shared" si="174"/>
        <v>0</v>
      </c>
    </row>
    <row r="184" spans="2:20" ht="8.25" customHeight="1" x14ac:dyDescent="0.15">
      <c r="B184" s="72"/>
      <c r="C184" s="72"/>
      <c r="D184" s="72"/>
      <c r="E184" s="72"/>
      <c r="L184">
        <f t="shared" si="173"/>
        <v>0</v>
      </c>
      <c r="M184">
        <f t="shared" si="173"/>
        <v>0</v>
      </c>
      <c r="N184">
        <f t="shared" si="173"/>
        <v>0</v>
      </c>
      <c r="Q184">
        <f t="shared" si="174"/>
        <v>0</v>
      </c>
      <c r="R184">
        <f t="shared" si="174"/>
        <v>0</v>
      </c>
      <c r="S184">
        <f t="shared" si="174"/>
        <v>0</v>
      </c>
    </row>
    <row r="185" spans="2:20" ht="19.5" customHeight="1" x14ac:dyDescent="0.15">
      <c r="B185" s="91" t="s">
        <v>4</v>
      </c>
      <c r="C185" s="91"/>
      <c r="D185" s="91"/>
      <c r="E185" s="66" t="s">
        <v>91</v>
      </c>
      <c r="G185" s="66"/>
      <c r="H185" s="88" t="s">
        <v>92</v>
      </c>
      <c r="I185" s="88"/>
      <c r="J185" s="88"/>
      <c r="L185" s="31">
        <f>SUM(L181:L184)*L$25</f>
        <v>640</v>
      </c>
      <c r="M185" s="31">
        <f t="shared" ref="M185:N185" si="175">SUM(M181:M184)*M$25</f>
        <v>220</v>
      </c>
      <c r="N185" s="31">
        <f t="shared" si="175"/>
        <v>4</v>
      </c>
      <c r="O185" s="20">
        <f>SUM(L185:N185)</f>
        <v>864</v>
      </c>
      <c r="Q185" s="31">
        <f>SUM(Q181:Q184)*Q$25</f>
        <v>680</v>
      </c>
      <c r="R185" s="31">
        <f t="shared" ref="R185:S185" si="176">SUM(R181:R184)*R$25</f>
        <v>200</v>
      </c>
      <c r="S185" s="31">
        <f t="shared" si="176"/>
        <v>4</v>
      </c>
      <c r="T185" s="20">
        <f>SUM(Q185:S185)</f>
        <v>884</v>
      </c>
    </row>
    <row r="186" spans="2:20" ht="28.5" customHeight="1" x14ac:dyDescent="0.15">
      <c r="B186" s="67" t="s">
        <v>8</v>
      </c>
      <c r="C186" s="68" t="s">
        <v>89</v>
      </c>
      <c r="D186" s="68" t="s">
        <v>6</v>
      </c>
      <c r="E186" s="68" t="s">
        <v>7</v>
      </c>
      <c r="G186" s="2" t="s">
        <v>8</v>
      </c>
      <c r="H186" s="3" t="s">
        <v>5</v>
      </c>
      <c r="I186" s="3" t="s">
        <v>6</v>
      </c>
      <c r="J186" s="3" t="s">
        <v>7</v>
      </c>
      <c r="L186">
        <f>SUM(L181:L184)</f>
        <v>64</v>
      </c>
      <c r="M186">
        <f t="shared" ref="M186:N186" si="177">SUM(M181:M184)</f>
        <v>44</v>
      </c>
      <c r="N186">
        <f t="shared" si="177"/>
        <v>4</v>
      </c>
      <c r="O186">
        <f>SUM(L186:N186)</f>
        <v>112</v>
      </c>
      <c r="Q186">
        <f>SUM(Q181:Q184)</f>
        <v>68</v>
      </c>
      <c r="R186">
        <f t="shared" ref="R186:S186" si="178">SUM(R181:R184)</f>
        <v>40</v>
      </c>
      <c r="S186">
        <f t="shared" si="178"/>
        <v>4</v>
      </c>
      <c r="T186">
        <f>SUM(Q186:S186)</f>
        <v>112</v>
      </c>
    </row>
    <row r="187" spans="2:20" ht="28.5" customHeight="1" x14ac:dyDescent="0.15">
      <c r="B187" s="69" t="s">
        <v>0</v>
      </c>
      <c r="C187" s="1"/>
      <c r="D187" s="1"/>
      <c r="E187" s="1"/>
      <c r="G187" s="4" t="s">
        <v>0</v>
      </c>
      <c r="H187" s="1"/>
      <c r="I187" s="1"/>
      <c r="J187" s="1"/>
    </row>
    <row r="188" spans="2:20" ht="28.5" customHeight="1" x14ac:dyDescent="0.15">
      <c r="B188" s="69" t="s">
        <v>1</v>
      </c>
      <c r="C188" s="1"/>
      <c r="D188" s="1"/>
      <c r="E188" s="1"/>
      <c r="F188" s="71"/>
      <c r="G188" s="4" t="s">
        <v>1</v>
      </c>
      <c r="H188" s="1"/>
      <c r="I188" s="1"/>
      <c r="J188" s="1"/>
    </row>
    <row r="189" spans="2:20" ht="28.5" customHeight="1" x14ac:dyDescent="0.15">
      <c r="B189" s="69" t="s">
        <v>2</v>
      </c>
      <c r="C189" s="1"/>
      <c r="D189" s="1"/>
      <c r="E189" s="1"/>
      <c r="G189" s="4" t="s">
        <v>2</v>
      </c>
      <c r="H189" s="1"/>
      <c r="I189" s="1"/>
      <c r="J189" s="1"/>
    </row>
    <row r="190" spans="2:20" ht="28.5" customHeight="1" x14ac:dyDescent="0.15">
      <c r="B190" s="69" t="s">
        <v>3</v>
      </c>
      <c r="C190" s="70"/>
      <c r="D190" s="70"/>
      <c r="E190" s="70"/>
      <c r="G190" s="4" t="s">
        <v>3</v>
      </c>
      <c r="H190" s="1"/>
      <c r="I190" s="1"/>
      <c r="J190" s="1"/>
    </row>
    <row r="191" spans="2:20" ht="8.25" customHeight="1" x14ac:dyDescent="0.15">
      <c r="B191" s="72"/>
      <c r="C191" s="72"/>
      <c r="D191" s="72"/>
      <c r="E191" s="72"/>
    </row>
    <row r="192" spans="2:20" ht="19.5" customHeight="1" x14ac:dyDescent="0.15">
      <c r="B192" s="91" t="s">
        <v>4</v>
      </c>
      <c r="C192" s="91"/>
      <c r="D192" s="91"/>
      <c r="E192" s="66" t="s">
        <v>91</v>
      </c>
      <c r="G192" s="66"/>
      <c r="H192" s="88" t="s">
        <v>92</v>
      </c>
      <c r="I192" s="88"/>
      <c r="J192" s="88"/>
      <c r="L192" s="31"/>
      <c r="M192" s="31"/>
      <c r="N192" s="31"/>
      <c r="O192" s="20"/>
      <c r="Q192" s="31"/>
      <c r="R192" s="31"/>
      <c r="S192" s="31"/>
      <c r="T192" s="20"/>
    </row>
    <row r="193" spans="2:20" ht="28.5" customHeight="1" x14ac:dyDescent="0.15">
      <c r="B193" s="67" t="s">
        <v>8</v>
      </c>
      <c r="C193" s="68" t="s">
        <v>89</v>
      </c>
      <c r="D193" s="68" t="s">
        <v>6</v>
      </c>
      <c r="E193" s="68" t="s">
        <v>7</v>
      </c>
      <c r="G193" s="2" t="s">
        <v>8</v>
      </c>
      <c r="H193" s="3" t="s">
        <v>5</v>
      </c>
      <c r="I193" s="3" t="s">
        <v>6</v>
      </c>
      <c r="J193" s="3" t="s">
        <v>7</v>
      </c>
    </row>
    <row r="194" spans="2:20" ht="28.5" customHeight="1" x14ac:dyDescent="0.15">
      <c r="B194" s="69" t="s">
        <v>0</v>
      </c>
      <c r="C194" s="1"/>
      <c r="D194" s="1"/>
      <c r="E194" s="1"/>
      <c r="G194" s="4" t="s">
        <v>0</v>
      </c>
      <c r="H194" s="1"/>
      <c r="I194" s="1"/>
      <c r="J194" s="1"/>
    </row>
    <row r="195" spans="2:20" ht="28.5" customHeight="1" x14ac:dyDescent="0.15">
      <c r="B195" s="69" t="s">
        <v>1</v>
      </c>
      <c r="C195" s="1"/>
      <c r="D195" s="1"/>
      <c r="E195" s="1"/>
      <c r="F195" s="71"/>
      <c r="G195" s="4" t="s">
        <v>1</v>
      </c>
      <c r="H195" s="1"/>
      <c r="I195" s="1"/>
      <c r="J195" s="1"/>
    </row>
    <row r="196" spans="2:20" ht="28.5" customHeight="1" x14ac:dyDescent="0.15">
      <c r="B196" s="69" t="s">
        <v>2</v>
      </c>
      <c r="C196" s="1"/>
      <c r="D196" s="1"/>
      <c r="E196" s="1"/>
      <c r="G196" s="4" t="s">
        <v>2</v>
      </c>
      <c r="H196" s="1"/>
      <c r="I196" s="1"/>
      <c r="J196" s="1"/>
    </row>
    <row r="197" spans="2:20" ht="28.5" customHeight="1" x14ac:dyDescent="0.15">
      <c r="B197" s="69" t="s">
        <v>3</v>
      </c>
      <c r="C197" s="70"/>
      <c r="D197" s="70"/>
      <c r="E197" s="70"/>
      <c r="G197" s="4" t="s">
        <v>3</v>
      </c>
      <c r="H197" s="1"/>
      <c r="I197" s="1"/>
      <c r="J197" s="1"/>
    </row>
    <row r="198" spans="2:20" ht="8.25" customHeight="1" x14ac:dyDescent="0.15">
      <c r="B198" s="72"/>
      <c r="C198" s="72"/>
      <c r="D198" s="72"/>
      <c r="E198" s="72"/>
    </row>
    <row r="199" spans="2:20" ht="19.5" customHeight="1" x14ac:dyDescent="0.15">
      <c r="B199" s="91" t="s">
        <v>4</v>
      </c>
      <c r="C199" s="91"/>
      <c r="D199" s="91"/>
      <c r="E199" s="66" t="s">
        <v>91</v>
      </c>
      <c r="G199" s="66"/>
      <c r="H199" s="88" t="s">
        <v>92</v>
      </c>
      <c r="I199" s="88"/>
      <c r="J199" s="88"/>
      <c r="L199" s="31"/>
      <c r="M199" s="31"/>
      <c r="N199" s="31"/>
      <c r="O199" s="20"/>
      <c r="Q199" s="31"/>
      <c r="R199" s="31"/>
      <c r="S199" s="31"/>
      <c r="T199" s="20"/>
    </row>
    <row r="200" spans="2:20" ht="28.5" customHeight="1" x14ac:dyDescent="0.15">
      <c r="B200" s="67" t="s">
        <v>8</v>
      </c>
      <c r="C200" s="68" t="s">
        <v>89</v>
      </c>
      <c r="D200" s="68" t="s">
        <v>6</v>
      </c>
      <c r="E200" s="68" t="s">
        <v>7</v>
      </c>
      <c r="G200" s="2" t="s">
        <v>8</v>
      </c>
      <c r="H200" s="3" t="s">
        <v>5</v>
      </c>
      <c r="I200" s="3" t="s">
        <v>6</v>
      </c>
      <c r="J200" s="3" t="s">
        <v>7</v>
      </c>
    </row>
    <row r="201" spans="2:20" ht="28.5" customHeight="1" x14ac:dyDescent="0.15">
      <c r="B201" s="69" t="s">
        <v>0</v>
      </c>
      <c r="C201" s="1"/>
      <c r="D201" s="1"/>
      <c r="E201" s="1"/>
      <c r="G201" s="4" t="s">
        <v>0</v>
      </c>
      <c r="H201" s="1"/>
      <c r="I201" s="1"/>
      <c r="J201" s="1"/>
    </row>
    <row r="202" spans="2:20" ht="28.5" customHeight="1" x14ac:dyDescent="0.15">
      <c r="B202" s="69" t="s">
        <v>1</v>
      </c>
      <c r="C202" s="1"/>
      <c r="D202" s="1"/>
      <c r="E202" s="1"/>
      <c r="F202" s="71"/>
      <c r="G202" s="4" t="s">
        <v>1</v>
      </c>
      <c r="H202" s="1"/>
      <c r="I202" s="1"/>
      <c r="J202" s="1"/>
    </row>
    <row r="203" spans="2:20" ht="28.5" customHeight="1" x14ac:dyDescent="0.15">
      <c r="B203" s="69" t="s">
        <v>2</v>
      </c>
      <c r="C203" s="1"/>
      <c r="D203" s="1"/>
      <c r="E203" s="1"/>
      <c r="G203" s="4" t="s">
        <v>2</v>
      </c>
      <c r="H203" s="1"/>
      <c r="I203" s="1"/>
      <c r="J203" s="1"/>
    </row>
    <row r="204" spans="2:20" ht="28.5" customHeight="1" x14ac:dyDescent="0.15">
      <c r="B204" s="69" t="s">
        <v>3</v>
      </c>
      <c r="C204" s="70"/>
      <c r="D204" s="70"/>
      <c r="E204" s="70"/>
      <c r="G204" s="4" t="s">
        <v>3</v>
      </c>
      <c r="H204" s="1"/>
      <c r="I204" s="1"/>
      <c r="J204" s="1"/>
    </row>
    <row r="205" spans="2:20" ht="8.25" customHeight="1" x14ac:dyDescent="0.15">
      <c r="B205" s="72"/>
      <c r="C205" s="72"/>
      <c r="D205" s="72"/>
      <c r="E205" s="72"/>
    </row>
    <row r="207" spans="2:20" ht="14.25" x14ac:dyDescent="0.15">
      <c r="L207" s="31"/>
      <c r="M207" s="31"/>
      <c r="N207" s="31"/>
    </row>
    <row r="214" spans="12:14" ht="14.25" x14ac:dyDescent="0.15">
      <c r="L214" s="31"/>
      <c r="M214" s="31"/>
      <c r="N214" s="31"/>
    </row>
  </sheetData>
  <mergeCells count="83">
    <mergeCell ref="B199:D199"/>
    <mergeCell ref="H199:J199"/>
    <mergeCell ref="B178:D178"/>
    <mergeCell ref="H178:J178"/>
    <mergeCell ref="B185:D185"/>
    <mergeCell ref="H185:J185"/>
    <mergeCell ref="B192:D192"/>
    <mergeCell ref="H192:J192"/>
    <mergeCell ref="B157:D157"/>
    <mergeCell ref="H157:J157"/>
    <mergeCell ref="B164:D164"/>
    <mergeCell ref="H164:J164"/>
    <mergeCell ref="B171:D171"/>
    <mergeCell ref="H171:J171"/>
    <mergeCell ref="B136:D136"/>
    <mergeCell ref="H136:J136"/>
    <mergeCell ref="B143:D143"/>
    <mergeCell ref="H143:J143"/>
    <mergeCell ref="B150:D150"/>
    <mergeCell ref="H150:J150"/>
    <mergeCell ref="B115:D115"/>
    <mergeCell ref="H115:J115"/>
    <mergeCell ref="B122:D122"/>
    <mergeCell ref="H122:J122"/>
    <mergeCell ref="B129:D129"/>
    <mergeCell ref="H129:J129"/>
    <mergeCell ref="B94:D94"/>
    <mergeCell ref="H94:J94"/>
    <mergeCell ref="B101:D101"/>
    <mergeCell ref="H101:J101"/>
    <mergeCell ref="B108:D108"/>
    <mergeCell ref="H108:J108"/>
    <mergeCell ref="B73:D73"/>
    <mergeCell ref="H73:J73"/>
    <mergeCell ref="B80:D80"/>
    <mergeCell ref="H80:J80"/>
    <mergeCell ref="B87:D87"/>
    <mergeCell ref="H87:J87"/>
    <mergeCell ref="B52:D52"/>
    <mergeCell ref="H52:J52"/>
    <mergeCell ref="B59:D59"/>
    <mergeCell ref="H59:J59"/>
    <mergeCell ref="B66:D66"/>
    <mergeCell ref="H66:J66"/>
    <mergeCell ref="B31:D31"/>
    <mergeCell ref="H31:J31"/>
    <mergeCell ref="B38:D38"/>
    <mergeCell ref="H38:J38"/>
    <mergeCell ref="B45:D45"/>
    <mergeCell ref="H45:J45"/>
    <mergeCell ref="V7:W7"/>
    <mergeCell ref="V12:W12"/>
    <mergeCell ref="V21:W21"/>
    <mergeCell ref="V26:W26"/>
    <mergeCell ref="B24:D24"/>
    <mergeCell ref="H24:J24"/>
    <mergeCell ref="C21:J21"/>
    <mergeCell ref="C22:J22"/>
    <mergeCell ref="E13:G13"/>
    <mergeCell ref="E14:G14"/>
    <mergeCell ref="E15:G15"/>
    <mergeCell ref="C19:J19"/>
    <mergeCell ref="C20:J20"/>
    <mergeCell ref="E16:G16"/>
    <mergeCell ref="E17:G17"/>
    <mergeCell ref="B13:D13"/>
    <mergeCell ref="B14:D14"/>
    <mergeCell ref="B15:D15"/>
    <mergeCell ref="B16:D16"/>
    <mergeCell ref="B17:D17"/>
    <mergeCell ref="D9:J9"/>
    <mergeCell ref="D10:J10"/>
    <mergeCell ref="D11:J11"/>
    <mergeCell ref="B3:C3"/>
    <mergeCell ref="B4:C4"/>
    <mergeCell ref="B5:C8"/>
    <mergeCell ref="B9:C11"/>
    <mergeCell ref="D3:J3"/>
    <mergeCell ref="D4:J4"/>
    <mergeCell ref="D5:J5"/>
    <mergeCell ref="D6:J6"/>
    <mergeCell ref="D7:J7"/>
    <mergeCell ref="D8:J8"/>
  </mergeCells>
  <phoneticPr fontId="1"/>
  <conditionalFormatting sqref="H26:J29">
    <cfRule type="expression" dxfId="25" priority="26">
      <formula>C26&lt;&gt;H26</formula>
    </cfRule>
  </conditionalFormatting>
  <conditionalFormatting sqref="H33:J36">
    <cfRule type="expression" dxfId="24" priority="25">
      <formula>C33&lt;&gt;H33</formula>
    </cfRule>
  </conditionalFormatting>
  <conditionalFormatting sqref="H40:J43">
    <cfRule type="expression" dxfId="23" priority="24">
      <formula>C40&lt;&gt;H40</formula>
    </cfRule>
  </conditionalFormatting>
  <conditionalFormatting sqref="H47:J50">
    <cfRule type="expression" dxfId="22" priority="23">
      <formula>C47&lt;&gt;H47</formula>
    </cfRule>
  </conditionalFormatting>
  <conditionalFormatting sqref="H54:J57">
    <cfRule type="expression" dxfId="21" priority="22">
      <formula>C54&lt;&gt;H54</formula>
    </cfRule>
  </conditionalFormatting>
  <conditionalFormatting sqref="H61:J64">
    <cfRule type="expression" dxfId="20" priority="21">
      <formula>C61&lt;&gt;H61</formula>
    </cfRule>
  </conditionalFormatting>
  <conditionalFormatting sqref="H68:J71">
    <cfRule type="expression" dxfId="19" priority="20">
      <formula>C68&lt;&gt;H68</formula>
    </cfRule>
  </conditionalFormatting>
  <conditionalFormatting sqref="H75:J78">
    <cfRule type="expression" dxfId="18" priority="19">
      <formula>C75&lt;&gt;H75</formula>
    </cfRule>
  </conditionalFormatting>
  <conditionalFormatting sqref="H82:J85">
    <cfRule type="expression" dxfId="17" priority="18">
      <formula>C82&lt;&gt;H82</formula>
    </cfRule>
  </conditionalFormatting>
  <conditionalFormatting sqref="H89:J92">
    <cfRule type="expression" dxfId="16" priority="17">
      <formula>C89&lt;&gt;H89</formula>
    </cfRule>
  </conditionalFormatting>
  <conditionalFormatting sqref="H96:J99">
    <cfRule type="expression" dxfId="15" priority="16">
      <formula>C96&lt;&gt;H96</formula>
    </cfRule>
  </conditionalFormatting>
  <conditionalFormatting sqref="H103:J106">
    <cfRule type="expression" dxfId="14" priority="15">
      <formula>C103&lt;&gt;H103</formula>
    </cfRule>
  </conditionalFormatting>
  <conditionalFormatting sqref="H110:J113">
    <cfRule type="expression" dxfId="13" priority="14">
      <formula>C110&lt;&gt;H110</formula>
    </cfRule>
  </conditionalFormatting>
  <conditionalFormatting sqref="H117:J120">
    <cfRule type="expression" dxfId="12" priority="13">
      <formula>C117&lt;&gt;H117</formula>
    </cfRule>
  </conditionalFormatting>
  <conditionalFormatting sqref="H124:J127">
    <cfRule type="expression" dxfId="11" priority="12">
      <formula>C124&lt;&gt;H124</formula>
    </cfRule>
  </conditionalFormatting>
  <conditionalFormatting sqref="H131:J134">
    <cfRule type="expression" dxfId="10" priority="11">
      <formula>C131&lt;&gt;H131</formula>
    </cfRule>
  </conditionalFormatting>
  <conditionalFormatting sqref="H138:J141">
    <cfRule type="expression" dxfId="9" priority="10">
      <formula>C138&lt;&gt;H138</formula>
    </cfRule>
  </conditionalFormatting>
  <conditionalFormatting sqref="H145:J148">
    <cfRule type="expression" dxfId="8" priority="9">
      <formula>C145&lt;&gt;H145</formula>
    </cfRule>
  </conditionalFormatting>
  <conditionalFormatting sqref="H152:J155">
    <cfRule type="expression" dxfId="7" priority="8">
      <formula>C152&lt;&gt;H152</formula>
    </cfRule>
  </conditionalFormatting>
  <conditionalFormatting sqref="H159:J162">
    <cfRule type="expression" dxfId="6" priority="7">
      <formula>C159&lt;&gt;H159</formula>
    </cfRule>
  </conditionalFormatting>
  <conditionalFormatting sqref="H166:J169">
    <cfRule type="expression" dxfId="5" priority="6">
      <formula>C166&lt;&gt;H166</formula>
    </cfRule>
  </conditionalFormatting>
  <conditionalFormatting sqref="H173:J176">
    <cfRule type="expression" dxfId="4" priority="5">
      <formula>C173&lt;&gt;H173</formula>
    </cfRule>
  </conditionalFormatting>
  <conditionalFormatting sqref="H180:J183">
    <cfRule type="expression" dxfId="3" priority="4">
      <formula>C180&lt;&gt;H180</formula>
    </cfRule>
  </conditionalFormatting>
  <conditionalFormatting sqref="H187:J190">
    <cfRule type="expression" dxfId="2" priority="3">
      <formula>C187&lt;&gt;H187</formula>
    </cfRule>
  </conditionalFormatting>
  <conditionalFormatting sqref="H194:J197">
    <cfRule type="expression" dxfId="1" priority="2">
      <formula>C194&lt;&gt;H194</formula>
    </cfRule>
  </conditionalFormatting>
  <conditionalFormatting sqref="H201:J204">
    <cfRule type="expression" dxfId="0" priority="1">
      <formula>C201&lt;&gt;H201</formula>
    </cfRule>
  </conditionalFormatting>
  <pageMargins left="0.70866141732283472" right="0.70866141732283472" top="0.74803149606299213" bottom="0.74803149606299213" header="0.31496062992125984" footer="0.31496062992125984"/>
  <pageSetup paperSize="9" scale="95" orientation="portrait" r:id="rId1"/>
  <headerFooter>
    <oddHeader>&amp;R状況５　取組状態の総合評価と自律度の状況
（令和元年度期末評価）</oddHeader>
    <oddFooter>&amp;C&amp;P/&amp;N</oddFooter>
  </headerFooter>
  <rowBreaks count="2" manualBreakCount="2">
    <brk id="44" max="9" man="1"/>
    <brk id="7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view="pageBreakPreview" topLeftCell="A31" zoomScaleNormal="115" zoomScaleSheetLayoutView="100" workbookViewId="0">
      <selection activeCell="H14" sqref="H14"/>
    </sheetView>
  </sheetViews>
  <sheetFormatPr defaultRowHeight="13.5" x14ac:dyDescent="0.15"/>
  <cols>
    <col min="1" max="1" width="3.375" customWidth="1"/>
    <col min="12" max="15" width="9" customWidth="1"/>
  </cols>
  <sheetData>
    <row r="1" spans="1:10" x14ac:dyDescent="0.15">
      <c r="A1" t="s">
        <v>18</v>
      </c>
    </row>
    <row r="2" spans="1:10" x14ac:dyDescent="0.15">
      <c r="B2" s="77" t="s">
        <v>9</v>
      </c>
      <c r="C2" s="77"/>
      <c r="D2" s="79" t="s">
        <v>13</v>
      </c>
      <c r="E2" s="79"/>
      <c r="F2" s="79"/>
      <c r="G2" s="79"/>
      <c r="H2" s="79"/>
      <c r="I2" s="79"/>
      <c r="J2" s="79"/>
    </row>
    <row r="3" spans="1:10" x14ac:dyDescent="0.15">
      <c r="B3" s="78" t="s">
        <v>10</v>
      </c>
      <c r="C3" s="78"/>
      <c r="D3" s="80" t="s">
        <v>61</v>
      </c>
      <c r="E3" s="80"/>
      <c r="F3" s="80"/>
      <c r="G3" s="80"/>
      <c r="H3" s="80"/>
      <c r="I3" s="80"/>
      <c r="J3" s="80"/>
    </row>
    <row r="4" spans="1:10" x14ac:dyDescent="0.15">
      <c r="B4" s="78" t="s">
        <v>11</v>
      </c>
      <c r="C4" s="78"/>
      <c r="D4" s="80" t="s">
        <v>62</v>
      </c>
      <c r="E4" s="80"/>
      <c r="F4" s="80"/>
      <c r="G4" s="80"/>
      <c r="H4" s="80"/>
      <c r="I4" s="80"/>
      <c r="J4" s="80"/>
    </row>
    <row r="5" spans="1:10" x14ac:dyDescent="0.15">
      <c r="B5" s="78"/>
      <c r="C5" s="78"/>
      <c r="D5" s="81" t="s">
        <v>63</v>
      </c>
      <c r="E5" s="81"/>
      <c r="F5" s="81"/>
      <c r="G5" s="81"/>
      <c r="H5" s="81"/>
      <c r="I5" s="81"/>
      <c r="J5" s="81"/>
    </row>
    <row r="6" spans="1:10" x14ac:dyDescent="0.15">
      <c r="B6" s="78"/>
      <c r="C6" s="78"/>
      <c r="D6" s="82" t="s">
        <v>16</v>
      </c>
      <c r="E6" s="82"/>
      <c r="F6" s="82"/>
      <c r="G6" s="82"/>
      <c r="H6" s="82"/>
      <c r="I6" s="82"/>
      <c r="J6" s="82"/>
    </row>
    <row r="7" spans="1:10" x14ac:dyDescent="0.15">
      <c r="B7" s="78"/>
      <c r="C7" s="78"/>
      <c r="D7" s="80" t="s">
        <v>64</v>
      </c>
      <c r="E7" s="80"/>
      <c r="F7" s="80"/>
      <c r="G7" s="80"/>
      <c r="H7" s="80"/>
      <c r="I7" s="80"/>
      <c r="J7" s="80"/>
    </row>
    <row r="8" spans="1:10" x14ac:dyDescent="0.15">
      <c r="B8" s="78" t="s">
        <v>12</v>
      </c>
      <c r="C8" s="78"/>
      <c r="D8" s="80" t="s">
        <v>68</v>
      </c>
      <c r="E8" s="80"/>
      <c r="F8" s="80"/>
      <c r="G8" s="80"/>
      <c r="H8" s="80"/>
      <c r="I8" s="80"/>
      <c r="J8" s="80"/>
    </row>
    <row r="9" spans="1:10" x14ac:dyDescent="0.15">
      <c r="B9" s="78"/>
      <c r="C9" s="78"/>
      <c r="D9" s="80" t="s">
        <v>65</v>
      </c>
      <c r="E9" s="80"/>
      <c r="F9" s="80"/>
      <c r="G9" s="80"/>
      <c r="H9" s="80"/>
      <c r="I9" s="80"/>
      <c r="J9" s="80"/>
    </row>
    <row r="10" spans="1:10" x14ac:dyDescent="0.15">
      <c r="B10" s="78"/>
      <c r="C10" s="78"/>
      <c r="D10" s="80" t="s">
        <v>66</v>
      </c>
      <c r="E10" s="80"/>
      <c r="F10" s="80"/>
      <c r="G10" s="80"/>
      <c r="H10" s="80"/>
      <c r="I10" s="80"/>
      <c r="J10" s="80"/>
    </row>
    <row r="11" spans="1:10" ht="8.25" customHeight="1" x14ac:dyDescent="0.15"/>
    <row r="12" spans="1:10" x14ac:dyDescent="0.15">
      <c r="B12" s="77" t="s">
        <v>31</v>
      </c>
      <c r="C12" s="77"/>
      <c r="D12" s="77"/>
      <c r="E12" s="77" t="s">
        <v>20</v>
      </c>
      <c r="F12" s="77"/>
      <c r="G12" s="77"/>
    </row>
    <row r="13" spans="1:10" x14ac:dyDescent="0.15">
      <c r="B13" s="77" t="s">
        <v>0</v>
      </c>
      <c r="C13" s="77"/>
      <c r="D13" s="77"/>
      <c r="E13" s="78" t="s">
        <v>27</v>
      </c>
      <c r="F13" s="78"/>
      <c r="G13" s="78"/>
    </row>
    <row r="14" spans="1:10" x14ac:dyDescent="0.15">
      <c r="B14" s="77" t="s">
        <v>1</v>
      </c>
      <c r="C14" s="77"/>
      <c r="D14" s="77"/>
      <c r="E14" s="78" t="s">
        <v>28</v>
      </c>
      <c r="F14" s="78"/>
      <c r="G14" s="78"/>
    </row>
    <row r="15" spans="1:10" x14ac:dyDescent="0.15">
      <c r="B15" s="77" t="s">
        <v>2</v>
      </c>
      <c r="C15" s="77"/>
      <c r="D15" s="77"/>
      <c r="E15" s="78" t="s">
        <v>29</v>
      </c>
      <c r="F15" s="78"/>
      <c r="G15" s="78"/>
    </row>
    <row r="16" spans="1:10" x14ac:dyDescent="0.15">
      <c r="B16" s="77" t="s">
        <v>3</v>
      </c>
      <c r="C16" s="77"/>
      <c r="D16" s="77"/>
      <c r="E16" s="78" t="s">
        <v>30</v>
      </c>
      <c r="F16" s="78"/>
      <c r="G16" s="78"/>
    </row>
    <row r="17" spans="2:16" ht="8.25" customHeight="1" x14ac:dyDescent="0.15"/>
    <row r="18" spans="2:16" ht="21" x14ac:dyDescent="0.15">
      <c r="B18" s="8" t="s">
        <v>33</v>
      </c>
      <c r="C18" s="77" t="s">
        <v>20</v>
      </c>
      <c r="D18" s="77"/>
      <c r="E18" s="77"/>
      <c r="F18" s="77"/>
      <c r="G18" s="77"/>
      <c r="H18" s="77"/>
      <c r="I18" s="77"/>
      <c r="J18" s="77"/>
    </row>
    <row r="19" spans="2:16" x14ac:dyDescent="0.15">
      <c r="B19" s="9" t="s">
        <v>21</v>
      </c>
      <c r="C19" s="89" t="s">
        <v>24</v>
      </c>
      <c r="D19" s="89"/>
      <c r="E19" s="89"/>
      <c r="F19" s="89"/>
      <c r="G19" s="89"/>
      <c r="H19" s="89"/>
      <c r="I19" s="89"/>
      <c r="J19" s="89"/>
    </row>
    <row r="20" spans="2:16" x14ac:dyDescent="0.15">
      <c r="B20" s="9" t="s">
        <v>22</v>
      </c>
      <c r="C20" s="89" t="s">
        <v>25</v>
      </c>
      <c r="D20" s="89"/>
      <c r="E20" s="89"/>
      <c r="F20" s="89"/>
      <c r="G20" s="89"/>
      <c r="H20" s="89"/>
      <c r="I20" s="89"/>
      <c r="J20" s="89"/>
    </row>
    <row r="21" spans="2:16" x14ac:dyDescent="0.15">
      <c r="B21" s="9" t="s">
        <v>23</v>
      </c>
      <c r="C21" s="89" t="s">
        <v>26</v>
      </c>
      <c r="D21" s="89"/>
      <c r="E21" s="89"/>
      <c r="F21" s="89"/>
      <c r="G21" s="89"/>
      <c r="H21" s="89"/>
      <c r="I21" s="89"/>
      <c r="J21" s="89"/>
    </row>
    <row r="22" spans="2:16" ht="8.25" customHeight="1" x14ac:dyDescent="0.15"/>
    <row r="24" spans="2:16" ht="14.25" customHeight="1" x14ac:dyDescent="0.15">
      <c r="B24" t="s">
        <v>60</v>
      </c>
    </row>
    <row r="25" spans="2:16" ht="19.5" customHeight="1" x14ac:dyDescent="0.15">
      <c r="B25" t="s">
        <v>14</v>
      </c>
    </row>
    <row r="26" spans="2:16" ht="28.5" customHeight="1" x14ac:dyDescent="0.15">
      <c r="B26" s="2" t="s">
        <v>8</v>
      </c>
      <c r="C26" s="3" t="s">
        <v>5</v>
      </c>
      <c r="D26" s="3" t="s">
        <v>6</v>
      </c>
      <c r="E26" s="3" t="s">
        <v>7</v>
      </c>
      <c r="P26" s="1" t="s">
        <v>32</v>
      </c>
    </row>
    <row r="27" spans="2:16" ht="28.5" customHeight="1" x14ac:dyDescent="0.15">
      <c r="B27" s="4" t="s">
        <v>0</v>
      </c>
      <c r="C27" s="1" t="s">
        <v>56</v>
      </c>
      <c r="D27" s="1" t="s">
        <v>17</v>
      </c>
      <c r="E27" s="1"/>
    </row>
    <row r="28" spans="2:16" ht="28.5" customHeight="1" x14ac:dyDescent="0.15">
      <c r="B28" s="4" t="s">
        <v>1</v>
      </c>
      <c r="C28" s="1" t="s">
        <v>55</v>
      </c>
      <c r="D28" s="1" t="s">
        <v>15</v>
      </c>
      <c r="E28" s="1"/>
    </row>
    <row r="29" spans="2:16" ht="28.5" customHeight="1" x14ac:dyDescent="0.15">
      <c r="B29" s="4" t="s">
        <v>2</v>
      </c>
      <c r="C29" s="1"/>
      <c r="D29" s="1"/>
      <c r="E29" s="1"/>
    </row>
    <row r="30" spans="2:16" ht="28.5" customHeight="1" x14ac:dyDescent="0.15">
      <c r="B30" s="4" t="s">
        <v>3</v>
      </c>
      <c r="C30" s="1"/>
      <c r="D30" s="1"/>
      <c r="E30" s="1"/>
    </row>
    <row r="32" spans="2:16" x14ac:dyDescent="0.15">
      <c r="B32" s="7" t="s">
        <v>19</v>
      </c>
    </row>
    <row r="33" spans="2:10" ht="75" customHeight="1" x14ac:dyDescent="0.15">
      <c r="B33" s="92" t="s">
        <v>90</v>
      </c>
      <c r="C33" s="92"/>
      <c r="D33" s="92"/>
      <c r="E33" s="92"/>
      <c r="F33" s="92"/>
      <c r="G33" s="92"/>
      <c r="H33" s="92"/>
      <c r="I33" s="92"/>
      <c r="J33" s="92"/>
    </row>
    <row r="34" spans="2:10" x14ac:dyDescent="0.15">
      <c r="B34" t="s">
        <v>59</v>
      </c>
    </row>
    <row r="35" spans="2:10" ht="13.5" customHeight="1" x14ac:dyDescent="0.15">
      <c r="B35" s="17" t="s">
        <v>70</v>
      </c>
      <c r="C35" s="17"/>
      <c r="D35" s="17"/>
      <c r="E35" s="17"/>
      <c r="F35" s="17"/>
      <c r="G35" s="17"/>
      <c r="H35" s="93" t="s">
        <v>71</v>
      </c>
      <c r="I35" s="94"/>
      <c r="J35" s="94"/>
    </row>
    <row r="36" spans="2:10" x14ac:dyDescent="0.15">
      <c r="B36" t="s">
        <v>67</v>
      </c>
      <c r="H36" s="94"/>
      <c r="I36" s="94"/>
      <c r="J36" s="94"/>
    </row>
    <row r="37" spans="2:10" x14ac:dyDescent="0.15">
      <c r="B37" t="s">
        <v>69</v>
      </c>
      <c r="H37" s="94"/>
      <c r="I37" s="94"/>
      <c r="J37" s="94"/>
    </row>
    <row r="39" spans="2:10" x14ac:dyDescent="0.15">
      <c r="B39" t="s">
        <v>72</v>
      </c>
    </row>
  </sheetData>
  <mergeCells count="29">
    <mergeCell ref="B33:J33"/>
    <mergeCell ref="H35:J37"/>
    <mergeCell ref="C21:J21"/>
    <mergeCell ref="B15:D15"/>
    <mergeCell ref="E15:G15"/>
    <mergeCell ref="B16:D16"/>
    <mergeCell ref="E16:G16"/>
    <mergeCell ref="C18:J18"/>
    <mergeCell ref="C19:J19"/>
    <mergeCell ref="B13:D13"/>
    <mergeCell ref="E13:G13"/>
    <mergeCell ref="B14:D14"/>
    <mergeCell ref="E14:G14"/>
    <mergeCell ref="C20:J20"/>
    <mergeCell ref="B2:C2"/>
    <mergeCell ref="D2:J2"/>
    <mergeCell ref="B3:C3"/>
    <mergeCell ref="D3:J3"/>
    <mergeCell ref="B4:C7"/>
    <mergeCell ref="D4:J4"/>
    <mergeCell ref="D5:J5"/>
    <mergeCell ref="D6:J6"/>
    <mergeCell ref="D7:J7"/>
    <mergeCell ref="B8:C10"/>
    <mergeCell ref="D8:J8"/>
    <mergeCell ref="D9:J9"/>
    <mergeCell ref="D10:J10"/>
    <mergeCell ref="B12:D12"/>
    <mergeCell ref="E12:G12"/>
  </mergeCells>
  <phoneticPr fontId="1"/>
  <pageMargins left="0.70866141732283472" right="0.70866141732283472" top="0.74803149606299213" bottom="0.74803149606299213" header="0.31496062992125984" footer="0.31496062992125984"/>
  <pageSetup paperSize="9" orientation="portrait" r:id="rId1"/>
  <headerFooter>
    <oddHeader>&amp;R状況５　取組状態の総合評価と自律度の状況
（平成30年度中間評価）</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view="pageBreakPreview" zoomScaleNormal="100" zoomScaleSheetLayoutView="100" workbookViewId="0">
      <selection activeCell="H14" sqref="H14"/>
    </sheetView>
  </sheetViews>
  <sheetFormatPr defaultColWidth="63.625" defaultRowHeight="13.5" x14ac:dyDescent="0.15"/>
  <cols>
    <col min="1" max="1" width="13" bestFit="1" customWidth="1"/>
    <col min="2" max="2" width="81.25" customWidth="1"/>
  </cols>
  <sheetData>
    <row r="1" spans="1:2" ht="21" customHeight="1" thickBot="1" x14ac:dyDescent="0.2">
      <c r="A1" s="16" t="s">
        <v>57</v>
      </c>
    </row>
    <row r="2" spans="1:2" ht="14.25" thickBot="1" x14ac:dyDescent="0.2">
      <c r="A2" s="10" t="s">
        <v>41</v>
      </c>
      <c r="B2" s="11" t="s">
        <v>20</v>
      </c>
    </row>
    <row r="3" spans="1:2" ht="36" customHeight="1" x14ac:dyDescent="0.15">
      <c r="A3" s="97" t="s">
        <v>21</v>
      </c>
      <c r="B3" s="12" t="s">
        <v>42</v>
      </c>
    </row>
    <row r="4" spans="1:2" ht="36" customHeight="1" thickBot="1" x14ac:dyDescent="0.2">
      <c r="A4" s="98"/>
      <c r="B4" s="13" t="s">
        <v>43</v>
      </c>
    </row>
    <row r="5" spans="1:2" ht="36" customHeight="1" x14ac:dyDescent="0.15">
      <c r="A5" s="95" t="s">
        <v>44</v>
      </c>
      <c r="B5" s="14" t="s">
        <v>45</v>
      </c>
    </row>
    <row r="6" spans="1:2" ht="36" customHeight="1" thickBot="1" x14ac:dyDescent="0.2">
      <c r="A6" s="96"/>
      <c r="B6" s="15" t="s">
        <v>46</v>
      </c>
    </row>
    <row r="7" spans="1:2" ht="36" customHeight="1" x14ac:dyDescent="0.15">
      <c r="A7" s="97" t="s">
        <v>22</v>
      </c>
      <c r="B7" s="12" t="s">
        <v>47</v>
      </c>
    </row>
    <row r="8" spans="1:2" ht="36" customHeight="1" thickBot="1" x14ac:dyDescent="0.2">
      <c r="A8" s="98"/>
      <c r="B8" s="13" t="s">
        <v>48</v>
      </c>
    </row>
    <row r="9" spans="1:2" ht="36" customHeight="1" x14ac:dyDescent="0.15">
      <c r="A9" s="95" t="s">
        <v>44</v>
      </c>
      <c r="B9" s="14" t="s">
        <v>49</v>
      </c>
    </row>
    <row r="10" spans="1:2" ht="36" customHeight="1" thickBot="1" x14ac:dyDescent="0.2">
      <c r="A10" s="96"/>
      <c r="B10" s="15" t="s">
        <v>50</v>
      </c>
    </row>
    <row r="11" spans="1:2" ht="36" customHeight="1" x14ac:dyDescent="0.15">
      <c r="A11" s="97" t="s">
        <v>23</v>
      </c>
      <c r="B11" s="12" t="s">
        <v>51</v>
      </c>
    </row>
    <row r="12" spans="1:2" ht="36" customHeight="1" thickBot="1" x14ac:dyDescent="0.2">
      <c r="A12" s="98"/>
      <c r="B12" s="13" t="s">
        <v>52</v>
      </c>
    </row>
    <row r="13" spans="1:2" ht="36" customHeight="1" x14ac:dyDescent="0.15">
      <c r="A13" s="95" t="s">
        <v>44</v>
      </c>
      <c r="B13" s="14" t="s">
        <v>53</v>
      </c>
    </row>
    <row r="14" spans="1:2" ht="36" customHeight="1" thickBot="1" x14ac:dyDescent="0.2">
      <c r="A14" s="96"/>
      <c r="B14" s="15" t="s">
        <v>54</v>
      </c>
    </row>
  </sheetData>
  <mergeCells count="6">
    <mergeCell ref="A13:A14"/>
    <mergeCell ref="A3:A4"/>
    <mergeCell ref="A5:A6"/>
    <mergeCell ref="A7:A8"/>
    <mergeCell ref="A9:A10"/>
    <mergeCell ref="A11:A1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view="pageBreakPreview" zoomScaleNormal="100" zoomScaleSheetLayoutView="100" workbookViewId="0">
      <selection activeCell="H14" sqref="H14"/>
    </sheetView>
  </sheetViews>
  <sheetFormatPr defaultRowHeight="13.5" x14ac:dyDescent="0.15"/>
  <sheetData>
    <row r="1" spans="1:1" x14ac:dyDescent="0.15">
      <c r="A1" t="s">
        <v>58</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状況５</vt:lpstr>
      <vt:lpstr>作成方法</vt:lpstr>
      <vt:lpstr>自律度の指標の考え方</vt:lpstr>
      <vt:lpstr>【参考】　新たな評価指標の概要</vt:lpstr>
      <vt:lpstr>'【参考】　新たな評価指標の概要'!Print_Area</vt:lpstr>
      <vt:lpstr>作成方法!Print_Area</vt:lpstr>
      <vt:lpstr>状況５!Print_Area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jyoto066</cp:lastModifiedBy>
  <cp:lastPrinted>2020-02-07T04:21:35Z</cp:lastPrinted>
  <dcterms:created xsi:type="dcterms:W3CDTF">2014-06-25T06:59:30Z</dcterms:created>
  <dcterms:modified xsi:type="dcterms:W3CDTF">2020-02-14T05:57:55Z</dcterms:modified>
</cp:coreProperties>
</file>