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-120" yWindow="-120" windowWidth="20730" windowHeight="11160" tabRatio="824"/>
  </bookViews>
  <sheets>
    <sheet name="目次" sheetId="18" r:id="rId1"/>
    <sheet name="貸借対照表（一般会計）" sheetId="13" r:id="rId2"/>
    <sheet name="行政コスト計算書（一般会計）" sheetId="14" r:id="rId3"/>
    <sheet name="キャッシュ・フロー計算書（一般会計）" sheetId="15" r:id="rId4"/>
    <sheet name="貸借対照表（食肉市場事業会計）" sheetId="22" r:id="rId5"/>
    <sheet name="行政コスト計算書（食肉市場事業会計）" sheetId="23" r:id="rId6"/>
    <sheet name="キャッシュ・フロー計算書（食肉市場事業会計）" sheetId="24" r:id="rId7"/>
    <sheet name="貸借対照表（駐車場事業会計）" sheetId="25" r:id="rId8"/>
    <sheet name="行政コスト計算書（駐車場事業会計）" sheetId="26" r:id="rId9"/>
    <sheet name="キャッシュ・フロー計算書（駐車場事業会計）" sheetId="27" r:id="rId10"/>
    <sheet name="貸借対照表（母子父子寡婦福祉貸付資金会計）" sheetId="28" r:id="rId11"/>
    <sheet name="行政コスト計算書（母子父子寡婦福祉貸付資金会計）" sheetId="29" r:id="rId12"/>
    <sheet name="キャッシュ・フロー計算書（母子父子寡婦福祉貸付資金会計)" sheetId="30" r:id="rId13"/>
    <sheet name="貸借対照表（国民健康保険事業会計）" sheetId="33" r:id="rId14"/>
    <sheet name="行政コスト計算書（国民健康保険事業会計）" sheetId="32" r:id="rId15"/>
    <sheet name="キャッシュ・フロー計算書（国民健康保険事業会計）" sheetId="31" r:id="rId16"/>
    <sheet name="貸借対照表（心身障害者扶養共済事業会計）" sheetId="34" r:id="rId17"/>
    <sheet name="行政コスト計算書（心身障害者扶養共済事業会計）" sheetId="35" r:id="rId18"/>
    <sheet name="キャッシュ・フロー計算書（心身障害者扶養共済事業会計)" sheetId="36" r:id="rId19"/>
    <sheet name="貸借対照表（介護保険事業会計）" sheetId="39" r:id="rId20"/>
    <sheet name="行政コスト計算書（介護保険事業会計）" sheetId="38" r:id="rId21"/>
    <sheet name="キャッシュ・フロー計算書（介護保険事業会計）" sheetId="37" r:id="rId22"/>
    <sheet name="貸借対照表（後期高齢者医療事業会計）" sheetId="42" r:id="rId23"/>
    <sheet name="行政コスト計算書（後期高齢者医療事業会計）" sheetId="41" r:id="rId24"/>
    <sheet name="キャッシュ・フロー計算書（後期高齢者医療事業会計）" sheetId="40" r:id="rId25"/>
    <sheet name="貸借対照表（公債費会計）" sheetId="45" r:id="rId26"/>
    <sheet name="行政コスト計算書（公債費会計）" sheetId="44" r:id="rId27"/>
    <sheet name="キャッシュ・フロー計算書（公債費会計）" sheetId="43" r:id="rId28"/>
  </sheets>
  <definedNames>
    <definedName name="_xlnm.Print_Area" localSheetId="3">'キャッシュ・フロー計算書（一般会計）'!$A$1:$I$82</definedName>
    <definedName name="_xlnm.Print_Area" localSheetId="21">'キャッシュ・フロー計算書（介護保険事業会計）'!$A$1:$I$82</definedName>
    <definedName name="_xlnm.Print_Area" localSheetId="24">'キャッシュ・フロー計算書（後期高齢者医療事業会計）'!$A$1:$I$82</definedName>
    <definedName name="_xlnm.Print_Area" localSheetId="27">'キャッシュ・フロー計算書（公債費会計）'!$A$1:$I$82</definedName>
    <definedName name="_xlnm.Print_Area" localSheetId="15">'キャッシュ・フロー計算書（国民健康保険事業会計）'!$A$1:$I$82</definedName>
    <definedName name="_xlnm.Print_Area" localSheetId="6">'キャッシュ・フロー計算書（食肉市場事業会計）'!$A$1:$I$82</definedName>
    <definedName name="_xlnm.Print_Area" localSheetId="18">'キャッシュ・フロー計算書（心身障害者扶養共済事業会計)'!$A$1:$I$82</definedName>
    <definedName name="_xlnm.Print_Area" localSheetId="9">'キャッシュ・フロー計算書（駐車場事業会計）'!$A$1:$I$82</definedName>
    <definedName name="_xlnm.Print_Area" localSheetId="12">'キャッシュ・フロー計算書（母子父子寡婦福祉貸付資金会計)'!$A$1:$I$82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43" l="1"/>
  <c r="H2" i="43"/>
  <c r="F2" i="43"/>
  <c r="I2" i="40"/>
  <c r="H2" i="40"/>
  <c r="F2" i="40"/>
  <c r="I2" i="37"/>
  <c r="H2" i="37"/>
  <c r="F2" i="37"/>
  <c r="I2" i="36"/>
  <c r="H2" i="36"/>
  <c r="F2" i="36"/>
  <c r="I2" i="31"/>
  <c r="H2" i="31"/>
  <c r="F2" i="31"/>
  <c r="I2" i="30"/>
  <c r="H2" i="30"/>
  <c r="F2" i="30"/>
  <c r="I2" i="27"/>
  <c r="H2" i="27"/>
  <c r="F2" i="27"/>
  <c r="I2" i="24"/>
  <c r="H2" i="24"/>
  <c r="F2" i="24"/>
  <c r="H2" i="44"/>
  <c r="G2" i="44"/>
  <c r="E2" i="44"/>
  <c r="H2" i="41"/>
  <c r="G2" i="41"/>
  <c r="E2" i="41"/>
  <c r="H2" i="38"/>
  <c r="G2" i="38"/>
  <c r="E2" i="38"/>
  <c r="H2" i="35"/>
  <c r="G2" i="35"/>
  <c r="E2" i="35"/>
  <c r="H2" i="32"/>
  <c r="G2" i="32"/>
  <c r="E2" i="32"/>
  <c r="H2" i="29"/>
  <c r="G2" i="29"/>
  <c r="E2" i="29"/>
  <c r="H2" i="26"/>
  <c r="G2" i="26"/>
  <c r="E2" i="26"/>
  <c r="H2" i="23"/>
  <c r="G2" i="23"/>
  <c r="E2" i="23"/>
  <c r="Q2" i="45"/>
  <c r="P2" i="45"/>
  <c r="N2" i="45"/>
  <c r="I2" i="45"/>
  <c r="H2" i="45"/>
  <c r="F2" i="45"/>
  <c r="Q2" i="42"/>
  <c r="P2" i="42"/>
  <c r="N2" i="42"/>
  <c r="I2" i="42"/>
  <c r="H2" i="42"/>
  <c r="F2" i="42"/>
  <c r="Q2" i="39"/>
  <c r="P2" i="39"/>
  <c r="N2" i="39"/>
  <c r="I2" i="39"/>
  <c r="H2" i="39"/>
  <c r="F2" i="39"/>
  <c r="Q2" i="34"/>
  <c r="P2" i="34"/>
  <c r="N2" i="34"/>
  <c r="I2" i="34"/>
  <c r="H2" i="34"/>
  <c r="F2" i="34"/>
  <c r="Q2" i="33"/>
  <c r="P2" i="33"/>
  <c r="N2" i="33"/>
  <c r="I2" i="33"/>
  <c r="H2" i="33"/>
  <c r="F2" i="33"/>
  <c r="Q2" i="28"/>
  <c r="P2" i="28"/>
  <c r="N2" i="28"/>
  <c r="I2" i="28"/>
  <c r="H2" i="28"/>
  <c r="F2" i="28"/>
  <c r="Q2" i="25"/>
  <c r="P2" i="25"/>
  <c r="N2" i="25"/>
  <c r="I2" i="25"/>
  <c r="H2" i="25"/>
  <c r="F2" i="25"/>
  <c r="Q2" i="22"/>
  <c r="P2" i="22"/>
  <c r="N2" i="22"/>
  <c r="I2" i="22"/>
  <c r="H2" i="22"/>
  <c r="F2" i="22"/>
  <c r="I2" i="15"/>
  <c r="H2" i="15"/>
  <c r="F2" i="15"/>
  <c r="H2" i="14"/>
  <c r="G2" i="14"/>
  <c r="E2" i="14"/>
  <c r="Q2" i="13"/>
  <c r="P2" i="13"/>
  <c r="N2" i="13"/>
  <c r="G5" i="27" l="1"/>
  <c r="O56" i="45" l="1"/>
  <c r="G56" i="45"/>
  <c r="O55" i="45"/>
  <c r="G55" i="45"/>
  <c r="G54" i="45"/>
  <c r="G53" i="45"/>
  <c r="G52" i="45"/>
  <c r="G51" i="45"/>
  <c r="G50" i="45"/>
  <c r="G49" i="45"/>
  <c r="G48" i="45"/>
  <c r="G47" i="45"/>
  <c r="G46" i="45"/>
  <c r="G45" i="45"/>
  <c r="G44" i="45"/>
  <c r="G43" i="45"/>
  <c r="G42" i="45"/>
  <c r="G41" i="45"/>
  <c r="G40" i="45"/>
  <c r="G39" i="45"/>
  <c r="G38" i="45"/>
  <c r="G37" i="45"/>
  <c r="G36" i="45"/>
  <c r="G35" i="45"/>
  <c r="G34" i="45"/>
  <c r="G33" i="45"/>
  <c r="G32" i="45"/>
  <c r="G31" i="45"/>
  <c r="G30" i="45"/>
  <c r="O29" i="45"/>
  <c r="G29" i="45"/>
  <c r="O28" i="45"/>
  <c r="G28" i="45"/>
  <c r="O27" i="45"/>
  <c r="G27" i="45"/>
  <c r="G26" i="45"/>
  <c r="O25" i="45"/>
  <c r="G25" i="45"/>
  <c r="O24" i="45"/>
  <c r="G24" i="45"/>
  <c r="O23" i="45"/>
  <c r="G23" i="45"/>
  <c r="O22" i="45"/>
  <c r="G22" i="45"/>
  <c r="O21" i="45"/>
  <c r="G21" i="45"/>
  <c r="O20" i="45"/>
  <c r="G20" i="45"/>
  <c r="O19" i="45"/>
  <c r="G19" i="45"/>
  <c r="O18" i="45"/>
  <c r="G18" i="45"/>
  <c r="O17" i="45"/>
  <c r="G17" i="45"/>
  <c r="O16" i="45"/>
  <c r="G16" i="45"/>
  <c r="O15" i="45"/>
  <c r="G15" i="45"/>
  <c r="O14" i="45"/>
  <c r="G14" i="45"/>
  <c r="O13" i="45"/>
  <c r="G13" i="45"/>
  <c r="O12" i="45"/>
  <c r="G12" i="45"/>
  <c r="O11" i="45"/>
  <c r="G11" i="45"/>
  <c r="O10" i="45"/>
  <c r="G10" i="45"/>
  <c r="O9" i="45"/>
  <c r="G9" i="45"/>
  <c r="O8" i="45"/>
  <c r="G8" i="45"/>
  <c r="O7" i="45"/>
  <c r="G7" i="45"/>
  <c r="O6" i="45"/>
  <c r="G6" i="45"/>
  <c r="O5" i="45"/>
  <c r="G5" i="45"/>
  <c r="F54" i="44"/>
  <c r="F53" i="44"/>
  <c r="F52" i="44"/>
  <c r="F51" i="44"/>
  <c r="F50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31" i="44"/>
  <c r="F30" i="44"/>
  <c r="F29" i="44"/>
  <c r="F28" i="44"/>
  <c r="F27" i="44"/>
  <c r="F26" i="44"/>
  <c r="F25" i="44"/>
  <c r="F24" i="44"/>
  <c r="F23" i="44"/>
  <c r="F22" i="44"/>
  <c r="F21" i="44"/>
  <c r="F20" i="44"/>
  <c r="F19" i="44"/>
  <c r="F18" i="44"/>
  <c r="F17" i="44"/>
  <c r="F16" i="44"/>
  <c r="F15" i="44"/>
  <c r="F14" i="44"/>
  <c r="F13" i="44"/>
  <c r="F12" i="44"/>
  <c r="F11" i="44"/>
  <c r="F10" i="44"/>
  <c r="F9" i="44"/>
  <c r="F8" i="44"/>
  <c r="F7" i="44"/>
  <c r="F6" i="44"/>
  <c r="F5" i="44"/>
  <c r="F4" i="44"/>
  <c r="G82" i="43"/>
  <c r="G81" i="43"/>
  <c r="G80" i="43"/>
  <c r="G79" i="43"/>
  <c r="G78" i="43"/>
  <c r="G77" i="43"/>
  <c r="G76" i="43"/>
  <c r="G75" i="43"/>
  <c r="G74" i="43"/>
  <c r="G73" i="43"/>
  <c r="G72" i="43"/>
  <c r="G71" i="43"/>
  <c r="G70" i="43"/>
  <c r="G69" i="43"/>
  <c r="G68" i="43"/>
  <c r="G67" i="43"/>
  <c r="G66" i="43"/>
  <c r="G65" i="43"/>
  <c r="G64" i="43"/>
  <c r="G63" i="43"/>
  <c r="G62" i="43"/>
  <c r="G60" i="43"/>
  <c r="G59" i="43"/>
  <c r="G58" i="43"/>
  <c r="G57" i="43"/>
  <c r="G56" i="43"/>
  <c r="G55" i="43"/>
  <c r="G54" i="43"/>
  <c r="G53" i="43"/>
  <c r="G52" i="43"/>
  <c r="G51" i="43"/>
  <c r="G50" i="43"/>
  <c r="G49" i="43"/>
  <c r="G48" i="43"/>
  <c r="G47" i="43"/>
  <c r="G46" i="43"/>
  <c r="G45" i="43"/>
  <c r="G44" i="43"/>
  <c r="G43" i="43"/>
  <c r="G42" i="43"/>
  <c r="G41" i="43"/>
  <c r="G40" i="43"/>
  <c r="G39" i="43"/>
  <c r="G38" i="43"/>
  <c r="G37" i="43"/>
  <c r="G36" i="43"/>
  <c r="G34" i="43"/>
  <c r="G33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G8" i="43"/>
  <c r="G7" i="43"/>
  <c r="G6" i="43"/>
  <c r="G5" i="43"/>
  <c r="O56" i="42" l="1"/>
  <c r="G56" i="42"/>
  <c r="O55" i="42"/>
  <c r="G55" i="42"/>
  <c r="G54" i="42"/>
  <c r="G53" i="42"/>
  <c r="G52" i="42"/>
  <c r="G51" i="42"/>
  <c r="G50" i="42"/>
  <c r="G49" i="42"/>
  <c r="G48" i="42"/>
  <c r="G47" i="42"/>
  <c r="G46" i="42"/>
  <c r="G45" i="42"/>
  <c r="G44" i="42"/>
  <c r="G43" i="42"/>
  <c r="G42" i="42"/>
  <c r="G41" i="42"/>
  <c r="G40" i="42"/>
  <c r="G39" i="42"/>
  <c r="G38" i="42"/>
  <c r="G37" i="42"/>
  <c r="G36" i="42"/>
  <c r="G35" i="42"/>
  <c r="G34" i="42"/>
  <c r="G33" i="42"/>
  <c r="G32" i="42"/>
  <c r="G31" i="42"/>
  <c r="G30" i="42"/>
  <c r="O29" i="42"/>
  <c r="G29" i="42"/>
  <c r="O28" i="42"/>
  <c r="G28" i="42"/>
  <c r="O27" i="42"/>
  <c r="G27" i="42"/>
  <c r="G26" i="42"/>
  <c r="O25" i="42"/>
  <c r="G25" i="42"/>
  <c r="O24" i="42"/>
  <c r="G24" i="42"/>
  <c r="O23" i="42"/>
  <c r="G23" i="42"/>
  <c r="O22" i="42"/>
  <c r="G22" i="42"/>
  <c r="O21" i="42"/>
  <c r="G21" i="42"/>
  <c r="O20" i="42"/>
  <c r="G20" i="42"/>
  <c r="O19" i="42"/>
  <c r="G19" i="42"/>
  <c r="O18" i="42"/>
  <c r="G18" i="42"/>
  <c r="O17" i="42"/>
  <c r="G17" i="42"/>
  <c r="O16" i="42"/>
  <c r="G16" i="42"/>
  <c r="O15" i="42"/>
  <c r="G15" i="42"/>
  <c r="O14" i="42"/>
  <c r="G14" i="42"/>
  <c r="O13" i="42"/>
  <c r="G13" i="42"/>
  <c r="O12" i="42"/>
  <c r="G12" i="42"/>
  <c r="O11" i="42"/>
  <c r="G11" i="42"/>
  <c r="O10" i="42"/>
  <c r="G10" i="42"/>
  <c r="O9" i="42"/>
  <c r="G9" i="42"/>
  <c r="O8" i="42"/>
  <c r="G8" i="42"/>
  <c r="O7" i="42"/>
  <c r="G7" i="42"/>
  <c r="O6" i="42"/>
  <c r="G6" i="42"/>
  <c r="O5" i="42"/>
  <c r="G5" i="42"/>
  <c r="F54" i="41"/>
  <c r="F53" i="41"/>
  <c r="F52" i="41"/>
  <c r="F51" i="41"/>
  <c r="F50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31" i="41"/>
  <c r="F30" i="41"/>
  <c r="F29" i="41"/>
  <c r="F28" i="41"/>
  <c r="F27" i="41"/>
  <c r="F26" i="41"/>
  <c r="F25" i="4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7" i="41"/>
  <c r="F6" i="41"/>
  <c r="F5" i="41"/>
  <c r="F4" i="41"/>
  <c r="G82" i="40"/>
  <c r="G81" i="40"/>
  <c r="G80" i="40"/>
  <c r="G79" i="40"/>
  <c r="G78" i="40"/>
  <c r="G77" i="40"/>
  <c r="G76" i="40"/>
  <c r="G75" i="40"/>
  <c r="G74" i="40"/>
  <c r="G73" i="40"/>
  <c r="G72" i="40"/>
  <c r="G71" i="40"/>
  <c r="G70" i="40"/>
  <c r="G69" i="40"/>
  <c r="G68" i="40"/>
  <c r="G67" i="40"/>
  <c r="G66" i="40"/>
  <c r="G65" i="40"/>
  <c r="G64" i="40"/>
  <c r="G63" i="40"/>
  <c r="G62" i="40"/>
  <c r="G60" i="40"/>
  <c r="G59" i="40"/>
  <c r="G58" i="40"/>
  <c r="G57" i="40"/>
  <c r="G56" i="40"/>
  <c r="G55" i="40"/>
  <c r="G54" i="40"/>
  <c r="G53" i="40"/>
  <c r="G52" i="40"/>
  <c r="G51" i="40"/>
  <c r="G50" i="40"/>
  <c r="G49" i="40"/>
  <c r="G48" i="40"/>
  <c r="G47" i="40"/>
  <c r="G46" i="40"/>
  <c r="G45" i="40"/>
  <c r="G44" i="40"/>
  <c r="G43" i="40"/>
  <c r="G42" i="40"/>
  <c r="G41" i="40"/>
  <c r="G40" i="40"/>
  <c r="G39" i="40"/>
  <c r="G38" i="40"/>
  <c r="G37" i="40"/>
  <c r="G36" i="40"/>
  <c r="G34" i="40"/>
  <c r="G33" i="40"/>
  <c r="G32" i="40"/>
  <c r="G31" i="40"/>
  <c r="G30" i="40"/>
  <c r="G29" i="40"/>
  <c r="G28" i="40"/>
  <c r="G27" i="40"/>
  <c r="G26" i="40"/>
  <c r="G25" i="40"/>
  <c r="G24" i="40"/>
  <c r="G23" i="40"/>
  <c r="G22" i="40"/>
  <c r="G21" i="40"/>
  <c r="G20" i="40"/>
  <c r="G19" i="40"/>
  <c r="G18" i="40"/>
  <c r="G17" i="40"/>
  <c r="G16" i="40"/>
  <c r="G15" i="40"/>
  <c r="G14" i="40"/>
  <c r="G13" i="40"/>
  <c r="G12" i="40"/>
  <c r="G11" i="40"/>
  <c r="G10" i="40"/>
  <c r="G9" i="40"/>
  <c r="G8" i="40"/>
  <c r="G7" i="40"/>
  <c r="G6" i="40"/>
  <c r="G5" i="40"/>
  <c r="O56" i="39" l="1"/>
  <c r="G56" i="39"/>
  <c r="O55" i="39"/>
  <c r="G55" i="39"/>
  <c r="G54" i="39"/>
  <c r="G53" i="39"/>
  <c r="G52" i="39"/>
  <c r="G51" i="39"/>
  <c r="G50" i="39"/>
  <c r="G49" i="39"/>
  <c r="G48" i="39"/>
  <c r="G47" i="39"/>
  <c r="G46" i="39"/>
  <c r="G45" i="39"/>
  <c r="G44" i="39"/>
  <c r="G43" i="39"/>
  <c r="G42" i="39"/>
  <c r="G41" i="39"/>
  <c r="G40" i="39"/>
  <c r="G39" i="39"/>
  <c r="G38" i="39"/>
  <c r="G37" i="39"/>
  <c r="G36" i="39"/>
  <c r="G35" i="39"/>
  <c r="G34" i="39"/>
  <c r="G33" i="39"/>
  <c r="G32" i="39"/>
  <c r="G31" i="39"/>
  <c r="G30" i="39"/>
  <c r="O29" i="39"/>
  <c r="G29" i="39"/>
  <c r="O28" i="39"/>
  <c r="G28" i="39"/>
  <c r="O27" i="39"/>
  <c r="G27" i="39"/>
  <c r="G26" i="39"/>
  <c r="O25" i="39"/>
  <c r="G25" i="39"/>
  <c r="O24" i="39"/>
  <c r="G24" i="39"/>
  <c r="O23" i="39"/>
  <c r="G23" i="39"/>
  <c r="O22" i="39"/>
  <c r="G22" i="39"/>
  <c r="O21" i="39"/>
  <c r="G21" i="39"/>
  <c r="O20" i="39"/>
  <c r="G20" i="39"/>
  <c r="O19" i="39"/>
  <c r="G19" i="39"/>
  <c r="O18" i="39"/>
  <c r="G18" i="39"/>
  <c r="O17" i="39"/>
  <c r="G17" i="39"/>
  <c r="O16" i="39"/>
  <c r="G16" i="39"/>
  <c r="O15" i="39"/>
  <c r="G15" i="39"/>
  <c r="O14" i="39"/>
  <c r="G14" i="39"/>
  <c r="O13" i="39"/>
  <c r="G13" i="39"/>
  <c r="O12" i="39"/>
  <c r="G12" i="39"/>
  <c r="O11" i="39"/>
  <c r="G11" i="39"/>
  <c r="O10" i="39"/>
  <c r="G10" i="39"/>
  <c r="O9" i="39"/>
  <c r="G9" i="39"/>
  <c r="O8" i="39"/>
  <c r="G8" i="39"/>
  <c r="O7" i="39"/>
  <c r="G7" i="39"/>
  <c r="O6" i="39"/>
  <c r="G6" i="39"/>
  <c r="O5" i="39"/>
  <c r="G5" i="39"/>
  <c r="F54" i="38"/>
  <c r="F53" i="38"/>
  <c r="F52" i="38"/>
  <c r="F51" i="38"/>
  <c r="F50" i="38"/>
  <c r="F49" i="38"/>
  <c r="F48" i="38"/>
  <c r="F47" i="38"/>
  <c r="F46" i="38"/>
  <c r="F45" i="38"/>
  <c r="F44" i="38"/>
  <c r="F43" i="38"/>
  <c r="F42" i="38"/>
  <c r="F41" i="38"/>
  <c r="F40" i="38"/>
  <c r="F39" i="38"/>
  <c r="F38" i="38"/>
  <c r="F37" i="38"/>
  <c r="F36" i="38"/>
  <c r="F35" i="38"/>
  <c r="F34" i="38"/>
  <c r="F33" i="38"/>
  <c r="F32" i="38"/>
  <c r="F31" i="38"/>
  <c r="F30" i="38"/>
  <c r="F29" i="38"/>
  <c r="F28" i="38"/>
  <c r="F27" i="38"/>
  <c r="F26" i="38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F6" i="38"/>
  <c r="F5" i="38"/>
  <c r="F4" i="38"/>
  <c r="G82" i="37"/>
  <c r="G81" i="37"/>
  <c r="G80" i="37"/>
  <c r="G79" i="37"/>
  <c r="G78" i="37"/>
  <c r="G77" i="37"/>
  <c r="G76" i="37"/>
  <c r="G75" i="37"/>
  <c r="G74" i="37"/>
  <c r="G73" i="37"/>
  <c r="G72" i="37"/>
  <c r="G71" i="37"/>
  <c r="G70" i="37"/>
  <c r="G69" i="37"/>
  <c r="G68" i="37"/>
  <c r="G67" i="37"/>
  <c r="G66" i="37"/>
  <c r="G65" i="37"/>
  <c r="G64" i="37"/>
  <c r="G63" i="37"/>
  <c r="G62" i="37"/>
  <c r="G60" i="37"/>
  <c r="G59" i="37"/>
  <c r="G58" i="37"/>
  <c r="G57" i="37"/>
  <c r="G56" i="37"/>
  <c r="G55" i="37"/>
  <c r="G54" i="37"/>
  <c r="G53" i="37"/>
  <c r="G52" i="37"/>
  <c r="G51" i="37"/>
  <c r="G50" i="37"/>
  <c r="G49" i="37"/>
  <c r="G48" i="37"/>
  <c r="G47" i="37"/>
  <c r="G46" i="37"/>
  <c r="G45" i="37"/>
  <c r="G44" i="37"/>
  <c r="G43" i="37"/>
  <c r="G42" i="37"/>
  <c r="G41" i="37"/>
  <c r="G40" i="37"/>
  <c r="G39" i="37"/>
  <c r="G38" i="37"/>
  <c r="G37" i="37"/>
  <c r="G36" i="37"/>
  <c r="G34" i="37"/>
  <c r="G33" i="37"/>
  <c r="G32" i="37"/>
  <c r="G31" i="37"/>
  <c r="G30" i="37"/>
  <c r="G29" i="37"/>
  <c r="G28" i="37"/>
  <c r="G27" i="37"/>
  <c r="G26" i="37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G9" i="37"/>
  <c r="G8" i="37"/>
  <c r="G7" i="37"/>
  <c r="G6" i="37"/>
  <c r="G5" i="37"/>
  <c r="G82" i="36" l="1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G63" i="36"/>
  <c r="G62" i="36"/>
  <c r="G60" i="36"/>
  <c r="G59" i="36"/>
  <c r="G58" i="36"/>
  <c r="G57" i="36"/>
  <c r="G56" i="36"/>
  <c r="G55" i="36"/>
  <c r="G54" i="36"/>
  <c r="G53" i="36"/>
  <c r="G52" i="36"/>
  <c r="G51" i="36"/>
  <c r="G50" i="36"/>
  <c r="G49" i="36"/>
  <c r="G48" i="36"/>
  <c r="G47" i="36"/>
  <c r="G46" i="36"/>
  <c r="G45" i="36"/>
  <c r="G44" i="36"/>
  <c r="G43" i="36"/>
  <c r="G42" i="36"/>
  <c r="G41" i="36"/>
  <c r="G40" i="36"/>
  <c r="G39" i="36"/>
  <c r="G38" i="36"/>
  <c r="G37" i="36"/>
  <c r="G36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7" i="36"/>
  <c r="G6" i="36"/>
  <c r="G5" i="36"/>
  <c r="F54" i="35"/>
  <c r="F53" i="35"/>
  <c r="F52" i="35"/>
  <c r="F51" i="35"/>
  <c r="F50" i="35"/>
  <c r="F49" i="35"/>
  <c r="F48" i="35"/>
  <c r="F47" i="35"/>
  <c r="F46" i="35"/>
  <c r="F45" i="35"/>
  <c r="F44" i="35"/>
  <c r="F43" i="35"/>
  <c r="F42" i="35"/>
  <c r="F41" i="35"/>
  <c r="F40" i="35"/>
  <c r="F39" i="35"/>
  <c r="F38" i="35"/>
  <c r="F37" i="35"/>
  <c r="F36" i="35"/>
  <c r="F35" i="35"/>
  <c r="F34" i="35"/>
  <c r="F33" i="35"/>
  <c r="F32" i="35"/>
  <c r="F31" i="35"/>
  <c r="F30" i="35"/>
  <c r="F29" i="35"/>
  <c r="F28" i="35"/>
  <c r="F27" i="35"/>
  <c r="F26" i="35"/>
  <c r="F25" i="35"/>
  <c r="F24" i="35"/>
  <c r="F23" i="35"/>
  <c r="F22" i="35"/>
  <c r="F21" i="35"/>
  <c r="F20" i="35"/>
  <c r="F19" i="35"/>
  <c r="F18" i="35"/>
  <c r="F17" i="35"/>
  <c r="F16" i="35"/>
  <c r="F15" i="35"/>
  <c r="F14" i="35"/>
  <c r="F13" i="35"/>
  <c r="F12" i="35"/>
  <c r="F11" i="35"/>
  <c r="F10" i="35"/>
  <c r="F9" i="35"/>
  <c r="F8" i="35"/>
  <c r="F7" i="35"/>
  <c r="F6" i="35"/>
  <c r="F5" i="35"/>
  <c r="F4" i="35"/>
  <c r="O56" i="34"/>
  <c r="G56" i="34"/>
  <c r="O55" i="34"/>
  <c r="G55" i="34"/>
  <c r="G54" i="34"/>
  <c r="G53" i="34"/>
  <c r="G52" i="34"/>
  <c r="G51" i="34"/>
  <c r="G50" i="34"/>
  <c r="G49" i="34"/>
  <c r="G48" i="34"/>
  <c r="G47" i="34"/>
  <c r="G46" i="34"/>
  <c r="G45" i="34"/>
  <c r="G44" i="34"/>
  <c r="G43" i="34"/>
  <c r="G42" i="34"/>
  <c r="G41" i="34"/>
  <c r="G40" i="34"/>
  <c r="G39" i="34"/>
  <c r="G38" i="34"/>
  <c r="G37" i="34"/>
  <c r="G36" i="34"/>
  <c r="G35" i="34"/>
  <c r="G34" i="34"/>
  <c r="G33" i="34"/>
  <c r="G32" i="34"/>
  <c r="G31" i="34"/>
  <c r="G30" i="34"/>
  <c r="O29" i="34"/>
  <c r="G29" i="34"/>
  <c r="O28" i="34"/>
  <c r="G28" i="34"/>
  <c r="O27" i="34"/>
  <c r="G27" i="34"/>
  <c r="G26" i="34"/>
  <c r="O25" i="34"/>
  <c r="G25" i="34"/>
  <c r="O24" i="34"/>
  <c r="G24" i="34"/>
  <c r="O23" i="34"/>
  <c r="G23" i="34"/>
  <c r="O22" i="34"/>
  <c r="G22" i="34"/>
  <c r="O21" i="34"/>
  <c r="G21" i="34"/>
  <c r="O20" i="34"/>
  <c r="G20" i="34"/>
  <c r="O19" i="34"/>
  <c r="G19" i="34"/>
  <c r="O18" i="34"/>
  <c r="G18" i="34"/>
  <c r="O17" i="34"/>
  <c r="G17" i="34"/>
  <c r="O16" i="34"/>
  <c r="G16" i="34"/>
  <c r="O15" i="34"/>
  <c r="G15" i="34"/>
  <c r="O14" i="34"/>
  <c r="G14" i="34"/>
  <c r="O13" i="34"/>
  <c r="G13" i="34"/>
  <c r="O12" i="34"/>
  <c r="G12" i="34"/>
  <c r="O11" i="34"/>
  <c r="G11" i="34"/>
  <c r="O10" i="34"/>
  <c r="G10" i="34"/>
  <c r="O9" i="34"/>
  <c r="G9" i="34"/>
  <c r="O8" i="34"/>
  <c r="G8" i="34"/>
  <c r="O7" i="34"/>
  <c r="G7" i="34"/>
  <c r="O6" i="34"/>
  <c r="G6" i="34"/>
  <c r="O5" i="34"/>
  <c r="G5" i="34"/>
  <c r="O56" i="33" l="1"/>
  <c r="G56" i="33"/>
  <c r="O55" i="33"/>
  <c r="G55" i="33"/>
  <c r="G54" i="33"/>
  <c r="G53" i="33"/>
  <c r="G52" i="33"/>
  <c r="G51" i="33"/>
  <c r="G50" i="33"/>
  <c r="G49" i="33"/>
  <c r="G48" i="33"/>
  <c r="G47" i="33"/>
  <c r="G46" i="33"/>
  <c r="G45" i="33"/>
  <c r="G44" i="33"/>
  <c r="G43" i="33"/>
  <c r="G42" i="33"/>
  <c r="G41" i="33"/>
  <c r="G40" i="33"/>
  <c r="G39" i="33"/>
  <c r="G38" i="33"/>
  <c r="G37" i="33"/>
  <c r="G36" i="33"/>
  <c r="G35" i="33"/>
  <c r="G34" i="33"/>
  <c r="G33" i="33"/>
  <c r="G32" i="33"/>
  <c r="G31" i="33"/>
  <c r="G30" i="33"/>
  <c r="O29" i="33"/>
  <c r="G29" i="33"/>
  <c r="O28" i="33"/>
  <c r="G28" i="33"/>
  <c r="O27" i="33"/>
  <c r="G27" i="33"/>
  <c r="G26" i="33"/>
  <c r="O25" i="33"/>
  <c r="G25" i="33"/>
  <c r="O24" i="33"/>
  <c r="G24" i="33"/>
  <c r="O23" i="33"/>
  <c r="G23" i="33"/>
  <c r="O22" i="33"/>
  <c r="G22" i="33"/>
  <c r="O21" i="33"/>
  <c r="G21" i="33"/>
  <c r="O20" i="33"/>
  <c r="G20" i="33"/>
  <c r="O19" i="33"/>
  <c r="G19" i="33"/>
  <c r="O18" i="33"/>
  <c r="G18" i="33"/>
  <c r="O17" i="33"/>
  <c r="G17" i="33"/>
  <c r="O16" i="33"/>
  <c r="G16" i="33"/>
  <c r="O15" i="33"/>
  <c r="G15" i="33"/>
  <c r="O14" i="33"/>
  <c r="G14" i="33"/>
  <c r="O13" i="33"/>
  <c r="G13" i="33"/>
  <c r="O12" i="33"/>
  <c r="G12" i="33"/>
  <c r="O11" i="33"/>
  <c r="G11" i="33"/>
  <c r="O10" i="33"/>
  <c r="G10" i="33"/>
  <c r="O9" i="33"/>
  <c r="G9" i="33"/>
  <c r="O8" i="33"/>
  <c r="G8" i="33"/>
  <c r="O7" i="33"/>
  <c r="G7" i="33"/>
  <c r="O6" i="33"/>
  <c r="G6" i="33"/>
  <c r="O5" i="33"/>
  <c r="G5" i="33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F4" i="32"/>
  <c r="G82" i="31"/>
  <c r="G81" i="31"/>
  <c r="G80" i="31"/>
  <c r="G79" i="31"/>
  <c r="G78" i="31"/>
  <c r="G77" i="31"/>
  <c r="G76" i="31"/>
  <c r="G75" i="31"/>
  <c r="G74" i="31"/>
  <c r="G73" i="31"/>
  <c r="G72" i="31"/>
  <c r="G71" i="31"/>
  <c r="G70" i="31"/>
  <c r="G69" i="31"/>
  <c r="G68" i="31"/>
  <c r="G67" i="31"/>
  <c r="G66" i="31"/>
  <c r="G65" i="31"/>
  <c r="G64" i="31"/>
  <c r="G63" i="31"/>
  <c r="G62" i="31"/>
  <c r="G60" i="31"/>
  <c r="G59" i="31"/>
  <c r="G58" i="31"/>
  <c r="G57" i="31"/>
  <c r="G56" i="31"/>
  <c r="G55" i="31"/>
  <c r="G54" i="31"/>
  <c r="G53" i="31"/>
  <c r="G52" i="31"/>
  <c r="G51" i="31"/>
  <c r="G50" i="31"/>
  <c r="G49" i="31"/>
  <c r="G48" i="31"/>
  <c r="G47" i="31"/>
  <c r="G46" i="31"/>
  <c r="G45" i="31"/>
  <c r="G44" i="31"/>
  <c r="G43" i="31"/>
  <c r="G42" i="31"/>
  <c r="G41" i="31"/>
  <c r="G40" i="31"/>
  <c r="G39" i="31"/>
  <c r="G38" i="31"/>
  <c r="G37" i="31"/>
  <c r="G36" i="31"/>
  <c r="G34" i="31"/>
  <c r="G33" i="3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G5" i="31"/>
  <c r="G82" i="30" l="1"/>
  <c r="G81" i="30"/>
  <c r="G80" i="30"/>
  <c r="G79" i="30"/>
  <c r="G78" i="30"/>
  <c r="G77" i="30"/>
  <c r="G76" i="30"/>
  <c r="G75" i="30"/>
  <c r="G74" i="30"/>
  <c r="G73" i="30"/>
  <c r="G72" i="30"/>
  <c r="G71" i="30"/>
  <c r="G70" i="30"/>
  <c r="G69" i="30"/>
  <c r="G68" i="30"/>
  <c r="G67" i="30"/>
  <c r="G66" i="30"/>
  <c r="G65" i="30"/>
  <c r="G64" i="30"/>
  <c r="G63" i="30"/>
  <c r="G62" i="30"/>
  <c r="G60" i="30"/>
  <c r="G59" i="30"/>
  <c r="G58" i="30"/>
  <c r="G57" i="30"/>
  <c r="G56" i="30"/>
  <c r="G55" i="30"/>
  <c r="G54" i="30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O56" i="28"/>
  <c r="G56" i="28"/>
  <c r="O55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O29" i="28"/>
  <c r="G29" i="28"/>
  <c r="O28" i="28"/>
  <c r="G28" i="28"/>
  <c r="O27" i="28"/>
  <c r="G27" i="28"/>
  <c r="G26" i="28"/>
  <c r="O25" i="28"/>
  <c r="G25" i="28"/>
  <c r="O24" i="28"/>
  <c r="G24" i="28"/>
  <c r="O23" i="28"/>
  <c r="G23" i="28"/>
  <c r="O22" i="28"/>
  <c r="G22" i="28"/>
  <c r="O21" i="28"/>
  <c r="G21" i="28"/>
  <c r="O20" i="28"/>
  <c r="G20" i="28"/>
  <c r="O19" i="28"/>
  <c r="G19" i="28"/>
  <c r="O18" i="28"/>
  <c r="G18" i="28"/>
  <c r="O17" i="28"/>
  <c r="G17" i="28"/>
  <c r="O16" i="28"/>
  <c r="G16" i="28"/>
  <c r="O15" i="28"/>
  <c r="G15" i="28"/>
  <c r="O14" i="28"/>
  <c r="G14" i="28"/>
  <c r="O13" i="28"/>
  <c r="G13" i="28"/>
  <c r="O12" i="28"/>
  <c r="G12" i="28"/>
  <c r="O11" i="28"/>
  <c r="G11" i="28"/>
  <c r="O10" i="28"/>
  <c r="G10" i="28"/>
  <c r="O9" i="28"/>
  <c r="G9" i="28"/>
  <c r="O8" i="28"/>
  <c r="G8" i="28"/>
  <c r="O7" i="28"/>
  <c r="G7" i="28"/>
  <c r="O6" i="28"/>
  <c r="G6" i="28"/>
  <c r="O5" i="28"/>
  <c r="G5" i="28"/>
  <c r="G82" i="27" l="1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O56" i="25"/>
  <c r="G56" i="25"/>
  <c r="O55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O29" i="25"/>
  <c r="G29" i="25"/>
  <c r="O28" i="25"/>
  <c r="G28" i="25"/>
  <c r="O27" i="25"/>
  <c r="G27" i="25"/>
  <c r="G26" i="25"/>
  <c r="O25" i="25"/>
  <c r="G25" i="25"/>
  <c r="O24" i="25"/>
  <c r="G24" i="25"/>
  <c r="O23" i="25"/>
  <c r="G23" i="25"/>
  <c r="O22" i="25"/>
  <c r="G22" i="25"/>
  <c r="O21" i="25"/>
  <c r="G21" i="25"/>
  <c r="O20" i="25"/>
  <c r="G20" i="25"/>
  <c r="O19" i="25"/>
  <c r="G19" i="25"/>
  <c r="O18" i="25"/>
  <c r="G18" i="25"/>
  <c r="O17" i="25"/>
  <c r="G17" i="25"/>
  <c r="O16" i="25"/>
  <c r="G16" i="25"/>
  <c r="O15" i="25"/>
  <c r="G15" i="25"/>
  <c r="O14" i="25"/>
  <c r="G14" i="25"/>
  <c r="O13" i="25"/>
  <c r="G13" i="25"/>
  <c r="O12" i="25"/>
  <c r="G12" i="25"/>
  <c r="O11" i="25"/>
  <c r="G11" i="25"/>
  <c r="O10" i="25"/>
  <c r="G10" i="25"/>
  <c r="O9" i="25"/>
  <c r="G9" i="25"/>
  <c r="O8" i="25"/>
  <c r="G8" i="25"/>
  <c r="O7" i="25"/>
  <c r="G7" i="25"/>
  <c r="O6" i="25"/>
  <c r="G6" i="25"/>
  <c r="O5" i="25"/>
  <c r="G5" i="25"/>
  <c r="G82" i="24" l="1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F4" i="23"/>
  <c r="O56" i="22"/>
  <c r="G56" i="22"/>
  <c r="O55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O29" i="22"/>
  <c r="G29" i="22"/>
  <c r="O28" i="22"/>
  <c r="G28" i="22"/>
  <c r="O27" i="22"/>
  <c r="G27" i="22"/>
  <c r="G26" i="22"/>
  <c r="O25" i="22"/>
  <c r="G25" i="22"/>
  <c r="O24" i="22"/>
  <c r="G24" i="22"/>
  <c r="O23" i="22"/>
  <c r="G23" i="22"/>
  <c r="O22" i="22"/>
  <c r="G22" i="22"/>
  <c r="O21" i="22"/>
  <c r="G21" i="22"/>
  <c r="O20" i="22"/>
  <c r="G20" i="22"/>
  <c r="O19" i="22"/>
  <c r="G19" i="22"/>
  <c r="O18" i="22"/>
  <c r="G18" i="22"/>
  <c r="O17" i="22"/>
  <c r="G17" i="22"/>
  <c r="O16" i="22"/>
  <c r="G16" i="22"/>
  <c r="O15" i="22"/>
  <c r="G15" i="22"/>
  <c r="O14" i="22"/>
  <c r="G14" i="22"/>
  <c r="O13" i="22"/>
  <c r="G13" i="22"/>
  <c r="O12" i="22"/>
  <c r="G12" i="22"/>
  <c r="O11" i="22"/>
  <c r="G11" i="22"/>
  <c r="O10" i="22"/>
  <c r="G10" i="22"/>
  <c r="O9" i="22"/>
  <c r="G9" i="22"/>
  <c r="O8" i="22"/>
  <c r="G8" i="22"/>
  <c r="O7" i="22"/>
  <c r="G7" i="22"/>
  <c r="O6" i="22"/>
  <c r="G6" i="22"/>
  <c r="O5" i="22"/>
  <c r="G5" i="22"/>
  <c r="F31" i="14" l="1"/>
  <c r="F35" i="14"/>
  <c r="G18" i="15" l="1"/>
  <c r="G68" i="15"/>
  <c r="F51" i="14"/>
  <c r="F19" i="14"/>
  <c r="G64" i="15"/>
  <c r="G51" i="15"/>
  <c r="F47" i="14"/>
  <c r="F15" i="14"/>
  <c r="G34" i="15"/>
  <c r="G27" i="15"/>
  <c r="G15" i="15"/>
  <c r="G78" i="15"/>
  <c r="G81" i="15"/>
  <c r="G77" i="15"/>
  <c r="G73" i="15"/>
  <c r="G69" i="15"/>
  <c r="G65" i="15"/>
  <c r="G60" i="15"/>
  <c r="G80" i="15"/>
  <c r="G47" i="15"/>
  <c r="G30" i="15"/>
  <c r="G14" i="15"/>
  <c r="G31" i="15"/>
  <c r="G19" i="15"/>
  <c r="G11" i="15"/>
  <c r="G82" i="15"/>
  <c r="G33" i="15"/>
  <c r="G29" i="15"/>
  <c r="G25" i="15"/>
  <c r="G76" i="15"/>
  <c r="G59" i="15"/>
  <c r="G43" i="15"/>
  <c r="G26" i="15"/>
  <c r="G10" i="15"/>
  <c r="G23" i="15"/>
  <c r="G7" i="15"/>
  <c r="G74" i="15"/>
  <c r="G32" i="15"/>
  <c r="G28" i="15"/>
  <c r="G24" i="15"/>
  <c r="G20" i="15"/>
  <c r="G12" i="15"/>
  <c r="G8" i="15"/>
  <c r="G79" i="15"/>
  <c r="G72" i="15"/>
  <c r="G55" i="15"/>
  <c r="G39" i="15"/>
  <c r="G22" i="15"/>
  <c r="G6" i="15"/>
  <c r="F43" i="14"/>
  <c r="F27" i="14"/>
  <c r="F11" i="14"/>
  <c r="F54" i="14"/>
  <c r="F50" i="14"/>
  <c r="F34" i="14"/>
  <c r="F26" i="14"/>
  <c r="F14" i="14"/>
  <c r="F6" i="14"/>
  <c r="F53" i="14"/>
  <c r="F49" i="14"/>
  <c r="F45" i="14"/>
  <c r="F41" i="14"/>
  <c r="F37" i="14"/>
  <c r="F33" i="14"/>
  <c r="F29" i="14"/>
  <c r="F25" i="14"/>
  <c r="F17" i="14"/>
  <c r="F13" i="14"/>
  <c r="F9" i="14"/>
  <c r="F5" i="14"/>
  <c r="F40" i="14"/>
  <c r="F39" i="14"/>
  <c r="F23" i="14"/>
  <c r="F7" i="14"/>
  <c r="G75" i="15"/>
  <c r="G71" i="15"/>
  <c r="G67" i="15"/>
  <c r="G63" i="15"/>
  <c r="G58" i="15"/>
  <c r="G54" i="15"/>
  <c r="G50" i="15"/>
  <c r="G46" i="15"/>
  <c r="G42" i="15"/>
  <c r="G38" i="15"/>
  <c r="G21" i="15"/>
  <c r="G17" i="15"/>
  <c r="G13" i="15"/>
  <c r="G9" i="15"/>
  <c r="G5" i="15"/>
  <c r="G70" i="15"/>
  <c r="G66" i="15"/>
  <c r="G62" i="15"/>
  <c r="G57" i="15"/>
  <c r="G53" i="15"/>
  <c r="G49" i="15"/>
  <c r="G45" i="15"/>
  <c r="G41" i="15"/>
  <c r="G37" i="15"/>
  <c r="G16" i="15"/>
  <c r="G56" i="15"/>
  <c r="G52" i="15"/>
  <c r="G48" i="15"/>
  <c r="G44" i="15"/>
  <c r="G40" i="15"/>
  <c r="G36" i="15"/>
  <c r="F46" i="14"/>
  <c r="F42" i="14"/>
  <c r="F38" i="14"/>
  <c r="F30" i="14"/>
  <c r="F22" i="14"/>
  <c r="F18" i="14"/>
  <c r="F10" i="14"/>
  <c r="F21" i="14"/>
  <c r="F4" i="14"/>
  <c r="F52" i="14"/>
  <c r="F48" i="14"/>
  <c r="F44" i="14"/>
  <c r="F36" i="14"/>
  <c r="F32" i="14"/>
  <c r="F28" i="14"/>
  <c r="F24" i="14"/>
  <c r="F20" i="14"/>
  <c r="F16" i="14"/>
  <c r="F12" i="14"/>
  <c r="F8" i="14"/>
  <c r="G41" i="13" l="1"/>
  <c r="G25" i="13"/>
  <c r="G9" i="13"/>
  <c r="G5" i="13"/>
  <c r="O5" i="13"/>
  <c r="O15" i="13"/>
  <c r="G53" i="13"/>
  <c r="O56" i="13"/>
  <c r="O13" i="13"/>
  <c r="O9" i="13"/>
  <c r="O25" i="13"/>
  <c r="O17" i="13"/>
  <c r="O21" i="13"/>
  <c r="G37" i="13"/>
  <c r="O23" i="13"/>
  <c r="O19" i="13"/>
  <c r="O7" i="13"/>
  <c r="G21" i="13"/>
  <c r="O29" i="13"/>
  <c r="G49" i="13"/>
  <c r="G33" i="13"/>
  <c r="G17" i="13"/>
  <c r="O11" i="13"/>
  <c r="O27" i="13"/>
  <c r="O55" i="13"/>
  <c r="G45" i="13"/>
  <c r="G29" i="13"/>
  <c r="G13" i="13"/>
  <c r="O6" i="13"/>
  <c r="O8" i="13"/>
  <c r="O10" i="13"/>
  <c r="O12" i="13"/>
  <c r="O14" i="13"/>
  <c r="O16" i="13"/>
  <c r="O18" i="13"/>
  <c r="O20" i="13"/>
  <c r="O22" i="13"/>
  <c r="O24" i="13"/>
  <c r="O28" i="13"/>
  <c r="G56" i="13"/>
  <c r="G52" i="13"/>
  <c r="G48" i="13"/>
  <c r="G44" i="13"/>
  <c r="G40" i="13"/>
  <c r="G36" i="13"/>
  <c r="G32" i="13"/>
  <c r="G28" i="13"/>
  <c r="G24" i="13"/>
  <c r="G20" i="13"/>
  <c r="G16" i="13"/>
  <c r="G12" i="13"/>
  <c r="G8" i="13"/>
  <c r="G55" i="13"/>
  <c r="G51" i="13"/>
  <c r="G47" i="13"/>
  <c r="G43" i="13"/>
  <c r="G39" i="13"/>
  <c r="G35" i="13"/>
  <c r="G31" i="13"/>
  <c r="G27" i="13"/>
  <c r="G23" i="13"/>
  <c r="G19" i="13"/>
  <c r="G15" i="13"/>
  <c r="G11" i="13"/>
  <c r="G7" i="13"/>
  <c r="G54" i="13"/>
  <c r="G50" i="13"/>
  <c r="G46" i="13"/>
  <c r="G42" i="13"/>
  <c r="G38" i="13"/>
  <c r="G34" i="13"/>
  <c r="G30" i="13"/>
  <c r="G26" i="13"/>
  <c r="G22" i="13"/>
  <c r="G18" i="13"/>
  <c r="G14" i="13"/>
  <c r="G10" i="13"/>
  <c r="G6" i="13"/>
</calcChain>
</file>

<file path=xl/sharedStrings.xml><?xml version="1.0" encoding="utf-8"?>
<sst xmlns="http://schemas.openxmlformats.org/spreadsheetml/2006/main" count="2167" uniqueCount="231">
  <si>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</si>
  <si>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</si>
  <si>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</si>
  <si>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</si>
  <si>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</si>
  <si>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</si>
  <si>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</si>
  <si>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</si>
  <si>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</si>
  <si>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</si>
  <si>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</si>
  <si>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</si>
  <si>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</si>
  <si>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</si>
  <si>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</si>
  <si>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</si>
  <si>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</si>
  <si>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</si>
  <si>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</si>
  <si>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</si>
  <si>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</si>
  <si>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</si>
  <si>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</si>
  <si>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</si>
  <si>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</si>
  <si>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</si>
  <si>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</si>
  <si>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</si>
  <si>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</si>
  <si>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</si>
  <si>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</si>
  <si>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</si>
  <si>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</si>
  <si>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</si>
  <si>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</si>
  <si>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</si>
  <si>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</si>
  <si>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</si>
  <si>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</si>
  <si>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</si>
  <si>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</si>
  <si>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</si>
  <si>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</si>
  <si>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</si>
  <si>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</si>
  <si>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</si>
  <si>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</si>
  <si>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</si>
  <si>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</si>
  <si>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</si>
  <si>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</si>
  <si>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</si>
  <si>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</si>
  <si>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</si>
  <si>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</si>
  <si>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</si>
  <si>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</si>
  <si>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</si>
  <si>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</si>
  <si>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</si>
  <si>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</si>
  <si>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</si>
  <si>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</si>
  <si>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</si>
  <si>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</si>
  <si>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</si>
  <si>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</si>
  <si>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</si>
  <si>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</si>
  <si>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</si>
  <si>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</si>
  <si>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</si>
  <si>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</si>
  <si>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</si>
  <si>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</si>
  <si>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</si>
  <si>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</si>
  <si>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</si>
  <si>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</si>
  <si>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</si>
  <si>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</si>
  <si>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</si>
  <si>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</si>
  <si>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</si>
  <si>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</si>
  <si>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</si>
  <si>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</si>
  <si>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</si>
  <si>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</si>
  <si>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</si>
  <si>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</si>
  <si>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</si>
  <si>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</si>
  <si>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</si>
  <si>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</si>
  <si>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</si>
  <si>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</si>
  <si>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</si>
  <si>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</si>
  <si>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</si>
  <si>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</si>
  <si>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</si>
  <si>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</si>
  <si>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</si>
  <si>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</si>
  <si>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</si>
  <si>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</si>
  <si>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</si>
  <si>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</si>
  <si>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</si>
  <si>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</si>
  <si>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</si>
  <si>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</si>
  <si>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</si>
  <si>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当年度収支差額</t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</si>
  <si>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</si>
  <si>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</si>
  <si>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</si>
  <si>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</si>
  <si>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</si>
  <si>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</si>
  <si>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</si>
  <si>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</si>
  <si>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</si>
  <si>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</si>
  <si>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</si>
  <si>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</si>
  <si>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</si>
  <si>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</si>
  <si>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</si>
  <si>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</si>
  <si>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</si>
  <si>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</si>
  <si>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</si>
  <si>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</si>
  <si>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</si>
  <si>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</si>
  <si>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</si>
  <si>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</si>
  <si>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</si>
  <si>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</si>
  <si>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</si>
  <si>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</si>
  <si>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</si>
  <si>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</si>
  <si>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</si>
  <si>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</si>
  <si>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</si>
  <si>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</si>
  <si>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</si>
  <si>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</si>
  <si>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</si>
  <si>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</si>
  <si>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</si>
  <si>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</si>
  <si>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</si>
  <si>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</si>
  <si>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</si>
  <si>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</si>
  <si>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</si>
  <si>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</si>
  <si>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</si>
  <si>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</si>
  <si>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</si>
  <si>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</si>
  <si>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</si>
  <si>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</si>
  <si>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</si>
  <si>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</si>
  <si>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前年度末現金預金残高</t>
  </si>
  <si>
    <t>基金繰入金（取崩額）</t>
  </si>
  <si>
    <t>当年度末現金預金残高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</si>
  <si>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</si>
  <si>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</si>
  <si>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</si>
  <si>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</si>
  <si>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</si>
  <si>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金額</t>
    <rPh sb="0" eb="2">
      <t>キンガク</t>
    </rPh>
    <phoneticPr fontId="2"/>
  </si>
  <si>
    <t>対前年度
増減額</t>
    <rPh sb="0" eb="1">
      <t>タイ</t>
    </rPh>
    <rPh sb="1" eb="4">
      <t>ゼンネンド</t>
    </rPh>
    <rPh sb="5" eb="7">
      <t>ゾウゲン</t>
    </rPh>
    <rPh sb="7" eb="8">
      <t>ガク</t>
    </rPh>
    <phoneticPr fontId="2"/>
  </si>
  <si>
    <t>（単位：円）</t>
    <rPh sb="1" eb="3">
      <t>タンイ</t>
    </rPh>
    <rPh sb="4" eb="5">
      <t>エン</t>
    </rPh>
    <phoneticPr fontId="2"/>
  </si>
  <si>
    <t>一般会計</t>
    <rPh sb="0" eb="2">
      <t>イッパン</t>
    </rPh>
    <rPh sb="2" eb="4">
      <t>カイケイ</t>
    </rPh>
    <phoneticPr fontId="6"/>
  </si>
  <si>
    <t>貸借対照表</t>
    <rPh sb="0" eb="2">
      <t>タイシャク</t>
    </rPh>
    <rPh sb="2" eb="5">
      <t>タイショウヒョウ</t>
    </rPh>
    <phoneticPr fontId="6"/>
  </si>
  <si>
    <t>・・・・・・・・・・・・・・・・・・・・</t>
    <phoneticPr fontId="6"/>
  </si>
  <si>
    <t>行政コスト計算書</t>
    <rPh sb="0" eb="2">
      <t>ギョウセイ</t>
    </rPh>
    <rPh sb="5" eb="8">
      <t>ケイサンショ</t>
    </rPh>
    <phoneticPr fontId="6"/>
  </si>
  <si>
    <t>・・・・・・・・・・・・・・・・・・</t>
    <phoneticPr fontId="6"/>
  </si>
  <si>
    <t>キャッシュ・フロー計算書</t>
    <rPh sb="9" eb="12">
      <t>ケイサンショ</t>
    </rPh>
    <phoneticPr fontId="6"/>
  </si>
  <si>
    <t>・・・・・・・・・・・・・・</t>
    <phoneticPr fontId="6"/>
  </si>
  <si>
    <t>食肉市場事業会計</t>
    <rPh sb="0" eb="2">
      <t>ショクニク</t>
    </rPh>
    <rPh sb="2" eb="4">
      <t>シジョウ</t>
    </rPh>
    <rPh sb="4" eb="6">
      <t>ジギョウ</t>
    </rPh>
    <rPh sb="6" eb="8">
      <t>カイケイ</t>
    </rPh>
    <phoneticPr fontId="6"/>
  </si>
  <si>
    <t>駐車場事業会計</t>
    <rPh sb="0" eb="3">
      <t>チュウシャジョウ</t>
    </rPh>
    <rPh sb="3" eb="5">
      <t>ジギョウ</t>
    </rPh>
    <rPh sb="5" eb="7">
      <t>カイケイ</t>
    </rPh>
    <phoneticPr fontId="6"/>
  </si>
  <si>
    <t>母子父子寡婦福祉貸付資金会計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2">
      <t>シキン</t>
    </rPh>
    <rPh sb="12" eb="14">
      <t>カイケイ</t>
    </rPh>
    <phoneticPr fontId="6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</si>
  <si>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6"/>
  </si>
  <si>
    <t>心身障害者扶養共済事業会計</t>
    <rPh sb="0" eb="2">
      <t>シンシン</t>
    </rPh>
    <rPh sb="2" eb="5">
      <t>ショウガイシャ</t>
    </rPh>
    <rPh sb="5" eb="7">
      <t>フヨウ</t>
    </rPh>
    <rPh sb="7" eb="9">
      <t>キョウサイ</t>
    </rPh>
    <rPh sb="9" eb="11">
      <t>ジギョウ</t>
    </rPh>
    <rPh sb="11" eb="13">
      <t>カイケイ</t>
    </rPh>
    <phoneticPr fontId="6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</si>
  <si>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6"/>
  </si>
  <si>
    <t>後期高齢者医療事業会計</t>
    <rPh sb="0" eb="2">
      <t>コウキ</t>
    </rPh>
    <rPh sb="2" eb="4">
      <t>コウレイ</t>
    </rPh>
    <rPh sb="4" eb="5">
      <t>シャ</t>
    </rPh>
    <rPh sb="5" eb="7">
      <t>イリョウ</t>
    </rPh>
    <rPh sb="7" eb="9">
      <t>ジギョウ</t>
    </rPh>
    <rPh sb="9" eb="11">
      <t>カイケイ</t>
    </rPh>
    <phoneticPr fontId="6"/>
  </si>
  <si>
    <t>公債費会計</t>
    <rPh sb="0" eb="2">
      <t>コウサイ</t>
    </rPh>
    <rPh sb="2" eb="3">
      <t>ヒ</t>
    </rPh>
    <rPh sb="3" eb="5">
      <t>カイケイ</t>
    </rPh>
    <phoneticPr fontId="6"/>
  </si>
  <si>
    <t>頁</t>
    <phoneticPr fontId="2"/>
  </si>
  <si>
    <t>参考資料　比較財務諸表</t>
    <rPh sb="0" eb="2">
      <t>サンコウ</t>
    </rPh>
    <rPh sb="2" eb="4">
      <t>シリョウ</t>
    </rPh>
    <rPh sb="5" eb="7">
      <t>ヒカク</t>
    </rPh>
    <rPh sb="7" eb="9">
      <t>ザイム</t>
    </rPh>
    <rPh sb="9" eb="11">
      <t>ショヒョウ</t>
    </rPh>
    <phoneticPr fontId="6"/>
  </si>
  <si>
    <t>〇目次</t>
    <rPh sb="1" eb="3">
      <t>モクジ</t>
    </rPh>
    <phoneticPr fontId="2"/>
  </si>
  <si>
    <t>（単位：円）</t>
    <phoneticPr fontId="2"/>
  </si>
  <si>
    <t>（単位：円）</t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</si>
  <si>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</si>
  <si>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</si>
  <si>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(令和４年度 大阪市会計別財務諸表)</t>
    <rPh sb="1" eb="3">
      <t>レイワ</t>
    </rPh>
    <rPh sb="4" eb="6">
      <t>ネンド</t>
    </rPh>
    <phoneticPr fontId="2"/>
  </si>
  <si>
    <t>令和４年度大阪市会計別財務諸表 参考資料：比較貸借対照表（一般会計）</t>
    <rPh sb="0" eb="2">
      <t>レイワ</t>
    </rPh>
    <rPh sb="3" eb="5">
      <t>ネンド</t>
    </rPh>
    <rPh sb="4" eb="5">
      <t>ガンネン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29" eb="31">
      <t>イッパン</t>
    </rPh>
    <rPh sb="31" eb="33">
      <t>カイケイ</t>
    </rPh>
    <phoneticPr fontId="2"/>
  </si>
  <si>
    <t>令和４年度大阪市会計別財務諸表 参考資料：比較行政コスト計算書（一般会計）</t>
    <rPh sb="21" eb="23">
      <t>ヒカク</t>
    </rPh>
    <rPh sb="23" eb="25">
      <t>ギョウセイ</t>
    </rPh>
    <rPh sb="28" eb="31">
      <t>ケイサンショ</t>
    </rPh>
    <rPh sb="32" eb="34">
      <t>イッパン</t>
    </rPh>
    <rPh sb="34" eb="36">
      <t>カイケイ</t>
    </rPh>
    <phoneticPr fontId="2"/>
  </si>
  <si>
    <t>令和４年度大阪市会計別財務諸表 参考資料：比較キャッシュ・フロー計算書（一般会計）</t>
    <rPh sb="21" eb="23">
      <t>ヒカク</t>
    </rPh>
    <rPh sb="32" eb="35">
      <t>ケイサンショ</t>
    </rPh>
    <rPh sb="36" eb="38">
      <t>イッパン</t>
    </rPh>
    <rPh sb="38" eb="40">
      <t>カイケイ</t>
    </rPh>
    <phoneticPr fontId="2"/>
  </si>
  <si>
    <t>令和４年度大阪市会計別財務諸表 参考資料：比較貸借対照表（食肉市場事業会計）</t>
    <rPh sb="0" eb="2">
      <t>レイワ</t>
    </rPh>
    <rPh sb="3" eb="5">
      <t>ネンド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phoneticPr fontId="2"/>
  </si>
  <si>
    <t>令和４年度大阪市会計別財務諸表 参考資料：比較行政コスト計算書（食肉市場事業会計）</t>
    <rPh sb="21" eb="23">
      <t>ヒカク</t>
    </rPh>
    <rPh sb="23" eb="25">
      <t>ギョウセイ</t>
    </rPh>
    <rPh sb="28" eb="31">
      <t>ケイサンショ</t>
    </rPh>
    <phoneticPr fontId="2"/>
  </si>
  <si>
    <t>令和４年度大阪市会計別財務諸表 参考資料：比較キャッシュ・フロー計算書（食肉市場事業会計）</t>
    <rPh sb="21" eb="23">
      <t>ヒカク</t>
    </rPh>
    <rPh sb="32" eb="35">
      <t>ケイサンショ</t>
    </rPh>
    <phoneticPr fontId="2"/>
  </si>
  <si>
    <t>令和４年度大阪市会計別財務諸表 参考資料：比較貸借対照表（駐車場事業会計）</t>
    <rPh sb="0" eb="2">
      <t>レイワ</t>
    </rPh>
    <rPh sb="3" eb="5">
      <t>ネンド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34" eb="36">
      <t>カイケイ</t>
    </rPh>
    <phoneticPr fontId="2"/>
  </si>
  <si>
    <t>令和４年度大阪市会計別財務諸表 参考資料：比較行政コスト計算書（駐車場事業会計）</t>
    <rPh sb="21" eb="23">
      <t>ヒカク</t>
    </rPh>
    <rPh sb="23" eb="25">
      <t>ギョウセイ</t>
    </rPh>
    <rPh sb="28" eb="31">
      <t>ケイサンショ</t>
    </rPh>
    <rPh sb="37" eb="39">
      <t>カイケイ</t>
    </rPh>
    <phoneticPr fontId="2"/>
  </si>
  <si>
    <t>令和４年度大阪市会計別財務諸表 参考資料：比較キャッシュ・フロー計算書（駐車場事業会計）</t>
    <rPh sb="21" eb="23">
      <t>ヒカク</t>
    </rPh>
    <rPh sb="32" eb="35">
      <t>ケイサンショ</t>
    </rPh>
    <rPh sb="41" eb="43">
      <t>カイケイ</t>
    </rPh>
    <phoneticPr fontId="2"/>
  </si>
  <si>
    <t>令和４年度大阪市会計別財務諸表 参考資料：比較貸借対照表（母子父子寡婦福祉貸付資金会計）</t>
    <rPh sb="0" eb="2">
      <t>レイワ</t>
    </rPh>
    <rPh sb="3" eb="5">
      <t>ネンド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phoneticPr fontId="2"/>
  </si>
  <si>
    <t>令和４年度大阪市会計別財務諸表 参考資料：比較行政コスト計算書（母子父子寡婦福祉貸付資金会計）</t>
    <rPh sb="21" eb="23">
      <t>ヒカク</t>
    </rPh>
    <rPh sb="23" eb="25">
      <t>ギョウセイ</t>
    </rPh>
    <rPh sb="28" eb="31">
      <t>ケイサンショ</t>
    </rPh>
    <phoneticPr fontId="2"/>
  </si>
  <si>
    <t>令和４年度大阪市会計別財務諸表 参考資料：比較キャッシュ・フロー計算書（母子父子寡婦福祉貸付資金会計）</t>
    <rPh sb="21" eb="23">
      <t>ヒカク</t>
    </rPh>
    <rPh sb="32" eb="35">
      <t>ケイサンショ</t>
    </rPh>
    <phoneticPr fontId="2"/>
  </si>
  <si>
    <t>令和４年度大阪市会計別財務諸表 参考資料：比較貸借対照表（国民健康保険事業会計）</t>
    <rPh sb="0" eb="2">
      <t>レイワ</t>
    </rPh>
    <rPh sb="3" eb="5">
      <t>ネンド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37" eb="39">
      <t>カイケイ</t>
    </rPh>
    <phoneticPr fontId="2"/>
  </si>
  <si>
    <t>令和４年度大阪市会計別財務諸表 参考資料：比較行政コスト計算書（国民健康保険事業会計）</t>
    <rPh sb="21" eb="23">
      <t>ヒカク</t>
    </rPh>
    <rPh sb="23" eb="25">
      <t>ギョウセイ</t>
    </rPh>
    <rPh sb="28" eb="31">
      <t>ケイサンショ</t>
    </rPh>
    <rPh sb="40" eb="42">
      <t>カイケイ</t>
    </rPh>
    <phoneticPr fontId="2"/>
  </si>
  <si>
    <t>令和４年度大阪市会計別財務諸表 参考資料：比較キャッシュ・フロー計算書（国民健康保険事業会計）</t>
    <rPh sb="21" eb="23">
      <t>ヒカク</t>
    </rPh>
    <rPh sb="32" eb="35">
      <t>ケイサンショ</t>
    </rPh>
    <rPh sb="44" eb="46">
      <t>カイケイ</t>
    </rPh>
    <phoneticPr fontId="2"/>
  </si>
  <si>
    <t>令和４年度大阪市会計別財務諸表 参考資料：比較貸借対照表（心身障害者扶養共済事業会計）</t>
    <rPh sb="0" eb="2">
      <t>レイワ</t>
    </rPh>
    <rPh sb="3" eb="5">
      <t>ネンド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40" eb="42">
      <t>カイケイ</t>
    </rPh>
    <phoneticPr fontId="2"/>
  </si>
  <si>
    <t>令和４年度大阪市会計別財務諸表 参考資料：比較行政コスト計算書（心身障害者扶養共済事業会計）</t>
    <rPh sb="21" eb="23">
      <t>ヒカク</t>
    </rPh>
    <rPh sb="23" eb="25">
      <t>ギョウセイ</t>
    </rPh>
    <rPh sb="28" eb="31">
      <t>ケイサンショ</t>
    </rPh>
    <rPh sb="43" eb="45">
      <t>カイケイ</t>
    </rPh>
    <phoneticPr fontId="2"/>
  </si>
  <si>
    <t>令和４年度大阪市会計別財務諸表 参考資料：比較キャッシュ・フロー計算書（心身障害者扶養共済事業会計）</t>
    <rPh sb="21" eb="23">
      <t>ヒカク</t>
    </rPh>
    <rPh sb="32" eb="35">
      <t>ケイサンショ</t>
    </rPh>
    <rPh sb="47" eb="49">
      <t>カイケイ</t>
    </rPh>
    <phoneticPr fontId="2"/>
  </si>
  <si>
    <t>令和４年度大阪市会計別財務諸表 参考資料：比較貸借対照表（介護保険事業会計）</t>
    <rPh sb="0" eb="2">
      <t>レイワ</t>
    </rPh>
    <rPh sb="3" eb="5">
      <t>ネンド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35" eb="37">
      <t>カイケイ</t>
    </rPh>
    <phoneticPr fontId="2"/>
  </si>
  <si>
    <t>令和４年度大阪市会計別財務諸表 参考資料：比較行政コスト計算書（介護保険事業会計）</t>
    <rPh sb="21" eb="23">
      <t>ヒカク</t>
    </rPh>
    <rPh sb="23" eb="25">
      <t>ギョウセイ</t>
    </rPh>
    <rPh sb="28" eb="31">
      <t>ケイサンショ</t>
    </rPh>
    <rPh sb="38" eb="40">
      <t>カイケイ</t>
    </rPh>
    <phoneticPr fontId="2"/>
  </si>
  <si>
    <t>令和４年度大阪市会計別財務諸表 参考資料：比較キャッシュ・フロー計算書（介護保険事業会計）</t>
    <rPh sb="21" eb="23">
      <t>ヒカク</t>
    </rPh>
    <rPh sb="32" eb="35">
      <t>ケイサンショ</t>
    </rPh>
    <rPh sb="42" eb="44">
      <t>カイケイ</t>
    </rPh>
    <phoneticPr fontId="2"/>
  </si>
  <si>
    <t>令和４年度大阪市会計別財務諸表 参考資料：比較貸借対照表（後期高齢者医療事業会計）</t>
    <rPh sb="0" eb="2">
      <t>レイワ</t>
    </rPh>
    <rPh sb="3" eb="5">
      <t>ネンド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38" eb="40">
      <t>カイケイ</t>
    </rPh>
    <phoneticPr fontId="2"/>
  </si>
  <si>
    <t>令和４年度大阪市会計別財務諸表 参考資料：比較行政コスト計算書（後期高齢者医療事業会計）</t>
    <rPh sb="21" eb="23">
      <t>ヒカク</t>
    </rPh>
    <rPh sb="23" eb="25">
      <t>ギョウセイ</t>
    </rPh>
    <rPh sb="28" eb="31">
      <t>ケイサンショ</t>
    </rPh>
    <rPh sb="41" eb="43">
      <t>カイケイ</t>
    </rPh>
    <phoneticPr fontId="2"/>
  </si>
  <si>
    <t>令和４年度大阪市会計別財務諸表 参考資料：比較キャッシュ・フロー計算書（後期高齢者医療事業会計）</t>
    <rPh sb="21" eb="23">
      <t>ヒカク</t>
    </rPh>
    <rPh sb="32" eb="35">
      <t>ケイサンショ</t>
    </rPh>
    <rPh sb="45" eb="47">
      <t>カイケイ</t>
    </rPh>
    <phoneticPr fontId="2"/>
  </si>
  <si>
    <t>令和４年度大阪市会計別財務諸表 参考資料：比較貸借対照表（公債費会計）</t>
    <rPh sb="0" eb="2">
      <t>レイワ</t>
    </rPh>
    <rPh sb="3" eb="5">
      <t>ネンド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29" eb="32">
      <t>コウサイヒ</t>
    </rPh>
    <rPh sb="32" eb="34">
      <t>カイケイ</t>
    </rPh>
    <phoneticPr fontId="2"/>
  </si>
  <si>
    <t>令和４年度大阪市会計別財務諸表 参考資料：比較行政コスト計算書（公債費会計）</t>
    <rPh sb="21" eb="23">
      <t>ヒカク</t>
    </rPh>
    <rPh sb="23" eb="25">
      <t>ギョウセイ</t>
    </rPh>
    <rPh sb="28" eb="31">
      <t>ケイサンショ</t>
    </rPh>
    <rPh sb="35" eb="37">
      <t>カイケイ</t>
    </rPh>
    <phoneticPr fontId="2"/>
  </si>
  <si>
    <t>令和４年度大阪市会計別財務諸表 参考資料：比較キャッシュ・フロー計算書（公債費会計）</t>
    <rPh sb="21" eb="23">
      <t>ヒカク</t>
    </rPh>
    <rPh sb="32" eb="35">
      <t>ケイサンショ</t>
    </rPh>
    <rPh sb="39" eb="41">
      <t>カイケイ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</si>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</sst>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_);[Red]\(0\)"/>
    <numFmt numFmtId="178" formatCode="#,##0;\-#,##0;&quot;-&quot;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2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178" fontId="8" fillId="0" borderId="0" applyFill="0" applyBorder="0" applyAlignment="0"/>
    <xf numFmtId="0" fontId="9" fillId="0" borderId="0">
      <alignment horizontal="left"/>
    </xf>
    <xf numFmtId="0" fontId="10" fillId="0" borderId="30" applyNumberFormat="0" applyAlignment="0" applyProtection="0">
      <alignment horizontal="left" vertical="center"/>
    </xf>
    <xf numFmtId="0" fontId="10" fillId="0" borderId="5">
      <alignment horizontal="left" vertical="center"/>
    </xf>
    <xf numFmtId="0" fontId="11" fillId="0" borderId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>
      <alignment horizontal="center"/>
    </xf>
    <xf numFmtId="38" fontId="3" fillId="0" borderId="0" applyFont="0" applyFill="0" applyBorder="0" applyAlignment="0" applyProtection="0">
      <alignment vertical="center"/>
    </xf>
    <xf numFmtId="0" fontId="7" fillId="0" borderId="0"/>
    <xf numFmtId="0" fontId="3" fillId="0" borderId="0"/>
    <xf numFmtId="0" fontId="15" fillId="0" borderId="0"/>
  </cellStyleXfs>
  <cellXfs count="150">
    <xf numFmtId="0" fontId="0" fillId="0" borderId="0" xfId="0">
      <alignment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6" fillId="2" borderId="8" xfId="0" applyFont="1" applyFill="1" applyBorder="1">
      <alignment vertical="center"/>
    </xf>
    <xf numFmtId="0" fontId="16" fillId="2" borderId="9" xfId="0" applyFont="1" applyFill="1" applyBorder="1">
      <alignment vertical="center"/>
    </xf>
    <xf numFmtId="0" fontId="19" fillId="0" borderId="11" xfId="2" applyFont="1" applyFill="1" applyBorder="1">
      <alignment vertical="center"/>
    </xf>
    <xf numFmtId="0" fontId="19" fillId="0" borderId="0" xfId="2" applyFont="1" applyFill="1" applyBorder="1">
      <alignment vertical="center"/>
    </xf>
    <xf numFmtId="0" fontId="19" fillId="0" borderId="0" xfId="2" applyFont="1" applyFill="1" applyBorder="1" applyAlignment="1">
      <alignment vertical="center"/>
    </xf>
    <xf numFmtId="176" fontId="19" fillId="0" borderId="15" xfId="1" applyNumberFormat="1" applyFont="1" applyBorder="1">
      <alignment vertical="center"/>
    </xf>
    <xf numFmtId="176" fontId="19" fillId="0" borderId="4" xfId="1" applyNumberFormat="1" applyFont="1" applyBorder="1">
      <alignment vertical="center"/>
    </xf>
    <xf numFmtId="0" fontId="19" fillId="0" borderId="11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12" xfId="0" applyFont="1" applyBorder="1">
      <alignment vertical="center"/>
    </xf>
    <xf numFmtId="176" fontId="19" fillId="0" borderId="2" xfId="1" applyNumberFormat="1" applyFont="1" applyBorder="1">
      <alignment vertical="center"/>
    </xf>
    <xf numFmtId="0" fontId="20" fillId="0" borderId="0" xfId="0" applyFont="1" applyBorder="1">
      <alignment vertical="center"/>
    </xf>
    <xf numFmtId="0" fontId="18" fillId="2" borderId="14" xfId="0" applyFont="1" applyFill="1" applyBorder="1">
      <alignment vertical="center"/>
    </xf>
    <xf numFmtId="0" fontId="19" fillId="2" borderId="8" xfId="0" applyFont="1" applyFill="1" applyBorder="1">
      <alignment vertical="center"/>
    </xf>
    <xf numFmtId="0" fontId="19" fillId="2" borderId="9" xfId="0" applyFont="1" applyFill="1" applyBorder="1">
      <alignment vertical="center"/>
    </xf>
    <xf numFmtId="0" fontId="19" fillId="2" borderId="10" xfId="0" applyFont="1" applyFill="1" applyBorder="1">
      <alignment vertical="center"/>
    </xf>
    <xf numFmtId="0" fontId="19" fillId="2" borderId="31" xfId="0" applyFont="1" applyFill="1" applyBorder="1" applyAlignment="1">
      <alignment horizontal="center" vertical="center"/>
    </xf>
    <xf numFmtId="176" fontId="19" fillId="0" borderId="12" xfId="1" applyNumberFormat="1" applyFont="1" applyBorder="1">
      <alignment vertical="center"/>
    </xf>
    <xf numFmtId="0" fontId="19" fillId="2" borderId="32" xfId="0" applyFont="1" applyFill="1" applyBorder="1" applyAlignment="1">
      <alignment horizontal="center" vertical="center"/>
    </xf>
    <xf numFmtId="176" fontId="19" fillId="0" borderId="34" xfId="0" applyNumberFormat="1" applyFont="1" applyBorder="1">
      <alignment vertical="center"/>
    </xf>
    <xf numFmtId="0" fontId="16" fillId="2" borderId="36" xfId="0" applyFont="1" applyFill="1" applyBorder="1">
      <alignment vertical="center"/>
    </xf>
    <xf numFmtId="0" fontId="16" fillId="2" borderId="37" xfId="0" applyFont="1" applyFill="1" applyBorder="1">
      <alignment vertical="center"/>
    </xf>
    <xf numFmtId="49" fontId="19" fillId="2" borderId="17" xfId="0" applyNumberFormat="1" applyFont="1" applyFill="1" applyBorder="1" applyAlignment="1">
      <alignment horizontal="center" vertical="center"/>
    </xf>
    <xf numFmtId="49" fontId="19" fillId="2" borderId="18" xfId="0" applyNumberFormat="1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36" xfId="0" applyFont="1" applyFill="1" applyBorder="1">
      <alignment vertical="center"/>
    </xf>
    <xf numFmtId="0" fontId="19" fillId="2" borderId="37" xfId="0" applyFont="1" applyFill="1" applyBorder="1">
      <alignment vertical="center"/>
    </xf>
    <xf numFmtId="0" fontId="19" fillId="2" borderId="38" xfId="0" applyFont="1" applyFill="1" applyBorder="1">
      <alignment vertical="center"/>
    </xf>
    <xf numFmtId="0" fontId="17" fillId="2" borderId="9" xfId="0" applyFont="1" applyFill="1" applyBorder="1">
      <alignment vertical="center"/>
    </xf>
    <xf numFmtId="0" fontId="17" fillId="2" borderId="10" xfId="0" applyFont="1" applyFill="1" applyBorder="1">
      <alignment vertical="center"/>
    </xf>
    <xf numFmtId="0" fontId="17" fillId="2" borderId="37" xfId="0" applyFont="1" applyFill="1" applyBorder="1">
      <alignment vertical="center"/>
    </xf>
    <xf numFmtId="0" fontId="17" fillId="2" borderId="38" xfId="0" applyFont="1" applyFill="1" applyBorder="1">
      <alignment vertical="center"/>
    </xf>
    <xf numFmtId="0" fontId="19" fillId="2" borderId="21" xfId="0" applyFont="1" applyFill="1" applyBorder="1">
      <alignment vertical="center"/>
    </xf>
    <xf numFmtId="0" fontId="19" fillId="2" borderId="5" xfId="0" applyFont="1" applyFill="1" applyBorder="1">
      <alignment vertical="center"/>
    </xf>
    <xf numFmtId="0" fontId="19" fillId="2" borderId="22" xfId="0" applyFont="1" applyFill="1" applyBorder="1">
      <alignment vertical="center"/>
    </xf>
    <xf numFmtId="176" fontId="19" fillId="2" borderId="6" xfId="1" applyNumberFormat="1" applyFont="1" applyFill="1" applyBorder="1">
      <alignment vertical="center"/>
    </xf>
    <xf numFmtId="176" fontId="19" fillId="2" borderId="33" xfId="0" applyNumberFormat="1" applyFont="1" applyFill="1" applyBorder="1">
      <alignment vertical="center"/>
    </xf>
    <xf numFmtId="176" fontId="19" fillId="2" borderId="22" xfId="1" applyNumberFormat="1" applyFont="1" applyFill="1" applyBorder="1">
      <alignment vertical="center"/>
    </xf>
    <xf numFmtId="0" fontId="19" fillId="2" borderId="14" xfId="2" applyFont="1" applyFill="1" applyBorder="1">
      <alignment vertical="center"/>
    </xf>
    <xf numFmtId="176" fontId="19" fillId="2" borderId="17" xfId="1" applyNumberFormat="1" applyFont="1" applyFill="1" applyBorder="1">
      <alignment vertical="center"/>
    </xf>
    <xf numFmtId="176" fontId="19" fillId="2" borderId="35" xfId="0" applyNumberFormat="1" applyFont="1" applyFill="1" applyBorder="1">
      <alignment vertical="center"/>
    </xf>
    <xf numFmtId="176" fontId="19" fillId="2" borderId="16" xfId="1" applyNumberFormat="1" applyFont="1" applyFill="1" applyBorder="1">
      <alignment vertical="center"/>
    </xf>
    <xf numFmtId="0" fontId="19" fillId="2" borderId="13" xfId="0" applyFont="1" applyFill="1" applyBorder="1">
      <alignment vertical="center"/>
    </xf>
    <xf numFmtId="0" fontId="19" fillId="2" borderId="14" xfId="0" applyFont="1" applyFill="1" applyBorder="1">
      <alignment vertical="center"/>
    </xf>
    <xf numFmtId="0" fontId="19" fillId="2" borderId="16" xfId="0" applyFont="1" applyFill="1" applyBorder="1">
      <alignment vertical="center"/>
    </xf>
    <xf numFmtId="176" fontId="19" fillId="2" borderId="19" xfId="1" applyNumberFormat="1" applyFont="1" applyFill="1" applyBorder="1">
      <alignment vertical="center"/>
    </xf>
    <xf numFmtId="0" fontId="19" fillId="2" borderId="13" xfId="2" applyFont="1" applyFill="1" applyBorder="1">
      <alignment vertical="center"/>
    </xf>
    <xf numFmtId="176" fontId="20" fillId="0" borderId="4" xfId="1" applyNumberFormat="1" applyFont="1" applyBorder="1">
      <alignment vertical="center"/>
    </xf>
    <xf numFmtId="176" fontId="20" fillId="2" borderId="18" xfId="1" applyNumberFormat="1" applyFont="1" applyFill="1" applyBorder="1">
      <alignment vertical="center"/>
    </xf>
    <xf numFmtId="176" fontId="20" fillId="2" borderId="7" xfId="1" applyNumberFormat="1" applyFont="1" applyFill="1" applyBorder="1">
      <alignment vertical="center"/>
    </xf>
    <xf numFmtId="38" fontId="17" fillId="0" borderId="0" xfId="1" applyFont="1">
      <alignment vertical="center"/>
    </xf>
    <xf numFmtId="0" fontId="17" fillId="3" borderId="8" xfId="0" applyFont="1" applyFill="1" applyBorder="1">
      <alignment vertical="center"/>
    </xf>
    <xf numFmtId="0" fontId="17" fillId="3" borderId="9" xfId="0" applyFont="1" applyFill="1" applyBorder="1">
      <alignment vertical="center"/>
    </xf>
    <xf numFmtId="0" fontId="19" fillId="3" borderId="9" xfId="0" applyFont="1" applyFill="1" applyBorder="1">
      <alignment vertical="center"/>
    </xf>
    <xf numFmtId="177" fontId="17" fillId="0" borderId="11" xfId="2" applyNumberFormat="1" applyFont="1" applyFill="1" applyBorder="1" applyAlignment="1">
      <alignment vertical="center"/>
    </xf>
    <xf numFmtId="177" fontId="17" fillId="0" borderId="0" xfId="2" applyNumberFormat="1" applyFont="1" applyFill="1" applyBorder="1" applyAlignment="1">
      <alignment horizontal="left" vertical="center" indent="1"/>
    </xf>
    <xf numFmtId="177" fontId="19" fillId="0" borderId="0" xfId="2" applyNumberFormat="1" applyFont="1" applyFill="1" applyBorder="1" applyAlignment="1">
      <alignment horizontal="left" vertical="center" indent="1"/>
    </xf>
    <xf numFmtId="176" fontId="19" fillId="0" borderId="4" xfId="0" applyNumberFormat="1" applyFont="1" applyBorder="1">
      <alignment vertical="center"/>
    </xf>
    <xf numFmtId="177" fontId="17" fillId="0" borderId="23" xfId="2" applyNumberFormat="1" applyFont="1" applyFill="1" applyBorder="1" applyAlignment="1">
      <alignment vertical="center"/>
    </xf>
    <xf numFmtId="177" fontId="17" fillId="0" borderId="3" xfId="2" applyNumberFormat="1" applyFont="1" applyFill="1" applyBorder="1" applyAlignment="1">
      <alignment horizontal="left" vertical="center" indent="1"/>
    </xf>
    <xf numFmtId="177" fontId="19" fillId="0" borderId="3" xfId="2" applyNumberFormat="1" applyFont="1" applyFill="1" applyBorder="1" applyAlignment="1">
      <alignment horizontal="left" vertical="center" indent="1"/>
    </xf>
    <xf numFmtId="177" fontId="17" fillId="2" borderId="21" xfId="2" applyNumberFormat="1" applyFont="1" applyFill="1" applyBorder="1" applyAlignment="1">
      <alignment vertical="center"/>
    </xf>
    <xf numFmtId="177" fontId="17" fillId="2" borderId="5" xfId="2" applyNumberFormat="1" applyFont="1" applyFill="1" applyBorder="1" applyAlignment="1">
      <alignment horizontal="left" vertical="center" indent="1"/>
    </xf>
    <xf numFmtId="177" fontId="19" fillId="2" borderId="5" xfId="2" applyNumberFormat="1" applyFont="1" applyFill="1" applyBorder="1" applyAlignment="1">
      <alignment horizontal="left" vertical="center" indent="1"/>
    </xf>
    <xf numFmtId="176" fontId="19" fillId="0" borderId="25" xfId="1" applyNumberFormat="1" applyFont="1" applyFill="1" applyBorder="1" applyAlignment="1">
      <alignment horizontal="right" vertical="center"/>
    </xf>
    <xf numFmtId="176" fontId="19" fillId="0" borderId="15" xfId="1" applyNumberFormat="1" applyFont="1" applyFill="1" applyBorder="1" applyAlignment="1">
      <alignment horizontal="right" vertical="center"/>
    </xf>
    <xf numFmtId="176" fontId="19" fillId="0" borderId="27" xfId="1" applyNumberFormat="1" applyFont="1" applyFill="1" applyBorder="1" applyAlignment="1">
      <alignment horizontal="right" vertical="center"/>
    </xf>
    <xf numFmtId="176" fontId="19" fillId="2" borderId="27" xfId="1" applyNumberFormat="1" applyFont="1" applyFill="1" applyBorder="1" applyAlignment="1">
      <alignment horizontal="right" vertical="center"/>
    </xf>
    <xf numFmtId="176" fontId="19" fillId="2" borderId="20" xfId="1" applyNumberFormat="1" applyFont="1" applyFill="1" applyBorder="1" applyAlignment="1">
      <alignment horizontal="right" vertical="center"/>
    </xf>
    <xf numFmtId="176" fontId="20" fillId="0" borderId="26" xfId="0" applyNumberFormat="1" applyFont="1" applyBorder="1">
      <alignment vertical="center"/>
    </xf>
    <xf numFmtId="176" fontId="20" fillId="0" borderId="4" xfId="0" applyNumberFormat="1" applyFont="1" applyBorder="1">
      <alignment vertical="center"/>
    </xf>
    <xf numFmtId="176" fontId="20" fillId="0" borderId="28" xfId="0" applyNumberFormat="1" applyFont="1" applyBorder="1">
      <alignment vertical="center"/>
    </xf>
    <xf numFmtId="176" fontId="20" fillId="2" borderId="7" xfId="0" applyNumberFormat="1" applyFont="1" applyFill="1" applyBorder="1">
      <alignment vertical="center"/>
    </xf>
    <xf numFmtId="176" fontId="19" fillId="0" borderId="29" xfId="1" applyNumberFormat="1" applyFont="1" applyBorder="1">
      <alignment vertical="center"/>
    </xf>
    <xf numFmtId="176" fontId="19" fillId="0" borderId="39" xfId="1" applyNumberFormat="1" applyFont="1" applyBorder="1">
      <alignment vertical="center"/>
    </xf>
    <xf numFmtId="38" fontId="19" fillId="2" borderId="32" xfId="1" applyFont="1" applyFill="1" applyBorder="1" applyAlignment="1">
      <alignment horizontal="center" vertical="center"/>
    </xf>
    <xf numFmtId="176" fontId="19" fillId="0" borderId="40" xfId="1" applyNumberFormat="1" applyFont="1" applyBorder="1">
      <alignment vertical="center"/>
    </xf>
    <xf numFmtId="176" fontId="19" fillId="0" borderId="34" xfId="1" applyNumberFormat="1" applyFont="1" applyBorder="1">
      <alignment vertical="center"/>
    </xf>
    <xf numFmtId="176" fontId="19" fillId="0" borderId="41" xfId="1" applyNumberFormat="1" applyFont="1" applyBorder="1">
      <alignment vertical="center"/>
    </xf>
    <xf numFmtId="176" fontId="19" fillId="2" borderId="33" xfId="1" applyNumberFormat="1" applyFont="1" applyFill="1" applyBorder="1">
      <alignment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 indent="1"/>
    </xf>
    <xf numFmtId="0" fontId="19" fillId="0" borderId="0" xfId="2" applyFont="1" applyFill="1" applyBorder="1" applyAlignment="1">
      <alignment horizontal="left" vertical="center" indent="1"/>
    </xf>
    <xf numFmtId="0" fontId="17" fillId="3" borderId="36" xfId="0" applyFont="1" applyFill="1" applyBorder="1">
      <alignment vertical="center"/>
    </xf>
    <xf numFmtId="0" fontId="17" fillId="3" borderId="37" xfId="0" applyFont="1" applyFill="1" applyBorder="1">
      <alignment vertical="center"/>
    </xf>
    <xf numFmtId="0" fontId="19" fillId="3" borderId="37" xfId="0" applyFont="1" applyFill="1" applyBorder="1">
      <alignment vertical="center"/>
    </xf>
    <xf numFmtId="38" fontId="19" fillId="2" borderId="35" xfId="1" applyFont="1" applyFill="1" applyBorder="1" applyAlignment="1">
      <alignment horizontal="center" vertical="center"/>
    </xf>
    <xf numFmtId="176" fontId="20" fillId="2" borderId="18" xfId="0" applyNumberFormat="1" applyFont="1" applyFill="1" applyBorder="1">
      <alignment vertical="center"/>
    </xf>
    <xf numFmtId="177" fontId="17" fillId="5" borderId="13" xfId="2" applyNumberFormat="1" applyFont="1" applyFill="1" applyBorder="1" applyAlignment="1">
      <alignment vertical="center"/>
    </xf>
    <xf numFmtId="0" fontId="17" fillId="5" borderId="14" xfId="2" applyFont="1" applyFill="1" applyBorder="1">
      <alignment vertical="center"/>
    </xf>
    <xf numFmtId="0" fontId="19" fillId="5" borderId="14" xfId="2" applyFont="1" applyFill="1" applyBorder="1">
      <alignment vertical="center"/>
    </xf>
    <xf numFmtId="176" fontId="19" fillId="5" borderId="17" xfId="1" applyNumberFormat="1" applyFont="1" applyFill="1" applyBorder="1" applyAlignment="1">
      <alignment horizontal="right" vertical="center"/>
    </xf>
    <xf numFmtId="176" fontId="20" fillId="5" borderId="18" xfId="0" applyNumberFormat="1" applyFont="1" applyFill="1" applyBorder="1">
      <alignment vertical="center"/>
    </xf>
    <xf numFmtId="176" fontId="19" fillId="5" borderId="35" xfId="1" applyNumberFormat="1" applyFont="1" applyFill="1" applyBorder="1">
      <alignment vertical="center"/>
    </xf>
    <xf numFmtId="176" fontId="19" fillId="5" borderId="16" xfId="1" applyNumberFormat="1" applyFont="1" applyFill="1" applyBorder="1">
      <alignment vertical="center"/>
    </xf>
    <xf numFmtId="0" fontId="20" fillId="0" borderId="24" xfId="2" applyFont="1" applyFill="1" applyBorder="1">
      <alignment vertical="center"/>
    </xf>
    <xf numFmtId="0" fontId="20" fillId="0" borderId="1" xfId="2" applyFont="1" applyFill="1" applyBorder="1">
      <alignment vertical="center"/>
    </xf>
    <xf numFmtId="0" fontId="20" fillId="0" borderId="29" xfId="2" applyFont="1" applyFill="1" applyBorder="1">
      <alignment vertical="center"/>
    </xf>
    <xf numFmtId="176" fontId="19" fillId="0" borderId="25" xfId="2" applyNumberFormat="1" applyFont="1" applyFill="1" applyBorder="1">
      <alignment vertical="center"/>
    </xf>
    <xf numFmtId="0" fontId="20" fillId="0" borderId="11" xfId="2" applyFont="1" applyFill="1" applyBorder="1">
      <alignment vertical="center"/>
    </xf>
    <xf numFmtId="0" fontId="20" fillId="0" borderId="0" xfId="2" applyFont="1" applyFill="1" applyBorder="1">
      <alignment vertical="center"/>
    </xf>
    <xf numFmtId="0" fontId="20" fillId="0" borderId="12" xfId="2" applyFont="1" applyFill="1" applyBorder="1">
      <alignment vertical="center"/>
    </xf>
    <xf numFmtId="0" fontId="20" fillId="4" borderId="21" xfId="2" applyFont="1" applyFill="1" applyBorder="1">
      <alignment vertical="center"/>
    </xf>
    <xf numFmtId="0" fontId="20" fillId="4" borderId="5" xfId="2" applyFont="1" applyFill="1" applyBorder="1">
      <alignment vertical="center"/>
    </xf>
    <xf numFmtId="0" fontId="20" fillId="4" borderId="22" xfId="2" applyFont="1" applyFill="1" applyBorder="1">
      <alignment vertical="center"/>
    </xf>
    <xf numFmtId="0" fontId="20" fillId="0" borderId="11" xfId="2" applyFont="1" applyFill="1" applyBorder="1" applyAlignment="1">
      <alignment horizontal="left" vertical="center"/>
    </xf>
    <xf numFmtId="0" fontId="20" fillId="0" borderId="1" xfId="2" applyFont="1" applyFill="1" applyBorder="1" applyAlignment="1">
      <alignment horizontal="left" vertical="center"/>
    </xf>
    <xf numFmtId="0" fontId="20" fillId="2" borderId="13" xfId="2" applyFont="1" applyFill="1" applyBorder="1">
      <alignment vertical="center"/>
    </xf>
    <xf numFmtId="0" fontId="20" fillId="2" borderId="14" xfId="2" applyFont="1" applyFill="1" applyBorder="1">
      <alignment vertical="center"/>
    </xf>
    <xf numFmtId="0" fontId="20" fillId="2" borderId="16" xfId="2" applyFont="1" applyFill="1" applyBorder="1">
      <alignment vertical="center"/>
    </xf>
    <xf numFmtId="176" fontId="19" fillId="0" borderId="15" xfId="2" applyNumberFormat="1" applyFont="1" applyFill="1" applyBorder="1">
      <alignment vertical="center"/>
    </xf>
    <xf numFmtId="176" fontId="19" fillId="4" borderId="20" xfId="2" applyNumberFormat="1" applyFont="1" applyFill="1" applyBorder="1">
      <alignment vertical="center"/>
    </xf>
    <xf numFmtId="176" fontId="19" fillId="0" borderId="25" xfId="1" applyNumberFormat="1" applyFont="1" applyFill="1" applyBorder="1">
      <alignment vertical="center"/>
    </xf>
    <xf numFmtId="176" fontId="19" fillId="0" borderId="15" xfId="1" applyNumberFormat="1" applyFont="1" applyFill="1" applyBorder="1">
      <alignment vertical="center"/>
    </xf>
    <xf numFmtId="176" fontId="19" fillId="4" borderId="20" xfId="1" applyNumberFormat="1" applyFont="1" applyFill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29" xfId="0" applyNumberFormat="1" applyFont="1" applyBorder="1">
      <alignment vertical="center"/>
    </xf>
    <xf numFmtId="176" fontId="19" fillId="4" borderId="22" xfId="0" applyNumberFormat="1" applyFont="1" applyFill="1" applyBorder="1">
      <alignment vertical="center"/>
    </xf>
    <xf numFmtId="176" fontId="19" fillId="2" borderId="16" xfId="0" applyNumberFormat="1" applyFont="1" applyFill="1" applyBorder="1">
      <alignment vertical="center"/>
    </xf>
    <xf numFmtId="176" fontId="19" fillId="0" borderId="40" xfId="0" applyNumberFormat="1" applyFont="1" applyBorder="1">
      <alignment vertical="center"/>
    </xf>
    <xf numFmtId="176" fontId="19" fillId="4" borderId="33" xfId="0" applyNumberFormat="1" applyFont="1" applyFill="1" applyBorder="1">
      <alignment vertical="center"/>
    </xf>
    <xf numFmtId="176" fontId="20" fillId="4" borderId="7" xfId="0" applyNumberFormat="1" applyFont="1" applyFill="1" applyBorder="1">
      <alignment vertical="center"/>
    </xf>
    <xf numFmtId="0" fontId="20" fillId="2" borderId="21" xfId="2" applyFont="1" applyFill="1" applyBorder="1">
      <alignment vertical="center"/>
    </xf>
    <xf numFmtId="0" fontId="20" fillId="2" borderId="5" xfId="2" applyFont="1" applyFill="1" applyBorder="1">
      <alignment vertical="center"/>
    </xf>
    <xf numFmtId="0" fontId="20" fillId="2" borderId="22" xfId="2" applyFont="1" applyFill="1" applyBorder="1">
      <alignment vertical="center"/>
    </xf>
    <xf numFmtId="176" fontId="19" fillId="2" borderId="20" xfId="1" applyNumberFormat="1" applyFont="1" applyFill="1" applyBorder="1">
      <alignment vertical="center"/>
    </xf>
    <xf numFmtId="176" fontId="19" fillId="2" borderId="22" xfId="0" applyNumberFormat="1" applyFont="1" applyFill="1" applyBorder="1">
      <alignment vertical="center"/>
    </xf>
    <xf numFmtId="0" fontId="19" fillId="3" borderId="38" xfId="0" applyFont="1" applyFill="1" applyBorder="1">
      <alignment vertical="center"/>
    </xf>
    <xf numFmtId="49" fontId="19" fillId="2" borderId="19" xfId="0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18" fillId="0" borderId="0" xfId="0" applyFont="1">
      <alignment vertical="center"/>
    </xf>
    <xf numFmtId="0" fontId="5" fillId="0" borderId="0" xfId="2" applyFont="1" applyAlignment="1">
      <alignment horizontal="center" vertical="center"/>
    </xf>
    <xf numFmtId="0" fontId="18" fillId="0" borderId="37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19" fillId="2" borderId="31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0" fontId="19" fillId="2" borderId="42" xfId="0" applyFont="1" applyFill="1" applyBorder="1" applyAlignment="1">
      <alignment horizontal="center" vertical="center"/>
    </xf>
  </cellXfs>
  <cellStyles count="22">
    <cellStyle name="0,0_x000d__x000a_NA_x000d__x000a_" xfId="8"/>
    <cellStyle name="Calc Currency (0)" xfId="9"/>
    <cellStyle name="entry" xfId="10"/>
    <cellStyle name="Header1" xfId="11"/>
    <cellStyle name="Header2" xfId="12"/>
    <cellStyle name="Normal_#18-Internet" xfId="13"/>
    <cellStyle name="price" xfId="14"/>
    <cellStyle name="revised" xfId="15"/>
    <cellStyle name="section" xfId="16"/>
    <cellStyle name="title" xfId="17"/>
    <cellStyle name="桁区切り" xfId="1" builtinId="6"/>
    <cellStyle name="桁区切り 2" xfId="18"/>
    <cellStyle name="標準" xfId="0" builtinId="0"/>
    <cellStyle name="標準 2" xfId="2"/>
    <cellStyle name="標準 2 2" xfId="19"/>
    <cellStyle name="標準 3" xfId="4"/>
    <cellStyle name="標準 3 2" xfId="20"/>
    <cellStyle name="標準 4" xfId="5"/>
    <cellStyle name="標準 4 2" xfId="3"/>
    <cellStyle name="標準 5" xfId="21"/>
    <cellStyle name="標準 5 2" xfId="7"/>
    <cellStyle name="標準 6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J51"/>
  <sheetViews>
    <sheetView showGridLines="0" tabSelected="1" zoomScaleNormal="100" zoomScaleSheetLayoutView="75" workbookViewId="0"/>
  </sheetViews>
  <sheetFormatPr defaultRowHeight="13.5" x14ac:dyDescent="0.15"/>
  <cols>
    <col min="1" max="1" width="9" style="135"/>
    <col min="2" max="2" width="5.5" style="135" customWidth="1"/>
    <col min="3" max="8" width="9" style="135"/>
    <col min="9" max="9" width="4.875" style="136" customWidth="1"/>
    <col min="10" max="16384" width="9" style="135"/>
  </cols>
  <sheetData>
    <row r="2" spans="1:10" ht="30.75" x14ac:dyDescent="0.15">
      <c r="A2" s="146" t="s">
        <v>196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28.5" x14ac:dyDescent="0.15">
      <c r="A3" s="147" t="s">
        <v>202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28.5" x14ac:dyDescent="0.15">
      <c r="A4" s="139"/>
      <c r="B4" s="139"/>
      <c r="C4" s="139"/>
      <c r="D4" s="139"/>
      <c r="E4" s="139"/>
      <c r="F4" s="139"/>
      <c r="G4" s="139"/>
      <c r="H4" s="139"/>
      <c r="I4" s="139"/>
      <c r="J4" s="139"/>
    </row>
    <row r="5" spans="1:10" ht="28.5" x14ac:dyDescent="0.15">
      <c r="A5" s="137"/>
      <c r="B5" s="137"/>
      <c r="C5" s="137"/>
      <c r="D5" s="137"/>
      <c r="E5" s="137"/>
      <c r="F5" s="137"/>
      <c r="G5" s="137"/>
      <c r="H5" s="137"/>
      <c r="I5" s="137"/>
      <c r="J5" s="137"/>
    </row>
    <row r="6" spans="1:10" x14ac:dyDescent="0.15">
      <c r="B6" s="135" t="s">
        <v>197</v>
      </c>
    </row>
    <row r="7" spans="1:10" x14ac:dyDescent="0.15">
      <c r="I7" s="136" t="s">
        <v>195</v>
      </c>
    </row>
    <row r="8" spans="1:10" x14ac:dyDescent="0.15">
      <c r="B8" s="135" t="s">
        <v>180</v>
      </c>
      <c r="H8" s="136"/>
    </row>
    <row r="9" spans="1:10" x14ac:dyDescent="0.15">
      <c r="C9" s="135" t="s">
        <v>181</v>
      </c>
      <c r="H9" s="136" t="s">
        <v>182</v>
      </c>
      <c r="I9" s="2">
        <v>1</v>
      </c>
    </row>
    <row r="10" spans="1:10" x14ac:dyDescent="0.15">
      <c r="C10" s="135" t="s">
        <v>183</v>
      </c>
      <c r="H10" s="136" t="s">
        <v>184</v>
      </c>
      <c r="I10" s="2">
        <v>2</v>
      </c>
    </row>
    <row r="11" spans="1:10" x14ac:dyDescent="0.15">
      <c r="C11" s="135" t="s">
        <v>185</v>
      </c>
      <c r="H11" s="136" t="s">
        <v>186</v>
      </c>
      <c r="I11" s="2">
        <v>3</v>
      </c>
    </row>
    <row r="13" spans="1:10" x14ac:dyDescent="0.15">
      <c r="B13" s="135" t="s">
        <v>187</v>
      </c>
    </row>
    <row r="14" spans="1:10" x14ac:dyDescent="0.15">
      <c r="C14" s="135" t="s">
        <v>181</v>
      </c>
      <c r="H14" s="136" t="s">
        <v>182</v>
      </c>
      <c r="I14" s="2">
        <v>4</v>
      </c>
    </row>
    <row r="15" spans="1:10" x14ac:dyDescent="0.15">
      <c r="C15" s="135" t="s">
        <v>183</v>
      </c>
      <c r="H15" s="136" t="s">
        <v>184</v>
      </c>
      <c r="I15" s="2">
        <v>5</v>
      </c>
    </row>
    <row r="16" spans="1:10" x14ac:dyDescent="0.15">
      <c r="C16" s="135" t="s">
        <v>185</v>
      </c>
      <c r="H16" s="136" t="s">
        <v>186</v>
      </c>
      <c r="I16" s="2">
        <v>6</v>
      </c>
    </row>
    <row r="17" spans="2:9" x14ac:dyDescent="0.15">
      <c r="H17" s="136"/>
    </row>
    <row r="18" spans="2:9" x14ac:dyDescent="0.15">
      <c r="B18" s="135" t="s">
        <v>188</v>
      </c>
    </row>
    <row r="19" spans="2:9" x14ac:dyDescent="0.15">
      <c r="C19" s="135" t="s">
        <v>181</v>
      </c>
      <c r="H19" s="136" t="s">
        <v>182</v>
      </c>
      <c r="I19" s="2">
        <v>7</v>
      </c>
    </row>
    <row r="20" spans="2:9" x14ac:dyDescent="0.15">
      <c r="C20" s="135" t="s">
        <v>183</v>
      </c>
      <c r="H20" s="136" t="s">
        <v>184</v>
      </c>
      <c r="I20" s="2">
        <v>8</v>
      </c>
    </row>
    <row r="21" spans="2:9" x14ac:dyDescent="0.15">
      <c r="C21" s="135" t="s">
        <v>185</v>
      </c>
      <c r="H21" s="136" t="s">
        <v>186</v>
      </c>
      <c r="I21" s="2">
        <v>9</v>
      </c>
    </row>
    <row r="23" spans="2:9" x14ac:dyDescent="0.15">
      <c r="B23" s="135" t="s">
        <v>189</v>
      </c>
    </row>
    <row r="24" spans="2:9" x14ac:dyDescent="0.15">
      <c r="C24" s="135" t="s">
        <v>181</v>
      </c>
      <c r="H24" s="136" t="s">
        <v>182</v>
      </c>
      <c r="I24" s="2">
        <v>10</v>
      </c>
    </row>
    <row r="25" spans="2:9" x14ac:dyDescent="0.15">
      <c r="C25" s="135" t="s">
        <v>183</v>
      </c>
      <c r="H25" s="136" t="s">
        <v>184</v>
      </c>
      <c r="I25" s="2">
        <v>11</v>
      </c>
    </row>
    <row r="26" spans="2:9" x14ac:dyDescent="0.15">
      <c r="C26" s="135" t="s">
        <v>185</v>
      </c>
      <c r="H26" s="136" t="s">
        <v>186</v>
      </c>
      <c r="I26" s="2">
        <v>12</v>
      </c>
    </row>
    <row r="27" spans="2:9" x14ac:dyDescent="0.15">
      <c r="H27" s="136"/>
    </row>
    <row r="28" spans="2:9" x14ac:dyDescent="0.15">
      <c r="B28" s="135" t="s">
        <v>190</v>
      </c>
    </row>
    <row r="29" spans="2:9" x14ac:dyDescent="0.15">
      <c r="C29" s="135" t="s">
        <v>181</v>
      </c>
      <c r="H29" s="136" t="s">
        <v>182</v>
      </c>
      <c r="I29" s="2">
        <v>13</v>
      </c>
    </row>
    <row r="30" spans="2:9" x14ac:dyDescent="0.15">
      <c r="C30" s="135" t="s">
        <v>183</v>
      </c>
      <c r="H30" s="136" t="s">
        <v>184</v>
      </c>
      <c r="I30" s="2">
        <v>14</v>
      </c>
    </row>
    <row r="31" spans="2:9" x14ac:dyDescent="0.15">
      <c r="C31" s="135" t="s">
        <v>185</v>
      </c>
      <c r="H31" s="136" t="s">
        <v>186</v>
      </c>
      <c r="I31" s="2">
        <v>15</v>
      </c>
    </row>
    <row r="33" spans="2:9" x14ac:dyDescent="0.15">
      <c r="B33" s="135" t="s">
        <v>191</v>
      </c>
    </row>
    <row r="34" spans="2:9" x14ac:dyDescent="0.15">
      <c r="C34" s="135" t="s">
        <v>181</v>
      </c>
      <c r="H34" s="136" t="s">
        <v>182</v>
      </c>
      <c r="I34" s="2">
        <v>16</v>
      </c>
    </row>
    <row r="35" spans="2:9" x14ac:dyDescent="0.15">
      <c r="C35" s="135" t="s">
        <v>183</v>
      </c>
      <c r="H35" s="136" t="s">
        <v>184</v>
      </c>
      <c r="I35" s="2">
        <v>17</v>
      </c>
    </row>
    <row r="36" spans="2:9" x14ac:dyDescent="0.15">
      <c r="C36" s="135" t="s">
        <v>185</v>
      </c>
      <c r="H36" s="136" t="s">
        <v>186</v>
      </c>
      <c r="I36" s="2">
        <v>18</v>
      </c>
    </row>
    <row r="38" spans="2:9" x14ac:dyDescent="0.15">
      <c r="B38" s="135" t="s">
        <v>192</v>
      </c>
    </row>
    <row r="39" spans="2:9" x14ac:dyDescent="0.15">
      <c r="C39" s="135" t="s">
        <v>181</v>
      </c>
      <c r="H39" s="136" t="s">
        <v>182</v>
      </c>
      <c r="I39" s="2">
        <v>19</v>
      </c>
    </row>
    <row r="40" spans="2:9" x14ac:dyDescent="0.15">
      <c r="C40" s="135" t="s">
        <v>183</v>
      </c>
      <c r="H40" s="136" t="s">
        <v>184</v>
      </c>
      <c r="I40" s="2">
        <v>20</v>
      </c>
    </row>
    <row r="41" spans="2:9" x14ac:dyDescent="0.15">
      <c r="C41" s="135" t="s">
        <v>185</v>
      </c>
      <c r="H41" s="136" t="s">
        <v>186</v>
      </c>
      <c r="I41" s="2">
        <v>21</v>
      </c>
    </row>
    <row r="43" spans="2:9" x14ac:dyDescent="0.15">
      <c r="B43" s="135" t="s">
        <v>193</v>
      </c>
    </row>
    <row r="44" spans="2:9" x14ac:dyDescent="0.15">
      <c r="C44" s="135" t="s">
        <v>181</v>
      </c>
      <c r="H44" s="136" t="s">
        <v>182</v>
      </c>
      <c r="I44" s="2">
        <v>22</v>
      </c>
    </row>
    <row r="45" spans="2:9" x14ac:dyDescent="0.15">
      <c r="C45" s="135" t="s">
        <v>183</v>
      </c>
      <c r="H45" s="136" t="s">
        <v>184</v>
      </c>
      <c r="I45" s="2">
        <v>23</v>
      </c>
    </row>
    <row r="46" spans="2:9" x14ac:dyDescent="0.15">
      <c r="C46" s="135" t="s">
        <v>185</v>
      </c>
      <c r="H46" s="136" t="s">
        <v>186</v>
      </c>
      <c r="I46" s="2">
        <v>24</v>
      </c>
    </row>
    <row r="48" spans="2:9" x14ac:dyDescent="0.15">
      <c r="B48" s="135" t="s">
        <v>194</v>
      </c>
    </row>
    <row r="49" spans="3:9" x14ac:dyDescent="0.15">
      <c r="C49" s="135" t="s">
        <v>181</v>
      </c>
      <c r="H49" s="136" t="s">
        <v>182</v>
      </c>
      <c r="I49" s="2">
        <v>25</v>
      </c>
    </row>
    <row r="50" spans="3:9" x14ac:dyDescent="0.15">
      <c r="C50" s="135" t="s">
        <v>183</v>
      </c>
      <c r="H50" s="136" t="s">
        <v>184</v>
      </c>
      <c r="I50" s="2">
        <v>26</v>
      </c>
    </row>
    <row r="51" spans="3:9" x14ac:dyDescent="0.15">
      <c r="C51" s="135" t="s">
        <v>185</v>
      </c>
      <c r="H51" s="136" t="s">
        <v>186</v>
      </c>
      <c r="I51" s="2">
        <v>27</v>
      </c>
    </row>
  </sheetData>
  <mergeCells count="2">
    <mergeCell ref="A2:J2"/>
    <mergeCell ref="A3:J3"/>
  </mergeCells>
  <phoneticPr fontId="2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showGridLines="0"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211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令和４年度</v>
      </c>
      <c r="G2" s="149"/>
      <c r="H2" s="80" t="str">
        <f>'貸借対照表（一般会計）'!H2</f>
        <v>令和３年度</v>
      </c>
      <c r="I2" s="144" t="str">
        <f>'貸借対照表（一般会計）'!I2</f>
        <v>令和２年度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2703819031</v>
      </c>
      <c r="G5" s="74">
        <f t="shared" ref="G5:G34" si="0">F5-H5</f>
        <v>81280561</v>
      </c>
      <c r="H5" s="124">
        <v>2622538470</v>
      </c>
      <c r="I5" s="121">
        <v>2399656149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307904943</v>
      </c>
      <c r="G13" s="75">
        <f t="shared" si="0"/>
        <v>-19523362</v>
      </c>
      <c r="H13" s="23">
        <v>327428305</v>
      </c>
      <c r="I13" s="120">
        <v>317624808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0</v>
      </c>
      <c r="G15" s="75">
        <f t="shared" si="0"/>
        <v>0</v>
      </c>
      <c r="H15" s="23">
        <v>0</v>
      </c>
      <c r="I15" s="120">
        <v>0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0</v>
      </c>
      <c r="G16" s="75">
        <f t="shared" si="0"/>
        <v>0</v>
      </c>
      <c r="H16" s="23">
        <v>0</v>
      </c>
      <c r="I16" s="120">
        <v>0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6408</v>
      </c>
      <c r="G20" s="75">
        <f t="shared" si="0"/>
        <v>3154</v>
      </c>
      <c r="H20" s="23">
        <v>3254</v>
      </c>
      <c r="I20" s="120">
        <v>0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2395907680</v>
      </c>
      <c r="G21" s="75">
        <f t="shared" si="0"/>
        <v>100800769</v>
      </c>
      <c r="H21" s="23">
        <v>2295106911</v>
      </c>
      <c r="I21" s="120">
        <v>2082031341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1153661530</v>
      </c>
      <c r="G22" s="74">
        <f t="shared" si="0"/>
        <v>149809733</v>
      </c>
      <c r="H22" s="124">
        <v>1003851797</v>
      </c>
      <c r="I22" s="121">
        <v>901359970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22846482</v>
      </c>
      <c r="G23" s="75">
        <f t="shared" si="0"/>
        <v>-940431</v>
      </c>
      <c r="H23" s="23">
        <v>23786913</v>
      </c>
      <c r="I23" s="120">
        <v>23321460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76042700</v>
      </c>
      <c r="G24" s="75">
        <f t="shared" si="0"/>
        <v>63841794</v>
      </c>
      <c r="H24" s="23">
        <v>12200906</v>
      </c>
      <c r="I24" s="120">
        <v>13942920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448884780</v>
      </c>
      <c r="G25" s="75">
        <f t="shared" si="0"/>
        <v>81895498</v>
      </c>
      <c r="H25" s="23">
        <v>366989282</v>
      </c>
      <c r="I25" s="120">
        <v>254701150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-45447</v>
      </c>
      <c r="H26" s="23">
        <v>45447</v>
      </c>
      <c r="I26" s="120">
        <v>194753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605836754</v>
      </c>
      <c r="G28" s="75">
        <f t="shared" si="0"/>
        <v>5081685</v>
      </c>
      <c r="H28" s="23">
        <v>600755069</v>
      </c>
      <c r="I28" s="120">
        <v>609169227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50814</v>
      </c>
      <c r="G29" s="75">
        <f t="shared" si="0"/>
        <v>-23366</v>
      </c>
      <c r="H29" s="23">
        <v>74180</v>
      </c>
      <c r="I29" s="120">
        <v>30460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50814</v>
      </c>
      <c r="G31" s="75">
        <f t="shared" si="0"/>
        <v>-23366</v>
      </c>
      <c r="H31" s="23">
        <v>74180</v>
      </c>
      <c r="I31" s="120">
        <v>30460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1550157501</v>
      </c>
      <c r="G34" s="126">
        <f t="shared" si="0"/>
        <v>-68529172</v>
      </c>
      <c r="H34" s="125">
        <v>1618686673</v>
      </c>
      <c r="I34" s="122">
        <v>1498296179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0</v>
      </c>
      <c r="G36" s="74">
        <f t="shared" ref="G36:G60" si="1">F36-H36</f>
        <v>0</v>
      </c>
      <c r="H36" s="124">
        <v>0</v>
      </c>
      <c r="I36" s="121">
        <v>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1656408</v>
      </c>
      <c r="G48" s="74">
        <f t="shared" si="1"/>
        <v>-53389792</v>
      </c>
      <c r="H48" s="124">
        <v>55046200</v>
      </c>
      <c r="I48" s="121">
        <v>90644731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1650000</v>
      </c>
      <c r="G49" s="75">
        <f t="shared" si="1"/>
        <v>1650000</v>
      </c>
      <c r="H49" s="23">
        <v>0</v>
      </c>
      <c r="I49" s="120">
        <v>3297800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6408</v>
      </c>
      <c r="G50" s="75">
        <f t="shared" si="1"/>
        <v>-55039792</v>
      </c>
      <c r="H50" s="23">
        <v>55046200</v>
      </c>
      <c r="I50" s="120">
        <v>87346931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6408</v>
      </c>
      <c r="G52" s="75">
        <f t="shared" si="1"/>
        <v>-55039792</v>
      </c>
      <c r="H52" s="23">
        <v>55046200</v>
      </c>
      <c r="I52" s="120">
        <v>87346931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-1656408</v>
      </c>
      <c r="G60" s="126">
        <f t="shared" si="1"/>
        <v>53389792</v>
      </c>
      <c r="H60" s="125">
        <v>-55046200</v>
      </c>
      <c r="I60" s="122">
        <v>-90644731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1384969000</v>
      </c>
      <c r="G70" s="74">
        <f t="shared" si="2"/>
        <v>-234777364</v>
      </c>
      <c r="H70" s="124">
        <v>1619746364</v>
      </c>
      <c r="I70" s="121">
        <v>1482524582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17474582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1384969000</v>
      </c>
      <c r="G74" s="75">
        <f t="shared" si="2"/>
        <v>-234777364</v>
      </c>
      <c r="H74" s="23">
        <v>1619746364</v>
      </c>
      <c r="I74" s="120">
        <v>1465050000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1384969000</v>
      </c>
      <c r="G75" s="75">
        <f t="shared" si="2"/>
        <v>-234777364</v>
      </c>
      <c r="H75" s="23">
        <v>1619746364</v>
      </c>
      <c r="I75" s="120">
        <v>1465050000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-1384969000</v>
      </c>
      <c r="G79" s="126">
        <f t="shared" si="2"/>
        <v>234777364</v>
      </c>
      <c r="H79" s="125">
        <v>-1619746364</v>
      </c>
      <c r="I79" s="122">
        <v>-1482524582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163532093</v>
      </c>
      <c r="G80" s="77">
        <f t="shared" si="2"/>
        <v>219637984</v>
      </c>
      <c r="H80" s="41">
        <v>-56105891</v>
      </c>
      <c r="I80" s="131">
        <v>-74873134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78664000</v>
      </c>
      <c r="G81" s="77">
        <f t="shared" si="2"/>
        <v>-56105891</v>
      </c>
      <c r="H81" s="41">
        <v>134769891</v>
      </c>
      <c r="I81" s="131">
        <v>209643025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242196093</v>
      </c>
      <c r="G82" s="92">
        <f t="shared" si="2"/>
        <v>163532093</v>
      </c>
      <c r="H82" s="45">
        <v>78664000</v>
      </c>
      <c r="I82" s="123">
        <v>134769891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9" orientation="portrait" useFirstPageNumber="1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showGridLines="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41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令和４年度</v>
      </c>
      <c r="G2" s="149"/>
      <c r="H2" s="22" t="str">
        <f>'貸借対照表（一般会計）'!H2</f>
        <v>令和３年度</v>
      </c>
      <c r="I2" s="144" t="str">
        <f>'貸借対照表（一般会計）'!I2</f>
        <v>令和２年度</v>
      </c>
      <c r="J2" s="17"/>
      <c r="K2" s="18"/>
      <c r="L2" s="18"/>
      <c r="M2" s="19"/>
      <c r="N2" s="148" t="str">
        <f>'貸借対照表（一般会計）'!F2</f>
        <v>令和４年度</v>
      </c>
      <c r="O2" s="149"/>
      <c r="P2" s="22" t="str">
        <f>'貸借対照表（一般会計）'!H2</f>
        <v>令和３年度</v>
      </c>
      <c r="Q2" s="144" t="str">
        <f>'貸借対照表（一般会計）'!I2</f>
        <v>令和２年度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567025564</v>
      </c>
      <c r="G5" s="52">
        <f t="shared" ref="G5:G36" si="0">F5-H5</f>
        <v>59009236</v>
      </c>
      <c r="H5" s="23">
        <v>508016328</v>
      </c>
      <c r="I5" s="21">
        <v>430522558</v>
      </c>
      <c r="J5" s="11"/>
      <c r="K5" s="12" t="s">
        <v>3</v>
      </c>
      <c r="L5" s="12"/>
      <c r="M5" s="13"/>
      <c r="N5" s="14">
        <v>0</v>
      </c>
      <c r="O5" s="52">
        <f t="shared" ref="O5:O25" si="1">N5-P5</f>
        <v>0</v>
      </c>
      <c r="P5" s="23">
        <v>0</v>
      </c>
      <c r="Q5" s="21">
        <v>0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402118621</v>
      </c>
      <c r="G6" s="52">
        <f t="shared" si="0"/>
        <v>130461522</v>
      </c>
      <c r="H6" s="23">
        <v>271657099</v>
      </c>
      <c r="I6" s="21">
        <v>131341499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402118621</v>
      </c>
      <c r="G7" s="52">
        <f t="shared" si="0"/>
        <v>130461522</v>
      </c>
      <c r="H7" s="23">
        <v>271657099</v>
      </c>
      <c r="I7" s="21">
        <v>131341499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606137669</v>
      </c>
      <c r="G9" s="52">
        <f t="shared" si="0"/>
        <v>-26740693</v>
      </c>
      <c r="H9" s="23">
        <v>632878362</v>
      </c>
      <c r="I9" s="21">
        <v>655181266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-564050944</v>
      </c>
      <c r="G10" s="52">
        <f t="shared" si="0"/>
        <v>-10487866</v>
      </c>
      <c r="H10" s="23">
        <v>-553563078</v>
      </c>
      <c r="I10" s="21">
        <v>-531620140</v>
      </c>
      <c r="J10" s="11"/>
      <c r="K10" s="12"/>
      <c r="L10" s="12" t="s">
        <v>13</v>
      </c>
      <c r="M10" s="13"/>
      <c r="N10" s="14">
        <v>0</v>
      </c>
      <c r="O10" s="52">
        <f t="shared" si="1"/>
        <v>0</v>
      </c>
      <c r="P10" s="23">
        <v>0</v>
      </c>
      <c r="Q10" s="21">
        <v>0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192913206</v>
      </c>
      <c r="G15" s="52">
        <f t="shared" si="0"/>
        <v>-34170167</v>
      </c>
      <c r="H15" s="23">
        <v>227083373</v>
      </c>
      <c r="I15" s="21">
        <v>245928769</v>
      </c>
      <c r="J15" s="11"/>
      <c r="K15" s="12" t="s">
        <v>22</v>
      </c>
      <c r="L15" s="12"/>
      <c r="M15" s="13"/>
      <c r="N15" s="14">
        <v>1988474737</v>
      </c>
      <c r="O15" s="52">
        <f t="shared" si="1"/>
        <v>0</v>
      </c>
      <c r="P15" s="23">
        <v>1988474737</v>
      </c>
      <c r="Q15" s="21">
        <v>1988474737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-70092988</v>
      </c>
      <c r="G16" s="52">
        <f t="shared" si="0"/>
        <v>-53560</v>
      </c>
      <c r="H16" s="23">
        <v>-70039428</v>
      </c>
      <c r="I16" s="21">
        <v>-70308836</v>
      </c>
      <c r="J16" s="11"/>
      <c r="K16" s="12"/>
      <c r="L16" s="12" t="s">
        <v>5</v>
      </c>
      <c r="M16" s="13"/>
      <c r="N16" s="14">
        <v>1988474737</v>
      </c>
      <c r="O16" s="52">
        <f t="shared" si="1"/>
        <v>0</v>
      </c>
      <c r="P16" s="23">
        <v>1988474737</v>
      </c>
      <c r="Q16" s="21">
        <v>1988474737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1684651196</v>
      </c>
      <c r="G18" s="52">
        <f t="shared" si="0"/>
        <v>-21354378</v>
      </c>
      <c r="H18" s="23">
        <v>1706005574</v>
      </c>
      <c r="I18" s="21">
        <v>1749679442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0</v>
      </c>
      <c r="O20" s="52">
        <f t="shared" si="1"/>
        <v>0</v>
      </c>
      <c r="P20" s="23">
        <v>0</v>
      </c>
      <c r="Q20" s="21">
        <v>0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1988474737</v>
      </c>
      <c r="O25" s="54">
        <f t="shared" si="1"/>
        <v>0</v>
      </c>
      <c r="P25" s="41">
        <v>1988474737</v>
      </c>
      <c r="Q25" s="42">
        <v>1988474737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263202023</v>
      </c>
      <c r="O27" s="52">
        <f>N27-P27</f>
        <v>37654858</v>
      </c>
      <c r="P27" s="23">
        <v>225547165</v>
      </c>
      <c r="Q27" s="21">
        <v>191727263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1843834336</v>
      </c>
      <c r="G52" s="52">
        <f t="shared" si="2"/>
        <v>-80529455</v>
      </c>
      <c r="H52" s="23">
        <v>1924363791</v>
      </c>
      <c r="I52" s="21">
        <v>2024343866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-159183140</v>
      </c>
      <c r="G53" s="52">
        <f t="shared" si="2"/>
        <v>59175077</v>
      </c>
      <c r="H53" s="23">
        <v>-218358217</v>
      </c>
      <c r="I53" s="21">
        <v>-274664424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263202023</v>
      </c>
      <c r="O55" s="54">
        <f>N55-P55</f>
        <v>37654858</v>
      </c>
      <c r="P55" s="41">
        <v>225547165</v>
      </c>
      <c r="Q55" s="42">
        <v>191727263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2251676760</v>
      </c>
      <c r="G56" s="53">
        <f t="shared" si="2"/>
        <v>37654858</v>
      </c>
      <c r="H56" s="45">
        <v>2214021902</v>
      </c>
      <c r="I56" s="46">
        <v>2180202000</v>
      </c>
      <c r="J56" s="47" t="s">
        <v>65</v>
      </c>
      <c r="K56" s="48"/>
      <c r="L56" s="48"/>
      <c r="M56" s="49"/>
      <c r="N56" s="50">
        <v>2251676760</v>
      </c>
      <c r="O56" s="53">
        <f>N56-P56</f>
        <v>37654858</v>
      </c>
      <c r="P56" s="45">
        <v>2214021902</v>
      </c>
      <c r="Q56" s="46">
        <v>2180202000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0" fitToWidth="0" orientation="landscape" useFirstPageNumber="1" r:id="rId1"/>
  <headerFooter scaleWithDoc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showGridLines="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213</v>
      </c>
      <c r="H1" s="3"/>
      <c r="I1" s="141" t="s">
        <v>199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令和４年度</v>
      </c>
      <c r="F2" s="149"/>
      <c r="G2" s="80" t="str">
        <f>'貸借対照表（一般会計）'!H2</f>
        <v>令和３年度</v>
      </c>
      <c r="H2" s="144" t="str">
        <f>'貸借対照表（一般会計）'!I2</f>
        <v>令和２年度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9666988</v>
      </c>
      <c r="F4" s="75">
        <f t="shared" ref="F4:F35" si="0">E4-G4</f>
        <v>-1439155</v>
      </c>
      <c r="G4" s="82">
        <v>11106143</v>
      </c>
      <c r="H4" s="21">
        <v>12936577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0</v>
      </c>
      <c r="F12" s="75">
        <f t="shared" si="0"/>
        <v>0</v>
      </c>
      <c r="G12" s="82">
        <v>0</v>
      </c>
      <c r="H12" s="21">
        <v>0</v>
      </c>
    </row>
    <row r="13" spans="1:9" ht="15" customHeight="1" x14ac:dyDescent="0.15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4585719</v>
      </c>
      <c r="F14" s="75">
        <f t="shared" si="0"/>
        <v>-379651</v>
      </c>
      <c r="G14" s="82">
        <v>4965370</v>
      </c>
      <c r="H14" s="21">
        <v>5384830</v>
      </c>
    </row>
    <row r="15" spans="1:9" ht="15" customHeight="1" x14ac:dyDescent="0.15">
      <c r="A15" s="59"/>
      <c r="B15" s="60"/>
      <c r="C15" s="61" t="s">
        <v>77</v>
      </c>
      <c r="D15" s="61"/>
      <c r="E15" s="70">
        <v>4585719</v>
      </c>
      <c r="F15" s="75">
        <f t="shared" si="0"/>
        <v>-379651</v>
      </c>
      <c r="G15" s="82">
        <v>4965370</v>
      </c>
      <c r="H15" s="21">
        <v>5384830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69157</v>
      </c>
      <c r="F19" s="75">
        <f t="shared" si="0"/>
        <v>-15711</v>
      </c>
      <c r="G19" s="82">
        <v>84868</v>
      </c>
      <c r="H19" s="21">
        <v>103455</v>
      </c>
    </row>
    <row r="20" spans="1:8" ht="15" customHeight="1" x14ac:dyDescent="0.15">
      <c r="A20" s="63"/>
      <c r="B20" s="64" t="s">
        <v>82</v>
      </c>
      <c r="C20" s="65"/>
      <c r="D20" s="65"/>
      <c r="E20" s="70">
        <v>5012112</v>
      </c>
      <c r="F20" s="75">
        <f t="shared" si="0"/>
        <v>-1043793</v>
      </c>
      <c r="G20" s="82">
        <v>6055905</v>
      </c>
      <c r="H20" s="21">
        <v>7448292</v>
      </c>
    </row>
    <row r="21" spans="1:8" ht="15" customHeight="1" x14ac:dyDescent="0.15">
      <c r="A21" s="59" t="s">
        <v>83</v>
      </c>
      <c r="B21" s="60"/>
      <c r="C21" s="61"/>
      <c r="D21" s="61"/>
      <c r="E21" s="69">
        <v>-27989570</v>
      </c>
      <c r="F21" s="74">
        <f t="shared" si="0"/>
        <v>-5275811</v>
      </c>
      <c r="G21" s="81">
        <v>-22713759</v>
      </c>
      <c r="H21" s="78">
        <v>43389029</v>
      </c>
    </row>
    <row r="22" spans="1:8" ht="15" customHeight="1" x14ac:dyDescent="0.15">
      <c r="A22" s="59"/>
      <c r="B22" s="60" t="s">
        <v>84</v>
      </c>
      <c r="C22" s="61"/>
      <c r="D22" s="61"/>
      <c r="E22" s="70">
        <v>3070444</v>
      </c>
      <c r="F22" s="75">
        <f t="shared" si="0"/>
        <v>-244825</v>
      </c>
      <c r="G22" s="82">
        <v>3315269</v>
      </c>
      <c r="H22" s="21">
        <v>3427092</v>
      </c>
    </row>
    <row r="23" spans="1:8" ht="15" customHeight="1" x14ac:dyDescent="0.15">
      <c r="A23" s="59"/>
      <c r="B23" s="60" t="s">
        <v>85</v>
      </c>
      <c r="C23" s="61"/>
      <c r="D23" s="61"/>
      <c r="E23" s="70">
        <v>0</v>
      </c>
      <c r="F23" s="75">
        <f t="shared" si="0"/>
        <v>0</v>
      </c>
      <c r="G23" s="82">
        <v>0</v>
      </c>
      <c r="H23" s="21">
        <v>0</v>
      </c>
    </row>
    <row r="24" spans="1:8" ht="15" customHeight="1" x14ac:dyDescent="0.15">
      <c r="A24" s="59"/>
      <c r="B24" s="60" t="s">
        <v>86</v>
      </c>
      <c r="C24" s="61"/>
      <c r="D24" s="61"/>
      <c r="E24" s="70">
        <v>0</v>
      </c>
      <c r="F24" s="75">
        <f t="shared" si="0"/>
        <v>0</v>
      </c>
      <c r="G24" s="82">
        <v>0</v>
      </c>
      <c r="H24" s="21">
        <v>0</v>
      </c>
    </row>
    <row r="25" spans="1:8" ht="15" customHeight="1" x14ac:dyDescent="0.15">
      <c r="A25" s="59"/>
      <c r="B25" s="60" t="s">
        <v>87</v>
      </c>
      <c r="C25" s="61"/>
      <c r="D25" s="61"/>
      <c r="E25" s="70">
        <v>6575548</v>
      </c>
      <c r="F25" s="75">
        <f t="shared" si="0"/>
        <v>-1166951</v>
      </c>
      <c r="G25" s="82">
        <v>7742499</v>
      </c>
      <c r="H25" s="21">
        <v>9460105</v>
      </c>
    </row>
    <row r="26" spans="1:8" ht="15" customHeight="1" x14ac:dyDescent="0.15">
      <c r="A26" s="59"/>
      <c r="B26" s="60" t="s">
        <v>88</v>
      </c>
      <c r="C26" s="61"/>
      <c r="D26" s="61"/>
      <c r="E26" s="70">
        <v>0</v>
      </c>
      <c r="F26" s="75">
        <f t="shared" si="0"/>
        <v>0</v>
      </c>
      <c r="G26" s="82">
        <v>0</v>
      </c>
      <c r="H26" s="21">
        <v>0</v>
      </c>
    </row>
    <row r="27" spans="1:8" ht="15" customHeight="1" x14ac:dyDescent="0.15">
      <c r="A27" s="59"/>
      <c r="B27" s="60" t="s">
        <v>89</v>
      </c>
      <c r="C27" s="61"/>
      <c r="D27" s="61"/>
      <c r="E27" s="70">
        <v>0</v>
      </c>
      <c r="F27" s="75">
        <f t="shared" si="0"/>
        <v>0</v>
      </c>
      <c r="G27" s="82">
        <v>0</v>
      </c>
      <c r="H27" s="21">
        <v>0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10861580</v>
      </c>
      <c r="F29" s="75">
        <f t="shared" si="0"/>
        <v>10861580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-48633651</v>
      </c>
      <c r="F30" s="75">
        <f t="shared" si="0"/>
        <v>-14729648</v>
      </c>
      <c r="G30" s="82">
        <v>-33904003</v>
      </c>
      <c r="H30" s="21">
        <v>-30109295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0</v>
      </c>
      <c r="F34" s="75">
        <f t="shared" si="0"/>
        <v>0</v>
      </c>
      <c r="G34" s="82">
        <v>0</v>
      </c>
      <c r="H34" s="21">
        <v>0</v>
      </c>
    </row>
    <row r="35" spans="1:8" ht="15" customHeight="1" x14ac:dyDescent="0.15">
      <c r="A35" s="59"/>
      <c r="B35" s="60" t="s">
        <v>97</v>
      </c>
      <c r="C35" s="61"/>
      <c r="D35" s="61"/>
      <c r="E35" s="70">
        <v>136509</v>
      </c>
      <c r="F35" s="75">
        <f t="shared" si="0"/>
        <v>4033</v>
      </c>
      <c r="G35" s="82">
        <v>132476</v>
      </c>
      <c r="H35" s="21">
        <v>60611127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60481987</v>
      </c>
    </row>
    <row r="37" spans="1:8" ht="15" customHeight="1" x14ac:dyDescent="0.15">
      <c r="A37" s="59"/>
      <c r="B37" s="60"/>
      <c r="C37" s="61" t="s">
        <v>99</v>
      </c>
      <c r="D37" s="61"/>
      <c r="E37" s="70">
        <v>136509</v>
      </c>
      <c r="F37" s="75">
        <f t="shared" si="1"/>
        <v>4033</v>
      </c>
      <c r="G37" s="82">
        <v>132476</v>
      </c>
      <c r="H37" s="21">
        <v>129140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37656558</v>
      </c>
      <c r="F40" s="77">
        <f t="shared" si="1"/>
        <v>3836656</v>
      </c>
      <c r="G40" s="84">
        <v>33819902</v>
      </c>
      <c r="H40" s="42">
        <v>-30452452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1700</v>
      </c>
      <c r="F46" s="75">
        <f t="shared" si="1"/>
        <v>1700</v>
      </c>
      <c r="G46" s="82">
        <v>0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1700</v>
      </c>
      <c r="F52" s="75">
        <f t="shared" si="1"/>
        <v>1700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-1700</v>
      </c>
      <c r="F53" s="77">
        <f t="shared" si="1"/>
        <v>-1700</v>
      </c>
      <c r="G53" s="84">
        <v>0</v>
      </c>
      <c r="H53" s="42">
        <v>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37654858</v>
      </c>
      <c r="F54" s="97">
        <f t="shared" si="1"/>
        <v>3834956</v>
      </c>
      <c r="G54" s="98">
        <v>33819902</v>
      </c>
      <c r="H54" s="99">
        <v>-30452452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11" fitToHeight="0" orientation="portrait" useFirstPageNumber="1" r:id="rId1"/>
  <headerFoot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showGridLines="0"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1" ht="14.25" thickBot="1" x14ac:dyDescent="0.2">
      <c r="A1" s="140" t="s">
        <v>214</v>
      </c>
      <c r="B1" s="140"/>
      <c r="C1" s="140"/>
      <c r="D1" s="140"/>
      <c r="E1" s="140"/>
      <c r="F1" s="140"/>
      <c r="G1" s="140"/>
      <c r="H1" s="140"/>
      <c r="I1" s="141"/>
      <c r="J1" s="141" t="s">
        <v>198</v>
      </c>
      <c r="K1" s="142"/>
    </row>
    <row r="2" spans="1:11" x14ac:dyDescent="0.15">
      <c r="A2" s="56"/>
      <c r="B2" s="57"/>
      <c r="C2" s="57"/>
      <c r="D2" s="57"/>
      <c r="E2" s="58"/>
      <c r="F2" s="148" t="str">
        <f>'貸借対照表（一般会計）'!F2</f>
        <v>令和４年度</v>
      </c>
      <c r="G2" s="149"/>
      <c r="H2" s="80" t="str">
        <f>'貸借対照表（一般会計）'!H2</f>
        <v>令和３年度</v>
      </c>
      <c r="I2" s="144" t="str">
        <f>'貸借対照表（一般会計）'!I2</f>
        <v>令和２年度</v>
      </c>
    </row>
    <row r="3" spans="1:11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1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1" ht="12" customHeight="1" x14ac:dyDescent="0.15">
      <c r="A5" s="100"/>
      <c r="B5" s="101" t="s">
        <v>117</v>
      </c>
      <c r="C5" s="101"/>
      <c r="D5" s="101"/>
      <c r="E5" s="102"/>
      <c r="F5" s="103">
        <v>9782501</v>
      </c>
      <c r="G5" s="74">
        <f t="shared" ref="G5:G34" si="0">F5-H5</f>
        <v>-1407743</v>
      </c>
      <c r="H5" s="124">
        <v>11190244</v>
      </c>
      <c r="I5" s="121">
        <v>13016337</v>
      </c>
    </row>
    <row r="6" spans="1:11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1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1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1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1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1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1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1" ht="12" customHeight="1" x14ac:dyDescent="0.15">
      <c r="A13" s="104"/>
      <c r="B13" s="105"/>
      <c r="C13" s="105" t="s">
        <v>133</v>
      </c>
      <c r="D13" s="105"/>
      <c r="E13" s="106"/>
      <c r="F13" s="115">
        <v>0</v>
      </c>
      <c r="G13" s="75">
        <f t="shared" si="0"/>
        <v>0</v>
      </c>
      <c r="H13" s="23">
        <v>0</v>
      </c>
      <c r="I13" s="120">
        <v>0</v>
      </c>
    </row>
    <row r="14" spans="1:11" ht="12" customHeight="1" x14ac:dyDescent="0.15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0</v>
      </c>
    </row>
    <row r="15" spans="1:11" ht="12" customHeight="1" x14ac:dyDescent="0.15">
      <c r="A15" s="104"/>
      <c r="B15" s="105"/>
      <c r="C15" s="105" t="s">
        <v>137</v>
      </c>
      <c r="D15" s="105"/>
      <c r="E15" s="106"/>
      <c r="F15" s="115">
        <v>4585719</v>
      </c>
      <c r="G15" s="75">
        <f t="shared" si="0"/>
        <v>-379651</v>
      </c>
      <c r="H15" s="23">
        <v>4965370</v>
      </c>
      <c r="I15" s="120">
        <v>5384830</v>
      </c>
    </row>
    <row r="16" spans="1:11" ht="12" customHeight="1" x14ac:dyDescent="0.15">
      <c r="A16" s="104"/>
      <c r="B16" s="105"/>
      <c r="C16" s="105"/>
      <c r="D16" s="105" t="s">
        <v>139</v>
      </c>
      <c r="E16" s="106"/>
      <c r="F16" s="115">
        <v>4585719</v>
      </c>
      <c r="G16" s="75">
        <f t="shared" si="0"/>
        <v>-379651</v>
      </c>
      <c r="H16" s="23">
        <v>4965370</v>
      </c>
      <c r="I16" s="120">
        <v>5384830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184670</v>
      </c>
      <c r="G20" s="75">
        <f t="shared" si="0"/>
        <v>15701</v>
      </c>
      <c r="H20" s="23">
        <v>168969</v>
      </c>
      <c r="I20" s="120">
        <v>183215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5012112</v>
      </c>
      <c r="G21" s="75">
        <f t="shared" si="0"/>
        <v>-1043793</v>
      </c>
      <c r="H21" s="23">
        <v>6055905</v>
      </c>
      <c r="I21" s="120">
        <v>7448292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9782501</v>
      </c>
      <c r="G22" s="74">
        <f t="shared" si="0"/>
        <v>-1407743</v>
      </c>
      <c r="H22" s="124">
        <v>11190244</v>
      </c>
      <c r="I22" s="121">
        <v>13016337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3070444</v>
      </c>
      <c r="G23" s="75">
        <f t="shared" si="0"/>
        <v>-244825</v>
      </c>
      <c r="H23" s="23">
        <v>3315269</v>
      </c>
      <c r="I23" s="120">
        <v>3427092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6575548</v>
      </c>
      <c r="G24" s="75">
        <f t="shared" si="0"/>
        <v>-1166951</v>
      </c>
      <c r="H24" s="23">
        <v>7742499</v>
      </c>
      <c r="I24" s="120">
        <v>9460105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0</v>
      </c>
      <c r="G25" s="75">
        <f t="shared" si="0"/>
        <v>0</v>
      </c>
      <c r="H25" s="23">
        <v>0</v>
      </c>
      <c r="I25" s="120">
        <v>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0</v>
      </c>
      <c r="G28" s="75">
        <f t="shared" si="0"/>
        <v>0</v>
      </c>
      <c r="H28" s="23">
        <v>0</v>
      </c>
      <c r="I28" s="120">
        <v>0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136509</v>
      </c>
      <c r="G29" s="75">
        <f t="shared" si="0"/>
        <v>4033</v>
      </c>
      <c r="H29" s="23">
        <v>132476</v>
      </c>
      <c r="I29" s="120">
        <v>129140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136509</v>
      </c>
      <c r="G31" s="75">
        <f t="shared" si="0"/>
        <v>4033</v>
      </c>
      <c r="H31" s="23">
        <v>132476</v>
      </c>
      <c r="I31" s="120">
        <v>129140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0</v>
      </c>
      <c r="G34" s="126">
        <f t="shared" si="0"/>
        <v>0</v>
      </c>
      <c r="H34" s="125">
        <v>0</v>
      </c>
      <c r="I34" s="122">
        <v>0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248572860</v>
      </c>
      <c r="G36" s="74">
        <f t="shared" ref="G36:G60" si="1">F36-H36</f>
        <v>-18320388</v>
      </c>
      <c r="H36" s="124">
        <v>266893248</v>
      </c>
      <c r="I36" s="121">
        <v>256668449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248572860</v>
      </c>
      <c r="G41" s="75">
        <f t="shared" si="1"/>
        <v>-18320388</v>
      </c>
      <c r="H41" s="23">
        <v>266893248</v>
      </c>
      <c r="I41" s="120">
        <v>256668449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118111338</v>
      </c>
      <c r="G48" s="74">
        <f t="shared" si="1"/>
        <v>-8466310</v>
      </c>
      <c r="H48" s="124">
        <v>126577648</v>
      </c>
      <c r="I48" s="121">
        <v>175406039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0</v>
      </c>
      <c r="H49" s="23">
        <v>0</v>
      </c>
      <c r="I49" s="120">
        <v>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118111338</v>
      </c>
      <c r="G54" s="75">
        <f t="shared" si="1"/>
        <v>-8466310</v>
      </c>
      <c r="H54" s="23">
        <v>126577648</v>
      </c>
      <c r="I54" s="120">
        <v>175406039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130461522</v>
      </c>
      <c r="G60" s="126">
        <f t="shared" si="1"/>
        <v>-9854078</v>
      </c>
      <c r="H60" s="125">
        <v>140315600</v>
      </c>
      <c r="I60" s="122">
        <v>81262410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0</v>
      </c>
      <c r="G70" s="74">
        <f t="shared" si="2"/>
        <v>0</v>
      </c>
      <c r="H70" s="124">
        <v>0</v>
      </c>
      <c r="I70" s="121">
        <v>181445961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120963974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60481987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60481987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0</v>
      </c>
      <c r="G79" s="126">
        <f t="shared" si="2"/>
        <v>0</v>
      </c>
      <c r="H79" s="125">
        <v>0</v>
      </c>
      <c r="I79" s="122">
        <v>-181445961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130461522</v>
      </c>
      <c r="G80" s="77">
        <f t="shared" si="2"/>
        <v>-9854078</v>
      </c>
      <c r="H80" s="41">
        <v>140315600</v>
      </c>
      <c r="I80" s="131">
        <v>-100183551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271657099</v>
      </c>
      <c r="G81" s="77">
        <f t="shared" si="2"/>
        <v>140315600</v>
      </c>
      <c r="H81" s="41">
        <v>131341499</v>
      </c>
      <c r="I81" s="131">
        <v>231525050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402118621</v>
      </c>
      <c r="G82" s="92">
        <f t="shared" si="2"/>
        <v>130461522</v>
      </c>
      <c r="H82" s="45">
        <v>271657099</v>
      </c>
      <c r="I82" s="123">
        <v>131341499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12" orientation="portrait" useFirstPageNumber="1" r:id="rId1"/>
  <headerFoot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showGridLines="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令和４年度</v>
      </c>
      <c r="G2" s="149"/>
      <c r="H2" s="22" t="str">
        <f>'貸借対照表（一般会計）'!H2</f>
        <v>令和３年度</v>
      </c>
      <c r="I2" s="144" t="str">
        <f>'貸借対照表（一般会計）'!I2</f>
        <v>令和２年度</v>
      </c>
      <c r="J2" s="17"/>
      <c r="K2" s="18"/>
      <c r="L2" s="18"/>
      <c r="M2" s="19"/>
      <c r="N2" s="148" t="str">
        <f>'貸借対照表（一般会計）'!F2</f>
        <v>令和４年度</v>
      </c>
      <c r="O2" s="149"/>
      <c r="P2" s="22" t="str">
        <f>'貸借対照表（一般会計）'!H2</f>
        <v>令和３年度</v>
      </c>
      <c r="Q2" s="144" t="str">
        <f>'貸借対照表（一般会計）'!I2</f>
        <v>令和２年度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10503309277</v>
      </c>
      <c r="G5" s="52">
        <f t="shared" ref="G5:G36" si="0">F5-H5</f>
        <v>3021576145</v>
      </c>
      <c r="H5" s="23">
        <v>7481733132</v>
      </c>
      <c r="I5" s="21">
        <v>8957342893</v>
      </c>
      <c r="J5" s="11"/>
      <c r="K5" s="12" t="s">
        <v>3</v>
      </c>
      <c r="L5" s="12"/>
      <c r="M5" s="13"/>
      <c r="N5" s="14">
        <v>215761517</v>
      </c>
      <c r="O5" s="52">
        <f t="shared" ref="O5:O25" si="1">N5-P5</f>
        <v>6005293</v>
      </c>
      <c r="P5" s="23">
        <v>209756224</v>
      </c>
      <c r="Q5" s="21">
        <v>222123107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5189335608</v>
      </c>
      <c r="G6" s="52">
        <f t="shared" si="0"/>
        <v>2801245143</v>
      </c>
      <c r="H6" s="23">
        <v>2388090465</v>
      </c>
      <c r="I6" s="21">
        <v>3080596857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5189335608</v>
      </c>
      <c r="G7" s="52">
        <f t="shared" si="0"/>
        <v>2801245143</v>
      </c>
      <c r="H7" s="23">
        <v>2388090465</v>
      </c>
      <c r="I7" s="21">
        <v>3080596857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10257610303</v>
      </c>
      <c r="G9" s="52">
        <f t="shared" si="0"/>
        <v>196083880</v>
      </c>
      <c r="H9" s="23">
        <v>10061526423</v>
      </c>
      <c r="I9" s="21">
        <v>11686495655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-4943636634</v>
      </c>
      <c r="G10" s="52">
        <f t="shared" si="0"/>
        <v>24247122</v>
      </c>
      <c r="H10" s="23">
        <v>-4967883756</v>
      </c>
      <c r="I10" s="21">
        <v>-5809749619</v>
      </c>
      <c r="J10" s="11"/>
      <c r="K10" s="12"/>
      <c r="L10" s="12" t="s">
        <v>13</v>
      </c>
      <c r="M10" s="13"/>
      <c r="N10" s="14">
        <v>210582377</v>
      </c>
      <c r="O10" s="52">
        <f t="shared" si="1"/>
        <v>6580741</v>
      </c>
      <c r="P10" s="23">
        <v>204001636</v>
      </c>
      <c r="Q10" s="21">
        <v>216368519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5179140</v>
      </c>
      <c r="O13" s="52">
        <f t="shared" si="1"/>
        <v>-575448</v>
      </c>
      <c r="P13" s="23">
        <v>5754588</v>
      </c>
      <c r="Q13" s="21">
        <v>5754588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2492369805</v>
      </c>
      <c r="O15" s="52">
        <f t="shared" si="1"/>
        <v>-37859732</v>
      </c>
      <c r="P15" s="23">
        <v>2530229537</v>
      </c>
      <c r="Q15" s="21">
        <v>2511886329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11176222109</v>
      </c>
      <c r="G18" s="52">
        <f t="shared" si="0"/>
        <v>796729098</v>
      </c>
      <c r="H18" s="23">
        <v>10379493011</v>
      </c>
      <c r="I18" s="21">
        <v>7284210080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1008944529</v>
      </c>
      <c r="G19" s="52">
        <f t="shared" si="0"/>
        <v>-4615572</v>
      </c>
      <c r="H19" s="23">
        <v>1013560101</v>
      </c>
      <c r="I19" s="21">
        <v>1018175673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1008944529</v>
      </c>
      <c r="G20" s="52">
        <f t="shared" si="0"/>
        <v>-4615572</v>
      </c>
      <c r="H20" s="23">
        <v>1013560101</v>
      </c>
      <c r="I20" s="21">
        <v>1018175673</v>
      </c>
      <c r="J20" s="11"/>
      <c r="K20" s="12"/>
      <c r="L20" s="12" t="s">
        <v>29</v>
      </c>
      <c r="M20" s="13"/>
      <c r="N20" s="14">
        <v>2483306310</v>
      </c>
      <c r="O20" s="52">
        <f t="shared" si="1"/>
        <v>-31098110</v>
      </c>
      <c r="P20" s="23">
        <v>2514404420</v>
      </c>
      <c r="Q20" s="21">
        <v>2490306624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792781972</v>
      </c>
      <c r="G21" s="52">
        <f t="shared" si="0"/>
        <v>0</v>
      </c>
      <c r="H21" s="23">
        <v>792781972</v>
      </c>
      <c r="I21" s="21">
        <v>792781972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216162557</v>
      </c>
      <c r="G22" s="52">
        <f t="shared" si="0"/>
        <v>-4615572</v>
      </c>
      <c r="H22" s="23">
        <v>220778129</v>
      </c>
      <c r="I22" s="21">
        <v>225393701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9063495</v>
      </c>
      <c r="O23" s="52">
        <f t="shared" si="1"/>
        <v>-6761622</v>
      </c>
      <c r="P23" s="23">
        <v>15825117</v>
      </c>
      <c r="Q23" s="21">
        <v>21579705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2708131322</v>
      </c>
      <c r="O25" s="54">
        <f t="shared" si="1"/>
        <v>-31854439</v>
      </c>
      <c r="P25" s="41">
        <v>2739985761</v>
      </c>
      <c r="Q25" s="42">
        <v>2734009436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18971400064</v>
      </c>
      <c r="O27" s="52">
        <f>N27-P27</f>
        <v>3850159682</v>
      </c>
      <c r="P27" s="23">
        <v>15121240382</v>
      </c>
      <c r="Q27" s="21">
        <v>13507543537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1409358</v>
      </c>
      <c r="G39" s="52">
        <f t="shared" si="2"/>
        <v>1409357</v>
      </c>
      <c r="H39" s="23">
        <v>1</v>
      </c>
      <c r="I39" s="21">
        <v>1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14862788</v>
      </c>
      <c r="G40" s="52">
        <f t="shared" si="2"/>
        <v>-6716917</v>
      </c>
      <c r="H40" s="23">
        <v>21579705</v>
      </c>
      <c r="I40" s="21">
        <v>27334293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1834431670</v>
      </c>
      <c r="G41" s="52">
        <f t="shared" si="2"/>
        <v>-504588656</v>
      </c>
      <c r="H41" s="23">
        <v>2339020326</v>
      </c>
      <c r="I41" s="21">
        <v>2154278226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159850020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8316573764</v>
      </c>
      <c r="G48" s="52">
        <f t="shared" si="2"/>
        <v>1311240886</v>
      </c>
      <c r="H48" s="23">
        <v>7005332878</v>
      </c>
      <c r="I48" s="21">
        <v>3924571867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8316573764</v>
      </c>
      <c r="G50" s="52">
        <f t="shared" si="2"/>
        <v>1311240886</v>
      </c>
      <c r="H50" s="23">
        <v>7005332878</v>
      </c>
      <c r="I50" s="21">
        <v>3924571867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18971400064</v>
      </c>
      <c r="O55" s="54">
        <f>N55-P55</f>
        <v>3850159682</v>
      </c>
      <c r="P55" s="41">
        <v>15121240382</v>
      </c>
      <c r="Q55" s="42">
        <v>13507543537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21679531386</v>
      </c>
      <c r="G56" s="53">
        <f t="shared" si="2"/>
        <v>3818305243</v>
      </c>
      <c r="H56" s="45">
        <v>17861226143</v>
      </c>
      <c r="I56" s="46">
        <v>16241552973</v>
      </c>
      <c r="J56" s="47" t="s">
        <v>65</v>
      </c>
      <c r="K56" s="48"/>
      <c r="L56" s="48"/>
      <c r="M56" s="49"/>
      <c r="N56" s="50">
        <v>21679531386</v>
      </c>
      <c r="O56" s="53">
        <f>N56-P56</f>
        <v>3818305243</v>
      </c>
      <c r="P56" s="45">
        <v>17861226143</v>
      </c>
      <c r="Q56" s="46">
        <v>16241552973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3" fitToWidth="0" orientation="landscape" useFirstPageNumber="1" r:id="rId1"/>
  <headerFooter scaleWithDoc="0"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showGridLines="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216</v>
      </c>
      <c r="I1" s="143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令和４年度</v>
      </c>
      <c r="F2" s="149"/>
      <c r="G2" s="80" t="str">
        <f>'貸借対照表（一般会計）'!H2</f>
        <v>令和３年度</v>
      </c>
      <c r="H2" s="144" t="str">
        <f>'貸借対照表（一般会計）'!I2</f>
        <v>令和２年度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297095185685</v>
      </c>
      <c r="F4" s="75">
        <f t="shared" ref="F4:F35" si="0">E4-G4</f>
        <v>1693487735</v>
      </c>
      <c r="G4" s="82">
        <v>295401697950</v>
      </c>
      <c r="H4" s="21">
        <v>286637800924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57277313368</v>
      </c>
      <c r="F10" s="75">
        <f t="shared" si="0"/>
        <v>4665903863</v>
      </c>
      <c r="G10" s="82">
        <v>52611409505</v>
      </c>
      <c r="H10" s="21">
        <v>52021358057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468750</v>
      </c>
      <c r="F12" s="75">
        <f t="shared" si="0"/>
        <v>-101080</v>
      </c>
      <c r="G12" s="82">
        <v>569830</v>
      </c>
      <c r="H12" s="21">
        <v>785030</v>
      </c>
    </row>
    <row r="13" spans="1:9" ht="15" customHeight="1" x14ac:dyDescent="0.15">
      <c r="A13" s="59"/>
      <c r="B13" s="60" t="s">
        <v>75</v>
      </c>
      <c r="C13" s="61"/>
      <c r="D13" s="61"/>
      <c r="E13" s="70">
        <v>205325344136</v>
      </c>
      <c r="F13" s="75">
        <f t="shared" si="0"/>
        <v>-2664778309</v>
      </c>
      <c r="G13" s="82">
        <v>207990122445</v>
      </c>
      <c r="H13" s="21">
        <v>199568985279</v>
      </c>
    </row>
    <row r="14" spans="1:9" ht="15" customHeight="1" x14ac:dyDescent="0.15">
      <c r="A14" s="59"/>
      <c r="B14" s="60" t="s">
        <v>76</v>
      </c>
      <c r="C14" s="61"/>
      <c r="D14" s="61"/>
      <c r="E14" s="70">
        <v>33434914917</v>
      </c>
      <c r="F14" s="75">
        <f t="shared" si="0"/>
        <v>-526176358</v>
      </c>
      <c r="G14" s="82">
        <v>33961091275</v>
      </c>
      <c r="H14" s="21">
        <v>33983261902</v>
      </c>
    </row>
    <row r="15" spans="1:9" ht="15" customHeight="1" x14ac:dyDescent="0.15">
      <c r="A15" s="59"/>
      <c r="B15" s="60"/>
      <c r="C15" s="61" t="s">
        <v>77</v>
      </c>
      <c r="D15" s="61"/>
      <c r="E15" s="70">
        <v>33434914917</v>
      </c>
      <c r="F15" s="75">
        <f t="shared" si="0"/>
        <v>-526176358</v>
      </c>
      <c r="G15" s="82">
        <v>33961091275</v>
      </c>
      <c r="H15" s="21">
        <v>33983261902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311421</v>
      </c>
      <c r="F19" s="75">
        <f t="shared" si="0"/>
        <v>147267</v>
      </c>
      <c r="G19" s="82">
        <v>164154</v>
      </c>
      <c r="H19" s="21">
        <v>373442</v>
      </c>
    </row>
    <row r="20" spans="1:8" ht="15" customHeight="1" x14ac:dyDescent="0.15">
      <c r="A20" s="63"/>
      <c r="B20" s="64" t="s">
        <v>82</v>
      </c>
      <c r="C20" s="65"/>
      <c r="D20" s="65"/>
      <c r="E20" s="70">
        <v>1056833093</v>
      </c>
      <c r="F20" s="75">
        <f t="shared" si="0"/>
        <v>218492352</v>
      </c>
      <c r="G20" s="82">
        <v>838340741</v>
      </c>
      <c r="H20" s="21">
        <v>1063037214</v>
      </c>
    </row>
    <row r="21" spans="1:8" ht="15" customHeight="1" x14ac:dyDescent="0.15">
      <c r="A21" s="59" t="s">
        <v>83</v>
      </c>
      <c r="B21" s="60"/>
      <c r="C21" s="61"/>
      <c r="D21" s="61"/>
      <c r="E21" s="69">
        <v>292540383999</v>
      </c>
      <c r="F21" s="74">
        <f t="shared" si="0"/>
        <v>-617731725</v>
      </c>
      <c r="G21" s="81">
        <v>293158115724</v>
      </c>
      <c r="H21" s="78">
        <v>282995603818</v>
      </c>
    </row>
    <row r="22" spans="1:8" ht="15" customHeight="1" x14ac:dyDescent="0.15">
      <c r="A22" s="59"/>
      <c r="B22" s="60" t="s">
        <v>84</v>
      </c>
      <c r="C22" s="61"/>
      <c r="D22" s="61"/>
      <c r="E22" s="70">
        <v>2806714896</v>
      </c>
      <c r="F22" s="75">
        <f t="shared" si="0"/>
        <v>78852309</v>
      </c>
      <c r="G22" s="82">
        <v>2727862587</v>
      </c>
      <c r="H22" s="21">
        <v>2751201283</v>
      </c>
    </row>
    <row r="23" spans="1:8" ht="15" customHeight="1" x14ac:dyDescent="0.15">
      <c r="A23" s="59"/>
      <c r="B23" s="60" t="s">
        <v>85</v>
      </c>
      <c r="C23" s="61"/>
      <c r="D23" s="61"/>
      <c r="E23" s="70">
        <v>210582377</v>
      </c>
      <c r="F23" s="75">
        <f t="shared" si="0"/>
        <v>6580741</v>
      </c>
      <c r="G23" s="82">
        <v>204001636</v>
      </c>
      <c r="H23" s="21">
        <v>209801869</v>
      </c>
    </row>
    <row r="24" spans="1:8" ht="15" customHeight="1" x14ac:dyDescent="0.15">
      <c r="A24" s="59"/>
      <c r="B24" s="60" t="s">
        <v>86</v>
      </c>
      <c r="C24" s="61"/>
      <c r="D24" s="61"/>
      <c r="E24" s="70">
        <v>-31098110</v>
      </c>
      <c r="F24" s="75">
        <f t="shared" si="0"/>
        <v>-55195906</v>
      </c>
      <c r="G24" s="82">
        <v>24097796</v>
      </c>
      <c r="H24" s="21">
        <v>-199961476</v>
      </c>
    </row>
    <row r="25" spans="1:8" ht="15" customHeight="1" x14ac:dyDescent="0.15">
      <c r="A25" s="59"/>
      <c r="B25" s="60" t="s">
        <v>87</v>
      </c>
      <c r="C25" s="61"/>
      <c r="D25" s="61"/>
      <c r="E25" s="70">
        <v>3513597469</v>
      </c>
      <c r="F25" s="75">
        <f t="shared" si="0"/>
        <v>217289794</v>
      </c>
      <c r="G25" s="82">
        <v>3296307675</v>
      </c>
      <c r="H25" s="21">
        <v>3042692342</v>
      </c>
    </row>
    <row r="26" spans="1:8" ht="15" customHeight="1" x14ac:dyDescent="0.15">
      <c r="A26" s="59"/>
      <c r="B26" s="60" t="s">
        <v>88</v>
      </c>
      <c r="C26" s="61"/>
      <c r="D26" s="61"/>
      <c r="E26" s="70">
        <v>84811</v>
      </c>
      <c r="F26" s="75">
        <f t="shared" si="0"/>
        <v>-1127136</v>
      </c>
      <c r="G26" s="82">
        <v>1211947</v>
      </c>
      <c r="H26" s="21">
        <v>4240404</v>
      </c>
    </row>
    <row r="27" spans="1:8" ht="15" customHeight="1" x14ac:dyDescent="0.15">
      <c r="A27" s="59"/>
      <c r="B27" s="60" t="s">
        <v>89</v>
      </c>
      <c r="C27" s="61"/>
      <c r="D27" s="61"/>
      <c r="E27" s="70">
        <v>696195929</v>
      </c>
      <c r="F27" s="75">
        <f t="shared" si="0"/>
        <v>-81370751</v>
      </c>
      <c r="G27" s="82">
        <v>777566680</v>
      </c>
      <c r="H27" s="21">
        <v>681524080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-2049830643</v>
      </c>
      <c r="G29" s="82">
        <v>2049830643</v>
      </c>
      <c r="H29" s="21">
        <v>1591534935</v>
      </c>
    </row>
    <row r="30" spans="1:8" ht="15" customHeight="1" x14ac:dyDescent="0.15">
      <c r="A30" s="59"/>
      <c r="B30" s="60" t="s">
        <v>92</v>
      </c>
      <c r="C30" s="61"/>
      <c r="D30" s="61"/>
      <c r="E30" s="70">
        <v>2273732274</v>
      </c>
      <c r="F30" s="75">
        <f t="shared" si="0"/>
        <v>2227839650</v>
      </c>
      <c r="G30" s="82">
        <v>45892624</v>
      </c>
      <c r="H30" s="21">
        <v>668173497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283070574353</v>
      </c>
      <c r="F34" s="75">
        <f t="shared" si="0"/>
        <v>-960769783</v>
      </c>
      <c r="G34" s="82">
        <v>284031344136</v>
      </c>
      <c r="H34" s="21">
        <v>274246396884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4554801686</v>
      </c>
      <c r="F40" s="77">
        <f t="shared" si="1"/>
        <v>2311219460</v>
      </c>
      <c r="G40" s="84">
        <v>2243582226</v>
      </c>
      <c r="H40" s="42">
        <v>3642197106</v>
      </c>
    </row>
    <row r="41" spans="1:8" ht="15" customHeight="1" x14ac:dyDescent="0.15">
      <c r="A41" s="59" t="s">
        <v>103</v>
      </c>
      <c r="B41" s="60"/>
      <c r="C41" s="61"/>
      <c r="D41" s="61"/>
      <c r="E41" s="70">
        <v>35486626</v>
      </c>
      <c r="F41" s="75">
        <f t="shared" si="1"/>
        <v>31626240</v>
      </c>
      <c r="G41" s="82">
        <v>3860386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35486626</v>
      </c>
      <c r="F45" s="75">
        <f t="shared" si="1"/>
        <v>31626240</v>
      </c>
      <c r="G45" s="82">
        <v>3860386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740128630</v>
      </c>
      <c r="F46" s="75">
        <f t="shared" si="1"/>
        <v>106382863</v>
      </c>
      <c r="G46" s="82">
        <v>633745767</v>
      </c>
      <c r="H46" s="21">
        <v>1091649456</v>
      </c>
    </row>
    <row r="47" spans="1:8" ht="15" customHeight="1" x14ac:dyDescent="0.15">
      <c r="A47" s="59"/>
      <c r="B47" s="60" t="s">
        <v>109</v>
      </c>
      <c r="C47" s="61"/>
      <c r="D47" s="61"/>
      <c r="E47" s="70">
        <v>21579705</v>
      </c>
      <c r="F47" s="75">
        <f t="shared" si="1"/>
        <v>21579705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718548925</v>
      </c>
      <c r="F52" s="75">
        <f t="shared" si="1"/>
        <v>84803158</v>
      </c>
      <c r="G52" s="82">
        <v>633745767</v>
      </c>
      <c r="H52" s="21">
        <v>1091649456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-704642004</v>
      </c>
      <c r="F53" s="77">
        <f t="shared" si="1"/>
        <v>-74756623</v>
      </c>
      <c r="G53" s="84">
        <v>-629885381</v>
      </c>
      <c r="H53" s="42">
        <v>-1091649456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3850159682</v>
      </c>
      <c r="F54" s="97">
        <f t="shared" si="1"/>
        <v>2236462837</v>
      </c>
      <c r="G54" s="98">
        <v>1613696845</v>
      </c>
      <c r="H54" s="99">
        <v>2550547650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14" fitToHeight="0" orientation="portrait" useFirstPageNumber="1" r:id="rId1"/>
  <headerFooter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showGridLines="0"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217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令和４年度</v>
      </c>
      <c r="G2" s="149"/>
      <c r="H2" s="80" t="str">
        <f>'貸借対照表（一般会計）'!H2</f>
        <v>令和３年度</v>
      </c>
      <c r="I2" s="144" t="str">
        <f>'貸借対照表（一般会計）'!I2</f>
        <v>令和２年度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294238933130</v>
      </c>
      <c r="G5" s="74">
        <f t="shared" ref="G5:G34" si="0">F5-H5</f>
        <v>429732749</v>
      </c>
      <c r="H5" s="124">
        <v>293809200381</v>
      </c>
      <c r="I5" s="121">
        <v>284595101911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54734959824</v>
      </c>
      <c r="G11" s="75">
        <f t="shared" si="0"/>
        <v>3687572492</v>
      </c>
      <c r="H11" s="23">
        <v>51047387332</v>
      </c>
      <c r="I11" s="120">
        <v>50089994222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487930</v>
      </c>
      <c r="G13" s="75">
        <f t="shared" si="0"/>
        <v>42460</v>
      </c>
      <c r="H13" s="23">
        <v>445470</v>
      </c>
      <c r="I13" s="120">
        <v>426370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205325344136</v>
      </c>
      <c r="G14" s="75">
        <f t="shared" si="0"/>
        <v>-2664778309</v>
      </c>
      <c r="H14" s="23">
        <v>207990122445</v>
      </c>
      <c r="I14" s="120">
        <v>199568985279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33434914917</v>
      </c>
      <c r="G15" s="75">
        <f t="shared" si="0"/>
        <v>-526176358</v>
      </c>
      <c r="H15" s="23">
        <v>33961091275</v>
      </c>
      <c r="I15" s="120">
        <v>33983261902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33434914917</v>
      </c>
      <c r="G16" s="75">
        <f t="shared" si="0"/>
        <v>-526176358</v>
      </c>
      <c r="H16" s="23">
        <v>33961091275</v>
      </c>
      <c r="I16" s="120">
        <v>33983261902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311421</v>
      </c>
      <c r="G20" s="75">
        <f t="shared" si="0"/>
        <v>147267</v>
      </c>
      <c r="H20" s="23">
        <v>164154</v>
      </c>
      <c r="I20" s="120">
        <v>373442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742914902</v>
      </c>
      <c r="G21" s="75">
        <f t="shared" si="0"/>
        <v>-67074803</v>
      </c>
      <c r="H21" s="23">
        <v>809989705</v>
      </c>
      <c r="I21" s="120">
        <v>952060696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289938271559</v>
      </c>
      <c r="G22" s="74">
        <f t="shared" si="0"/>
        <v>-688691401</v>
      </c>
      <c r="H22" s="124">
        <v>290626962960</v>
      </c>
      <c r="I22" s="121">
        <v>280849092540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3010716532</v>
      </c>
      <c r="G23" s="75">
        <f t="shared" si="0"/>
        <v>66485426</v>
      </c>
      <c r="H23" s="23">
        <v>2944231106</v>
      </c>
      <c r="I23" s="120">
        <v>2971466885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3513597469</v>
      </c>
      <c r="G24" s="75">
        <f t="shared" si="0"/>
        <v>217289794</v>
      </c>
      <c r="H24" s="23">
        <v>3296307675</v>
      </c>
      <c r="I24" s="120">
        <v>3042692342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84811</v>
      </c>
      <c r="G25" s="75">
        <f t="shared" si="0"/>
        <v>-1127136</v>
      </c>
      <c r="H25" s="23">
        <v>1211947</v>
      </c>
      <c r="I25" s="120">
        <v>4240404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283413872747</v>
      </c>
      <c r="G28" s="75">
        <f t="shared" si="0"/>
        <v>-971339485</v>
      </c>
      <c r="H28" s="23">
        <v>284385212232</v>
      </c>
      <c r="I28" s="120">
        <v>274830692909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4300661571</v>
      </c>
      <c r="G34" s="126">
        <f t="shared" si="0"/>
        <v>1118424150</v>
      </c>
      <c r="H34" s="125">
        <v>3182237421</v>
      </c>
      <c r="I34" s="122">
        <v>3746009371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1077161000</v>
      </c>
      <c r="G36" s="74">
        <f t="shared" ref="G36:G60" si="1">F36-H36</f>
        <v>1077161000</v>
      </c>
      <c r="H36" s="124">
        <v>0</v>
      </c>
      <c r="I36" s="121">
        <v>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1077161000</v>
      </c>
      <c r="G38" s="75">
        <f t="shared" si="1"/>
        <v>1077161000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1077161000</v>
      </c>
      <c r="G40" s="75">
        <f t="shared" si="1"/>
        <v>1077161000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2571398288</v>
      </c>
      <c r="G48" s="74">
        <f t="shared" si="1"/>
        <v>-1297590937</v>
      </c>
      <c r="H48" s="124">
        <v>3868989225</v>
      </c>
      <c r="I48" s="121">
        <v>2330488391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182996402</v>
      </c>
      <c r="G49" s="75">
        <f t="shared" si="1"/>
        <v>-605231812</v>
      </c>
      <c r="H49" s="23">
        <v>788228214</v>
      </c>
      <c r="I49" s="120">
        <v>659284484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2388401886</v>
      </c>
      <c r="G50" s="75">
        <f t="shared" si="1"/>
        <v>-692359125</v>
      </c>
      <c r="H50" s="23">
        <v>3080761011</v>
      </c>
      <c r="I50" s="120">
        <v>1671203907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2388401886</v>
      </c>
      <c r="G52" s="75">
        <f t="shared" si="1"/>
        <v>-692359125</v>
      </c>
      <c r="H52" s="23">
        <v>3080761011</v>
      </c>
      <c r="I52" s="120">
        <v>1671203907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-1494237288</v>
      </c>
      <c r="G60" s="126">
        <f t="shared" si="1"/>
        <v>2374751937</v>
      </c>
      <c r="H60" s="125">
        <v>-3868989225</v>
      </c>
      <c r="I60" s="122">
        <v>-2330488391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5179140</v>
      </c>
      <c r="G70" s="74">
        <f t="shared" si="2"/>
        <v>-575448</v>
      </c>
      <c r="H70" s="124">
        <v>5754588</v>
      </c>
      <c r="I70" s="121">
        <v>5754588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5179140</v>
      </c>
      <c r="G73" s="75">
        <f t="shared" si="2"/>
        <v>-575448</v>
      </c>
      <c r="H73" s="23">
        <v>5754588</v>
      </c>
      <c r="I73" s="120">
        <v>5754588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-5179140</v>
      </c>
      <c r="G79" s="126">
        <f t="shared" si="2"/>
        <v>575448</v>
      </c>
      <c r="H79" s="125">
        <v>-5754588</v>
      </c>
      <c r="I79" s="122">
        <v>-5754588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2801245143</v>
      </c>
      <c r="G80" s="77">
        <f t="shared" si="2"/>
        <v>3493751535</v>
      </c>
      <c r="H80" s="41">
        <v>-692506392</v>
      </c>
      <c r="I80" s="131">
        <v>1409766392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2388090465</v>
      </c>
      <c r="G81" s="77">
        <f t="shared" si="2"/>
        <v>-692506392</v>
      </c>
      <c r="H81" s="41">
        <v>3080596857</v>
      </c>
      <c r="I81" s="131">
        <v>1670830465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5189335608</v>
      </c>
      <c r="G82" s="92">
        <f t="shared" si="2"/>
        <v>2801245143</v>
      </c>
      <c r="H82" s="45">
        <v>2388090465</v>
      </c>
      <c r="I82" s="123">
        <v>3080596857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15" orientation="portrait" useFirstPageNumber="1" r:id="rId1"/>
  <headerFooter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showGridLines="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令和４年度</v>
      </c>
      <c r="G2" s="149"/>
      <c r="H2" s="22" t="str">
        <f>'貸借対照表（一般会計）'!H2</f>
        <v>令和３年度</v>
      </c>
      <c r="I2" s="144" t="str">
        <f>'貸借対照表（一般会計）'!I2</f>
        <v>令和２年度</v>
      </c>
      <c r="J2" s="17"/>
      <c r="K2" s="18"/>
      <c r="L2" s="18"/>
      <c r="M2" s="19"/>
      <c r="N2" s="148" t="str">
        <f>'貸借対照表（一般会計）'!F2</f>
        <v>令和４年度</v>
      </c>
      <c r="O2" s="149"/>
      <c r="P2" s="22" t="str">
        <f>'貸借対照表（一般会計）'!H2</f>
        <v>令和３年度</v>
      </c>
      <c r="Q2" s="144" t="str">
        <f>'貸借対照表（一般会計）'!I2</f>
        <v>令和２年度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1191490</v>
      </c>
      <c r="G5" s="52">
        <f t="shared" ref="G5:G36" si="0">F5-H5</f>
        <v>44900</v>
      </c>
      <c r="H5" s="23">
        <v>1146590</v>
      </c>
      <c r="I5" s="21">
        <v>2239023</v>
      </c>
      <c r="J5" s="11"/>
      <c r="K5" s="12" t="s">
        <v>3</v>
      </c>
      <c r="L5" s="12"/>
      <c r="M5" s="13"/>
      <c r="N5" s="14">
        <v>0</v>
      </c>
      <c r="O5" s="52">
        <f t="shared" ref="O5:O25" si="1">N5-P5</f>
        <v>0</v>
      </c>
      <c r="P5" s="23">
        <v>0</v>
      </c>
      <c r="Q5" s="21">
        <v>0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0</v>
      </c>
      <c r="G6" s="52">
        <f t="shared" si="0"/>
        <v>0</v>
      </c>
      <c r="H6" s="23">
        <v>0</v>
      </c>
      <c r="I6" s="21">
        <v>0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0</v>
      </c>
      <c r="G7" s="52">
        <f t="shared" si="0"/>
        <v>0</v>
      </c>
      <c r="H7" s="23">
        <v>0</v>
      </c>
      <c r="I7" s="21">
        <v>0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3200520</v>
      </c>
      <c r="G9" s="52">
        <f t="shared" si="0"/>
        <v>65740</v>
      </c>
      <c r="H9" s="23">
        <v>3134780</v>
      </c>
      <c r="I9" s="21">
        <v>5218046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-2009030</v>
      </c>
      <c r="G10" s="52">
        <f t="shared" si="0"/>
        <v>-20840</v>
      </c>
      <c r="H10" s="23">
        <v>-1988190</v>
      </c>
      <c r="I10" s="21">
        <v>-2979023</v>
      </c>
      <c r="J10" s="11"/>
      <c r="K10" s="12"/>
      <c r="L10" s="12" t="s">
        <v>13</v>
      </c>
      <c r="M10" s="13"/>
      <c r="N10" s="14">
        <v>0</v>
      </c>
      <c r="O10" s="52">
        <f t="shared" si="1"/>
        <v>0</v>
      </c>
      <c r="P10" s="23">
        <v>0</v>
      </c>
      <c r="Q10" s="21">
        <v>0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0</v>
      </c>
      <c r="O15" s="52">
        <f t="shared" si="1"/>
        <v>0</v>
      </c>
      <c r="P15" s="23">
        <v>0</v>
      </c>
      <c r="Q15" s="21">
        <v>0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19420504</v>
      </c>
      <c r="G18" s="52">
        <f t="shared" si="0"/>
        <v>1038445</v>
      </c>
      <c r="H18" s="23">
        <v>18382059</v>
      </c>
      <c r="I18" s="21">
        <v>21595096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0</v>
      </c>
      <c r="O20" s="52">
        <f t="shared" si="1"/>
        <v>0</v>
      </c>
      <c r="P20" s="23">
        <v>0</v>
      </c>
      <c r="Q20" s="21">
        <v>0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0</v>
      </c>
      <c r="O25" s="54">
        <f t="shared" si="1"/>
        <v>0</v>
      </c>
      <c r="P25" s="41">
        <v>0</v>
      </c>
      <c r="Q25" s="42">
        <v>0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20611994</v>
      </c>
      <c r="O27" s="52">
        <f>N27-P27</f>
        <v>1083345</v>
      </c>
      <c r="P27" s="23">
        <v>19528649</v>
      </c>
      <c r="Q27" s="21">
        <v>23834119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19420504</v>
      </c>
      <c r="G48" s="52">
        <f t="shared" si="2"/>
        <v>1038445</v>
      </c>
      <c r="H48" s="23">
        <v>18382059</v>
      </c>
      <c r="I48" s="21">
        <v>21595096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19420504</v>
      </c>
      <c r="G50" s="52">
        <f t="shared" si="2"/>
        <v>1038445</v>
      </c>
      <c r="H50" s="23">
        <v>18382059</v>
      </c>
      <c r="I50" s="21">
        <v>21595096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20611994</v>
      </c>
      <c r="O55" s="54">
        <f>N55-P55</f>
        <v>1083345</v>
      </c>
      <c r="P55" s="41">
        <v>19528649</v>
      </c>
      <c r="Q55" s="42">
        <v>23834119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20611994</v>
      </c>
      <c r="G56" s="53">
        <f t="shared" si="2"/>
        <v>1083345</v>
      </c>
      <c r="H56" s="45">
        <v>19528649</v>
      </c>
      <c r="I56" s="46">
        <v>23834119</v>
      </c>
      <c r="J56" s="47" t="s">
        <v>65</v>
      </c>
      <c r="K56" s="48"/>
      <c r="L56" s="48"/>
      <c r="M56" s="49"/>
      <c r="N56" s="50">
        <v>20611994</v>
      </c>
      <c r="O56" s="53">
        <f>N56-P56</f>
        <v>1083345</v>
      </c>
      <c r="P56" s="45">
        <v>19528649</v>
      </c>
      <c r="Q56" s="46">
        <v>23834119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6" fitToWidth="0" orientation="landscape" useFirstPageNumber="1" r:id="rId1"/>
  <headerFooter scaleWithDoc="0">
    <oddFooter>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showGridLines="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219</v>
      </c>
      <c r="I1" s="143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令和４年度</v>
      </c>
      <c r="F2" s="149"/>
      <c r="G2" s="80" t="str">
        <f>'貸借対照表（一般会計）'!H2</f>
        <v>令和３年度</v>
      </c>
      <c r="H2" s="144" t="str">
        <f>'貸借対照表（一般会計）'!I2</f>
        <v>令和２年度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521899649</v>
      </c>
      <c r="F4" s="75">
        <f t="shared" ref="F4:F35" si="0">E4-G4</f>
        <v>314044</v>
      </c>
      <c r="G4" s="82">
        <v>521585605</v>
      </c>
      <c r="H4" s="21">
        <v>515327809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48189100</v>
      </c>
      <c r="F10" s="75">
        <f t="shared" si="0"/>
        <v>2485850</v>
      </c>
      <c r="G10" s="82">
        <v>45703250</v>
      </c>
      <c r="H10" s="21">
        <v>41901040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0</v>
      </c>
      <c r="F12" s="75">
        <f t="shared" si="0"/>
        <v>0</v>
      </c>
      <c r="G12" s="82">
        <v>0</v>
      </c>
      <c r="H12" s="21">
        <v>0</v>
      </c>
    </row>
    <row r="13" spans="1:9" ht="15" customHeight="1" x14ac:dyDescent="0.15">
      <c r="A13" s="59"/>
      <c r="B13" s="60" t="s">
        <v>75</v>
      </c>
      <c r="C13" s="61"/>
      <c r="D13" s="61"/>
      <c r="E13" s="70">
        <v>87085000</v>
      </c>
      <c r="F13" s="75">
        <f t="shared" si="0"/>
        <v>0</v>
      </c>
      <c r="G13" s="82">
        <v>87085000</v>
      </c>
      <c r="H13" s="21">
        <v>87085000</v>
      </c>
    </row>
    <row r="14" spans="1:9" ht="15" customHeight="1" x14ac:dyDescent="0.15">
      <c r="A14" s="59"/>
      <c r="B14" s="60" t="s">
        <v>76</v>
      </c>
      <c r="C14" s="61"/>
      <c r="D14" s="61"/>
      <c r="E14" s="70">
        <v>91563364</v>
      </c>
      <c r="F14" s="75">
        <f t="shared" si="0"/>
        <v>-228028</v>
      </c>
      <c r="G14" s="82">
        <v>91791392</v>
      </c>
      <c r="H14" s="21">
        <v>91277617</v>
      </c>
    </row>
    <row r="15" spans="1:9" ht="15" customHeight="1" x14ac:dyDescent="0.15">
      <c r="A15" s="59"/>
      <c r="B15" s="60"/>
      <c r="C15" s="61" t="s">
        <v>77</v>
      </c>
      <c r="D15" s="61"/>
      <c r="E15" s="70">
        <v>91563364</v>
      </c>
      <c r="F15" s="75">
        <f t="shared" si="0"/>
        <v>-228028</v>
      </c>
      <c r="G15" s="82">
        <v>91791392</v>
      </c>
      <c r="H15" s="21">
        <v>91277617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2185</v>
      </c>
      <c r="F19" s="75">
        <f t="shared" si="0"/>
        <v>1222</v>
      </c>
      <c r="G19" s="82">
        <v>963</v>
      </c>
      <c r="H19" s="21">
        <v>4152</v>
      </c>
    </row>
    <row r="20" spans="1:8" ht="15" customHeight="1" x14ac:dyDescent="0.15">
      <c r="A20" s="63"/>
      <c r="B20" s="64" t="s">
        <v>82</v>
      </c>
      <c r="C20" s="65"/>
      <c r="D20" s="65"/>
      <c r="E20" s="70">
        <v>295060000</v>
      </c>
      <c r="F20" s="75">
        <f t="shared" si="0"/>
        <v>-1945000</v>
      </c>
      <c r="G20" s="82">
        <v>297005000</v>
      </c>
      <c r="H20" s="21">
        <v>295060000</v>
      </c>
    </row>
    <row r="21" spans="1:8" ht="15" customHeight="1" x14ac:dyDescent="0.15">
      <c r="A21" s="59" t="s">
        <v>83</v>
      </c>
      <c r="B21" s="60"/>
      <c r="C21" s="61"/>
      <c r="D21" s="61"/>
      <c r="E21" s="69">
        <v>520816304</v>
      </c>
      <c r="F21" s="74">
        <f t="shared" si="0"/>
        <v>-5074771</v>
      </c>
      <c r="G21" s="81">
        <v>525891075</v>
      </c>
      <c r="H21" s="78">
        <v>516986597</v>
      </c>
    </row>
    <row r="22" spans="1:8" ht="15" customHeight="1" x14ac:dyDescent="0.15">
      <c r="A22" s="59"/>
      <c r="B22" s="60" t="s">
        <v>84</v>
      </c>
      <c r="C22" s="61"/>
      <c r="D22" s="61"/>
      <c r="E22" s="70">
        <v>0</v>
      </c>
      <c r="F22" s="75">
        <f t="shared" si="0"/>
        <v>0</v>
      </c>
      <c r="G22" s="82">
        <v>0</v>
      </c>
      <c r="H22" s="21">
        <v>0</v>
      </c>
    </row>
    <row r="23" spans="1:8" ht="15" customHeight="1" x14ac:dyDescent="0.15">
      <c r="A23" s="59"/>
      <c r="B23" s="60" t="s">
        <v>85</v>
      </c>
      <c r="C23" s="61"/>
      <c r="D23" s="61"/>
      <c r="E23" s="70">
        <v>0</v>
      </c>
      <c r="F23" s="75">
        <f t="shared" si="0"/>
        <v>0</v>
      </c>
      <c r="G23" s="82">
        <v>0</v>
      </c>
      <c r="H23" s="21">
        <v>0</v>
      </c>
    </row>
    <row r="24" spans="1:8" ht="15" customHeight="1" x14ac:dyDescent="0.15">
      <c r="A24" s="59"/>
      <c r="B24" s="60" t="s">
        <v>86</v>
      </c>
      <c r="C24" s="61"/>
      <c r="D24" s="61"/>
      <c r="E24" s="70">
        <v>0</v>
      </c>
      <c r="F24" s="75">
        <f t="shared" si="0"/>
        <v>0</v>
      </c>
      <c r="G24" s="82">
        <v>0</v>
      </c>
      <c r="H24" s="21">
        <v>0</v>
      </c>
    </row>
    <row r="25" spans="1:8" ht="15" customHeight="1" x14ac:dyDescent="0.15">
      <c r="A25" s="59"/>
      <c r="B25" s="60" t="s">
        <v>87</v>
      </c>
      <c r="C25" s="61"/>
      <c r="D25" s="61"/>
      <c r="E25" s="70">
        <v>226895464</v>
      </c>
      <c r="F25" s="75">
        <f t="shared" si="0"/>
        <v>2315822</v>
      </c>
      <c r="G25" s="82">
        <v>224579642</v>
      </c>
      <c r="H25" s="21">
        <v>220294857</v>
      </c>
    </row>
    <row r="26" spans="1:8" ht="15" customHeight="1" x14ac:dyDescent="0.15">
      <c r="A26" s="59"/>
      <c r="B26" s="60" t="s">
        <v>88</v>
      </c>
      <c r="C26" s="61"/>
      <c r="D26" s="61"/>
      <c r="E26" s="70">
        <v>0</v>
      </c>
      <c r="F26" s="75">
        <f t="shared" si="0"/>
        <v>0</v>
      </c>
      <c r="G26" s="82">
        <v>0</v>
      </c>
      <c r="H26" s="21">
        <v>0</v>
      </c>
    </row>
    <row r="27" spans="1:8" ht="15" customHeight="1" x14ac:dyDescent="0.15">
      <c r="A27" s="59"/>
      <c r="B27" s="60" t="s">
        <v>89</v>
      </c>
      <c r="C27" s="61"/>
      <c r="D27" s="61"/>
      <c r="E27" s="70">
        <v>0</v>
      </c>
      <c r="F27" s="75">
        <f t="shared" si="0"/>
        <v>0</v>
      </c>
      <c r="G27" s="82">
        <v>0</v>
      </c>
      <c r="H27" s="21">
        <v>0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20840</v>
      </c>
      <c r="F30" s="75">
        <f t="shared" si="0"/>
        <v>-1065593</v>
      </c>
      <c r="G30" s="82">
        <v>1086433</v>
      </c>
      <c r="H30" s="21">
        <v>51740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293900000</v>
      </c>
      <c r="F34" s="75">
        <f t="shared" si="0"/>
        <v>-6325000</v>
      </c>
      <c r="G34" s="82">
        <v>300225000</v>
      </c>
      <c r="H34" s="21">
        <v>296640000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1083345</v>
      </c>
      <c r="F40" s="77">
        <f t="shared" si="1"/>
        <v>5388815</v>
      </c>
      <c r="G40" s="84">
        <v>-4305470</v>
      </c>
      <c r="H40" s="42">
        <v>-1658788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1083345</v>
      </c>
      <c r="F54" s="97">
        <f t="shared" si="1"/>
        <v>5388815</v>
      </c>
      <c r="G54" s="98">
        <v>-4305470</v>
      </c>
      <c r="H54" s="99">
        <v>-1658788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17" fitToHeight="0" orientation="portrait" useFirstPageNumber="1" r:id="rId1"/>
  <headerFooter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showGridLines="0"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220</v>
      </c>
      <c r="J1" s="143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令和４年度</v>
      </c>
      <c r="G2" s="149"/>
      <c r="H2" s="80" t="str">
        <f>'貸借対照表（一般会計）'!H2</f>
        <v>令和３年度</v>
      </c>
      <c r="I2" s="144" t="str">
        <f>'貸借対照表（一般会計）'!I2</f>
        <v>令和２年度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521833909</v>
      </c>
      <c r="G5" s="74">
        <f t="shared" ref="G5:G34" si="0">F5-H5</f>
        <v>242304</v>
      </c>
      <c r="H5" s="124">
        <v>521591605</v>
      </c>
      <c r="I5" s="121">
        <v>515230189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48123360</v>
      </c>
      <c r="G11" s="75">
        <f t="shared" si="0"/>
        <v>2420110</v>
      </c>
      <c r="H11" s="23">
        <v>45703250</v>
      </c>
      <c r="I11" s="120">
        <v>41911420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0</v>
      </c>
      <c r="G13" s="75">
        <f t="shared" si="0"/>
        <v>0</v>
      </c>
      <c r="H13" s="23">
        <v>0</v>
      </c>
      <c r="I13" s="120">
        <v>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87085000</v>
      </c>
      <c r="G14" s="75">
        <f t="shared" si="0"/>
        <v>0</v>
      </c>
      <c r="H14" s="23">
        <v>87085000</v>
      </c>
      <c r="I14" s="120">
        <v>87085000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91563364</v>
      </c>
      <c r="G15" s="75">
        <f t="shared" si="0"/>
        <v>-228028</v>
      </c>
      <c r="H15" s="23">
        <v>91791392</v>
      </c>
      <c r="I15" s="120">
        <v>91277617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91563364</v>
      </c>
      <c r="G16" s="75">
        <f t="shared" si="0"/>
        <v>-228028</v>
      </c>
      <c r="H16" s="23">
        <v>91791392</v>
      </c>
      <c r="I16" s="120">
        <v>91277617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2185</v>
      </c>
      <c r="G20" s="75">
        <f t="shared" si="0"/>
        <v>1222</v>
      </c>
      <c r="H20" s="23">
        <v>963</v>
      </c>
      <c r="I20" s="120">
        <v>4152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295060000</v>
      </c>
      <c r="G21" s="75">
        <f t="shared" si="0"/>
        <v>-1951000</v>
      </c>
      <c r="H21" s="23">
        <v>297011000</v>
      </c>
      <c r="I21" s="120">
        <v>294952000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520795464</v>
      </c>
      <c r="G22" s="74">
        <f t="shared" si="0"/>
        <v>-4009178</v>
      </c>
      <c r="H22" s="124">
        <v>524804642</v>
      </c>
      <c r="I22" s="121">
        <v>516934857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0</v>
      </c>
      <c r="G23" s="75">
        <f t="shared" si="0"/>
        <v>0</v>
      </c>
      <c r="H23" s="23">
        <v>0</v>
      </c>
      <c r="I23" s="120">
        <v>0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226895464</v>
      </c>
      <c r="G24" s="75">
        <f t="shared" si="0"/>
        <v>2315822</v>
      </c>
      <c r="H24" s="23">
        <v>224579642</v>
      </c>
      <c r="I24" s="120">
        <v>220294857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0</v>
      </c>
      <c r="G25" s="75">
        <f t="shared" si="0"/>
        <v>0</v>
      </c>
      <c r="H25" s="23">
        <v>0</v>
      </c>
      <c r="I25" s="120">
        <v>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293900000</v>
      </c>
      <c r="G28" s="75">
        <f t="shared" si="0"/>
        <v>-6325000</v>
      </c>
      <c r="H28" s="23">
        <v>300225000</v>
      </c>
      <c r="I28" s="120">
        <v>296640000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1038445</v>
      </c>
      <c r="G34" s="126">
        <f t="shared" si="0"/>
        <v>4251482</v>
      </c>
      <c r="H34" s="125">
        <v>-3213037</v>
      </c>
      <c r="I34" s="122">
        <v>-1704668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743740</v>
      </c>
      <c r="G36" s="74">
        <f t="shared" ref="G36:G60" si="1">F36-H36</f>
        <v>-3076260</v>
      </c>
      <c r="H36" s="124">
        <v>3820000</v>
      </c>
      <c r="I36" s="121">
        <v>2131200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743740</v>
      </c>
      <c r="G38" s="75">
        <f t="shared" si="1"/>
        <v>-3076260</v>
      </c>
      <c r="H38" s="23">
        <v>3820000</v>
      </c>
      <c r="I38" s="120">
        <v>2131200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743740</v>
      </c>
      <c r="G40" s="75">
        <f t="shared" si="1"/>
        <v>-3076260</v>
      </c>
      <c r="H40" s="23">
        <v>3820000</v>
      </c>
      <c r="I40" s="120">
        <v>2131200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1782185</v>
      </c>
      <c r="G48" s="74">
        <f t="shared" si="1"/>
        <v>1175222</v>
      </c>
      <c r="H48" s="124">
        <v>606963</v>
      </c>
      <c r="I48" s="121">
        <v>426532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0</v>
      </c>
      <c r="H49" s="23">
        <v>0</v>
      </c>
      <c r="I49" s="120">
        <v>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1782185</v>
      </c>
      <c r="G50" s="75">
        <f t="shared" si="1"/>
        <v>1175222</v>
      </c>
      <c r="H50" s="23">
        <v>606963</v>
      </c>
      <c r="I50" s="120">
        <v>426532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1782185</v>
      </c>
      <c r="G52" s="75">
        <f t="shared" si="1"/>
        <v>1175222</v>
      </c>
      <c r="H52" s="23">
        <v>606963</v>
      </c>
      <c r="I52" s="120">
        <v>426532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-1038445</v>
      </c>
      <c r="G60" s="126">
        <f t="shared" si="1"/>
        <v>-4251482</v>
      </c>
      <c r="H60" s="125">
        <v>3213037</v>
      </c>
      <c r="I60" s="122">
        <v>1704668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0</v>
      </c>
      <c r="G70" s="74">
        <f t="shared" si="2"/>
        <v>0</v>
      </c>
      <c r="H70" s="124">
        <v>0</v>
      </c>
      <c r="I70" s="121">
        <v>0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0</v>
      </c>
      <c r="G79" s="126">
        <f t="shared" si="2"/>
        <v>0</v>
      </c>
      <c r="H79" s="125">
        <v>0</v>
      </c>
      <c r="I79" s="122">
        <v>0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0</v>
      </c>
      <c r="G80" s="77">
        <f t="shared" si="2"/>
        <v>0</v>
      </c>
      <c r="H80" s="41">
        <v>0</v>
      </c>
      <c r="I80" s="131">
        <v>0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0</v>
      </c>
      <c r="G81" s="77">
        <f t="shared" si="2"/>
        <v>0</v>
      </c>
      <c r="H81" s="41">
        <v>0</v>
      </c>
      <c r="I81" s="131">
        <v>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0</v>
      </c>
      <c r="G82" s="92">
        <f t="shared" si="2"/>
        <v>0</v>
      </c>
      <c r="H82" s="45">
        <v>0</v>
      </c>
      <c r="I82" s="123">
        <v>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18" orientation="portrait" useFirstPageNumber="1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showGridLines="0" zoomScaleNormal="100" workbookViewId="0"/>
  </sheetViews>
  <sheetFormatPr defaultColWidth="2.375" defaultRowHeight="13.5" x14ac:dyDescent="0.15"/>
  <cols>
    <col min="1" max="3" width="2.375" style="1"/>
    <col min="4" max="4" width="2.375" style="1" customWidth="1"/>
    <col min="5" max="5" width="17.125" style="1" customWidth="1"/>
    <col min="6" max="6" width="17.75" style="1" customWidth="1"/>
    <col min="7" max="7" width="15.875" style="1" customWidth="1"/>
    <col min="8" max="9" width="17.75" style="1" customWidth="1"/>
    <col min="10" max="11" width="2.375" style="1"/>
    <col min="12" max="12" width="2.375" style="1" customWidth="1"/>
    <col min="13" max="13" width="18.75" style="1" customWidth="1"/>
    <col min="14" max="14" width="17.75" style="1" customWidth="1"/>
    <col min="15" max="15" width="15.875" style="1" customWidth="1"/>
    <col min="16" max="17" width="17.75" style="1" customWidth="1"/>
    <col min="18" max="16384" width="2.375" style="1"/>
  </cols>
  <sheetData>
    <row r="1" spans="1:17" ht="15" thickBot="1" x14ac:dyDescent="0.2">
      <c r="A1" s="134" t="s">
        <v>203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">
        <v>230</v>
      </c>
      <c r="G2" s="149"/>
      <c r="H2" s="22" t="s">
        <v>201</v>
      </c>
      <c r="I2" s="20" t="s">
        <v>200</v>
      </c>
      <c r="J2" s="17"/>
      <c r="K2" s="18"/>
      <c r="L2" s="18"/>
      <c r="M2" s="19"/>
      <c r="N2" s="148" t="str">
        <f>F2</f>
        <v>令和４年度</v>
      </c>
      <c r="O2" s="149"/>
      <c r="P2" s="22" t="str">
        <f>H2</f>
        <v>令和３年度</v>
      </c>
      <c r="Q2" s="145" t="str">
        <f>I2</f>
        <v>令和２年度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409325145188</v>
      </c>
      <c r="G5" s="52">
        <f t="shared" ref="G5:G36" si="0">F5-H5</f>
        <v>20861525853</v>
      </c>
      <c r="H5" s="23">
        <v>388463619335</v>
      </c>
      <c r="I5" s="21">
        <v>336589615863</v>
      </c>
      <c r="J5" s="11"/>
      <c r="K5" s="12" t="s">
        <v>3</v>
      </c>
      <c r="L5" s="12"/>
      <c r="M5" s="13"/>
      <c r="N5" s="14">
        <v>238008986180</v>
      </c>
      <c r="O5" s="52">
        <f t="shared" ref="O5:O25" si="1">N5-P5</f>
        <v>989602730</v>
      </c>
      <c r="P5" s="23">
        <v>237019383450</v>
      </c>
      <c r="Q5" s="21">
        <v>243670050676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82029728057</v>
      </c>
      <c r="G6" s="52">
        <f t="shared" si="0"/>
        <v>-10796100137</v>
      </c>
      <c r="H6" s="23">
        <v>92825828194</v>
      </c>
      <c r="I6" s="21">
        <v>78633994422</v>
      </c>
      <c r="J6" s="11"/>
      <c r="K6" s="12"/>
      <c r="L6" s="12" t="s">
        <v>5</v>
      </c>
      <c r="M6" s="13"/>
      <c r="N6" s="14">
        <v>168481349541</v>
      </c>
      <c r="O6" s="52">
        <f t="shared" si="1"/>
        <v>-446454332</v>
      </c>
      <c r="P6" s="23">
        <v>168927803873</v>
      </c>
      <c r="Q6" s="21">
        <v>177678266863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31095928228</v>
      </c>
      <c r="G7" s="52">
        <f t="shared" si="0"/>
        <v>-9837839619</v>
      </c>
      <c r="H7" s="23">
        <v>40933767847</v>
      </c>
      <c r="I7" s="21">
        <v>27900482170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50933799829</v>
      </c>
      <c r="G8" s="52">
        <f t="shared" si="0"/>
        <v>-958260518</v>
      </c>
      <c r="H8" s="23">
        <v>51892060347</v>
      </c>
      <c r="I8" s="21">
        <v>50733512252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22307418545</v>
      </c>
      <c r="G9" s="52">
        <f t="shared" si="0"/>
        <v>370176812</v>
      </c>
      <c r="H9" s="23">
        <v>21937241733</v>
      </c>
      <c r="I9" s="21">
        <v>32729992698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-11429169929</v>
      </c>
      <c r="G10" s="52">
        <f t="shared" si="0"/>
        <v>-36768662</v>
      </c>
      <c r="H10" s="23">
        <v>-11392401267</v>
      </c>
      <c r="I10" s="21">
        <v>-13700550587</v>
      </c>
      <c r="J10" s="11"/>
      <c r="K10" s="12"/>
      <c r="L10" s="12" t="s">
        <v>13</v>
      </c>
      <c r="M10" s="13"/>
      <c r="N10" s="14">
        <v>20833636594</v>
      </c>
      <c r="O10" s="52">
        <f t="shared" si="1"/>
        <v>804449503</v>
      </c>
      <c r="P10" s="23">
        <v>20029187091</v>
      </c>
      <c r="Q10" s="21">
        <v>21637327224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245229406904</v>
      </c>
      <c r="G11" s="52">
        <f t="shared" si="0"/>
        <v>32178943358</v>
      </c>
      <c r="H11" s="23">
        <v>213050463546</v>
      </c>
      <c r="I11" s="21">
        <v>166382101109</v>
      </c>
      <c r="J11" s="11"/>
      <c r="K11" s="12"/>
      <c r="L11" s="12" t="s">
        <v>15</v>
      </c>
      <c r="M11" s="13"/>
      <c r="N11" s="14">
        <v>10309782822</v>
      </c>
      <c r="O11" s="52">
        <f t="shared" si="1"/>
        <v>703386647</v>
      </c>
      <c r="P11" s="23">
        <v>9606396175</v>
      </c>
      <c r="Q11" s="21">
        <v>9250815347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245229406904</v>
      </c>
      <c r="G12" s="52">
        <f t="shared" si="0"/>
        <v>32178943358</v>
      </c>
      <c r="H12" s="23">
        <v>213050463546</v>
      </c>
      <c r="I12" s="21">
        <v>166382101109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2358255756</v>
      </c>
      <c r="O13" s="52">
        <f t="shared" si="1"/>
        <v>227779274</v>
      </c>
      <c r="P13" s="23">
        <v>2130476482</v>
      </c>
      <c r="Q13" s="21">
        <v>1997529046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36025961467</v>
      </c>
      <c r="O14" s="52">
        <f t="shared" si="1"/>
        <v>-299558362</v>
      </c>
      <c r="P14" s="23">
        <v>36325519829</v>
      </c>
      <c r="Q14" s="21">
        <v>33106112196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4627297449</v>
      </c>
      <c r="G15" s="52">
        <f t="shared" si="0"/>
        <v>-701134371</v>
      </c>
      <c r="H15" s="23">
        <v>5328431820</v>
      </c>
      <c r="I15" s="21">
        <v>4611276223</v>
      </c>
      <c r="J15" s="11"/>
      <c r="K15" s="12" t="s">
        <v>22</v>
      </c>
      <c r="L15" s="12"/>
      <c r="M15" s="13"/>
      <c r="N15" s="14">
        <v>1774340361467</v>
      </c>
      <c r="O15" s="52">
        <f t="shared" si="1"/>
        <v>-122333962560</v>
      </c>
      <c r="P15" s="23">
        <v>1896674324027</v>
      </c>
      <c r="Q15" s="21">
        <v>1962090449291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-671853082</v>
      </c>
      <c r="G16" s="52">
        <f t="shared" si="0"/>
        <v>790219</v>
      </c>
      <c r="H16" s="23">
        <v>-672643301</v>
      </c>
      <c r="I16" s="21">
        <v>-672059643</v>
      </c>
      <c r="J16" s="11"/>
      <c r="K16" s="12"/>
      <c r="L16" s="12" t="s">
        <v>5</v>
      </c>
      <c r="M16" s="13"/>
      <c r="N16" s="14">
        <v>1474751957273</v>
      </c>
      <c r="O16" s="52">
        <f t="shared" si="1"/>
        <v>-111872181511</v>
      </c>
      <c r="P16" s="23">
        <v>1586624138784</v>
      </c>
      <c r="Q16" s="21">
        <v>1630438694117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67232317244</v>
      </c>
      <c r="G17" s="52">
        <f t="shared" si="0"/>
        <v>-154381366</v>
      </c>
      <c r="H17" s="23">
        <v>67386698610</v>
      </c>
      <c r="I17" s="21">
        <v>68604861641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14653070041244</v>
      </c>
      <c r="G18" s="52">
        <f t="shared" si="0"/>
        <v>-52867877897</v>
      </c>
      <c r="H18" s="23">
        <v>14705937919141</v>
      </c>
      <c r="I18" s="21">
        <v>14709172806949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6170915597954</v>
      </c>
      <c r="G19" s="52">
        <f t="shared" si="0"/>
        <v>-70614406121</v>
      </c>
      <c r="H19" s="23">
        <v>6241530004075</v>
      </c>
      <c r="I19" s="21">
        <v>6266817760873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6170771222449</v>
      </c>
      <c r="G20" s="52">
        <f t="shared" si="0"/>
        <v>-70614274083</v>
      </c>
      <c r="H20" s="23">
        <v>6241385496532</v>
      </c>
      <c r="I20" s="21">
        <v>6266673074662</v>
      </c>
      <c r="J20" s="11"/>
      <c r="K20" s="12"/>
      <c r="L20" s="12" t="s">
        <v>29</v>
      </c>
      <c r="M20" s="13"/>
      <c r="N20" s="14">
        <v>201864749289</v>
      </c>
      <c r="O20" s="52">
        <f t="shared" si="1"/>
        <v>571947280</v>
      </c>
      <c r="P20" s="23">
        <v>201292802009</v>
      </c>
      <c r="Q20" s="21">
        <v>211398084042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5182153616688</v>
      </c>
      <c r="G21" s="52">
        <f t="shared" si="0"/>
        <v>-33252630386</v>
      </c>
      <c r="H21" s="23">
        <v>5215406247074</v>
      </c>
      <c r="I21" s="21">
        <v>5225791393029</v>
      </c>
      <c r="J21" s="11"/>
      <c r="K21" s="12"/>
      <c r="L21" s="12" t="s">
        <v>31</v>
      </c>
      <c r="M21" s="13"/>
      <c r="N21" s="14">
        <v>22085312581</v>
      </c>
      <c r="O21" s="52">
        <f t="shared" si="1"/>
        <v>-1746456206</v>
      </c>
      <c r="P21" s="23">
        <v>23831768787</v>
      </c>
      <c r="Q21" s="21">
        <v>25577600275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961397025791</v>
      </c>
      <c r="G22" s="52">
        <f t="shared" si="0"/>
        <v>-37683554751</v>
      </c>
      <c r="H22" s="23">
        <v>999080580542</v>
      </c>
      <c r="I22" s="21">
        <v>1015660770300</v>
      </c>
      <c r="J22" s="11"/>
      <c r="K22" s="12"/>
      <c r="L22" s="12" t="s">
        <v>33</v>
      </c>
      <c r="M22" s="13"/>
      <c r="N22" s="14">
        <v>49135847520</v>
      </c>
      <c r="O22" s="52">
        <f t="shared" si="1"/>
        <v>-10113819190</v>
      </c>
      <c r="P22" s="23">
        <v>59249666710</v>
      </c>
      <c r="Q22" s="21">
        <v>68569340280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25104544183</v>
      </c>
      <c r="G23" s="52">
        <f t="shared" si="0"/>
        <v>810209634</v>
      </c>
      <c r="H23" s="23">
        <v>24294334549</v>
      </c>
      <c r="I23" s="21">
        <v>25220542364</v>
      </c>
      <c r="J23" s="11"/>
      <c r="K23" s="12"/>
      <c r="L23" s="12" t="s">
        <v>19</v>
      </c>
      <c r="M23" s="13"/>
      <c r="N23" s="14">
        <v>4733627106</v>
      </c>
      <c r="O23" s="52">
        <f t="shared" si="1"/>
        <v>282212093</v>
      </c>
      <c r="P23" s="23">
        <v>4451415013</v>
      </c>
      <c r="Q23" s="21">
        <v>4998027195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21768867698</v>
      </c>
      <c r="O24" s="52">
        <f t="shared" si="1"/>
        <v>544334974</v>
      </c>
      <c r="P24" s="23">
        <v>21224532724</v>
      </c>
      <c r="Q24" s="21">
        <v>21108703382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299695073</v>
      </c>
      <c r="G25" s="52">
        <f t="shared" si="0"/>
        <v>-16573008</v>
      </c>
      <c r="H25" s="23">
        <v>316268081</v>
      </c>
      <c r="I25" s="21">
        <v>6</v>
      </c>
      <c r="J25" s="37" t="s">
        <v>38</v>
      </c>
      <c r="K25" s="38"/>
      <c r="L25" s="38"/>
      <c r="M25" s="39"/>
      <c r="N25" s="40">
        <v>2012349347647</v>
      </c>
      <c r="O25" s="54">
        <f t="shared" si="1"/>
        <v>-121344359830</v>
      </c>
      <c r="P25" s="41">
        <v>2133693707477</v>
      </c>
      <c r="Q25" s="42">
        <v>2205760499967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351140713</v>
      </c>
      <c r="G26" s="52">
        <f t="shared" si="0"/>
        <v>-32165571</v>
      </c>
      <c r="H26" s="23">
        <v>383306284</v>
      </c>
      <c r="I26" s="21">
        <v>368961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1465200001</v>
      </c>
      <c r="G27" s="52">
        <f t="shared" si="0"/>
        <v>-439560001</v>
      </c>
      <c r="H27" s="23">
        <v>1904760002</v>
      </c>
      <c r="I27" s="21">
        <v>2</v>
      </c>
      <c r="J27" s="11"/>
      <c r="K27" s="12" t="s">
        <v>42</v>
      </c>
      <c r="L27" s="12"/>
      <c r="M27" s="13"/>
      <c r="N27" s="14">
        <v>12993437742655</v>
      </c>
      <c r="O27" s="52">
        <f>N27-P27</f>
        <v>79641270826</v>
      </c>
      <c r="P27" s="23">
        <v>12913796471829</v>
      </c>
      <c r="Q27" s="21">
        <v>12789744506555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144375505</v>
      </c>
      <c r="G28" s="52">
        <f t="shared" si="0"/>
        <v>-132038</v>
      </c>
      <c r="H28" s="23">
        <v>144507543</v>
      </c>
      <c r="I28" s="21">
        <v>144686211</v>
      </c>
      <c r="J28" s="11"/>
      <c r="K28" s="12" t="s">
        <v>44</v>
      </c>
      <c r="L28" s="12"/>
      <c r="M28" s="13"/>
      <c r="N28" s="14">
        <v>56608096130</v>
      </c>
      <c r="O28" s="52">
        <f>N28-P28</f>
        <v>9696736960</v>
      </c>
      <c r="P28" s="23">
        <v>46911359170</v>
      </c>
      <c r="Q28" s="21">
        <v>50257416290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144093957</v>
      </c>
      <c r="G29" s="52">
        <f t="shared" si="0"/>
        <v>0</v>
      </c>
      <c r="H29" s="23">
        <v>144093957</v>
      </c>
      <c r="I29" s="21">
        <v>144093957</v>
      </c>
      <c r="J29" s="11"/>
      <c r="K29" s="12"/>
      <c r="L29" s="15" t="s">
        <v>46</v>
      </c>
      <c r="M29" s="13"/>
      <c r="N29" s="14">
        <v>56608096130</v>
      </c>
      <c r="O29" s="52">
        <f>N29-P29</f>
        <v>9696736960</v>
      </c>
      <c r="P29" s="23">
        <v>46911359170</v>
      </c>
      <c r="Q29" s="21">
        <v>50257416290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281548</v>
      </c>
      <c r="G30" s="52">
        <f t="shared" si="0"/>
        <v>-132038</v>
      </c>
      <c r="H30" s="23">
        <v>413586</v>
      </c>
      <c r="I30" s="21">
        <v>592254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6805590533333</v>
      </c>
      <c r="G31" s="52">
        <f t="shared" si="0"/>
        <v>-33809388171</v>
      </c>
      <c r="H31" s="23">
        <v>6839399921504</v>
      </c>
      <c r="I31" s="21">
        <v>6866356464057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6804735771629</v>
      </c>
      <c r="G32" s="52">
        <f t="shared" si="0"/>
        <v>-33809388171</v>
      </c>
      <c r="H32" s="23">
        <v>6838545159800</v>
      </c>
      <c r="I32" s="21">
        <v>6865501702353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6084996627469</v>
      </c>
      <c r="G33" s="52">
        <f t="shared" si="0"/>
        <v>-267706084</v>
      </c>
      <c r="H33" s="23">
        <v>6085264333553</v>
      </c>
      <c r="I33" s="21">
        <v>6078481007532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2320026331</v>
      </c>
      <c r="G34" s="52">
        <f t="shared" si="0"/>
        <v>-162008641</v>
      </c>
      <c r="H34" s="23">
        <v>2482034972</v>
      </c>
      <c r="I34" s="21">
        <v>2647865075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717419117829</v>
      </c>
      <c r="G35" s="52">
        <f t="shared" si="0"/>
        <v>-33379673446</v>
      </c>
      <c r="H35" s="23">
        <v>750798791275</v>
      </c>
      <c r="I35" s="21">
        <v>784372829746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854761704</v>
      </c>
      <c r="G36" s="52">
        <f t="shared" si="0"/>
        <v>0</v>
      </c>
      <c r="H36" s="23">
        <v>854761704</v>
      </c>
      <c r="I36" s="21">
        <v>854761704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854761704</v>
      </c>
      <c r="G37" s="52">
        <f t="shared" ref="G37:G56" si="2">F37-H37</f>
        <v>0</v>
      </c>
      <c r="H37" s="23">
        <v>854761704</v>
      </c>
      <c r="I37" s="21">
        <v>854761704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14926985095</v>
      </c>
      <c r="G39" s="52">
        <f t="shared" si="2"/>
        <v>-2287409667</v>
      </c>
      <c r="H39" s="23">
        <v>17214394762</v>
      </c>
      <c r="I39" s="21">
        <v>19881401119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7127016742</v>
      </c>
      <c r="G40" s="52">
        <f t="shared" si="2"/>
        <v>511426292</v>
      </c>
      <c r="H40" s="23">
        <v>6615590450</v>
      </c>
      <c r="I40" s="21">
        <v>7007495172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5586856417</v>
      </c>
      <c r="G41" s="52">
        <f t="shared" si="2"/>
        <v>10899127</v>
      </c>
      <c r="H41" s="23">
        <v>5575957290</v>
      </c>
      <c r="I41" s="21">
        <v>6435090186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324554990475</v>
      </c>
      <c r="G42" s="52">
        <f t="shared" si="2"/>
        <v>44906104973</v>
      </c>
      <c r="H42" s="23">
        <v>279648885502</v>
      </c>
      <c r="I42" s="21">
        <v>239280859486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1114810479067</v>
      </c>
      <c r="G43" s="52">
        <f t="shared" si="2"/>
        <v>11100415960</v>
      </c>
      <c r="H43" s="23">
        <v>1103710063107</v>
      </c>
      <c r="I43" s="21">
        <v>1087721083018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689194850970</v>
      </c>
      <c r="G44" s="52">
        <f t="shared" si="2"/>
        <v>9905886960</v>
      </c>
      <c r="H44" s="23">
        <v>679288964010</v>
      </c>
      <c r="I44" s="21">
        <v>683598292747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286899556034</v>
      </c>
      <c r="G45" s="52">
        <f t="shared" si="2"/>
        <v>294354888</v>
      </c>
      <c r="H45" s="23">
        <v>286605201146</v>
      </c>
      <c r="I45" s="21">
        <v>267323842527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138716072063</v>
      </c>
      <c r="G46" s="52">
        <f t="shared" si="2"/>
        <v>900174112</v>
      </c>
      <c r="H46" s="23">
        <v>137815897951</v>
      </c>
      <c r="I46" s="21">
        <v>136798947744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88134049272</v>
      </c>
      <c r="G48" s="52">
        <f t="shared" si="2"/>
        <v>130970799</v>
      </c>
      <c r="H48" s="23">
        <v>88003078473</v>
      </c>
      <c r="I48" s="21">
        <v>91576686943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88134049272</v>
      </c>
      <c r="G50" s="52">
        <f t="shared" si="2"/>
        <v>130970799</v>
      </c>
      <c r="H50" s="23">
        <v>88003078473</v>
      </c>
      <c r="I50" s="21">
        <v>91576686943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147624143542</v>
      </c>
      <c r="G52" s="52">
        <f t="shared" si="2"/>
        <v>-2539565649</v>
      </c>
      <c r="H52" s="23">
        <v>150163709191</v>
      </c>
      <c r="I52" s="21">
        <v>151553508074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-26992623021</v>
      </c>
      <c r="G53" s="52">
        <f t="shared" si="2"/>
        <v>770861988</v>
      </c>
      <c r="H53" s="23">
        <v>-27763485009</v>
      </c>
      <c r="I53" s="21">
        <v>-28578718023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8388044343</v>
      </c>
      <c r="G54" s="52">
        <f t="shared" si="2"/>
        <v>-272425338</v>
      </c>
      <c r="H54" s="23">
        <v>8660469681</v>
      </c>
      <c r="I54" s="21">
        <v>8695988980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-7596031975</v>
      </c>
      <c r="G55" s="52">
        <f t="shared" si="2"/>
        <v>-775362090</v>
      </c>
      <c r="H55" s="23">
        <v>-6820669885</v>
      </c>
      <c r="I55" s="21">
        <v>-7574812936</v>
      </c>
      <c r="J55" s="37" t="s">
        <v>63</v>
      </c>
      <c r="K55" s="38"/>
      <c r="L55" s="38"/>
      <c r="M55" s="39"/>
      <c r="N55" s="40">
        <v>13050045838785</v>
      </c>
      <c r="O55" s="54">
        <f>N55-P55</f>
        <v>89338007786</v>
      </c>
      <c r="P55" s="41">
        <v>12960707830999</v>
      </c>
      <c r="Q55" s="42">
        <v>12840001922845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15062395186432</v>
      </c>
      <c r="G56" s="53">
        <f t="shared" si="2"/>
        <v>-32006352044</v>
      </c>
      <c r="H56" s="45">
        <v>15094401538476</v>
      </c>
      <c r="I56" s="46">
        <v>15045762422812</v>
      </c>
      <c r="J56" s="47" t="s">
        <v>65</v>
      </c>
      <c r="K56" s="48"/>
      <c r="L56" s="48"/>
      <c r="M56" s="49"/>
      <c r="N56" s="50">
        <v>15062395186432</v>
      </c>
      <c r="O56" s="53">
        <f>N56-P56</f>
        <v>-32006352044</v>
      </c>
      <c r="P56" s="45">
        <v>15094401538476</v>
      </c>
      <c r="Q56" s="46">
        <v>15045762422812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tToWidth="0" orientation="landscape" useFirstPageNumber="1" r:id="rId1"/>
  <headerFooter scaleWithDoc="0"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showGridLines="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令和４年度</v>
      </c>
      <c r="G2" s="149"/>
      <c r="H2" s="22" t="str">
        <f>'貸借対照表（一般会計）'!H2</f>
        <v>令和３年度</v>
      </c>
      <c r="I2" s="144" t="str">
        <f>'貸借対照表（一般会計）'!I2</f>
        <v>令和２年度</v>
      </c>
      <c r="J2" s="17"/>
      <c r="K2" s="18"/>
      <c r="L2" s="18"/>
      <c r="M2" s="19"/>
      <c r="N2" s="148" t="str">
        <f>'貸借対照表（一般会計）'!F2</f>
        <v>令和４年度</v>
      </c>
      <c r="O2" s="149"/>
      <c r="P2" s="22" t="str">
        <f>'貸借対照表（一般会計）'!H2</f>
        <v>令和３年度</v>
      </c>
      <c r="Q2" s="144" t="str">
        <f>'貸借対照表（一般会計）'!I2</f>
        <v>令和２年度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1299768858</v>
      </c>
      <c r="G5" s="52">
        <f t="shared" ref="G5:G36" si="0">F5-H5</f>
        <v>-714908021</v>
      </c>
      <c r="H5" s="23">
        <v>2014676879</v>
      </c>
      <c r="I5" s="21">
        <v>4854920455</v>
      </c>
      <c r="J5" s="11"/>
      <c r="K5" s="12" t="s">
        <v>3</v>
      </c>
      <c r="L5" s="12"/>
      <c r="M5" s="13"/>
      <c r="N5" s="14">
        <v>165578941</v>
      </c>
      <c r="O5" s="52">
        <f t="shared" ref="O5:O25" si="1">N5-P5</f>
        <v>11839302</v>
      </c>
      <c r="P5" s="23">
        <v>153739639</v>
      </c>
      <c r="Q5" s="21">
        <v>162810700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545391007</v>
      </c>
      <c r="G6" s="52">
        <f t="shared" si="0"/>
        <v>-675126770</v>
      </c>
      <c r="H6" s="23">
        <v>1220517777</v>
      </c>
      <c r="I6" s="21">
        <v>3864295442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545391007</v>
      </c>
      <c r="G7" s="52">
        <f t="shared" si="0"/>
        <v>-675126770</v>
      </c>
      <c r="H7" s="23">
        <v>1220517777</v>
      </c>
      <c r="I7" s="21">
        <v>3864295442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1574079971</v>
      </c>
      <c r="G9" s="52">
        <f t="shared" si="0"/>
        <v>-80316991</v>
      </c>
      <c r="H9" s="23">
        <v>1654396962</v>
      </c>
      <c r="I9" s="21">
        <v>1886598714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-819702120</v>
      </c>
      <c r="G10" s="52">
        <f t="shared" si="0"/>
        <v>40535740</v>
      </c>
      <c r="H10" s="23">
        <v>-860237860</v>
      </c>
      <c r="I10" s="21">
        <v>-895973701</v>
      </c>
      <c r="J10" s="11"/>
      <c r="K10" s="12"/>
      <c r="L10" s="12" t="s">
        <v>13</v>
      </c>
      <c r="M10" s="13"/>
      <c r="N10" s="14">
        <v>158410537</v>
      </c>
      <c r="O10" s="52">
        <f t="shared" si="1"/>
        <v>11839302</v>
      </c>
      <c r="P10" s="23">
        <v>146571235</v>
      </c>
      <c r="Q10" s="21">
        <v>155642296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7168404</v>
      </c>
      <c r="O13" s="52">
        <f t="shared" si="1"/>
        <v>0</v>
      </c>
      <c r="P13" s="23">
        <v>7168404</v>
      </c>
      <c r="Q13" s="21">
        <v>7168404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2049454297</v>
      </c>
      <c r="O15" s="52">
        <f t="shared" si="1"/>
        <v>132049465</v>
      </c>
      <c r="P15" s="23">
        <v>1917404832</v>
      </c>
      <c r="Q15" s="21">
        <v>1909644444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13423078101</v>
      </c>
      <c r="G18" s="52">
        <f t="shared" si="0"/>
        <v>366065023</v>
      </c>
      <c r="H18" s="23">
        <v>13057013078</v>
      </c>
      <c r="I18" s="21">
        <v>10136268026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2036909590</v>
      </c>
      <c r="O20" s="52">
        <f t="shared" si="1"/>
        <v>139217869</v>
      </c>
      <c r="P20" s="23">
        <v>1897691721</v>
      </c>
      <c r="Q20" s="21">
        <v>1882762929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12544707</v>
      </c>
      <c r="O23" s="52">
        <f t="shared" si="1"/>
        <v>-7168404</v>
      </c>
      <c r="P23" s="23">
        <v>19713111</v>
      </c>
      <c r="Q23" s="21">
        <v>26881515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2215033238</v>
      </c>
      <c r="O25" s="54">
        <f t="shared" si="1"/>
        <v>143888767</v>
      </c>
      <c r="P25" s="41">
        <v>2071144471</v>
      </c>
      <c r="Q25" s="42">
        <v>2072455144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12507813721</v>
      </c>
      <c r="O27" s="52">
        <f>N27-P27</f>
        <v>-492731765</v>
      </c>
      <c r="P27" s="23">
        <v>13000545486</v>
      </c>
      <c r="Q27" s="21">
        <v>12918733337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19713111</v>
      </c>
      <c r="G40" s="52">
        <f t="shared" si="2"/>
        <v>-7168404</v>
      </c>
      <c r="H40" s="23">
        <v>26881515</v>
      </c>
      <c r="I40" s="21">
        <v>34049919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1142517267</v>
      </c>
      <c r="G41" s="52">
        <f t="shared" si="2"/>
        <v>-177543429</v>
      </c>
      <c r="H41" s="23">
        <v>1320060696</v>
      </c>
      <c r="I41" s="21">
        <v>1025547682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143915200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12260847723</v>
      </c>
      <c r="G48" s="52">
        <f t="shared" si="2"/>
        <v>550776856</v>
      </c>
      <c r="H48" s="23">
        <v>11710070867</v>
      </c>
      <c r="I48" s="21">
        <v>8932755225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12260847723</v>
      </c>
      <c r="G50" s="52">
        <f t="shared" si="2"/>
        <v>550776856</v>
      </c>
      <c r="H50" s="23">
        <v>11710070867</v>
      </c>
      <c r="I50" s="21">
        <v>8932755225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12507813721</v>
      </c>
      <c r="O55" s="54">
        <f>N55-P55</f>
        <v>-492731765</v>
      </c>
      <c r="P55" s="41">
        <v>13000545486</v>
      </c>
      <c r="Q55" s="42">
        <v>12918733337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14722846959</v>
      </c>
      <c r="G56" s="53">
        <f t="shared" si="2"/>
        <v>-348842998</v>
      </c>
      <c r="H56" s="45">
        <v>15071689957</v>
      </c>
      <c r="I56" s="46">
        <v>14991188481</v>
      </c>
      <c r="J56" s="47" t="s">
        <v>65</v>
      </c>
      <c r="K56" s="48"/>
      <c r="L56" s="48"/>
      <c r="M56" s="49"/>
      <c r="N56" s="50">
        <v>14722846959</v>
      </c>
      <c r="O56" s="53">
        <f>N56-P56</f>
        <v>-348842998</v>
      </c>
      <c r="P56" s="45">
        <v>15071689957</v>
      </c>
      <c r="Q56" s="46">
        <v>14991188481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9" fitToWidth="0" orientation="landscape" useFirstPageNumber="1" r:id="rId1"/>
  <headerFooter scaleWithDoc="0">
    <oddFooter>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showGridLines="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222</v>
      </c>
      <c r="I1" s="143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令和４年度</v>
      </c>
      <c r="F2" s="149"/>
      <c r="G2" s="80" t="str">
        <f>'貸借対照表（一般会計）'!H2</f>
        <v>令和３年度</v>
      </c>
      <c r="H2" s="144" t="str">
        <f>'貸借対照表（一般会計）'!I2</f>
        <v>令和２年度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301301335314</v>
      </c>
      <c r="F4" s="75">
        <f t="shared" ref="F4:F35" si="0">E4-G4</f>
        <v>7647696020</v>
      </c>
      <c r="G4" s="82">
        <v>293653639294</v>
      </c>
      <c r="H4" s="21">
        <v>284914210583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77295392996</v>
      </c>
      <c r="F7" s="75">
        <f t="shared" si="0"/>
        <v>1129853876</v>
      </c>
      <c r="G7" s="82">
        <v>76165539120</v>
      </c>
      <c r="H7" s="21">
        <v>73316366374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54858051391</v>
      </c>
      <c r="F10" s="75">
        <f t="shared" si="0"/>
        <v>179096855</v>
      </c>
      <c r="G10" s="82">
        <v>54678954536</v>
      </c>
      <c r="H10" s="21">
        <v>53151176122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43350000</v>
      </c>
      <c r="F12" s="75">
        <f t="shared" si="0"/>
        <v>-1001000</v>
      </c>
      <c r="G12" s="82">
        <v>44351000</v>
      </c>
      <c r="H12" s="21">
        <v>42294000</v>
      </c>
    </row>
    <row r="13" spans="1:9" ht="15" customHeight="1" x14ac:dyDescent="0.15">
      <c r="A13" s="59"/>
      <c r="B13" s="60" t="s">
        <v>75</v>
      </c>
      <c r="C13" s="61"/>
      <c r="D13" s="61"/>
      <c r="E13" s="70">
        <v>119977634573</v>
      </c>
      <c r="F13" s="75">
        <f t="shared" si="0"/>
        <v>5136511665</v>
      </c>
      <c r="G13" s="82">
        <v>114841122908</v>
      </c>
      <c r="H13" s="21">
        <v>113400341903</v>
      </c>
    </row>
    <row r="14" spans="1:9" ht="15" customHeight="1" x14ac:dyDescent="0.15">
      <c r="A14" s="59"/>
      <c r="B14" s="60" t="s">
        <v>76</v>
      </c>
      <c r="C14" s="61"/>
      <c r="D14" s="61"/>
      <c r="E14" s="70">
        <v>49087891769</v>
      </c>
      <c r="F14" s="75">
        <f t="shared" si="0"/>
        <v>1206300774</v>
      </c>
      <c r="G14" s="82">
        <v>47881590995</v>
      </c>
      <c r="H14" s="21">
        <v>44923085322</v>
      </c>
    </row>
    <row r="15" spans="1:9" ht="15" customHeight="1" x14ac:dyDescent="0.15">
      <c r="A15" s="59"/>
      <c r="B15" s="60"/>
      <c r="C15" s="61" t="s">
        <v>77</v>
      </c>
      <c r="D15" s="61"/>
      <c r="E15" s="70">
        <v>49087891769</v>
      </c>
      <c r="F15" s="75">
        <f t="shared" si="0"/>
        <v>1206300774</v>
      </c>
      <c r="G15" s="82">
        <v>47881590995</v>
      </c>
      <c r="H15" s="21">
        <v>44923085322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1128205</v>
      </c>
      <c r="F19" s="75">
        <f t="shared" si="0"/>
        <v>716837</v>
      </c>
      <c r="G19" s="82">
        <v>411368</v>
      </c>
      <c r="H19" s="21">
        <v>1449383</v>
      </c>
    </row>
    <row r="20" spans="1:8" ht="15" customHeight="1" x14ac:dyDescent="0.15">
      <c r="A20" s="63"/>
      <c r="B20" s="64" t="s">
        <v>82</v>
      </c>
      <c r="C20" s="65"/>
      <c r="D20" s="65"/>
      <c r="E20" s="70">
        <v>37886380</v>
      </c>
      <c r="F20" s="75">
        <f t="shared" si="0"/>
        <v>-3782987</v>
      </c>
      <c r="G20" s="82">
        <v>41669367</v>
      </c>
      <c r="H20" s="21">
        <v>79497479</v>
      </c>
    </row>
    <row r="21" spans="1:8" ht="15" customHeight="1" x14ac:dyDescent="0.15">
      <c r="A21" s="59" t="s">
        <v>83</v>
      </c>
      <c r="B21" s="60"/>
      <c r="C21" s="61"/>
      <c r="D21" s="61"/>
      <c r="E21" s="69">
        <v>301005603245</v>
      </c>
      <c r="F21" s="74">
        <f t="shared" si="0"/>
        <v>8624852989</v>
      </c>
      <c r="G21" s="81">
        <v>292380750256</v>
      </c>
      <c r="H21" s="78">
        <v>281033106112</v>
      </c>
    </row>
    <row r="22" spans="1:8" ht="15" customHeight="1" x14ac:dyDescent="0.15">
      <c r="A22" s="59"/>
      <c r="B22" s="60" t="s">
        <v>84</v>
      </c>
      <c r="C22" s="61"/>
      <c r="D22" s="61"/>
      <c r="E22" s="70">
        <v>2247903569</v>
      </c>
      <c r="F22" s="75">
        <f t="shared" si="0"/>
        <v>87318595</v>
      </c>
      <c r="G22" s="82">
        <v>2160584974</v>
      </c>
      <c r="H22" s="21">
        <v>2103633379</v>
      </c>
    </row>
    <row r="23" spans="1:8" ht="15" customHeight="1" x14ac:dyDescent="0.15">
      <c r="A23" s="59"/>
      <c r="B23" s="60" t="s">
        <v>85</v>
      </c>
      <c r="C23" s="61"/>
      <c r="D23" s="61"/>
      <c r="E23" s="70">
        <v>157656593</v>
      </c>
      <c r="F23" s="75">
        <f t="shared" si="0"/>
        <v>11872903</v>
      </c>
      <c r="G23" s="82">
        <v>145783690</v>
      </c>
      <c r="H23" s="21">
        <v>155642296</v>
      </c>
    </row>
    <row r="24" spans="1:8" ht="15" customHeight="1" x14ac:dyDescent="0.15">
      <c r="A24" s="59"/>
      <c r="B24" s="60" t="s">
        <v>86</v>
      </c>
      <c r="C24" s="61"/>
      <c r="D24" s="61"/>
      <c r="E24" s="70">
        <v>139217869</v>
      </c>
      <c r="F24" s="75">
        <f t="shared" si="0"/>
        <v>124289077</v>
      </c>
      <c r="G24" s="82">
        <v>14928792</v>
      </c>
      <c r="H24" s="21">
        <v>-49175431</v>
      </c>
    </row>
    <row r="25" spans="1:8" ht="15" customHeight="1" x14ac:dyDescent="0.15">
      <c r="A25" s="59"/>
      <c r="B25" s="60" t="s">
        <v>87</v>
      </c>
      <c r="C25" s="61"/>
      <c r="D25" s="61"/>
      <c r="E25" s="70">
        <v>9837998890</v>
      </c>
      <c r="F25" s="75">
        <f t="shared" si="0"/>
        <v>490738147</v>
      </c>
      <c r="G25" s="82">
        <v>9347260743</v>
      </c>
      <c r="H25" s="21">
        <v>8398284154</v>
      </c>
    </row>
    <row r="26" spans="1:8" ht="15" customHeight="1" x14ac:dyDescent="0.15">
      <c r="A26" s="59"/>
      <c r="B26" s="60" t="s">
        <v>88</v>
      </c>
      <c r="C26" s="61"/>
      <c r="D26" s="61"/>
      <c r="E26" s="70">
        <v>7662971</v>
      </c>
      <c r="F26" s="75">
        <f t="shared" si="0"/>
        <v>1190770</v>
      </c>
      <c r="G26" s="82">
        <v>6472201</v>
      </c>
      <c r="H26" s="21">
        <v>6652800</v>
      </c>
    </row>
    <row r="27" spans="1:8" ht="15" customHeight="1" x14ac:dyDescent="0.15">
      <c r="A27" s="59"/>
      <c r="B27" s="60" t="s">
        <v>89</v>
      </c>
      <c r="C27" s="61"/>
      <c r="D27" s="61"/>
      <c r="E27" s="70">
        <v>368310292</v>
      </c>
      <c r="F27" s="75">
        <f t="shared" si="0"/>
        <v>-27859764</v>
      </c>
      <c r="G27" s="82">
        <v>396170056</v>
      </c>
      <c r="H27" s="21">
        <v>368970523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71100</v>
      </c>
    </row>
    <row r="30" spans="1:8" ht="15" customHeight="1" x14ac:dyDescent="0.15">
      <c r="A30" s="59"/>
      <c r="B30" s="60" t="s">
        <v>92</v>
      </c>
      <c r="C30" s="61"/>
      <c r="D30" s="61"/>
      <c r="E30" s="70">
        <v>466852345</v>
      </c>
      <c r="F30" s="75">
        <f t="shared" si="0"/>
        <v>-92883670</v>
      </c>
      <c r="G30" s="82">
        <v>559736015</v>
      </c>
      <c r="H30" s="21">
        <v>586550789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223106976</v>
      </c>
      <c r="F33" s="75">
        <f t="shared" si="0"/>
        <v>9132622</v>
      </c>
      <c r="G33" s="82">
        <v>213974354</v>
      </c>
      <c r="H33" s="21">
        <v>184057057</v>
      </c>
    </row>
    <row r="34" spans="1:8" ht="15" customHeight="1" x14ac:dyDescent="0.15">
      <c r="A34" s="59"/>
      <c r="B34" s="60" t="s">
        <v>96</v>
      </c>
      <c r="C34" s="61"/>
      <c r="D34" s="61"/>
      <c r="E34" s="70">
        <v>287556893740</v>
      </c>
      <c r="F34" s="75">
        <f t="shared" si="0"/>
        <v>8021054309</v>
      </c>
      <c r="G34" s="82">
        <v>279535839431</v>
      </c>
      <c r="H34" s="21">
        <v>269278419445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295732069</v>
      </c>
      <c r="F40" s="77">
        <f t="shared" si="1"/>
        <v>-977156969</v>
      </c>
      <c r="G40" s="84">
        <v>1272889038</v>
      </c>
      <c r="H40" s="42">
        <v>3881104471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788463834</v>
      </c>
      <c r="F46" s="75">
        <f t="shared" si="1"/>
        <v>-402613055</v>
      </c>
      <c r="G46" s="82">
        <v>1191076889</v>
      </c>
      <c r="H46" s="21">
        <v>347382648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788463834</v>
      </c>
      <c r="F52" s="75">
        <f t="shared" si="1"/>
        <v>-402613055</v>
      </c>
      <c r="G52" s="82">
        <v>1191076889</v>
      </c>
      <c r="H52" s="21">
        <v>347382648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-788463834</v>
      </c>
      <c r="F53" s="77">
        <f t="shared" si="1"/>
        <v>402613055</v>
      </c>
      <c r="G53" s="84">
        <v>-1191076889</v>
      </c>
      <c r="H53" s="42">
        <v>-347382648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-492731765</v>
      </c>
      <c r="F54" s="97">
        <f t="shared" si="1"/>
        <v>-574543914</v>
      </c>
      <c r="G54" s="98">
        <v>81812149</v>
      </c>
      <c r="H54" s="99">
        <v>3533721823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20" fitToHeight="0" orientation="portrait" useFirstPageNumber="1" r:id="rId1"/>
  <headerFooter>
    <oddFooter>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showGridLines="0"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223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令和４年度</v>
      </c>
      <c r="G2" s="149"/>
      <c r="H2" s="80" t="str">
        <f>'貸借対照表（一般会計）'!H2</f>
        <v>令和３年度</v>
      </c>
      <c r="I2" s="144" t="str">
        <f>'貸借対照表（一般会計）'!I2</f>
        <v>令和２年度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300869173752</v>
      </c>
      <c r="G5" s="74">
        <f t="shared" ref="G5:G34" si="0">F5-H5</f>
        <v>7584142292</v>
      </c>
      <c r="H5" s="124">
        <v>293285031460</v>
      </c>
      <c r="I5" s="121">
        <v>284413447951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77295392996</v>
      </c>
      <c r="G8" s="75">
        <f t="shared" si="0"/>
        <v>1129853876</v>
      </c>
      <c r="H8" s="23">
        <v>76165539120</v>
      </c>
      <c r="I8" s="120">
        <v>73316366374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54419374239</v>
      </c>
      <c r="G11" s="75">
        <f t="shared" si="0"/>
        <v>115252819</v>
      </c>
      <c r="H11" s="23">
        <v>54304121420</v>
      </c>
      <c r="I11" s="120">
        <v>52669154313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43350000</v>
      </c>
      <c r="G13" s="75">
        <f t="shared" si="0"/>
        <v>-1001000</v>
      </c>
      <c r="H13" s="23">
        <v>44351000</v>
      </c>
      <c r="I13" s="120">
        <v>42294000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119977634573</v>
      </c>
      <c r="G14" s="75">
        <f t="shared" si="0"/>
        <v>5136511665</v>
      </c>
      <c r="H14" s="23">
        <v>114841122908</v>
      </c>
      <c r="I14" s="120">
        <v>113400341903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49087891769</v>
      </c>
      <c r="G15" s="75">
        <f t="shared" si="0"/>
        <v>1206300774</v>
      </c>
      <c r="H15" s="23">
        <v>47881590995</v>
      </c>
      <c r="I15" s="120">
        <v>44923085322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49087891769</v>
      </c>
      <c r="G16" s="75">
        <f t="shared" si="0"/>
        <v>1206300774</v>
      </c>
      <c r="H16" s="23">
        <v>47881590995</v>
      </c>
      <c r="I16" s="120">
        <v>44923085322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1128205</v>
      </c>
      <c r="G20" s="75">
        <f t="shared" si="0"/>
        <v>716837</v>
      </c>
      <c r="H20" s="23">
        <v>411368</v>
      </c>
      <c r="I20" s="120">
        <v>1449383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44401970</v>
      </c>
      <c r="G21" s="75">
        <f t="shared" si="0"/>
        <v>-3492679</v>
      </c>
      <c r="H21" s="23">
        <v>47894649</v>
      </c>
      <c r="I21" s="120">
        <v>60756656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300802756803</v>
      </c>
      <c r="G22" s="74">
        <f t="shared" si="0"/>
        <v>8198031190</v>
      </c>
      <c r="H22" s="124">
        <v>292604725613</v>
      </c>
      <c r="I22" s="121">
        <v>280469165969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2393720860</v>
      </c>
      <c r="G23" s="75">
        <f t="shared" si="0"/>
        <v>78281135</v>
      </c>
      <c r="H23" s="23">
        <v>2315439725</v>
      </c>
      <c r="I23" s="120">
        <v>2260788488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9837998890</v>
      </c>
      <c r="G24" s="75">
        <f t="shared" si="0"/>
        <v>490738147</v>
      </c>
      <c r="H24" s="23">
        <v>9347260743</v>
      </c>
      <c r="I24" s="120">
        <v>8398284154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7662971</v>
      </c>
      <c r="G25" s="75">
        <f t="shared" si="0"/>
        <v>1190770</v>
      </c>
      <c r="H25" s="23">
        <v>6472201</v>
      </c>
      <c r="I25" s="120">
        <v>6652800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223106976</v>
      </c>
      <c r="G27" s="75">
        <f t="shared" si="0"/>
        <v>9132622</v>
      </c>
      <c r="H27" s="23">
        <v>213974354</v>
      </c>
      <c r="I27" s="120">
        <v>184057057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288340267106</v>
      </c>
      <c r="G28" s="75">
        <f t="shared" si="0"/>
        <v>7618688516</v>
      </c>
      <c r="H28" s="23">
        <v>280721578590</v>
      </c>
      <c r="I28" s="120">
        <v>269619383470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66416949</v>
      </c>
      <c r="G34" s="126">
        <f t="shared" si="0"/>
        <v>-613888898</v>
      </c>
      <c r="H34" s="125">
        <v>680305847</v>
      </c>
      <c r="I34" s="122">
        <v>3944281982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0</v>
      </c>
      <c r="G36" s="74">
        <f t="shared" ref="G36:G60" si="1">F36-H36</f>
        <v>0</v>
      </c>
      <c r="H36" s="124">
        <v>0</v>
      </c>
      <c r="I36" s="121">
        <v>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734375315</v>
      </c>
      <c r="G48" s="74">
        <f t="shared" si="1"/>
        <v>-2582539793</v>
      </c>
      <c r="H48" s="124">
        <v>3316915108</v>
      </c>
      <c r="I48" s="121">
        <v>3036986121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183598459</v>
      </c>
      <c r="G49" s="75">
        <f t="shared" si="1"/>
        <v>-356001007</v>
      </c>
      <c r="H49" s="23">
        <v>539599466</v>
      </c>
      <c r="I49" s="120">
        <v>291636312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550776856</v>
      </c>
      <c r="G50" s="75">
        <f t="shared" si="1"/>
        <v>-2226538786</v>
      </c>
      <c r="H50" s="23">
        <v>2777315642</v>
      </c>
      <c r="I50" s="120">
        <v>2745349809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550776856</v>
      </c>
      <c r="G52" s="75">
        <f t="shared" si="1"/>
        <v>-2226538786</v>
      </c>
      <c r="H52" s="23">
        <v>2777315642</v>
      </c>
      <c r="I52" s="120">
        <v>2745349809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-734375315</v>
      </c>
      <c r="G60" s="126">
        <f t="shared" si="1"/>
        <v>2582539793</v>
      </c>
      <c r="H60" s="125">
        <v>-3316915108</v>
      </c>
      <c r="I60" s="122">
        <v>-3036986121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7168404</v>
      </c>
      <c r="G70" s="74">
        <f t="shared" si="2"/>
        <v>0</v>
      </c>
      <c r="H70" s="124">
        <v>7168404</v>
      </c>
      <c r="I70" s="121">
        <v>7168404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7168404</v>
      </c>
      <c r="G73" s="75">
        <f t="shared" si="2"/>
        <v>0</v>
      </c>
      <c r="H73" s="23">
        <v>7168404</v>
      </c>
      <c r="I73" s="120">
        <v>7168404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-7168404</v>
      </c>
      <c r="G79" s="126">
        <f t="shared" si="2"/>
        <v>0</v>
      </c>
      <c r="H79" s="125">
        <v>-7168404</v>
      </c>
      <c r="I79" s="122">
        <v>-7168404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-675126770</v>
      </c>
      <c r="G80" s="77">
        <f t="shared" si="2"/>
        <v>1968650895</v>
      </c>
      <c r="H80" s="41">
        <v>-2643777665</v>
      </c>
      <c r="I80" s="131">
        <v>900127457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1220517777</v>
      </c>
      <c r="G81" s="77">
        <f t="shared" si="2"/>
        <v>-2643777665</v>
      </c>
      <c r="H81" s="41">
        <v>3864295442</v>
      </c>
      <c r="I81" s="131">
        <v>2964167985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545391007</v>
      </c>
      <c r="G82" s="92">
        <f t="shared" si="2"/>
        <v>-675126770</v>
      </c>
      <c r="H82" s="45">
        <v>1220517777</v>
      </c>
      <c r="I82" s="123">
        <v>3864295442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21" orientation="portrait" useFirstPageNumber="1" r:id="rId1"/>
  <headerFooter>
    <oddFooter>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showGridLines="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令和４年度</v>
      </c>
      <c r="G2" s="149"/>
      <c r="H2" s="22" t="str">
        <f>'貸借対照表（一般会計）'!H2</f>
        <v>令和３年度</v>
      </c>
      <c r="I2" s="144" t="str">
        <f>'貸借対照表（一般会計）'!I2</f>
        <v>令和２年度</v>
      </c>
      <c r="J2" s="17"/>
      <c r="K2" s="18"/>
      <c r="L2" s="18"/>
      <c r="M2" s="19"/>
      <c r="N2" s="148" t="str">
        <f>'貸借対照表（一般会計）'!F2</f>
        <v>令和４年度</v>
      </c>
      <c r="O2" s="149"/>
      <c r="P2" s="22" t="str">
        <f>'貸借対照表（一般会計）'!H2</f>
        <v>令和３年度</v>
      </c>
      <c r="Q2" s="144" t="str">
        <f>'貸借対照表（一般会計）'!I2</f>
        <v>令和２年度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2986903277</v>
      </c>
      <c r="G5" s="52">
        <f t="shared" ref="G5:G36" si="0">F5-H5</f>
        <v>1098190451</v>
      </c>
      <c r="H5" s="23">
        <v>1888712826</v>
      </c>
      <c r="I5" s="21">
        <v>1878422486</v>
      </c>
      <c r="J5" s="11"/>
      <c r="K5" s="12" t="s">
        <v>3</v>
      </c>
      <c r="L5" s="12"/>
      <c r="M5" s="13"/>
      <c r="N5" s="14">
        <v>43964236</v>
      </c>
      <c r="O5" s="52">
        <f t="shared" ref="O5:O25" si="1">N5-P5</f>
        <v>4804723</v>
      </c>
      <c r="P5" s="23">
        <v>39159513</v>
      </c>
      <c r="Q5" s="21">
        <v>41852648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2699417460</v>
      </c>
      <c r="G6" s="52">
        <f t="shared" si="0"/>
        <v>1062534240</v>
      </c>
      <c r="H6" s="23">
        <v>1636883220</v>
      </c>
      <c r="I6" s="21">
        <v>1602611535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2699417460</v>
      </c>
      <c r="G7" s="52">
        <f t="shared" si="0"/>
        <v>1062534240</v>
      </c>
      <c r="H7" s="23">
        <v>1636883220</v>
      </c>
      <c r="I7" s="21">
        <v>1602611535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456578413</v>
      </c>
      <c r="G9" s="52">
        <f t="shared" si="0"/>
        <v>51189796</v>
      </c>
      <c r="H9" s="23">
        <v>405388617</v>
      </c>
      <c r="I9" s="21">
        <v>448937762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-169092596</v>
      </c>
      <c r="G10" s="52">
        <f t="shared" si="0"/>
        <v>-15533585</v>
      </c>
      <c r="H10" s="23">
        <v>-153559011</v>
      </c>
      <c r="I10" s="21">
        <v>-173126811</v>
      </c>
      <c r="J10" s="11"/>
      <c r="K10" s="12"/>
      <c r="L10" s="12" t="s">
        <v>13</v>
      </c>
      <c r="M10" s="13"/>
      <c r="N10" s="14">
        <v>41585512</v>
      </c>
      <c r="O10" s="52">
        <f t="shared" si="1"/>
        <v>3576919</v>
      </c>
      <c r="P10" s="23">
        <v>38008593</v>
      </c>
      <c r="Q10" s="21">
        <v>40701728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2378724</v>
      </c>
      <c r="O13" s="52">
        <f t="shared" si="1"/>
        <v>1227804</v>
      </c>
      <c r="P13" s="23">
        <v>1150920</v>
      </c>
      <c r="Q13" s="21">
        <v>1150920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585311311</v>
      </c>
      <c r="O15" s="52">
        <f t="shared" si="1"/>
        <v>18379217</v>
      </c>
      <c r="P15" s="23">
        <v>566932094</v>
      </c>
      <c r="Q15" s="21">
        <v>613222910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343056059</v>
      </c>
      <c r="G18" s="52">
        <f t="shared" si="0"/>
        <v>-51179117</v>
      </c>
      <c r="H18" s="23">
        <v>394235176</v>
      </c>
      <c r="I18" s="21">
        <v>343337341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580254794</v>
      </c>
      <c r="O20" s="52">
        <f t="shared" si="1"/>
        <v>16487730</v>
      </c>
      <c r="P20" s="23">
        <v>563767064</v>
      </c>
      <c r="Q20" s="21">
        <v>608906960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5056517</v>
      </c>
      <c r="O23" s="52">
        <f t="shared" si="1"/>
        <v>1891487</v>
      </c>
      <c r="P23" s="23">
        <v>3165030</v>
      </c>
      <c r="Q23" s="21">
        <v>4315950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629275547</v>
      </c>
      <c r="O25" s="54">
        <f t="shared" si="1"/>
        <v>23183940</v>
      </c>
      <c r="P25" s="41">
        <v>606091607</v>
      </c>
      <c r="Q25" s="42">
        <v>655075558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2700683789</v>
      </c>
      <c r="O27" s="52">
        <f>N27-P27</f>
        <v>1023827394</v>
      </c>
      <c r="P27" s="23">
        <v>1676856395</v>
      </c>
      <c r="Q27" s="21">
        <v>1566684269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7001112</v>
      </c>
      <c r="G40" s="52">
        <f t="shared" si="2"/>
        <v>2685162</v>
      </c>
      <c r="H40" s="23">
        <v>4315950</v>
      </c>
      <c r="I40" s="21">
        <v>5466870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336054947</v>
      </c>
      <c r="G41" s="52">
        <f t="shared" si="2"/>
        <v>-53864279</v>
      </c>
      <c r="H41" s="23">
        <v>389919226</v>
      </c>
      <c r="I41" s="21">
        <v>323448316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14422155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2700683789</v>
      </c>
      <c r="O55" s="54">
        <f>N55-P55</f>
        <v>1023827394</v>
      </c>
      <c r="P55" s="41">
        <v>1676856395</v>
      </c>
      <c r="Q55" s="42">
        <v>1566684269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3329959336</v>
      </c>
      <c r="G56" s="53">
        <f t="shared" si="2"/>
        <v>1047011334</v>
      </c>
      <c r="H56" s="45">
        <v>2282948002</v>
      </c>
      <c r="I56" s="46">
        <v>2221759827</v>
      </c>
      <c r="J56" s="47" t="s">
        <v>65</v>
      </c>
      <c r="K56" s="48"/>
      <c r="L56" s="48"/>
      <c r="M56" s="49"/>
      <c r="N56" s="50">
        <v>3329959336</v>
      </c>
      <c r="O56" s="53">
        <f>N56-P56</f>
        <v>1047011334</v>
      </c>
      <c r="P56" s="45">
        <v>2282948002</v>
      </c>
      <c r="Q56" s="46">
        <v>2221759827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22" fitToWidth="0" orientation="landscape" useFirstPageNumber="1" r:id="rId1"/>
  <headerFooter scaleWithDoc="0">
    <oddFooter>&amp;R&amp;P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showGridLines="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225</v>
      </c>
      <c r="I1" s="141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令和４年度</v>
      </c>
      <c r="F2" s="149"/>
      <c r="G2" s="80" t="str">
        <f>'貸借対照表（一般会計）'!H2</f>
        <v>令和３年度</v>
      </c>
      <c r="H2" s="144" t="str">
        <f>'貸借対照表（一般会計）'!I2</f>
        <v>令和２年度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36735434954</v>
      </c>
      <c r="F4" s="75">
        <f t="shared" ref="F4:F35" si="0">E4-G4</f>
        <v>2732257013</v>
      </c>
      <c r="G4" s="82">
        <v>34003177941</v>
      </c>
      <c r="H4" s="21">
        <v>33959039635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27747401112</v>
      </c>
      <c r="F10" s="75">
        <f t="shared" si="0"/>
        <v>2394040737</v>
      </c>
      <c r="G10" s="82">
        <v>25353360375</v>
      </c>
      <c r="H10" s="21">
        <v>25339820913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9750</v>
      </c>
      <c r="F12" s="75">
        <f t="shared" si="0"/>
        <v>-3000</v>
      </c>
      <c r="G12" s="82">
        <v>12750</v>
      </c>
      <c r="H12" s="21">
        <v>5500</v>
      </c>
    </row>
    <row r="13" spans="1:9" ht="15" customHeight="1" x14ac:dyDescent="0.15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2065000</v>
      </c>
    </row>
    <row r="14" spans="1:9" ht="15" customHeight="1" x14ac:dyDescent="0.15">
      <c r="A14" s="59"/>
      <c r="B14" s="60" t="s">
        <v>76</v>
      </c>
      <c r="C14" s="61"/>
      <c r="D14" s="61"/>
      <c r="E14" s="70">
        <v>8858763892</v>
      </c>
      <c r="F14" s="75">
        <f t="shared" si="0"/>
        <v>230840890</v>
      </c>
      <c r="G14" s="82">
        <v>8627923002</v>
      </c>
      <c r="H14" s="21">
        <v>8606377711</v>
      </c>
    </row>
    <row r="15" spans="1:9" ht="15" customHeight="1" x14ac:dyDescent="0.15">
      <c r="A15" s="59"/>
      <c r="B15" s="60"/>
      <c r="C15" s="61" t="s">
        <v>77</v>
      </c>
      <c r="D15" s="61"/>
      <c r="E15" s="70">
        <v>8858763892</v>
      </c>
      <c r="F15" s="75">
        <f t="shared" si="0"/>
        <v>230840890</v>
      </c>
      <c r="G15" s="82">
        <v>8627923002</v>
      </c>
      <c r="H15" s="21">
        <v>8606377711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0</v>
      </c>
      <c r="F19" s="75">
        <f t="shared" si="0"/>
        <v>0</v>
      </c>
      <c r="G19" s="82">
        <v>0</v>
      </c>
      <c r="H19" s="21">
        <v>0</v>
      </c>
    </row>
    <row r="20" spans="1:8" ht="15" customHeight="1" x14ac:dyDescent="0.15">
      <c r="A20" s="63"/>
      <c r="B20" s="64" t="s">
        <v>82</v>
      </c>
      <c r="C20" s="65"/>
      <c r="D20" s="65"/>
      <c r="E20" s="70">
        <v>129260200</v>
      </c>
      <c r="F20" s="75">
        <f t="shared" si="0"/>
        <v>107378386</v>
      </c>
      <c r="G20" s="82">
        <v>21881814</v>
      </c>
      <c r="H20" s="21">
        <v>10770511</v>
      </c>
    </row>
    <row r="21" spans="1:8" ht="15" customHeight="1" x14ac:dyDescent="0.15">
      <c r="A21" s="59" t="s">
        <v>83</v>
      </c>
      <c r="B21" s="60"/>
      <c r="C21" s="61"/>
      <c r="D21" s="61"/>
      <c r="E21" s="69">
        <v>35637071803</v>
      </c>
      <c r="F21" s="74">
        <f t="shared" si="0"/>
        <v>1826246920</v>
      </c>
      <c r="G21" s="81">
        <v>33810824883</v>
      </c>
      <c r="H21" s="78">
        <v>33880721336</v>
      </c>
    </row>
    <row r="22" spans="1:8" ht="15" customHeight="1" x14ac:dyDescent="0.15">
      <c r="A22" s="59"/>
      <c r="B22" s="60" t="s">
        <v>84</v>
      </c>
      <c r="C22" s="61"/>
      <c r="D22" s="61"/>
      <c r="E22" s="70">
        <v>454862367</v>
      </c>
      <c r="F22" s="75">
        <f t="shared" si="0"/>
        <v>22620552</v>
      </c>
      <c r="G22" s="82">
        <v>432241815</v>
      </c>
      <c r="H22" s="21">
        <v>464002343</v>
      </c>
    </row>
    <row r="23" spans="1:8" ht="15" customHeight="1" x14ac:dyDescent="0.15">
      <c r="A23" s="59"/>
      <c r="B23" s="60" t="s">
        <v>85</v>
      </c>
      <c r="C23" s="61"/>
      <c r="D23" s="61"/>
      <c r="E23" s="70">
        <v>41585512</v>
      </c>
      <c r="F23" s="75">
        <f t="shared" si="0"/>
        <v>3576920</v>
      </c>
      <c r="G23" s="82">
        <v>38008592</v>
      </c>
      <c r="H23" s="21">
        <v>38786483</v>
      </c>
    </row>
    <row r="24" spans="1:8" ht="15" customHeight="1" x14ac:dyDescent="0.15">
      <c r="A24" s="59"/>
      <c r="B24" s="60" t="s">
        <v>86</v>
      </c>
      <c r="C24" s="61"/>
      <c r="D24" s="61"/>
      <c r="E24" s="70">
        <v>16487730</v>
      </c>
      <c r="F24" s="75">
        <f t="shared" si="0"/>
        <v>61627626</v>
      </c>
      <c r="G24" s="82">
        <v>-45139896</v>
      </c>
      <c r="H24" s="21">
        <v>112134560</v>
      </c>
    </row>
    <row r="25" spans="1:8" ht="15" customHeight="1" x14ac:dyDescent="0.15">
      <c r="A25" s="59"/>
      <c r="B25" s="60" t="s">
        <v>87</v>
      </c>
      <c r="C25" s="61"/>
      <c r="D25" s="61"/>
      <c r="E25" s="70">
        <v>488036087</v>
      </c>
      <c r="F25" s="75">
        <f t="shared" si="0"/>
        <v>194675505</v>
      </c>
      <c r="G25" s="82">
        <v>293360582</v>
      </c>
      <c r="H25" s="21">
        <v>280972635</v>
      </c>
    </row>
    <row r="26" spans="1:8" ht="15" customHeight="1" x14ac:dyDescent="0.15">
      <c r="A26" s="59"/>
      <c r="B26" s="60" t="s">
        <v>88</v>
      </c>
      <c r="C26" s="61"/>
      <c r="D26" s="61"/>
      <c r="E26" s="70">
        <v>19475</v>
      </c>
      <c r="F26" s="75">
        <f t="shared" si="0"/>
        <v>-336845</v>
      </c>
      <c r="G26" s="82">
        <v>356320</v>
      </c>
      <c r="H26" s="21">
        <v>1413469</v>
      </c>
    </row>
    <row r="27" spans="1:8" ht="15" customHeight="1" x14ac:dyDescent="0.15">
      <c r="A27" s="59"/>
      <c r="B27" s="60" t="s">
        <v>89</v>
      </c>
      <c r="C27" s="61"/>
      <c r="D27" s="61"/>
      <c r="E27" s="70">
        <v>106262452</v>
      </c>
      <c r="F27" s="75">
        <f t="shared" si="0"/>
        <v>-12229493</v>
      </c>
      <c r="G27" s="82">
        <v>118491945</v>
      </c>
      <c r="H27" s="21">
        <v>108113815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116162038</v>
      </c>
      <c r="F30" s="75">
        <f t="shared" si="0"/>
        <v>25858214</v>
      </c>
      <c r="G30" s="82">
        <v>90303824</v>
      </c>
      <c r="H30" s="21">
        <v>76339300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34413656142</v>
      </c>
      <c r="F34" s="75">
        <f t="shared" si="0"/>
        <v>1530454441</v>
      </c>
      <c r="G34" s="82">
        <v>32883201701</v>
      </c>
      <c r="H34" s="21">
        <v>32798958731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1098363151</v>
      </c>
      <c r="F40" s="77">
        <f t="shared" si="1"/>
        <v>906010093</v>
      </c>
      <c r="G40" s="84">
        <v>192353058</v>
      </c>
      <c r="H40" s="42">
        <v>78318299</v>
      </c>
    </row>
    <row r="41" spans="1:8" ht="15" customHeight="1" x14ac:dyDescent="0.15">
      <c r="A41" s="59" t="s">
        <v>103</v>
      </c>
      <c r="B41" s="60"/>
      <c r="C41" s="61"/>
      <c r="D41" s="61"/>
      <c r="E41" s="70">
        <v>8607855</v>
      </c>
      <c r="F41" s="75">
        <f t="shared" si="1"/>
        <v>8017708</v>
      </c>
      <c r="G41" s="82">
        <v>590147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8607855</v>
      </c>
      <c r="F45" s="75">
        <f t="shared" si="1"/>
        <v>8017708</v>
      </c>
      <c r="G45" s="82">
        <v>590147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83143612</v>
      </c>
      <c r="F46" s="75">
        <f t="shared" si="1"/>
        <v>372533</v>
      </c>
      <c r="G46" s="82">
        <v>82771079</v>
      </c>
      <c r="H46" s="21">
        <v>64939943</v>
      </c>
    </row>
    <row r="47" spans="1:8" ht="15" customHeight="1" x14ac:dyDescent="0.15">
      <c r="A47" s="59"/>
      <c r="B47" s="60" t="s">
        <v>109</v>
      </c>
      <c r="C47" s="61"/>
      <c r="D47" s="61"/>
      <c r="E47" s="70">
        <v>5826465</v>
      </c>
      <c r="F47" s="75">
        <f t="shared" si="1"/>
        <v>5826465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77317147</v>
      </c>
      <c r="F52" s="75">
        <f t="shared" si="1"/>
        <v>-5453932</v>
      </c>
      <c r="G52" s="82">
        <v>82771079</v>
      </c>
      <c r="H52" s="21">
        <v>64939943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-74535757</v>
      </c>
      <c r="F53" s="77">
        <f t="shared" si="1"/>
        <v>7645175</v>
      </c>
      <c r="G53" s="84">
        <v>-82180932</v>
      </c>
      <c r="H53" s="42">
        <v>-64939943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1023827394</v>
      </c>
      <c r="F54" s="97">
        <f t="shared" si="1"/>
        <v>913655268</v>
      </c>
      <c r="G54" s="98">
        <v>110172126</v>
      </c>
      <c r="H54" s="99">
        <v>13378356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23" fitToHeight="0" orientation="portrait" useFirstPageNumber="1" r:id="rId1"/>
  <headerFooter>
    <oddFooter>&amp;R&amp;P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showGridLines="0"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226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令和４年度</v>
      </c>
      <c r="G2" s="149"/>
      <c r="H2" s="80" t="str">
        <f>'貸借対照表（一般会計）'!H2</f>
        <v>令和３年度</v>
      </c>
      <c r="I2" s="144" t="str">
        <f>'貸借対照表（一般会計）'!I2</f>
        <v>令和２年度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36583053098</v>
      </c>
      <c r="G5" s="74">
        <f t="shared" ref="G5:G34" si="0">F5-H5</f>
        <v>2649679619</v>
      </c>
      <c r="H5" s="124">
        <v>33933373479</v>
      </c>
      <c r="I5" s="121">
        <v>33884520715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27595018296</v>
      </c>
      <c r="G11" s="75">
        <f t="shared" si="0"/>
        <v>2311463723</v>
      </c>
      <c r="H11" s="23">
        <v>25283554573</v>
      </c>
      <c r="I11" s="120">
        <v>25265264493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10710</v>
      </c>
      <c r="G13" s="75">
        <f t="shared" si="0"/>
        <v>-3380</v>
      </c>
      <c r="H13" s="23">
        <v>14090</v>
      </c>
      <c r="I13" s="120">
        <v>8100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2065000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8858763892</v>
      </c>
      <c r="G15" s="75">
        <f t="shared" si="0"/>
        <v>230840890</v>
      </c>
      <c r="H15" s="23">
        <v>8627923002</v>
      </c>
      <c r="I15" s="120">
        <v>8606377711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8858763892</v>
      </c>
      <c r="G16" s="75">
        <f t="shared" si="0"/>
        <v>230840890</v>
      </c>
      <c r="H16" s="23">
        <v>8627923002</v>
      </c>
      <c r="I16" s="120">
        <v>8606377711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0</v>
      </c>
      <c r="G20" s="75">
        <f t="shared" si="0"/>
        <v>0</v>
      </c>
      <c r="H20" s="23">
        <v>0</v>
      </c>
      <c r="I20" s="120">
        <v>0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129260200</v>
      </c>
      <c r="G21" s="75">
        <f t="shared" si="0"/>
        <v>107378386</v>
      </c>
      <c r="H21" s="23">
        <v>21881814</v>
      </c>
      <c r="I21" s="120">
        <v>10805411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35467962837</v>
      </c>
      <c r="G22" s="74">
        <f t="shared" si="0"/>
        <v>1738811596</v>
      </c>
      <c r="H22" s="124">
        <v>33729151241</v>
      </c>
      <c r="I22" s="121">
        <v>33649129563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492870960</v>
      </c>
      <c r="G23" s="75">
        <f t="shared" si="0"/>
        <v>19927418</v>
      </c>
      <c r="H23" s="23">
        <v>472943542</v>
      </c>
      <c r="I23" s="120">
        <v>505578260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488036087</v>
      </c>
      <c r="G24" s="75">
        <f t="shared" si="0"/>
        <v>194675505</v>
      </c>
      <c r="H24" s="23">
        <v>293360582</v>
      </c>
      <c r="I24" s="120">
        <v>280972635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19475</v>
      </c>
      <c r="G25" s="75">
        <f t="shared" si="0"/>
        <v>-336845</v>
      </c>
      <c r="H25" s="23">
        <v>356320</v>
      </c>
      <c r="I25" s="120">
        <v>1413469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34487036315</v>
      </c>
      <c r="G28" s="75">
        <f t="shared" si="0"/>
        <v>1524545518</v>
      </c>
      <c r="H28" s="23">
        <v>32962490797</v>
      </c>
      <c r="I28" s="120">
        <v>32861165199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1115090261</v>
      </c>
      <c r="G34" s="126">
        <f t="shared" si="0"/>
        <v>910868023</v>
      </c>
      <c r="H34" s="125">
        <v>204222238</v>
      </c>
      <c r="I34" s="122">
        <v>235391152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0</v>
      </c>
      <c r="G36" s="74">
        <f t="shared" ref="G36:G60" si="1">F36-H36</f>
        <v>0</v>
      </c>
      <c r="H36" s="124">
        <v>0</v>
      </c>
      <c r="I36" s="121">
        <v>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50864797</v>
      </c>
      <c r="G48" s="74">
        <f t="shared" si="1"/>
        <v>-117934836</v>
      </c>
      <c r="H48" s="124">
        <v>168799633</v>
      </c>
      <c r="I48" s="121">
        <v>97041603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50864797</v>
      </c>
      <c r="G49" s="75">
        <f t="shared" si="1"/>
        <v>-117934836</v>
      </c>
      <c r="H49" s="23">
        <v>168799633</v>
      </c>
      <c r="I49" s="120">
        <v>97041603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-50864797</v>
      </c>
      <c r="G60" s="126">
        <f t="shared" si="1"/>
        <v>117934836</v>
      </c>
      <c r="H60" s="125">
        <v>-168799633</v>
      </c>
      <c r="I60" s="122">
        <v>-97041603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1691224</v>
      </c>
      <c r="G70" s="74">
        <f t="shared" si="2"/>
        <v>540304</v>
      </c>
      <c r="H70" s="124">
        <v>1150920</v>
      </c>
      <c r="I70" s="121">
        <v>1150920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1691224</v>
      </c>
      <c r="G73" s="75">
        <f t="shared" si="2"/>
        <v>540304</v>
      </c>
      <c r="H73" s="23">
        <v>1150920</v>
      </c>
      <c r="I73" s="120">
        <v>1150920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-1691224</v>
      </c>
      <c r="G79" s="126">
        <f t="shared" si="2"/>
        <v>-540304</v>
      </c>
      <c r="H79" s="125">
        <v>-1150920</v>
      </c>
      <c r="I79" s="122">
        <v>-1150920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1062534240</v>
      </c>
      <c r="G80" s="77">
        <f t="shared" si="2"/>
        <v>1028262555</v>
      </c>
      <c r="H80" s="41">
        <v>34271685</v>
      </c>
      <c r="I80" s="131">
        <v>137198629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1636883220</v>
      </c>
      <c r="G81" s="77">
        <f t="shared" si="2"/>
        <v>34271685</v>
      </c>
      <c r="H81" s="41">
        <v>1602611535</v>
      </c>
      <c r="I81" s="131">
        <v>1465412906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2699417460</v>
      </c>
      <c r="G82" s="92">
        <f t="shared" si="2"/>
        <v>1062534240</v>
      </c>
      <c r="H82" s="45">
        <v>1636883220</v>
      </c>
      <c r="I82" s="123">
        <v>1602611535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24" orientation="portrait" useFirstPageNumber="1" r:id="rId1"/>
  <headerFooter>
    <oddFooter>&amp;R&amp;P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showGridLines="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令和４年度</v>
      </c>
      <c r="G2" s="149"/>
      <c r="H2" s="22" t="str">
        <f>'貸借対照表（一般会計）'!H2</f>
        <v>令和３年度</v>
      </c>
      <c r="I2" s="144" t="str">
        <f>'貸借対照表（一般会計）'!I2</f>
        <v>令和２年度</v>
      </c>
      <c r="J2" s="17"/>
      <c r="K2" s="18"/>
      <c r="L2" s="18"/>
      <c r="M2" s="19"/>
      <c r="N2" s="148" t="str">
        <f>'貸借対照表（一般会計）'!F2</f>
        <v>令和４年度</v>
      </c>
      <c r="O2" s="149"/>
      <c r="P2" s="22" t="str">
        <f>'貸借対照表（一般会計）'!H2</f>
        <v>令和３年度</v>
      </c>
      <c r="Q2" s="144" t="str">
        <f>'貸借対照表（一般会計）'!I2</f>
        <v>令和２年度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109826227102</v>
      </c>
      <c r="G5" s="52">
        <f t="shared" ref="G5:G36" si="0">F5-H5</f>
        <v>-6559679650</v>
      </c>
      <c r="H5" s="23">
        <v>116385906752</v>
      </c>
      <c r="I5" s="21">
        <v>125457360264</v>
      </c>
      <c r="J5" s="11"/>
      <c r="K5" s="12" t="s">
        <v>3</v>
      </c>
      <c r="L5" s="12"/>
      <c r="M5" s="13"/>
      <c r="N5" s="14">
        <v>109822242909</v>
      </c>
      <c r="O5" s="52">
        <f t="shared" ref="O5:O25" si="1">N5-P5</f>
        <v>-6552697902</v>
      </c>
      <c r="P5" s="23">
        <v>116374940811</v>
      </c>
      <c r="Q5" s="21">
        <v>125466955338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0</v>
      </c>
      <c r="G6" s="52">
        <f t="shared" si="0"/>
        <v>0</v>
      </c>
      <c r="H6" s="23">
        <v>0</v>
      </c>
      <c r="I6" s="21">
        <v>0</v>
      </c>
      <c r="J6" s="11"/>
      <c r="K6" s="12"/>
      <c r="L6" s="12" t="s">
        <v>5</v>
      </c>
      <c r="M6" s="13"/>
      <c r="N6" s="14">
        <v>109593995916</v>
      </c>
      <c r="O6" s="52">
        <f t="shared" si="1"/>
        <v>-6480175024</v>
      </c>
      <c r="P6" s="23">
        <v>116074170940</v>
      </c>
      <c r="Q6" s="21">
        <v>125073454921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0</v>
      </c>
      <c r="G7" s="52">
        <f t="shared" si="0"/>
        <v>0</v>
      </c>
      <c r="H7" s="23">
        <v>0</v>
      </c>
      <c r="I7" s="21">
        <v>0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0</v>
      </c>
      <c r="G9" s="52">
        <f t="shared" si="0"/>
        <v>0</v>
      </c>
      <c r="H9" s="23">
        <v>0</v>
      </c>
      <c r="I9" s="21">
        <v>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0</v>
      </c>
      <c r="G10" s="52">
        <f t="shared" si="0"/>
        <v>0</v>
      </c>
      <c r="H10" s="23">
        <v>0</v>
      </c>
      <c r="I10" s="21">
        <v>0</v>
      </c>
      <c r="J10" s="11"/>
      <c r="K10" s="12"/>
      <c r="L10" s="12" t="s">
        <v>13</v>
      </c>
      <c r="M10" s="13"/>
      <c r="N10" s="14">
        <v>9029602</v>
      </c>
      <c r="O10" s="52">
        <f t="shared" si="1"/>
        <v>-129949</v>
      </c>
      <c r="P10" s="23">
        <v>9159551</v>
      </c>
      <c r="Q10" s="21">
        <v>9595284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109826227102</v>
      </c>
      <c r="G11" s="52">
        <f t="shared" si="0"/>
        <v>-6559679650</v>
      </c>
      <c r="H11" s="23">
        <v>116385906752</v>
      </c>
      <c r="I11" s="21">
        <v>125457360264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109826227102</v>
      </c>
      <c r="G13" s="52">
        <f t="shared" si="0"/>
        <v>-6559679650</v>
      </c>
      <c r="H13" s="23">
        <v>116385906752</v>
      </c>
      <c r="I13" s="21">
        <v>125457360264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219217391</v>
      </c>
      <c r="O14" s="52">
        <f t="shared" si="1"/>
        <v>-72392929</v>
      </c>
      <c r="P14" s="23">
        <v>291610320</v>
      </c>
      <c r="Q14" s="21">
        <v>383905133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481921905847</v>
      </c>
      <c r="O15" s="52">
        <f t="shared" si="1"/>
        <v>-7053938457</v>
      </c>
      <c r="P15" s="23">
        <v>488975844304</v>
      </c>
      <c r="Q15" s="21">
        <v>521782855232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480534882407</v>
      </c>
      <c r="O16" s="52">
        <f t="shared" si="1"/>
        <v>-6820910966</v>
      </c>
      <c r="P16" s="23">
        <v>487355793373</v>
      </c>
      <c r="Q16" s="21">
        <v>519873803536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481956845970</v>
      </c>
      <c r="G18" s="52">
        <f t="shared" si="0"/>
        <v>-7015432937</v>
      </c>
      <c r="H18" s="23">
        <v>488972278907</v>
      </c>
      <c r="I18" s="21">
        <v>521770269734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54674410</v>
      </c>
      <c r="O20" s="52">
        <f t="shared" si="1"/>
        <v>-12941152</v>
      </c>
      <c r="P20" s="23">
        <v>67615562</v>
      </c>
      <c r="Q20" s="21">
        <v>64992928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1332349030</v>
      </c>
      <c r="O24" s="52">
        <f t="shared" si="1"/>
        <v>-220086339</v>
      </c>
      <c r="P24" s="23">
        <v>1552435369</v>
      </c>
      <c r="Q24" s="21">
        <v>1844058768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591744148756</v>
      </c>
      <c r="O25" s="54">
        <f t="shared" si="1"/>
        <v>-13606636359</v>
      </c>
      <c r="P25" s="41">
        <v>605350785115</v>
      </c>
      <c r="Q25" s="42">
        <v>647249810570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38924316</v>
      </c>
      <c r="O27" s="52">
        <f>N27-P27</f>
        <v>31523772</v>
      </c>
      <c r="P27" s="23">
        <v>7400544</v>
      </c>
      <c r="Q27" s="21">
        <v>-22180572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1212750</v>
      </c>
      <c r="G41" s="52">
        <f t="shared" si="2"/>
        <v>1212750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481955633220</v>
      </c>
      <c r="G48" s="52">
        <f t="shared" si="2"/>
        <v>-7016645687</v>
      </c>
      <c r="H48" s="23">
        <v>488972278907</v>
      </c>
      <c r="I48" s="21">
        <v>521770269734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481955633220</v>
      </c>
      <c r="G49" s="52">
        <f t="shared" si="2"/>
        <v>-7016645687</v>
      </c>
      <c r="H49" s="23">
        <v>488972278907</v>
      </c>
      <c r="I49" s="21">
        <v>521770269734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38924316</v>
      </c>
      <c r="O55" s="54">
        <f>N55-P55</f>
        <v>31523772</v>
      </c>
      <c r="P55" s="41">
        <v>7400544</v>
      </c>
      <c r="Q55" s="42">
        <v>-22180572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591783073072</v>
      </c>
      <c r="G56" s="53">
        <f t="shared" si="2"/>
        <v>-13575112587</v>
      </c>
      <c r="H56" s="45">
        <v>605358185659</v>
      </c>
      <c r="I56" s="46">
        <v>647227629998</v>
      </c>
      <c r="J56" s="47" t="s">
        <v>65</v>
      </c>
      <c r="K56" s="48"/>
      <c r="L56" s="48"/>
      <c r="M56" s="49"/>
      <c r="N56" s="50">
        <v>591783073072</v>
      </c>
      <c r="O56" s="53">
        <f>N56-P56</f>
        <v>-13575112587</v>
      </c>
      <c r="P56" s="45">
        <v>605358185659</v>
      </c>
      <c r="Q56" s="46">
        <v>647227629998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25" fitToWidth="0" orientation="landscape" useFirstPageNumber="1" r:id="rId1"/>
  <headerFooter scaleWithDoc="0">
    <oddFooter>&amp;R&amp;P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showGridLines="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228</v>
      </c>
      <c r="I1" s="143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令和４年度</v>
      </c>
      <c r="F2" s="149"/>
      <c r="G2" s="80" t="str">
        <f>'貸借対照表（一般会計）'!H2</f>
        <v>令和３年度</v>
      </c>
      <c r="H2" s="144" t="str">
        <f>'貸借対照表（一般会計）'!I2</f>
        <v>令和２年度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6064587756</v>
      </c>
      <c r="F4" s="75">
        <f t="shared" ref="F4:F35" si="0">E4-G4</f>
        <v>-56335867</v>
      </c>
      <c r="G4" s="82">
        <v>6120923623</v>
      </c>
      <c r="H4" s="21">
        <v>6308978032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0</v>
      </c>
      <c r="F12" s="75">
        <f t="shared" si="0"/>
        <v>0</v>
      </c>
      <c r="G12" s="82">
        <v>0</v>
      </c>
      <c r="H12" s="21">
        <v>0</v>
      </c>
    </row>
    <row r="13" spans="1:9" ht="15" customHeight="1" x14ac:dyDescent="0.15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5304644354</v>
      </c>
      <c r="F14" s="75">
        <f t="shared" si="0"/>
        <v>-151165110</v>
      </c>
      <c r="G14" s="82">
        <v>5455809464</v>
      </c>
      <c r="H14" s="21">
        <v>5621920278</v>
      </c>
    </row>
    <row r="15" spans="1:9" ht="15" customHeight="1" x14ac:dyDescent="0.15">
      <c r="A15" s="59"/>
      <c r="B15" s="60"/>
      <c r="C15" s="61" t="s">
        <v>77</v>
      </c>
      <c r="D15" s="61"/>
      <c r="E15" s="70">
        <v>5089994205</v>
      </c>
      <c r="F15" s="75">
        <f t="shared" si="0"/>
        <v>-131507040</v>
      </c>
      <c r="G15" s="82">
        <v>5221501245</v>
      </c>
      <c r="H15" s="21">
        <v>5410520462</v>
      </c>
    </row>
    <row r="16" spans="1:9" ht="15" customHeight="1" x14ac:dyDescent="0.15">
      <c r="A16" s="59"/>
      <c r="B16" s="60"/>
      <c r="C16" s="61" t="s">
        <v>78</v>
      </c>
      <c r="D16" s="61"/>
      <c r="E16" s="70">
        <v>8137982</v>
      </c>
      <c r="F16" s="75">
        <f t="shared" si="0"/>
        <v>7931326</v>
      </c>
      <c r="G16" s="82">
        <v>206656</v>
      </c>
      <c r="H16" s="21">
        <v>159600</v>
      </c>
    </row>
    <row r="17" spans="1:8" ht="15" customHeight="1" x14ac:dyDescent="0.15">
      <c r="A17" s="59"/>
      <c r="B17" s="60"/>
      <c r="C17" s="61" t="s">
        <v>79</v>
      </c>
      <c r="D17" s="61"/>
      <c r="E17" s="70">
        <v>206512167</v>
      </c>
      <c r="F17" s="75">
        <f t="shared" si="0"/>
        <v>-27589396</v>
      </c>
      <c r="G17" s="82">
        <v>234101563</v>
      </c>
      <c r="H17" s="21">
        <v>211240216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758943322</v>
      </c>
      <c r="F19" s="75">
        <f t="shared" si="0"/>
        <v>106829308</v>
      </c>
      <c r="G19" s="82">
        <v>652114014</v>
      </c>
      <c r="H19" s="21">
        <v>666952264</v>
      </c>
    </row>
    <row r="20" spans="1:8" ht="15" customHeight="1" x14ac:dyDescent="0.15">
      <c r="A20" s="63"/>
      <c r="B20" s="64" t="s">
        <v>82</v>
      </c>
      <c r="C20" s="65"/>
      <c r="D20" s="65"/>
      <c r="E20" s="70">
        <v>1000080</v>
      </c>
      <c r="F20" s="75">
        <f t="shared" si="0"/>
        <v>-12000065</v>
      </c>
      <c r="G20" s="82">
        <v>13000145</v>
      </c>
      <c r="H20" s="21">
        <v>20105490</v>
      </c>
    </row>
    <row r="21" spans="1:8" ht="15" customHeight="1" x14ac:dyDescent="0.15">
      <c r="A21" s="59" t="s">
        <v>83</v>
      </c>
      <c r="B21" s="60"/>
      <c r="C21" s="61"/>
      <c r="D21" s="61"/>
      <c r="E21" s="69">
        <v>6033063984</v>
      </c>
      <c r="F21" s="74">
        <f t="shared" si="0"/>
        <v>-58278523</v>
      </c>
      <c r="G21" s="81">
        <v>6091342507</v>
      </c>
      <c r="H21" s="78">
        <v>6284262298</v>
      </c>
    </row>
    <row r="22" spans="1:8" ht="15" customHeight="1" x14ac:dyDescent="0.15">
      <c r="A22" s="59"/>
      <c r="B22" s="60" t="s">
        <v>84</v>
      </c>
      <c r="C22" s="61"/>
      <c r="D22" s="61"/>
      <c r="E22" s="70">
        <v>118680271</v>
      </c>
      <c r="F22" s="75">
        <f t="shared" si="0"/>
        <v>3052017</v>
      </c>
      <c r="G22" s="82">
        <v>115628254</v>
      </c>
      <c r="H22" s="21">
        <v>112542848</v>
      </c>
    </row>
    <row r="23" spans="1:8" ht="15" customHeight="1" x14ac:dyDescent="0.15">
      <c r="A23" s="59"/>
      <c r="B23" s="60" t="s">
        <v>85</v>
      </c>
      <c r="C23" s="61"/>
      <c r="D23" s="61"/>
      <c r="E23" s="70">
        <v>9029602</v>
      </c>
      <c r="F23" s="75">
        <f t="shared" si="0"/>
        <v>-129949</v>
      </c>
      <c r="G23" s="82">
        <v>9159551</v>
      </c>
      <c r="H23" s="21">
        <v>9595284</v>
      </c>
    </row>
    <row r="24" spans="1:8" ht="15" customHeight="1" x14ac:dyDescent="0.15">
      <c r="A24" s="59"/>
      <c r="B24" s="60" t="s">
        <v>86</v>
      </c>
      <c r="C24" s="61"/>
      <c r="D24" s="61"/>
      <c r="E24" s="70">
        <v>-12941152</v>
      </c>
      <c r="F24" s="75">
        <f t="shared" si="0"/>
        <v>-15563786</v>
      </c>
      <c r="G24" s="82">
        <v>2622634</v>
      </c>
      <c r="H24" s="21">
        <v>4028668</v>
      </c>
    </row>
    <row r="25" spans="1:8" ht="15" customHeight="1" x14ac:dyDescent="0.15">
      <c r="A25" s="59"/>
      <c r="B25" s="60" t="s">
        <v>87</v>
      </c>
      <c r="C25" s="61"/>
      <c r="D25" s="61"/>
      <c r="E25" s="70">
        <v>15917167</v>
      </c>
      <c r="F25" s="75">
        <f t="shared" si="0"/>
        <v>-58012</v>
      </c>
      <c r="G25" s="82">
        <v>15975179</v>
      </c>
      <c r="H25" s="21">
        <v>17678700</v>
      </c>
    </row>
    <row r="26" spans="1:8" ht="15" customHeight="1" x14ac:dyDescent="0.15">
      <c r="A26" s="59"/>
      <c r="B26" s="60" t="s">
        <v>88</v>
      </c>
      <c r="C26" s="61"/>
      <c r="D26" s="61"/>
      <c r="E26" s="70">
        <v>0</v>
      </c>
      <c r="F26" s="75">
        <f t="shared" si="0"/>
        <v>0</v>
      </c>
      <c r="G26" s="82">
        <v>0</v>
      </c>
      <c r="H26" s="21">
        <v>0</v>
      </c>
    </row>
    <row r="27" spans="1:8" ht="15" customHeight="1" x14ac:dyDescent="0.15">
      <c r="A27" s="59"/>
      <c r="B27" s="60" t="s">
        <v>89</v>
      </c>
      <c r="C27" s="61"/>
      <c r="D27" s="61"/>
      <c r="E27" s="70">
        <v>272250</v>
      </c>
      <c r="F27" s="75">
        <f t="shared" si="0"/>
        <v>272250</v>
      </c>
      <c r="G27" s="82">
        <v>0</v>
      </c>
      <c r="H27" s="21">
        <v>0</v>
      </c>
    </row>
    <row r="28" spans="1:8" ht="15" customHeight="1" x14ac:dyDescent="0.15">
      <c r="A28" s="59"/>
      <c r="B28" s="60" t="s">
        <v>90</v>
      </c>
      <c r="C28" s="61"/>
      <c r="D28" s="61"/>
      <c r="E28" s="70">
        <v>5900840036</v>
      </c>
      <c r="F28" s="75">
        <f t="shared" si="0"/>
        <v>-45840233</v>
      </c>
      <c r="G28" s="82">
        <v>5946680269</v>
      </c>
      <c r="H28" s="21">
        <v>6139136626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0</v>
      </c>
      <c r="F30" s="75">
        <f t="shared" si="0"/>
        <v>0</v>
      </c>
      <c r="G30" s="82">
        <v>0</v>
      </c>
      <c r="H30" s="21">
        <v>0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1265810</v>
      </c>
      <c r="F34" s="75">
        <f t="shared" si="0"/>
        <v>-10810</v>
      </c>
      <c r="G34" s="82">
        <v>1276620</v>
      </c>
      <c r="H34" s="21">
        <v>1280172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31523772</v>
      </c>
      <c r="F40" s="77">
        <f t="shared" si="1"/>
        <v>1942656</v>
      </c>
      <c r="G40" s="84">
        <v>29581116</v>
      </c>
      <c r="H40" s="42">
        <v>24715734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31523772</v>
      </c>
      <c r="F54" s="97">
        <f t="shared" si="1"/>
        <v>1942656</v>
      </c>
      <c r="G54" s="98">
        <v>29581116</v>
      </c>
      <c r="H54" s="99">
        <v>24715734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26" fitToHeight="0" orientation="portrait" useFirstPageNumber="1" r:id="rId1"/>
  <headerFooter>
    <oddFooter>&amp;R&amp;P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showGridLines="0" workbookViewId="0"/>
  </sheetViews>
  <sheetFormatPr defaultRowHeight="13.5" x14ac:dyDescent="0.15"/>
  <cols>
    <col min="1" max="4" width="2.125" style="2" customWidth="1"/>
    <col min="5" max="5" width="23.375" style="2" customWidth="1"/>
    <col min="6" max="7" width="19.375" style="2" customWidth="1"/>
    <col min="8" max="8" width="18.125" style="2" customWidth="1"/>
    <col min="9" max="9" width="17.375" style="2" customWidth="1"/>
    <col min="10" max="11" width="6.375" style="2" customWidth="1"/>
    <col min="12" max="12" width="16.75" style="2" customWidth="1"/>
    <col min="13" max="16384" width="9" style="2"/>
  </cols>
  <sheetData>
    <row r="1" spans="1:9" ht="14.25" thickBot="1" x14ac:dyDescent="0.2">
      <c r="A1" s="138" t="s">
        <v>229</v>
      </c>
      <c r="I1" s="141" t="s">
        <v>179</v>
      </c>
    </row>
    <row r="2" spans="1:9" x14ac:dyDescent="0.15">
      <c r="A2" s="56"/>
      <c r="B2" s="57"/>
      <c r="C2" s="57"/>
      <c r="D2" s="57"/>
      <c r="E2" s="58"/>
      <c r="F2" s="148" t="str">
        <f>'貸借対照表（一般会計）'!F2</f>
        <v>令和４年度</v>
      </c>
      <c r="G2" s="149"/>
      <c r="H2" s="80" t="str">
        <f>'貸借対照表（一般会計）'!H2</f>
        <v>令和３年度</v>
      </c>
      <c r="I2" s="144" t="str">
        <f>'貸借対照表（一般会計）'!I2</f>
        <v>令和２年度</v>
      </c>
    </row>
    <row r="3" spans="1:9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9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9" ht="12" customHeight="1" x14ac:dyDescent="0.15">
      <c r="A5" s="100"/>
      <c r="B5" s="101" t="s">
        <v>117</v>
      </c>
      <c r="C5" s="101"/>
      <c r="D5" s="101"/>
      <c r="E5" s="102"/>
      <c r="F5" s="103">
        <v>6028223473</v>
      </c>
      <c r="G5" s="74">
        <f t="shared" ref="G5:G34" si="0">F5-H5</f>
        <v>-73945718</v>
      </c>
      <c r="H5" s="124">
        <v>6102169191</v>
      </c>
      <c r="I5" s="121">
        <v>6298417360</v>
      </c>
    </row>
    <row r="6" spans="1:9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9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9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9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9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9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9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9" ht="12" customHeight="1" x14ac:dyDescent="0.15">
      <c r="A13" s="104"/>
      <c r="B13" s="105"/>
      <c r="C13" s="105" t="s">
        <v>133</v>
      </c>
      <c r="D13" s="105"/>
      <c r="E13" s="106"/>
      <c r="F13" s="115">
        <v>0</v>
      </c>
      <c r="G13" s="75">
        <f t="shared" si="0"/>
        <v>0</v>
      </c>
      <c r="H13" s="23">
        <v>0</v>
      </c>
      <c r="I13" s="120">
        <v>0</v>
      </c>
    </row>
    <row r="14" spans="1:9" ht="12" customHeight="1" x14ac:dyDescent="0.15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0</v>
      </c>
    </row>
    <row r="15" spans="1:9" ht="12" customHeight="1" x14ac:dyDescent="0.15">
      <c r="A15" s="104"/>
      <c r="B15" s="105"/>
      <c r="C15" s="105" t="s">
        <v>137</v>
      </c>
      <c r="D15" s="105"/>
      <c r="E15" s="106"/>
      <c r="F15" s="115">
        <v>5304644354</v>
      </c>
      <c r="G15" s="75">
        <f t="shared" si="0"/>
        <v>-151165110</v>
      </c>
      <c r="H15" s="23">
        <v>5455809464</v>
      </c>
      <c r="I15" s="120">
        <v>5621920278</v>
      </c>
    </row>
    <row r="16" spans="1:9" ht="12" customHeight="1" x14ac:dyDescent="0.15">
      <c r="A16" s="104"/>
      <c r="B16" s="105"/>
      <c r="C16" s="105"/>
      <c r="D16" s="105" t="s">
        <v>139</v>
      </c>
      <c r="E16" s="106"/>
      <c r="F16" s="115">
        <v>5089994205</v>
      </c>
      <c r="G16" s="75">
        <f t="shared" si="0"/>
        <v>-131507040</v>
      </c>
      <c r="H16" s="23">
        <v>5221501245</v>
      </c>
      <c r="I16" s="120">
        <v>5410520462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8137982</v>
      </c>
      <c r="G17" s="75">
        <f t="shared" si="0"/>
        <v>7931326</v>
      </c>
      <c r="H17" s="23">
        <v>206656</v>
      </c>
      <c r="I17" s="120">
        <v>159600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206512167</v>
      </c>
      <c r="G18" s="75">
        <f t="shared" si="0"/>
        <v>-27589396</v>
      </c>
      <c r="H18" s="23">
        <v>234101563</v>
      </c>
      <c r="I18" s="120">
        <v>211240216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722579039</v>
      </c>
      <c r="G20" s="75">
        <f t="shared" si="0"/>
        <v>89219457</v>
      </c>
      <c r="H20" s="23">
        <v>633359582</v>
      </c>
      <c r="I20" s="120">
        <v>656391592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1000080</v>
      </c>
      <c r="G21" s="75">
        <f t="shared" si="0"/>
        <v>-12000065</v>
      </c>
      <c r="H21" s="23">
        <v>13000145</v>
      </c>
      <c r="I21" s="120">
        <v>20105490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6338342103</v>
      </c>
      <c r="G22" s="74">
        <f t="shared" si="0"/>
        <v>-134731715</v>
      </c>
      <c r="H22" s="124">
        <v>6473073818</v>
      </c>
      <c r="I22" s="121">
        <v>6582397845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127839822</v>
      </c>
      <c r="G23" s="75">
        <f t="shared" si="0"/>
        <v>2616284</v>
      </c>
      <c r="H23" s="23">
        <v>125223538</v>
      </c>
      <c r="I23" s="120">
        <v>122488984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15917167</v>
      </c>
      <c r="G24" s="75">
        <f t="shared" si="0"/>
        <v>-58012</v>
      </c>
      <c r="H24" s="23">
        <v>15975179</v>
      </c>
      <c r="I24" s="120">
        <v>17678700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0</v>
      </c>
      <c r="G25" s="75">
        <f t="shared" si="0"/>
        <v>0</v>
      </c>
      <c r="H25" s="23">
        <v>0</v>
      </c>
      <c r="I25" s="120">
        <v>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6193319304</v>
      </c>
      <c r="G26" s="75">
        <f t="shared" si="0"/>
        <v>-137279177</v>
      </c>
      <c r="H26" s="23">
        <v>6330598481</v>
      </c>
      <c r="I26" s="120">
        <v>6440949989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1265810</v>
      </c>
      <c r="G28" s="75">
        <f t="shared" si="0"/>
        <v>-10810</v>
      </c>
      <c r="H28" s="23">
        <v>1276620</v>
      </c>
      <c r="I28" s="120">
        <v>1280172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-310118630</v>
      </c>
      <c r="G34" s="126">
        <f t="shared" si="0"/>
        <v>60785997</v>
      </c>
      <c r="H34" s="125">
        <v>-370904627</v>
      </c>
      <c r="I34" s="122">
        <v>-283980485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117109354739</v>
      </c>
      <c r="G36" s="74">
        <f t="shared" ref="G36:G60" si="1">F36-H36</f>
        <v>-9120377765</v>
      </c>
      <c r="H36" s="124">
        <v>126229732504</v>
      </c>
      <c r="I36" s="121">
        <v>182442888485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117109354739</v>
      </c>
      <c r="G38" s="75">
        <f t="shared" si="1"/>
        <v>-9120377765</v>
      </c>
      <c r="H38" s="23">
        <v>126229732504</v>
      </c>
      <c r="I38" s="120">
        <v>182442888485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117109354739</v>
      </c>
      <c r="G40" s="75">
        <f t="shared" si="1"/>
        <v>-9120377765</v>
      </c>
      <c r="H40" s="23">
        <v>126229732504</v>
      </c>
      <c r="I40" s="120">
        <v>182442888485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103498150119</v>
      </c>
      <c r="G48" s="74">
        <f t="shared" si="1"/>
        <v>19156616386</v>
      </c>
      <c r="H48" s="124">
        <v>84341533733</v>
      </c>
      <c r="I48" s="121">
        <v>102707456195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1485000</v>
      </c>
      <c r="G49" s="75">
        <f t="shared" si="1"/>
        <v>1485000</v>
      </c>
      <c r="H49" s="23">
        <v>0</v>
      </c>
      <c r="I49" s="120">
        <v>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103496665119</v>
      </c>
      <c r="G50" s="75">
        <f t="shared" si="1"/>
        <v>19155131386</v>
      </c>
      <c r="H50" s="23">
        <v>84341533733</v>
      </c>
      <c r="I50" s="120">
        <v>102707456195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103496665119</v>
      </c>
      <c r="G52" s="75">
        <f t="shared" si="1"/>
        <v>19155131386</v>
      </c>
      <c r="H52" s="23">
        <v>84341533733</v>
      </c>
      <c r="I52" s="120">
        <v>102707456195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13611204620</v>
      </c>
      <c r="G60" s="126">
        <f t="shared" si="1"/>
        <v>-28276994151</v>
      </c>
      <c r="H60" s="125">
        <v>41888198771</v>
      </c>
      <c r="I60" s="122">
        <v>79735432290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273596580027</v>
      </c>
      <c r="G62" s="74">
        <f t="shared" ref="G62:G82" si="2">F62-H62</f>
        <v>7358801175</v>
      </c>
      <c r="H62" s="124">
        <v>266237778852</v>
      </c>
      <c r="I62" s="121">
        <v>295455485730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139629084950</v>
      </c>
      <c r="G63" s="75">
        <f t="shared" si="2"/>
        <v>8044924594</v>
      </c>
      <c r="H63" s="23">
        <v>131584160356</v>
      </c>
      <c r="I63" s="120">
        <v>171472939111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133967495077</v>
      </c>
      <c r="G69" s="75">
        <f t="shared" si="2"/>
        <v>-686123419</v>
      </c>
      <c r="H69" s="23">
        <v>134653618496</v>
      </c>
      <c r="I69" s="120">
        <v>123982546619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286897666017</v>
      </c>
      <c r="G70" s="74">
        <f t="shared" si="2"/>
        <v>-20857406979</v>
      </c>
      <c r="H70" s="124">
        <v>307755072996</v>
      </c>
      <c r="I70" s="121">
        <v>374906937535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152930170940</v>
      </c>
      <c r="G71" s="75">
        <f t="shared" si="2"/>
        <v>-20171283560</v>
      </c>
      <c r="H71" s="23">
        <v>173101454500</v>
      </c>
      <c r="I71" s="120">
        <v>250924390916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133967495077</v>
      </c>
      <c r="G78" s="75">
        <f t="shared" si="2"/>
        <v>-686123419</v>
      </c>
      <c r="H78" s="23">
        <v>134653618496</v>
      </c>
      <c r="I78" s="120">
        <v>123982546619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-13301085990</v>
      </c>
      <c r="G79" s="126">
        <f t="shared" si="2"/>
        <v>28216208154</v>
      </c>
      <c r="H79" s="125">
        <v>-41517294144</v>
      </c>
      <c r="I79" s="122">
        <v>-79451451805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0</v>
      </c>
      <c r="G80" s="77">
        <f t="shared" si="2"/>
        <v>0</v>
      </c>
      <c r="H80" s="41">
        <v>0</v>
      </c>
      <c r="I80" s="131">
        <v>0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0</v>
      </c>
      <c r="G81" s="77">
        <f t="shared" si="2"/>
        <v>0</v>
      </c>
      <c r="H81" s="41">
        <v>0</v>
      </c>
      <c r="I81" s="131">
        <v>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0</v>
      </c>
      <c r="G82" s="92">
        <f t="shared" si="2"/>
        <v>0</v>
      </c>
      <c r="H82" s="45">
        <v>0</v>
      </c>
      <c r="I82" s="123">
        <v>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27" orientation="portrait" useFirstPageNumber="1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showGridLines="0" zoomScaleNormal="10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customWidth="1"/>
    <col min="8" max="8" width="17.125" style="2" customWidth="1"/>
    <col min="9" max="9" width="0.375" style="2" customWidth="1"/>
    <col min="10" max="16384" width="9" style="2"/>
  </cols>
  <sheetData>
    <row r="1" spans="1:9" ht="14.25" thickBot="1" x14ac:dyDescent="0.2">
      <c r="A1" s="138" t="s">
        <v>204</v>
      </c>
      <c r="I1" s="141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令和４年度</v>
      </c>
      <c r="F2" s="149"/>
      <c r="G2" s="80" t="str">
        <f>'貸借対照表（一般会計）'!H2</f>
        <v>令和３年度</v>
      </c>
      <c r="H2" s="20" t="str">
        <f>'貸借対照表（一般会計）'!I2</f>
        <v>令和２年度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1775517456247</v>
      </c>
      <c r="F4" s="75">
        <f t="shared" ref="F4:F35" si="0">E4-G4</f>
        <v>-23502133265</v>
      </c>
      <c r="G4" s="82">
        <v>1799019589512</v>
      </c>
      <c r="H4" s="21">
        <v>1926356805711</v>
      </c>
    </row>
    <row r="5" spans="1:9" ht="15" customHeight="1" x14ac:dyDescent="0.15">
      <c r="A5" s="59"/>
      <c r="B5" s="60" t="s">
        <v>67</v>
      </c>
      <c r="C5" s="61"/>
      <c r="D5" s="61"/>
      <c r="E5" s="70">
        <v>787126667021</v>
      </c>
      <c r="F5" s="75">
        <f t="shared" si="0"/>
        <v>45945768819</v>
      </c>
      <c r="G5" s="82">
        <v>741180898202</v>
      </c>
      <c r="H5" s="21">
        <v>755396386008</v>
      </c>
    </row>
    <row r="6" spans="1:9" ht="15" customHeight="1" x14ac:dyDescent="0.15">
      <c r="A6" s="59"/>
      <c r="B6" s="60" t="s">
        <v>68</v>
      </c>
      <c r="C6" s="61"/>
      <c r="D6" s="61"/>
      <c r="E6" s="70">
        <v>6160073065</v>
      </c>
      <c r="F6" s="75">
        <f t="shared" si="0"/>
        <v>183049654</v>
      </c>
      <c r="G6" s="82">
        <v>5977023411</v>
      </c>
      <c r="H6" s="21">
        <v>5891415578</v>
      </c>
    </row>
    <row r="7" spans="1:9" ht="15" customHeight="1" x14ac:dyDescent="0.15">
      <c r="A7" s="59"/>
      <c r="B7" s="60" t="s">
        <v>69</v>
      </c>
      <c r="C7" s="61"/>
      <c r="D7" s="61"/>
      <c r="E7" s="70">
        <v>114895903686</v>
      </c>
      <c r="F7" s="75">
        <f t="shared" si="0"/>
        <v>2460830607</v>
      </c>
      <c r="G7" s="82">
        <v>112435073079</v>
      </c>
      <c r="H7" s="21">
        <v>96883340103</v>
      </c>
    </row>
    <row r="8" spans="1:9" ht="15" customHeight="1" x14ac:dyDescent="0.15">
      <c r="A8" s="59"/>
      <c r="B8" s="60" t="s">
        <v>70</v>
      </c>
      <c r="C8" s="61"/>
      <c r="D8" s="61"/>
      <c r="E8" s="70">
        <v>3204786000</v>
      </c>
      <c r="F8" s="75">
        <f t="shared" si="0"/>
        <v>-10271221000</v>
      </c>
      <c r="G8" s="82">
        <v>13476007000</v>
      </c>
      <c r="H8" s="21">
        <v>3311473000</v>
      </c>
    </row>
    <row r="9" spans="1:9" ht="15" customHeight="1" x14ac:dyDescent="0.15">
      <c r="A9" s="59"/>
      <c r="B9" s="60" t="s">
        <v>71</v>
      </c>
      <c r="C9" s="61"/>
      <c r="D9" s="61"/>
      <c r="E9" s="70">
        <v>46570034000</v>
      </c>
      <c r="F9" s="75">
        <f t="shared" si="0"/>
        <v>-25914705000</v>
      </c>
      <c r="G9" s="82">
        <v>72484739000</v>
      </c>
      <c r="H9" s="21">
        <v>33866634000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3868695244</v>
      </c>
      <c r="F11" s="75">
        <f t="shared" si="0"/>
        <v>-352329700</v>
      </c>
      <c r="G11" s="82">
        <v>4221024944</v>
      </c>
      <c r="H11" s="21">
        <v>4794610241</v>
      </c>
    </row>
    <row r="12" spans="1:9" ht="15" customHeight="1" x14ac:dyDescent="0.15">
      <c r="A12" s="59"/>
      <c r="B12" s="60" t="s">
        <v>74</v>
      </c>
      <c r="C12" s="61"/>
      <c r="D12" s="61"/>
      <c r="E12" s="70">
        <v>67270489915</v>
      </c>
      <c r="F12" s="75">
        <f t="shared" si="0"/>
        <v>-722318221</v>
      </c>
      <c r="G12" s="82">
        <v>67992808136</v>
      </c>
      <c r="H12" s="21">
        <v>67448322443</v>
      </c>
    </row>
    <row r="13" spans="1:9" ht="15" customHeight="1" x14ac:dyDescent="0.15">
      <c r="A13" s="59"/>
      <c r="B13" s="60" t="s">
        <v>75</v>
      </c>
      <c r="C13" s="61"/>
      <c r="D13" s="61"/>
      <c r="E13" s="70">
        <v>659282306520</v>
      </c>
      <c r="F13" s="75">
        <f t="shared" si="0"/>
        <v>-39556260046</v>
      </c>
      <c r="G13" s="82">
        <v>698838566566</v>
      </c>
      <c r="H13" s="21">
        <v>878952956082</v>
      </c>
    </row>
    <row r="14" spans="1:9" ht="15" customHeight="1" x14ac:dyDescent="0.15">
      <c r="A14" s="59"/>
      <c r="B14" s="60" t="s">
        <v>76</v>
      </c>
      <c r="C14" s="61"/>
      <c r="D14" s="61"/>
      <c r="E14" s="70">
        <v>2208969000</v>
      </c>
      <c r="F14" s="75">
        <f t="shared" si="0"/>
        <v>-244777364</v>
      </c>
      <c r="G14" s="82">
        <v>2453746364</v>
      </c>
      <c r="H14" s="21">
        <v>3666248987</v>
      </c>
    </row>
    <row r="15" spans="1:9" ht="15" customHeight="1" x14ac:dyDescent="0.15">
      <c r="A15" s="59"/>
      <c r="B15" s="60"/>
      <c r="C15" s="61" t="s">
        <v>77</v>
      </c>
      <c r="D15" s="61"/>
      <c r="E15" s="70">
        <v>0</v>
      </c>
      <c r="F15" s="75">
        <f t="shared" si="0"/>
        <v>0</v>
      </c>
      <c r="G15" s="82">
        <v>0</v>
      </c>
      <c r="H15" s="21">
        <v>0</v>
      </c>
    </row>
    <row r="16" spans="1:9" ht="15" customHeight="1" x14ac:dyDescent="0.15">
      <c r="A16" s="59"/>
      <c r="B16" s="60"/>
      <c r="C16" s="61" t="s">
        <v>78</v>
      </c>
      <c r="D16" s="61"/>
      <c r="E16" s="70">
        <v>1384969000</v>
      </c>
      <c r="F16" s="75">
        <f t="shared" si="0"/>
        <v>-234777364</v>
      </c>
      <c r="G16" s="82">
        <v>1619746364</v>
      </c>
      <c r="H16" s="21">
        <v>1525531987</v>
      </c>
    </row>
    <row r="17" spans="1:8" ht="15" customHeight="1" x14ac:dyDescent="0.15">
      <c r="A17" s="59"/>
      <c r="B17" s="60"/>
      <c r="C17" s="61" t="s">
        <v>79</v>
      </c>
      <c r="D17" s="61"/>
      <c r="E17" s="70">
        <v>824000000</v>
      </c>
      <c r="F17" s="75">
        <f t="shared" si="0"/>
        <v>-10000000</v>
      </c>
      <c r="G17" s="82">
        <v>834000000</v>
      </c>
      <c r="H17" s="21">
        <v>2140717000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-2521400000</v>
      </c>
      <c r="G18" s="82">
        <v>2521400000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4912760583</v>
      </c>
      <c r="F19" s="75">
        <f t="shared" si="0"/>
        <v>1203237588</v>
      </c>
      <c r="G19" s="82">
        <v>3709522995</v>
      </c>
      <c r="H19" s="21">
        <v>10773652842</v>
      </c>
    </row>
    <row r="20" spans="1:8" ht="15" customHeight="1" x14ac:dyDescent="0.15">
      <c r="A20" s="63"/>
      <c r="B20" s="64" t="s">
        <v>82</v>
      </c>
      <c r="C20" s="65"/>
      <c r="D20" s="65"/>
      <c r="E20" s="70">
        <v>80016771213</v>
      </c>
      <c r="F20" s="75">
        <f t="shared" si="0"/>
        <v>6287991398</v>
      </c>
      <c r="G20" s="82">
        <v>73728779815</v>
      </c>
      <c r="H20" s="21">
        <v>65371766427</v>
      </c>
    </row>
    <row r="21" spans="1:8" ht="15" customHeight="1" x14ac:dyDescent="0.15">
      <c r="A21" s="59" t="s">
        <v>83</v>
      </c>
      <c r="B21" s="60"/>
      <c r="C21" s="61"/>
      <c r="D21" s="61"/>
      <c r="E21" s="69">
        <v>1631254046082</v>
      </c>
      <c r="F21" s="74">
        <f t="shared" si="0"/>
        <v>-15476393623</v>
      </c>
      <c r="G21" s="81">
        <v>1646730439705</v>
      </c>
      <c r="H21" s="78">
        <v>1770880542717</v>
      </c>
    </row>
    <row r="22" spans="1:8" ht="15" customHeight="1" x14ac:dyDescent="0.15">
      <c r="A22" s="59"/>
      <c r="B22" s="60" t="s">
        <v>84</v>
      </c>
      <c r="C22" s="61"/>
      <c r="D22" s="61"/>
      <c r="E22" s="70">
        <v>279212989555</v>
      </c>
      <c r="F22" s="75">
        <f t="shared" si="0"/>
        <v>-153965443</v>
      </c>
      <c r="G22" s="82">
        <v>279366954998</v>
      </c>
      <c r="H22" s="21">
        <v>276388947156</v>
      </c>
    </row>
    <row r="23" spans="1:8" ht="15" customHeight="1" x14ac:dyDescent="0.15">
      <c r="A23" s="59"/>
      <c r="B23" s="60" t="s">
        <v>85</v>
      </c>
      <c r="C23" s="61"/>
      <c r="D23" s="61"/>
      <c r="E23" s="70">
        <v>20327786393</v>
      </c>
      <c r="F23" s="75">
        <f t="shared" si="0"/>
        <v>765041604</v>
      </c>
      <c r="G23" s="82">
        <v>19562744789</v>
      </c>
      <c r="H23" s="21">
        <v>21028603820</v>
      </c>
    </row>
    <row r="24" spans="1:8" ht="15" customHeight="1" x14ac:dyDescent="0.15">
      <c r="A24" s="59"/>
      <c r="B24" s="60" t="s">
        <v>86</v>
      </c>
      <c r="C24" s="61"/>
      <c r="D24" s="61"/>
      <c r="E24" s="70">
        <v>13266205466</v>
      </c>
      <c r="F24" s="75">
        <f t="shared" si="0"/>
        <v>10374275052</v>
      </c>
      <c r="G24" s="82">
        <v>2891930414</v>
      </c>
      <c r="H24" s="21">
        <v>14806042680</v>
      </c>
    </row>
    <row r="25" spans="1:8" ht="15" customHeight="1" x14ac:dyDescent="0.15">
      <c r="A25" s="59"/>
      <c r="B25" s="60" t="s">
        <v>87</v>
      </c>
      <c r="C25" s="61"/>
      <c r="D25" s="61"/>
      <c r="E25" s="70">
        <v>203262143357</v>
      </c>
      <c r="F25" s="75">
        <f t="shared" si="0"/>
        <v>22866528328</v>
      </c>
      <c r="G25" s="82">
        <v>180395615029</v>
      </c>
      <c r="H25" s="21">
        <v>148852499088</v>
      </c>
    </row>
    <row r="26" spans="1:8" ht="15" customHeight="1" x14ac:dyDescent="0.15">
      <c r="A26" s="59"/>
      <c r="B26" s="60" t="s">
        <v>88</v>
      </c>
      <c r="C26" s="61"/>
      <c r="D26" s="61"/>
      <c r="E26" s="70">
        <v>60631553352</v>
      </c>
      <c r="F26" s="75">
        <f t="shared" si="0"/>
        <v>-2165571784</v>
      </c>
      <c r="G26" s="82">
        <v>62797125136</v>
      </c>
      <c r="H26" s="21">
        <v>51429128254</v>
      </c>
    </row>
    <row r="27" spans="1:8" ht="15" customHeight="1" x14ac:dyDescent="0.15">
      <c r="A27" s="59"/>
      <c r="B27" s="60" t="s">
        <v>89</v>
      </c>
      <c r="C27" s="61"/>
      <c r="D27" s="61"/>
      <c r="E27" s="70">
        <v>97213762618</v>
      </c>
      <c r="F27" s="75">
        <f t="shared" si="0"/>
        <v>-1261882633</v>
      </c>
      <c r="G27" s="82">
        <v>98475645251</v>
      </c>
      <c r="H27" s="21">
        <v>95459524878</v>
      </c>
    </row>
    <row r="28" spans="1:8" ht="15" customHeight="1" x14ac:dyDescent="0.15">
      <c r="A28" s="59"/>
      <c r="B28" s="60" t="s">
        <v>90</v>
      </c>
      <c r="C28" s="61"/>
      <c r="D28" s="61"/>
      <c r="E28" s="70">
        <v>11294456218</v>
      </c>
      <c r="F28" s="75">
        <f t="shared" si="0"/>
        <v>-1755359026</v>
      </c>
      <c r="G28" s="82">
        <v>13049815244</v>
      </c>
      <c r="H28" s="21">
        <v>15479151333</v>
      </c>
    </row>
    <row r="29" spans="1:8" ht="15" customHeight="1" x14ac:dyDescent="0.15">
      <c r="A29" s="59"/>
      <c r="B29" s="60" t="s">
        <v>91</v>
      </c>
      <c r="C29" s="61"/>
      <c r="D29" s="61"/>
      <c r="E29" s="70">
        <v>3691561</v>
      </c>
      <c r="F29" s="75">
        <f t="shared" si="0"/>
        <v>-22859269</v>
      </c>
      <c r="G29" s="82">
        <v>26550830</v>
      </c>
      <c r="H29" s="21">
        <v>45885409</v>
      </c>
    </row>
    <row r="30" spans="1:8" ht="15" customHeight="1" x14ac:dyDescent="0.15">
      <c r="A30" s="59"/>
      <c r="B30" s="60" t="s">
        <v>92</v>
      </c>
      <c r="C30" s="61"/>
      <c r="D30" s="61"/>
      <c r="E30" s="70">
        <v>2159364090</v>
      </c>
      <c r="F30" s="75">
        <f t="shared" si="0"/>
        <v>3929170609</v>
      </c>
      <c r="G30" s="82">
        <v>-1769806519</v>
      </c>
      <c r="H30" s="21">
        <v>2622568314</v>
      </c>
    </row>
    <row r="31" spans="1:8" ht="15" customHeight="1" x14ac:dyDescent="0.15">
      <c r="A31" s="59"/>
      <c r="B31" s="60" t="s">
        <v>93</v>
      </c>
      <c r="C31" s="61"/>
      <c r="D31" s="61"/>
      <c r="E31" s="70">
        <v>-1746456206</v>
      </c>
      <c r="F31" s="75">
        <f t="shared" si="0"/>
        <v>-624718</v>
      </c>
      <c r="G31" s="82">
        <v>-1745831488</v>
      </c>
      <c r="H31" s="21">
        <v>-1745216632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-1491410562</v>
      </c>
      <c r="G32" s="82">
        <v>1491410562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608272506728</v>
      </c>
      <c r="F33" s="75">
        <f t="shared" si="0"/>
        <v>19145153793</v>
      </c>
      <c r="G33" s="82">
        <v>589127352935</v>
      </c>
      <c r="H33" s="21">
        <v>572960634786</v>
      </c>
    </row>
    <row r="34" spans="1:8" ht="15" customHeight="1" x14ac:dyDescent="0.15">
      <c r="A34" s="59"/>
      <c r="B34" s="60" t="s">
        <v>96</v>
      </c>
      <c r="C34" s="61"/>
      <c r="D34" s="61"/>
      <c r="E34" s="70">
        <v>215414194287</v>
      </c>
      <c r="F34" s="75">
        <f t="shared" si="0"/>
        <v>-66028269504</v>
      </c>
      <c r="G34" s="82">
        <v>281442463791</v>
      </c>
      <c r="H34" s="21">
        <v>453753553168</v>
      </c>
    </row>
    <row r="35" spans="1:8" ht="15" customHeight="1" x14ac:dyDescent="0.15">
      <c r="A35" s="59"/>
      <c r="B35" s="60" t="s">
        <v>97</v>
      </c>
      <c r="C35" s="61"/>
      <c r="D35" s="61"/>
      <c r="E35" s="70">
        <v>121926181663</v>
      </c>
      <c r="F35" s="75">
        <f t="shared" si="0"/>
        <v>323381930</v>
      </c>
      <c r="G35" s="82">
        <v>121602799733</v>
      </c>
      <c r="H35" s="21">
        <v>119783553463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97707739088</v>
      </c>
      <c r="F37" s="75">
        <f t="shared" si="1"/>
        <v>903036824</v>
      </c>
      <c r="G37" s="82">
        <v>96804702264</v>
      </c>
      <c r="H37" s="21">
        <v>94001465726</v>
      </c>
    </row>
    <row r="38" spans="1:8" ht="15" customHeight="1" x14ac:dyDescent="0.15">
      <c r="A38" s="59"/>
      <c r="B38" s="60"/>
      <c r="C38" s="61" t="s">
        <v>100</v>
      </c>
      <c r="D38" s="61"/>
      <c r="E38" s="70">
        <v>24218442575</v>
      </c>
      <c r="F38" s="75">
        <f t="shared" si="1"/>
        <v>-579654894</v>
      </c>
      <c r="G38" s="82">
        <v>24798097469</v>
      </c>
      <c r="H38" s="21">
        <v>25782087737</v>
      </c>
    </row>
    <row r="39" spans="1:8" ht="15" customHeight="1" x14ac:dyDescent="0.15">
      <c r="A39" s="59"/>
      <c r="B39" s="60" t="s">
        <v>101</v>
      </c>
      <c r="C39" s="61"/>
      <c r="D39" s="61"/>
      <c r="E39" s="71">
        <v>15667000</v>
      </c>
      <c r="F39" s="76">
        <f t="shared" si="1"/>
        <v>-2000</v>
      </c>
      <c r="G39" s="83">
        <v>15669000</v>
      </c>
      <c r="H39" s="79">
        <v>15667000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144263410165</v>
      </c>
      <c r="F40" s="77">
        <f t="shared" si="1"/>
        <v>-8025739642</v>
      </c>
      <c r="G40" s="84">
        <v>152289149807</v>
      </c>
      <c r="H40" s="42">
        <v>155476262994</v>
      </c>
    </row>
    <row r="41" spans="1:8" ht="15" customHeight="1" x14ac:dyDescent="0.15">
      <c r="A41" s="59" t="s">
        <v>103</v>
      </c>
      <c r="B41" s="60"/>
      <c r="C41" s="61"/>
      <c r="D41" s="61"/>
      <c r="E41" s="70">
        <v>12824605067</v>
      </c>
      <c r="F41" s="75">
        <f t="shared" si="1"/>
        <v>-2677931500</v>
      </c>
      <c r="G41" s="82">
        <v>15502536567</v>
      </c>
      <c r="H41" s="21">
        <v>13595189211</v>
      </c>
    </row>
    <row r="42" spans="1:8" ht="15" customHeight="1" x14ac:dyDescent="0.15">
      <c r="A42" s="59"/>
      <c r="B42" s="60" t="s">
        <v>104</v>
      </c>
      <c r="C42" s="61"/>
      <c r="D42" s="61"/>
      <c r="E42" s="70">
        <v>9895007006</v>
      </c>
      <c r="F42" s="75">
        <f t="shared" si="1"/>
        <v>7915214331</v>
      </c>
      <c r="G42" s="82">
        <v>1979792675</v>
      </c>
      <c r="H42" s="21">
        <v>7048803299</v>
      </c>
    </row>
    <row r="43" spans="1:8" ht="15" customHeight="1" x14ac:dyDescent="0.15">
      <c r="A43" s="59"/>
      <c r="B43" s="60" t="s">
        <v>105</v>
      </c>
      <c r="C43" s="61"/>
      <c r="D43" s="61"/>
      <c r="E43" s="70">
        <v>1200881273</v>
      </c>
      <c r="F43" s="75">
        <f t="shared" si="1"/>
        <v>-5308534848</v>
      </c>
      <c r="G43" s="82">
        <v>6509416121</v>
      </c>
      <c r="H43" s="21">
        <v>219402381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1728716788</v>
      </c>
      <c r="F45" s="75">
        <f t="shared" si="1"/>
        <v>-5284610983</v>
      </c>
      <c r="G45" s="82">
        <v>7013327771</v>
      </c>
      <c r="H45" s="21">
        <v>6326983531</v>
      </c>
    </row>
    <row r="46" spans="1:8" ht="15" customHeight="1" x14ac:dyDescent="0.15">
      <c r="A46" s="59" t="s">
        <v>108</v>
      </c>
      <c r="B46" s="60"/>
      <c r="C46" s="61"/>
      <c r="D46" s="61"/>
      <c r="E46" s="70">
        <v>77446744406</v>
      </c>
      <c r="F46" s="75">
        <f t="shared" si="1"/>
        <v>33707023306</v>
      </c>
      <c r="G46" s="82">
        <v>43739721100</v>
      </c>
      <c r="H46" s="21">
        <v>29832924380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25200904176</v>
      </c>
      <c r="F47" s="75">
        <f t="shared" si="1"/>
        <v>1864007798</v>
      </c>
      <c r="G47" s="82">
        <v>23336896378</v>
      </c>
      <c r="H47" s="21">
        <v>16249797790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50842000</v>
      </c>
      <c r="F48" s="75">
        <f t="shared" si="1"/>
        <v>-1568001</v>
      </c>
      <c r="G48" s="82">
        <v>52410001</v>
      </c>
      <c r="H48" s="21">
        <v>180820451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-1565171617</v>
      </c>
      <c r="G50" s="82">
        <v>1565171617</v>
      </c>
      <c r="H50" s="21">
        <v>9731880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37133704378</v>
      </c>
      <c r="F51" s="75">
        <f t="shared" si="1"/>
        <v>33898749729</v>
      </c>
      <c r="G51" s="82">
        <v>3234954649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15061293852</v>
      </c>
      <c r="F52" s="75">
        <f t="shared" si="1"/>
        <v>-488994603</v>
      </c>
      <c r="G52" s="82">
        <v>15550288455</v>
      </c>
      <c r="H52" s="21">
        <v>13392574259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-64622139339</v>
      </c>
      <c r="F53" s="77">
        <f t="shared" si="1"/>
        <v>-36384954806</v>
      </c>
      <c r="G53" s="84">
        <v>-28237184533</v>
      </c>
      <c r="H53" s="42">
        <v>-16237735169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79641270826</v>
      </c>
      <c r="F54" s="97">
        <f t="shared" si="1"/>
        <v>-44410694448</v>
      </c>
      <c r="G54" s="98">
        <v>124051965274</v>
      </c>
      <c r="H54" s="99">
        <v>139238527825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2" fitToHeight="0" orientation="portrait" useFirstPageNumber="1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showGridLines="0" zoomScaleNormal="100"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205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令和４年度</v>
      </c>
      <c r="G2" s="149"/>
      <c r="H2" s="80" t="str">
        <f>'貸借対照表（一般会計）'!H2</f>
        <v>令和３年度</v>
      </c>
      <c r="I2" s="20" t="str">
        <f>'貸借対照表（一般会計）'!I2</f>
        <v>令和２年度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1773330250191</v>
      </c>
      <c r="G5" s="74">
        <f t="shared" ref="G5:G34" si="0">F5-H5</f>
        <v>-34034207315</v>
      </c>
      <c r="H5" s="124">
        <v>1807364457506</v>
      </c>
      <c r="I5" s="121">
        <v>1915051198631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785945580337</v>
      </c>
      <c r="G6" s="75">
        <f t="shared" si="0"/>
        <v>35915376968</v>
      </c>
      <c r="H6" s="23">
        <v>750030203369</v>
      </c>
      <c r="I6" s="120">
        <v>744662939402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6160073065</v>
      </c>
      <c r="G7" s="75">
        <f t="shared" si="0"/>
        <v>183049654</v>
      </c>
      <c r="H7" s="23">
        <v>5977023411</v>
      </c>
      <c r="I7" s="120">
        <v>5891415578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114895903686</v>
      </c>
      <c r="G8" s="75">
        <f t="shared" si="0"/>
        <v>2460830607</v>
      </c>
      <c r="H8" s="23">
        <v>112435073079</v>
      </c>
      <c r="I8" s="120">
        <v>96883340103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3204786000</v>
      </c>
      <c r="G9" s="75">
        <f t="shared" si="0"/>
        <v>-10271221000</v>
      </c>
      <c r="H9" s="23">
        <v>13476007000</v>
      </c>
      <c r="I9" s="120">
        <v>3311473000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46570034000</v>
      </c>
      <c r="G10" s="75">
        <f t="shared" si="0"/>
        <v>-25914705000</v>
      </c>
      <c r="H10" s="23">
        <v>72484739000</v>
      </c>
      <c r="I10" s="120">
        <v>33866634000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3868695244</v>
      </c>
      <c r="G12" s="75">
        <f t="shared" si="0"/>
        <v>-352329700</v>
      </c>
      <c r="H12" s="23">
        <v>4221024944</v>
      </c>
      <c r="I12" s="120">
        <v>4798703690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67260346117</v>
      </c>
      <c r="G13" s="75">
        <f t="shared" si="0"/>
        <v>-745108280</v>
      </c>
      <c r="H13" s="23">
        <v>68005454397</v>
      </c>
      <c r="I13" s="120">
        <v>67562937243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659282306520</v>
      </c>
      <c r="G14" s="75">
        <f t="shared" si="0"/>
        <v>-39556260046</v>
      </c>
      <c r="H14" s="23">
        <v>698838566566</v>
      </c>
      <c r="I14" s="120">
        <v>878952956082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2208969000</v>
      </c>
      <c r="G15" s="75">
        <f t="shared" si="0"/>
        <v>-244777364</v>
      </c>
      <c r="H15" s="23">
        <v>2453746364</v>
      </c>
      <c r="I15" s="120">
        <v>3666248987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0</v>
      </c>
      <c r="G16" s="75">
        <f t="shared" si="0"/>
        <v>0</v>
      </c>
      <c r="H16" s="23">
        <v>0</v>
      </c>
      <c r="I16" s="120">
        <v>0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1384969000</v>
      </c>
      <c r="G17" s="75">
        <f t="shared" si="0"/>
        <v>-234777364</v>
      </c>
      <c r="H17" s="23">
        <v>1619746364</v>
      </c>
      <c r="I17" s="120">
        <v>1525531987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824000000</v>
      </c>
      <c r="G18" s="75">
        <f t="shared" si="0"/>
        <v>-10000000</v>
      </c>
      <c r="H18" s="23">
        <v>834000000</v>
      </c>
      <c r="I18" s="120">
        <v>2140717000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17850416</v>
      </c>
      <c r="G19" s="75">
        <f t="shared" si="0"/>
        <v>-2521400000</v>
      </c>
      <c r="H19" s="23">
        <v>2539250416</v>
      </c>
      <c r="I19" s="120">
        <v>17850416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4913002833</v>
      </c>
      <c r="G20" s="75">
        <f t="shared" si="0"/>
        <v>1197627544</v>
      </c>
      <c r="H20" s="23">
        <v>3715375289</v>
      </c>
      <c r="I20" s="120">
        <v>10792118178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79002702973</v>
      </c>
      <c r="G21" s="75">
        <f t="shared" si="0"/>
        <v>5814709302</v>
      </c>
      <c r="H21" s="23">
        <v>73187993671</v>
      </c>
      <c r="I21" s="120">
        <v>64644581952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1561054688223</v>
      </c>
      <c r="G22" s="74">
        <f t="shared" si="0"/>
        <v>-28735413066</v>
      </c>
      <c r="H22" s="124">
        <v>1589790101289</v>
      </c>
      <c r="I22" s="121">
        <v>1700694280104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311430584631</v>
      </c>
      <c r="G23" s="75">
        <f t="shared" si="0"/>
        <v>-2104467736</v>
      </c>
      <c r="H23" s="23">
        <v>313535052367</v>
      </c>
      <c r="I23" s="120">
        <v>311375536199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203262143357</v>
      </c>
      <c r="G24" s="75">
        <f t="shared" si="0"/>
        <v>22866528328</v>
      </c>
      <c r="H24" s="23">
        <v>180395615029</v>
      </c>
      <c r="I24" s="120">
        <v>148852499088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60631353352</v>
      </c>
      <c r="G25" s="75">
        <f t="shared" si="0"/>
        <v>-2165593518</v>
      </c>
      <c r="H25" s="23">
        <v>62796946870</v>
      </c>
      <c r="I25" s="120">
        <v>51428849889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11294456218</v>
      </c>
      <c r="G26" s="75">
        <f t="shared" si="0"/>
        <v>-1755359026</v>
      </c>
      <c r="H26" s="23">
        <v>13049815244</v>
      </c>
      <c r="I26" s="120">
        <v>15479151333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608272506728</v>
      </c>
      <c r="G27" s="75">
        <f t="shared" si="0"/>
        <v>19145153793</v>
      </c>
      <c r="H27" s="23">
        <v>589127352935</v>
      </c>
      <c r="I27" s="120">
        <v>572960634786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235067999775</v>
      </c>
      <c r="G28" s="75">
        <f t="shared" si="0"/>
        <v>-65308971678</v>
      </c>
      <c r="H28" s="23">
        <v>300376971453</v>
      </c>
      <c r="I28" s="120">
        <v>471290751419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121926181663</v>
      </c>
      <c r="G29" s="75">
        <f t="shared" si="0"/>
        <v>323381930</v>
      </c>
      <c r="H29" s="23">
        <v>121602799733</v>
      </c>
      <c r="I29" s="120">
        <v>119783553463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97707739088</v>
      </c>
      <c r="G31" s="75">
        <f t="shared" si="0"/>
        <v>903036824</v>
      </c>
      <c r="H31" s="23">
        <v>96804702264</v>
      </c>
      <c r="I31" s="120">
        <v>94001465726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24218442575</v>
      </c>
      <c r="G32" s="75">
        <f t="shared" si="0"/>
        <v>-579654894</v>
      </c>
      <c r="H32" s="23">
        <v>24798097469</v>
      </c>
      <c r="I32" s="120">
        <v>25782087737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9169462499</v>
      </c>
      <c r="G33" s="75">
        <f t="shared" si="0"/>
        <v>263914841</v>
      </c>
      <c r="H33" s="23">
        <v>8905547658</v>
      </c>
      <c r="I33" s="120">
        <v>9523303927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212275561968</v>
      </c>
      <c r="G34" s="126">
        <f t="shared" si="0"/>
        <v>-5298794249</v>
      </c>
      <c r="H34" s="125">
        <v>217574356217</v>
      </c>
      <c r="I34" s="122">
        <v>214356918527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25485793689</v>
      </c>
      <c r="G36" s="74">
        <f t="shared" ref="G36:G60" si="1">F36-H36</f>
        <v>7640112559</v>
      </c>
      <c r="H36" s="124">
        <v>17845681130</v>
      </c>
      <c r="I36" s="121">
        <v>17871291580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17079154314</v>
      </c>
      <c r="G37" s="75">
        <f t="shared" si="1"/>
        <v>8356016658</v>
      </c>
      <c r="H37" s="23">
        <v>8723137656</v>
      </c>
      <c r="I37" s="120">
        <v>8212184161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3042188843</v>
      </c>
      <c r="G38" s="75">
        <f t="shared" si="1"/>
        <v>-1127299636</v>
      </c>
      <c r="H38" s="23">
        <v>4169488479</v>
      </c>
      <c r="I38" s="120">
        <v>5373644252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604383</v>
      </c>
      <c r="G39" s="75">
        <f t="shared" si="1"/>
        <v>-37134492</v>
      </c>
      <c r="H39" s="23">
        <v>37738875</v>
      </c>
      <c r="I39" s="120">
        <v>2564420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3041584460</v>
      </c>
      <c r="G40" s="75">
        <f t="shared" si="1"/>
        <v>-1090165144</v>
      </c>
      <c r="H40" s="23">
        <v>4131749604</v>
      </c>
      <c r="I40" s="120">
        <v>5371079832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5333411420</v>
      </c>
      <c r="G41" s="75">
        <f t="shared" si="1"/>
        <v>381110159</v>
      </c>
      <c r="H41" s="23">
        <v>4952301261</v>
      </c>
      <c r="I41" s="120">
        <v>4284031732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7394000</v>
      </c>
      <c r="G46" s="75">
        <f t="shared" si="1"/>
        <v>6640266</v>
      </c>
      <c r="H46" s="23">
        <v>753734</v>
      </c>
      <c r="I46" s="120">
        <v>1431435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23645112</v>
      </c>
      <c r="G47" s="75">
        <f t="shared" si="1"/>
        <v>23645112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130541509124</v>
      </c>
      <c r="G48" s="74">
        <f t="shared" si="1"/>
        <v>-34949622135</v>
      </c>
      <c r="H48" s="124">
        <v>165491131259</v>
      </c>
      <c r="I48" s="121">
        <v>115691594101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91696545012</v>
      </c>
      <c r="G49" s="75">
        <f t="shared" si="1"/>
        <v>-17392121396</v>
      </c>
      <c r="H49" s="23">
        <v>109088666408</v>
      </c>
      <c r="I49" s="120">
        <v>97752493133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35351939000</v>
      </c>
      <c r="G50" s="75">
        <f t="shared" si="1"/>
        <v>-14910289144</v>
      </c>
      <c r="H50" s="23">
        <v>50262228144</v>
      </c>
      <c r="I50" s="120">
        <v>10379863591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32179547741</v>
      </c>
      <c r="G51" s="75">
        <f t="shared" si="1"/>
        <v>-14526553571</v>
      </c>
      <c r="H51" s="23">
        <v>46706101312</v>
      </c>
      <c r="I51" s="120">
        <v>4779071016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3172391259</v>
      </c>
      <c r="G52" s="75">
        <f t="shared" si="1"/>
        <v>-383735573</v>
      </c>
      <c r="H52" s="23">
        <v>3556126832</v>
      </c>
      <c r="I52" s="120">
        <v>5600792575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1147324112</v>
      </c>
      <c r="G53" s="75">
        <f t="shared" si="1"/>
        <v>-548526095</v>
      </c>
      <c r="H53" s="23">
        <v>1695850207</v>
      </c>
      <c r="I53" s="120">
        <v>1950922377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2238000000</v>
      </c>
      <c r="G54" s="75">
        <f t="shared" si="1"/>
        <v>-2142300000</v>
      </c>
      <c r="H54" s="23">
        <v>4380300000</v>
      </c>
      <c r="I54" s="120">
        <v>5540076000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107701000</v>
      </c>
      <c r="G59" s="75">
        <f t="shared" si="1"/>
        <v>43614500</v>
      </c>
      <c r="H59" s="23">
        <v>64086500</v>
      </c>
      <c r="I59" s="120">
        <v>68239000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-105055715435</v>
      </c>
      <c r="G60" s="126">
        <f t="shared" si="1"/>
        <v>42589734694</v>
      </c>
      <c r="H60" s="125">
        <v>-147645450129</v>
      </c>
      <c r="I60" s="122">
        <v>-97820302521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465465121361</v>
      </c>
      <c r="G62" s="74">
        <f t="shared" ref="G62:G82" si="2">F62-H62</f>
        <v>-54704565419</v>
      </c>
      <c r="H62" s="124">
        <v>520169686780</v>
      </c>
      <c r="I62" s="121">
        <v>479347027277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104174000000</v>
      </c>
      <c r="G63" s="75">
        <f t="shared" si="2"/>
        <v>-51869500000</v>
      </c>
      <c r="H63" s="23">
        <v>156043500000</v>
      </c>
      <c r="I63" s="120">
        <v>108576000000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361291121361</v>
      </c>
      <c r="G69" s="75">
        <f t="shared" si="2"/>
        <v>-2835065419</v>
      </c>
      <c r="H69" s="23">
        <v>364126186780</v>
      </c>
      <c r="I69" s="120">
        <v>370771027277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583481068031</v>
      </c>
      <c r="G70" s="74">
        <f t="shared" si="2"/>
        <v>7574308935</v>
      </c>
      <c r="H70" s="124">
        <v>575906759096</v>
      </c>
      <c r="I70" s="121">
        <v>575811641336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216489185176</v>
      </c>
      <c r="G71" s="75">
        <f t="shared" si="2"/>
        <v>7881043253</v>
      </c>
      <c r="H71" s="23">
        <v>208608141923</v>
      </c>
      <c r="I71" s="120">
        <v>199937565325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2194608322</v>
      </c>
      <c r="G73" s="75">
        <f t="shared" si="2"/>
        <v>92669679</v>
      </c>
      <c r="H73" s="23">
        <v>2101938643</v>
      </c>
      <c r="I73" s="120">
        <v>1938712816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364797274533</v>
      </c>
      <c r="G78" s="75">
        <f t="shared" si="2"/>
        <v>-399403997</v>
      </c>
      <c r="H78" s="23">
        <v>365196678530</v>
      </c>
      <c r="I78" s="120">
        <v>373935363195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-118015946670</v>
      </c>
      <c r="G79" s="126">
        <f t="shared" si="2"/>
        <v>-62278874354</v>
      </c>
      <c r="H79" s="125">
        <v>-55737072316</v>
      </c>
      <c r="I79" s="122">
        <v>-96464614059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-10796100137</v>
      </c>
      <c r="G80" s="77">
        <f t="shared" si="2"/>
        <v>-24987933909</v>
      </c>
      <c r="H80" s="41">
        <v>14191833772</v>
      </c>
      <c r="I80" s="131">
        <v>20072001947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92825828194</v>
      </c>
      <c r="G81" s="77">
        <f t="shared" si="2"/>
        <v>14191833772</v>
      </c>
      <c r="H81" s="41">
        <v>78633994422</v>
      </c>
      <c r="I81" s="131">
        <v>58561992475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82029728057</v>
      </c>
      <c r="G82" s="92">
        <f t="shared" si="2"/>
        <v>-10796100137</v>
      </c>
      <c r="H82" s="45">
        <v>92825828194</v>
      </c>
      <c r="I82" s="123">
        <v>78633994422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3" orientation="portrait" useFirstPageNumber="1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showGridLines="0" topLeftCell="G1" zoomScaleNormal="100" workbookViewId="0">
      <selection activeCell="Q1" sqref="Q1"/>
    </sheetView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令和４年度</v>
      </c>
      <c r="G2" s="149"/>
      <c r="H2" s="22" t="str">
        <f>'貸借対照表（一般会計）'!H2</f>
        <v>令和３年度</v>
      </c>
      <c r="I2" s="20" t="str">
        <f>'貸借対照表（一般会計）'!I2</f>
        <v>令和２年度</v>
      </c>
      <c r="J2" s="17"/>
      <c r="K2" s="18"/>
      <c r="L2" s="18"/>
      <c r="M2" s="19"/>
      <c r="N2" s="148" t="str">
        <f>'貸借対照表（一般会計）'!F2</f>
        <v>令和４年度</v>
      </c>
      <c r="O2" s="149"/>
      <c r="P2" s="22" t="str">
        <f>'貸借対照表（一般会計）'!H2</f>
        <v>令和３年度</v>
      </c>
      <c r="Q2" s="20" t="str">
        <f>'貸借対照表（一般会計）'!I2</f>
        <v>令和２年度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50000000</v>
      </c>
      <c r="G5" s="52">
        <f t="shared" ref="G5:G36" si="0">F5-H5</f>
        <v>0</v>
      </c>
      <c r="H5" s="23">
        <v>50000000</v>
      </c>
      <c r="I5" s="21">
        <v>0</v>
      </c>
      <c r="J5" s="11"/>
      <c r="K5" s="12" t="s">
        <v>3</v>
      </c>
      <c r="L5" s="12"/>
      <c r="M5" s="13"/>
      <c r="N5" s="14">
        <v>142568305</v>
      </c>
      <c r="O5" s="52">
        <f t="shared" ref="O5:O25" si="1">N5-P5</f>
        <v>-792580</v>
      </c>
      <c r="P5" s="23">
        <v>143360885</v>
      </c>
      <c r="Q5" s="21">
        <v>97731780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0</v>
      </c>
      <c r="G6" s="52">
        <f t="shared" si="0"/>
        <v>0</v>
      </c>
      <c r="H6" s="23">
        <v>0</v>
      </c>
      <c r="I6" s="21">
        <v>0</v>
      </c>
      <c r="J6" s="11"/>
      <c r="K6" s="12"/>
      <c r="L6" s="12" t="s">
        <v>5</v>
      </c>
      <c r="M6" s="13"/>
      <c r="N6" s="14">
        <v>34929042</v>
      </c>
      <c r="O6" s="52">
        <f t="shared" si="1"/>
        <v>-7910496</v>
      </c>
      <c r="P6" s="23">
        <v>42839538</v>
      </c>
      <c r="Q6" s="21">
        <v>42200413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0</v>
      </c>
      <c r="G7" s="52">
        <f t="shared" si="0"/>
        <v>0</v>
      </c>
      <c r="H7" s="23">
        <v>0</v>
      </c>
      <c r="I7" s="21">
        <v>0</v>
      </c>
      <c r="J7" s="11"/>
      <c r="K7" s="12"/>
      <c r="L7" s="12" t="s">
        <v>7</v>
      </c>
      <c r="M7" s="13"/>
      <c r="N7" s="14">
        <v>51738800</v>
      </c>
      <c r="O7" s="52">
        <f t="shared" si="1"/>
        <v>0</v>
      </c>
      <c r="P7" s="23">
        <v>51738800</v>
      </c>
      <c r="Q7" s="21">
        <v>1738800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51738800</v>
      </c>
      <c r="O8" s="52">
        <f t="shared" si="1"/>
        <v>0</v>
      </c>
      <c r="P8" s="23">
        <v>51738800</v>
      </c>
      <c r="Q8" s="21">
        <v>1738800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0</v>
      </c>
      <c r="G9" s="52">
        <f t="shared" si="0"/>
        <v>0</v>
      </c>
      <c r="H9" s="23">
        <v>0</v>
      </c>
      <c r="I9" s="21">
        <v>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0</v>
      </c>
      <c r="G10" s="52">
        <f t="shared" si="0"/>
        <v>0</v>
      </c>
      <c r="H10" s="23">
        <v>0</v>
      </c>
      <c r="I10" s="21">
        <v>0</v>
      </c>
      <c r="J10" s="11"/>
      <c r="K10" s="12"/>
      <c r="L10" s="12" t="s">
        <v>13</v>
      </c>
      <c r="M10" s="13"/>
      <c r="N10" s="14">
        <v>55900463</v>
      </c>
      <c r="O10" s="52">
        <f t="shared" si="1"/>
        <v>7117916</v>
      </c>
      <c r="P10" s="23">
        <v>48782547</v>
      </c>
      <c r="Q10" s="21">
        <v>53792567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50000000</v>
      </c>
      <c r="G15" s="52">
        <f t="shared" si="0"/>
        <v>0</v>
      </c>
      <c r="H15" s="23">
        <v>50000000</v>
      </c>
      <c r="I15" s="21">
        <v>0</v>
      </c>
      <c r="J15" s="11"/>
      <c r="K15" s="12" t="s">
        <v>22</v>
      </c>
      <c r="L15" s="12"/>
      <c r="M15" s="13"/>
      <c r="N15" s="14">
        <v>20764494331</v>
      </c>
      <c r="O15" s="52">
        <f t="shared" si="1"/>
        <v>3852755396</v>
      </c>
      <c r="P15" s="23">
        <v>16911738935</v>
      </c>
      <c r="Q15" s="21">
        <v>14471300011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6534285118</v>
      </c>
      <c r="O16" s="52">
        <f t="shared" si="1"/>
        <v>3883070958</v>
      </c>
      <c r="P16" s="23">
        <v>2651214160</v>
      </c>
      <c r="Q16" s="21">
        <v>600053698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13639403198</v>
      </c>
      <c r="O17" s="52">
        <f t="shared" si="1"/>
        <v>-51738800</v>
      </c>
      <c r="P17" s="23">
        <v>13691141998</v>
      </c>
      <c r="Q17" s="21">
        <v>13292880798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18908188974</v>
      </c>
      <c r="G18" s="52">
        <f t="shared" si="0"/>
        <v>5872318030</v>
      </c>
      <c r="H18" s="23">
        <v>13035870944</v>
      </c>
      <c r="I18" s="21">
        <v>10514764549</v>
      </c>
      <c r="J18" s="11"/>
      <c r="K18" s="12"/>
      <c r="L18" s="12"/>
      <c r="M18" s="13" t="s">
        <v>9</v>
      </c>
      <c r="N18" s="14">
        <v>13639403198</v>
      </c>
      <c r="O18" s="52">
        <f t="shared" si="1"/>
        <v>-51738800</v>
      </c>
      <c r="P18" s="23">
        <v>13691141998</v>
      </c>
      <c r="Q18" s="21">
        <v>13292880798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9871540291</v>
      </c>
      <c r="G19" s="52">
        <f t="shared" si="0"/>
        <v>-169290636</v>
      </c>
      <c r="H19" s="23">
        <v>10040830927</v>
      </c>
      <c r="I19" s="21">
        <v>10214423973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9871540291</v>
      </c>
      <c r="G20" s="52">
        <f t="shared" si="0"/>
        <v>-169290636</v>
      </c>
      <c r="H20" s="23">
        <v>10040830927</v>
      </c>
      <c r="I20" s="21">
        <v>10214423973</v>
      </c>
      <c r="J20" s="11"/>
      <c r="K20" s="12"/>
      <c r="L20" s="12" t="s">
        <v>29</v>
      </c>
      <c r="M20" s="13"/>
      <c r="N20" s="14">
        <v>590806015</v>
      </c>
      <c r="O20" s="52">
        <f t="shared" si="1"/>
        <v>21423238</v>
      </c>
      <c r="P20" s="23">
        <v>569382777</v>
      </c>
      <c r="Q20" s="21">
        <v>578365515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8050071183</v>
      </c>
      <c r="G21" s="52">
        <f t="shared" si="0"/>
        <v>0</v>
      </c>
      <c r="H21" s="23">
        <v>8050071183</v>
      </c>
      <c r="I21" s="21">
        <v>8050071183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1765201708</v>
      </c>
      <c r="G22" s="52">
        <f t="shared" si="0"/>
        <v>-165578784</v>
      </c>
      <c r="H22" s="23">
        <v>1930780492</v>
      </c>
      <c r="I22" s="21">
        <v>2097797903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56267400</v>
      </c>
      <c r="G23" s="52">
        <f t="shared" si="0"/>
        <v>-3711852</v>
      </c>
      <c r="H23" s="23">
        <v>59979252</v>
      </c>
      <c r="I23" s="21">
        <v>66554887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20907062636</v>
      </c>
      <c r="O25" s="54">
        <f t="shared" si="1"/>
        <v>3851962816</v>
      </c>
      <c r="P25" s="41">
        <v>17055099820</v>
      </c>
      <c r="Q25" s="42">
        <v>14569031791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-1948873662</v>
      </c>
      <c r="O27" s="52">
        <f>N27-P27</f>
        <v>2020355214</v>
      </c>
      <c r="P27" s="23">
        <v>-3969228876</v>
      </c>
      <c r="Q27" s="21">
        <v>-4054267242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3028683</v>
      </c>
      <c r="G39" s="52">
        <f t="shared" si="2"/>
        <v>3028666</v>
      </c>
      <c r="H39" s="23">
        <v>17</v>
      </c>
      <c r="I39" s="21">
        <v>340576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8683620000</v>
      </c>
      <c r="G42" s="52">
        <f t="shared" si="2"/>
        <v>6088580000</v>
      </c>
      <c r="H42" s="23">
        <v>2595040000</v>
      </c>
      <c r="I42" s="21">
        <v>300000000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350000000</v>
      </c>
      <c r="G52" s="52">
        <f t="shared" si="2"/>
        <v>-50000000</v>
      </c>
      <c r="H52" s="23">
        <v>400000000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-1948873662</v>
      </c>
      <c r="O55" s="54">
        <f>N55-P55</f>
        <v>2020355214</v>
      </c>
      <c r="P55" s="41">
        <v>-3969228876</v>
      </c>
      <c r="Q55" s="42">
        <v>-4054267242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18958188974</v>
      </c>
      <c r="G56" s="53">
        <f t="shared" si="2"/>
        <v>5872318030</v>
      </c>
      <c r="H56" s="45">
        <v>13085870944</v>
      </c>
      <c r="I56" s="46">
        <v>10514764549</v>
      </c>
      <c r="J56" s="47" t="s">
        <v>65</v>
      </c>
      <c r="K56" s="48"/>
      <c r="L56" s="48"/>
      <c r="M56" s="49"/>
      <c r="N56" s="50">
        <v>18958188974</v>
      </c>
      <c r="O56" s="53">
        <f>N56-P56</f>
        <v>5872318030</v>
      </c>
      <c r="P56" s="45">
        <v>13085870944</v>
      </c>
      <c r="Q56" s="46">
        <v>10514764549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4" fitToWidth="0" orientation="landscape" useFirstPageNumber="1" r:id="rId1"/>
  <headerFooter scaleWithDoc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showGridLines="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25" style="2" customWidth="1"/>
    <col min="10" max="16384" width="9" style="2"/>
  </cols>
  <sheetData>
    <row r="1" spans="1:9" ht="14.25" thickBot="1" x14ac:dyDescent="0.2">
      <c r="A1" s="138" t="s">
        <v>207</v>
      </c>
      <c r="I1" s="141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令和４年度</v>
      </c>
      <c r="F2" s="149"/>
      <c r="G2" s="80" t="str">
        <f>'貸借対照表（一般会計）'!H2</f>
        <v>令和３年度</v>
      </c>
      <c r="H2" s="144" t="str">
        <f>'貸借対照表（一般会計）'!I2</f>
        <v>令和２年度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4123371868</v>
      </c>
      <c r="F4" s="75">
        <f t="shared" ref="F4:F35" si="0">E4-G4</f>
        <v>2157528313</v>
      </c>
      <c r="G4" s="82">
        <v>1965843555</v>
      </c>
      <c r="H4" s="21">
        <v>1629806115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463072299</v>
      </c>
      <c r="F12" s="75">
        <f t="shared" si="0"/>
        <v>861477</v>
      </c>
      <c r="G12" s="82">
        <v>462210822</v>
      </c>
      <c r="H12" s="21">
        <v>461609194</v>
      </c>
    </row>
    <row r="13" spans="1:9" ht="15" customHeight="1" x14ac:dyDescent="0.15">
      <c r="A13" s="59"/>
      <c r="B13" s="60" t="s">
        <v>75</v>
      </c>
      <c r="C13" s="61"/>
      <c r="D13" s="61"/>
      <c r="E13" s="70">
        <v>2123489000</v>
      </c>
      <c r="F13" s="75">
        <f t="shared" si="0"/>
        <v>1843706000</v>
      </c>
      <c r="G13" s="82">
        <v>279783000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1140025222</v>
      </c>
      <c r="F14" s="75">
        <f t="shared" si="0"/>
        <v>124186237</v>
      </c>
      <c r="G14" s="82">
        <v>1015838985</v>
      </c>
      <c r="H14" s="21">
        <v>981557882</v>
      </c>
    </row>
    <row r="15" spans="1:9" ht="15" customHeight="1" x14ac:dyDescent="0.15">
      <c r="A15" s="59"/>
      <c r="B15" s="60"/>
      <c r="C15" s="61" t="s">
        <v>77</v>
      </c>
      <c r="D15" s="61"/>
      <c r="E15" s="70">
        <v>1140025222</v>
      </c>
      <c r="F15" s="75">
        <f t="shared" si="0"/>
        <v>124186237</v>
      </c>
      <c r="G15" s="82">
        <v>1015838985</v>
      </c>
      <c r="H15" s="21">
        <v>981557882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3325538</v>
      </c>
      <c r="F19" s="75">
        <f t="shared" si="0"/>
        <v>58089</v>
      </c>
      <c r="G19" s="82">
        <v>3267449</v>
      </c>
      <c r="H19" s="21">
        <v>177943</v>
      </c>
    </row>
    <row r="20" spans="1:8" ht="15" customHeight="1" x14ac:dyDescent="0.15">
      <c r="A20" s="63"/>
      <c r="B20" s="64" t="s">
        <v>82</v>
      </c>
      <c r="C20" s="65"/>
      <c r="D20" s="65"/>
      <c r="E20" s="70">
        <v>393459809</v>
      </c>
      <c r="F20" s="75">
        <f t="shared" si="0"/>
        <v>188716510</v>
      </c>
      <c r="G20" s="82">
        <v>204743299</v>
      </c>
      <c r="H20" s="21">
        <v>186461096</v>
      </c>
    </row>
    <row r="21" spans="1:8" ht="15" customHeight="1" x14ac:dyDescent="0.15">
      <c r="A21" s="59" t="s">
        <v>83</v>
      </c>
      <c r="B21" s="60"/>
      <c r="C21" s="61"/>
      <c r="D21" s="61"/>
      <c r="E21" s="69">
        <v>2103016654</v>
      </c>
      <c r="F21" s="74">
        <f t="shared" si="0"/>
        <v>225014935</v>
      </c>
      <c r="G21" s="81">
        <v>1878001719</v>
      </c>
      <c r="H21" s="78">
        <v>1840608627</v>
      </c>
    </row>
    <row r="22" spans="1:8" ht="15" customHeight="1" x14ac:dyDescent="0.15">
      <c r="A22" s="59"/>
      <c r="B22" s="60" t="s">
        <v>84</v>
      </c>
      <c r="C22" s="61"/>
      <c r="D22" s="61"/>
      <c r="E22" s="70">
        <v>629371859</v>
      </c>
      <c r="F22" s="75">
        <f t="shared" si="0"/>
        <v>14917976</v>
      </c>
      <c r="G22" s="82">
        <v>614453883</v>
      </c>
      <c r="H22" s="21">
        <v>610311721</v>
      </c>
    </row>
    <row r="23" spans="1:8" ht="15" customHeight="1" x14ac:dyDescent="0.15">
      <c r="A23" s="59"/>
      <c r="B23" s="60" t="s">
        <v>85</v>
      </c>
      <c r="C23" s="61"/>
      <c r="D23" s="61"/>
      <c r="E23" s="70">
        <v>55900463</v>
      </c>
      <c r="F23" s="75">
        <f t="shared" si="0"/>
        <v>7117916</v>
      </c>
      <c r="G23" s="82">
        <v>48782547</v>
      </c>
      <c r="H23" s="21">
        <v>53792567</v>
      </c>
    </row>
    <row r="24" spans="1:8" ht="15" customHeight="1" x14ac:dyDescent="0.15">
      <c r="A24" s="59"/>
      <c r="B24" s="60" t="s">
        <v>86</v>
      </c>
      <c r="C24" s="61"/>
      <c r="D24" s="61"/>
      <c r="E24" s="70">
        <v>21423238</v>
      </c>
      <c r="F24" s="75">
        <f t="shared" si="0"/>
        <v>30405976</v>
      </c>
      <c r="G24" s="82">
        <v>-8982738</v>
      </c>
      <c r="H24" s="21">
        <v>32886361</v>
      </c>
    </row>
    <row r="25" spans="1:8" ht="15" customHeight="1" x14ac:dyDescent="0.15">
      <c r="A25" s="59"/>
      <c r="B25" s="60" t="s">
        <v>87</v>
      </c>
      <c r="C25" s="61"/>
      <c r="D25" s="61"/>
      <c r="E25" s="70">
        <v>1178241303</v>
      </c>
      <c r="F25" s="75">
        <f t="shared" si="0"/>
        <v>157247162</v>
      </c>
      <c r="G25" s="82">
        <v>1020994141</v>
      </c>
      <c r="H25" s="21">
        <v>944096879</v>
      </c>
    </row>
    <row r="26" spans="1:8" ht="15" customHeight="1" x14ac:dyDescent="0.15">
      <c r="A26" s="59"/>
      <c r="B26" s="60" t="s">
        <v>88</v>
      </c>
      <c r="C26" s="61"/>
      <c r="D26" s="61"/>
      <c r="E26" s="70">
        <v>24838803</v>
      </c>
      <c r="F26" s="75">
        <f t="shared" si="0"/>
        <v>11566958</v>
      </c>
      <c r="G26" s="82">
        <v>13271845</v>
      </c>
      <c r="H26" s="21">
        <v>11442475</v>
      </c>
    </row>
    <row r="27" spans="1:8" ht="15" customHeight="1" x14ac:dyDescent="0.15">
      <c r="A27" s="59"/>
      <c r="B27" s="60" t="s">
        <v>89</v>
      </c>
      <c r="C27" s="61"/>
      <c r="D27" s="61"/>
      <c r="E27" s="70">
        <v>169341970</v>
      </c>
      <c r="F27" s="75">
        <f t="shared" si="0"/>
        <v>-1788165</v>
      </c>
      <c r="G27" s="82">
        <v>171130135</v>
      </c>
      <c r="H27" s="21">
        <v>180868440</v>
      </c>
    </row>
    <row r="28" spans="1:8" ht="15" customHeight="1" x14ac:dyDescent="0.15">
      <c r="A28" s="59"/>
      <c r="B28" s="60" t="s">
        <v>90</v>
      </c>
      <c r="C28" s="61"/>
      <c r="D28" s="61"/>
      <c r="E28" s="70">
        <v>7675334</v>
      </c>
      <c r="F28" s="75">
        <f t="shared" si="0"/>
        <v>3292383</v>
      </c>
      <c r="G28" s="82">
        <v>4382951</v>
      </c>
      <c r="H28" s="21">
        <v>3998224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0</v>
      </c>
      <c r="F30" s="75">
        <f t="shared" si="0"/>
        <v>0</v>
      </c>
      <c r="G30" s="82">
        <v>0</v>
      </c>
      <c r="H30" s="21">
        <v>0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8273025</v>
      </c>
      <c r="F34" s="75">
        <f t="shared" si="0"/>
        <v>-5695930</v>
      </c>
      <c r="G34" s="82">
        <v>13968955</v>
      </c>
      <c r="H34" s="21">
        <v>3211960</v>
      </c>
    </row>
    <row r="35" spans="1:8" ht="15" customHeight="1" x14ac:dyDescent="0.15">
      <c r="A35" s="59"/>
      <c r="B35" s="60" t="s">
        <v>97</v>
      </c>
      <c r="C35" s="61"/>
      <c r="D35" s="61"/>
      <c r="E35" s="70">
        <v>7950659</v>
      </c>
      <c r="F35" s="75">
        <f t="shared" si="0"/>
        <v>7950659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7950659</v>
      </c>
      <c r="F37" s="75">
        <f t="shared" si="1"/>
        <v>7950659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2020355214</v>
      </c>
      <c r="F40" s="77">
        <f t="shared" si="1"/>
        <v>1932513378</v>
      </c>
      <c r="G40" s="84">
        <v>87841836</v>
      </c>
      <c r="H40" s="42">
        <v>-210802512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-2803470</v>
      </c>
      <c r="G46" s="82">
        <v>2803470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-2803470</v>
      </c>
      <c r="G47" s="82">
        <v>2803470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2803470</v>
      </c>
      <c r="G53" s="84">
        <v>-2803470</v>
      </c>
      <c r="H53" s="42">
        <v>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2020355214</v>
      </c>
      <c r="F54" s="97">
        <f t="shared" si="1"/>
        <v>1935316848</v>
      </c>
      <c r="G54" s="98">
        <v>85038366</v>
      </c>
      <c r="H54" s="99">
        <v>-210802512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5" fitToHeight="0" orientation="portrait" useFirstPageNumber="1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showGridLines="0"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208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令和４年度</v>
      </c>
      <c r="G2" s="149"/>
      <c r="H2" s="80" t="str">
        <f>'貸借対照表（一般会計）'!H2</f>
        <v>令和３年度</v>
      </c>
      <c r="I2" s="144" t="str">
        <f>'貸借対照表（一般会計）'!I2</f>
        <v>令和２年度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4123371868</v>
      </c>
      <c r="G5" s="74">
        <f t="shared" ref="G5:G34" si="0">F5-H5</f>
        <v>2157528313</v>
      </c>
      <c r="H5" s="124">
        <v>1965843555</v>
      </c>
      <c r="I5" s="121">
        <v>1629806115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463072299</v>
      </c>
      <c r="G13" s="75">
        <f t="shared" si="0"/>
        <v>861477</v>
      </c>
      <c r="H13" s="23">
        <v>462210822</v>
      </c>
      <c r="I13" s="120">
        <v>461609194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2123489000</v>
      </c>
      <c r="G14" s="75">
        <f t="shared" si="0"/>
        <v>1843706000</v>
      </c>
      <c r="H14" s="23">
        <v>279783000</v>
      </c>
      <c r="I14" s="120">
        <v>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1140025222</v>
      </c>
      <c r="G15" s="75">
        <f t="shared" si="0"/>
        <v>124186237</v>
      </c>
      <c r="H15" s="23">
        <v>1015838985</v>
      </c>
      <c r="I15" s="120">
        <v>981557882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1140025222</v>
      </c>
      <c r="G16" s="75">
        <f t="shared" si="0"/>
        <v>124186237</v>
      </c>
      <c r="H16" s="23">
        <v>1015838985</v>
      </c>
      <c r="I16" s="120">
        <v>981557882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3325538</v>
      </c>
      <c r="G20" s="75">
        <f t="shared" si="0"/>
        <v>58089</v>
      </c>
      <c r="H20" s="23">
        <v>3267449</v>
      </c>
      <c r="I20" s="120">
        <v>177943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393459809</v>
      </c>
      <c r="G21" s="75">
        <f t="shared" si="0"/>
        <v>188716510</v>
      </c>
      <c r="H21" s="23">
        <v>204743299</v>
      </c>
      <c r="I21" s="120">
        <v>186461096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1905133530</v>
      </c>
      <c r="G22" s="74">
        <f t="shared" si="0"/>
        <v>184269188</v>
      </c>
      <c r="H22" s="124">
        <v>1720864342</v>
      </c>
      <c r="I22" s="121">
        <v>1628905281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678154406</v>
      </c>
      <c r="G23" s="75">
        <f t="shared" si="0"/>
        <v>9907956</v>
      </c>
      <c r="H23" s="23">
        <v>668246450</v>
      </c>
      <c r="I23" s="120">
        <v>666155743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1178241303</v>
      </c>
      <c r="G24" s="75">
        <f t="shared" si="0"/>
        <v>157247162</v>
      </c>
      <c r="H24" s="23">
        <v>1020994141</v>
      </c>
      <c r="I24" s="120">
        <v>944096879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24838803</v>
      </c>
      <c r="G25" s="75">
        <f t="shared" si="0"/>
        <v>11566958</v>
      </c>
      <c r="H25" s="23">
        <v>13271845</v>
      </c>
      <c r="I25" s="120">
        <v>11442475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7675334</v>
      </c>
      <c r="G26" s="75">
        <f t="shared" si="0"/>
        <v>3292383</v>
      </c>
      <c r="H26" s="23">
        <v>4382951</v>
      </c>
      <c r="I26" s="120">
        <v>3998224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8273025</v>
      </c>
      <c r="G28" s="75">
        <f t="shared" si="0"/>
        <v>-5695930</v>
      </c>
      <c r="H28" s="23">
        <v>13968955</v>
      </c>
      <c r="I28" s="120">
        <v>3211960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7950659</v>
      </c>
      <c r="G29" s="75">
        <f t="shared" si="0"/>
        <v>7950659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7950659</v>
      </c>
      <c r="G31" s="75">
        <f t="shared" si="0"/>
        <v>7950659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2218238338</v>
      </c>
      <c r="G34" s="126">
        <f t="shared" si="0"/>
        <v>1973259125</v>
      </c>
      <c r="H34" s="125">
        <v>244979213</v>
      </c>
      <c r="I34" s="122">
        <v>900834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50000000</v>
      </c>
      <c r="G36" s="74">
        <f t="shared" ref="G36:G60" si="1">F36-H36</f>
        <v>0</v>
      </c>
      <c r="H36" s="124">
        <v>50000000</v>
      </c>
      <c r="I36" s="121">
        <v>60000000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50000000</v>
      </c>
      <c r="G41" s="75">
        <f t="shared" si="1"/>
        <v>0</v>
      </c>
      <c r="H41" s="23">
        <v>50000000</v>
      </c>
      <c r="I41" s="120">
        <v>60000000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6091660000</v>
      </c>
      <c r="G48" s="74">
        <f t="shared" si="1"/>
        <v>3296620000</v>
      </c>
      <c r="H48" s="124">
        <v>2795040000</v>
      </c>
      <c r="I48" s="121">
        <v>300000000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6091660000</v>
      </c>
      <c r="G49" s="75">
        <f t="shared" si="1"/>
        <v>3796620000</v>
      </c>
      <c r="H49" s="23">
        <v>2295040000</v>
      </c>
      <c r="I49" s="120">
        <v>300000000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-500000000</v>
      </c>
      <c r="H54" s="23">
        <v>500000000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-6041660000</v>
      </c>
      <c r="G60" s="126">
        <f t="shared" si="1"/>
        <v>-3296620000</v>
      </c>
      <c r="H60" s="125">
        <v>-2745040000</v>
      </c>
      <c r="I60" s="122">
        <v>-240000000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3918000000</v>
      </c>
      <c r="G62" s="74">
        <f t="shared" ref="G62:G82" si="2">F62-H62</f>
        <v>1374000000</v>
      </c>
      <c r="H62" s="124">
        <v>2544000000</v>
      </c>
      <c r="I62" s="121">
        <v>300000000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3918000000</v>
      </c>
      <c r="G63" s="75">
        <f t="shared" si="2"/>
        <v>1824000000</v>
      </c>
      <c r="H63" s="23">
        <v>2094000000</v>
      </c>
      <c r="I63" s="120">
        <v>300000000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-450000000</v>
      </c>
      <c r="H64" s="23">
        <v>450000000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94578338</v>
      </c>
      <c r="G70" s="74">
        <f t="shared" si="2"/>
        <v>50639125</v>
      </c>
      <c r="H70" s="124">
        <v>43939213</v>
      </c>
      <c r="I70" s="121">
        <v>60900834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42839538</v>
      </c>
      <c r="G71" s="75">
        <f t="shared" si="2"/>
        <v>639125</v>
      </c>
      <c r="H71" s="23">
        <v>42200413</v>
      </c>
      <c r="I71" s="120">
        <v>59162034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51738800</v>
      </c>
      <c r="G72" s="75">
        <f t="shared" si="2"/>
        <v>50000000</v>
      </c>
      <c r="H72" s="23">
        <v>1738800</v>
      </c>
      <c r="I72" s="120">
        <v>1738800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3823421662</v>
      </c>
      <c r="G79" s="126">
        <f t="shared" si="2"/>
        <v>1323360875</v>
      </c>
      <c r="H79" s="125">
        <v>2500060787</v>
      </c>
      <c r="I79" s="122">
        <v>239099166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0</v>
      </c>
      <c r="G80" s="77">
        <f t="shared" si="2"/>
        <v>0</v>
      </c>
      <c r="H80" s="41">
        <v>0</v>
      </c>
      <c r="I80" s="131">
        <v>0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0</v>
      </c>
      <c r="G81" s="77">
        <f t="shared" si="2"/>
        <v>0</v>
      </c>
      <c r="H81" s="41">
        <v>0</v>
      </c>
      <c r="I81" s="131">
        <v>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0</v>
      </c>
      <c r="G82" s="92">
        <f t="shared" si="2"/>
        <v>0</v>
      </c>
      <c r="H82" s="45">
        <v>0</v>
      </c>
      <c r="I82" s="123">
        <v>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6" orientation="portrait" useFirstPageNumber="1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showGridLines="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209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令和４年度</v>
      </c>
      <c r="G2" s="149"/>
      <c r="H2" s="22" t="str">
        <f>'貸借対照表（一般会計）'!H2</f>
        <v>令和３年度</v>
      </c>
      <c r="I2" s="144" t="str">
        <f>'貸借対照表（一般会計）'!I2</f>
        <v>令和２年度</v>
      </c>
      <c r="J2" s="17"/>
      <c r="K2" s="18"/>
      <c r="L2" s="18"/>
      <c r="M2" s="19"/>
      <c r="N2" s="148" t="str">
        <f>'貸借対照表（一般会計）'!F2</f>
        <v>令和４年度</v>
      </c>
      <c r="O2" s="149"/>
      <c r="P2" s="22" t="str">
        <f>'貸借対照表（一般会計）'!H2</f>
        <v>令和３年度</v>
      </c>
      <c r="Q2" s="144" t="str">
        <f>'貸借対照表（一般会計）'!I2</f>
        <v>令和２年度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242196093</v>
      </c>
      <c r="G5" s="52">
        <f t="shared" ref="G5:G36" si="0">F5-H5</f>
        <v>163532093</v>
      </c>
      <c r="H5" s="23">
        <v>78664000</v>
      </c>
      <c r="I5" s="21">
        <v>134769891</v>
      </c>
      <c r="J5" s="11"/>
      <c r="K5" s="12" t="s">
        <v>3</v>
      </c>
      <c r="L5" s="12"/>
      <c r="M5" s="13"/>
      <c r="N5" s="14">
        <v>1606416</v>
      </c>
      <c r="O5" s="52">
        <f t="shared" ref="O5:O25" si="1">N5-P5</f>
        <v>242469</v>
      </c>
      <c r="P5" s="23">
        <v>1363947</v>
      </c>
      <c r="Q5" s="21">
        <v>1518993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242196093</v>
      </c>
      <c r="G6" s="52">
        <f t="shared" si="0"/>
        <v>163532093</v>
      </c>
      <c r="H6" s="23">
        <v>78664000</v>
      </c>
      <c r="I6" s="21">
        <v>134769891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242196093</v>
      </c>
      <c r="G7" s="52">
        <f t="shared" si="0"/>
        <v>163532093</v>
      </c>
      <c r="H7" s="23">
        <v>78664000</v>
      </c>
      <c r="I7" s="21">
        <v>134769891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0</v>
      </c>
      <c r="G9" s="52">
        <f t="shared" si="0"/>
        <v>0</v>
      </c>
      <c r="H9" s="23">
        <v>0</v>
      </c>
      <c r="I9" s="21">
        <v>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0</v>
      </c>
      <c r="G10" s="52">
        <f t="shared" si="0"/>
        <v>0</v>
      </c>
      <c r="H10" s="23">
        <v>0</v>
      </c>
      <c r="I10" s="21">
        <v>0</v>
      </c>
      <c r="J10" s="11"/>
      <c r="K10" s="12"/>
      <c r="L10" s="12" t="s">
        <v>13</v>
      </c>
      <c r="M10" s="13"/>
      <c r="N10" s="14">
        <v>1606416</v>
      </c>
      <c r="O10" s="52">
        <f t="shared" si="1"/>
        <v>242469</v>
      </c>
      <c r="P10" s="23">
        <v>1363947</v>
      </c>
      <c r="Q10" s="21">
        <v>1518993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16258878</v>
      </c>
      <c r="O15" s="52">
        <f t="shared" si="1"/>
        <v>9250458</v>
      </c>
      <c r="P15" s="23">
        <v>7008420</v>
      </c>
      <c r="Q15" s="21">
        <v>7266393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24849291978</v>
      </c>
      <c r="G18" s="52">
        <f t="shared" si="0"/>
        <v>-1275227740</v>
      </c>
      <c r="H18" s="23">
        <v>26124519718</v>
      </c>
      <c r="I18" s="21">
        <v>27346937240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24701480574</v>
      </c>
      <c r="G19" s="52">
        <f t="shared" si="0"/>
        <v>-1274463564</v>
      </c>
      <c r="H19" s="23">
        <v>25975944138</v>
      </c>
      <c r="I19" s="21">
        <v>27250407702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24701480574</v>
      </c>
      <c r="G20" s="52">
        <f t="shared" si="0"/>
        <v>-1274463564</v>
      </c>
      <c r="H20" s="23">
        <v>25975944138</v>
      </c>
      <c r="I20" s="21">
        <v>27250407702</v>
      </c>
      <c r="J20" s="11"/>
      <c r="K20" s="12"/>
      <c r="L20" s="12" t="s">
        <v>29</v>
      </c>
      <c r="M20" s="13"/>
      <c r="N20" s="14">
        <v>16258878</v>
      </c>
      <c r="O20" s="52">
        <f t="shared" si="1"/>
        <v>9250458</v>
      </c>
      <c r="P20" s="23">
        <v>7008420</v>
      </c>
      <c r="Q20" s="21">
        <v>7266393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3691035860</v>
      </c>
      <c r="G21" s="52">
        <f t="shared" si="0"/>
        <v>0</v>
      </c>
      <c r="H21" s="23">
        <v>3691035860</v>
      </c>
      <c r="I21" s="21">
        <v>3691035860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20852501257</v>
      </c>
      <c r="G22" s="52">
        <f t="shared" si="0"/>
        <v>-1252136508</v>
      </c>
      <c r="H22" s="23">
        <v>22104637765</v>
      </c>
      <c r="I22" s="21">
        <v>23356774273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157943457</v>
      </c>
      <c r="G23" s="52">
        <f t="shared" si="0"/>
        <v>-22327056</v>
      </c>
      <c r="H23" s="23">
        <v>180270513</v>
      </c>
      <c r="I23" s="21">
        <v>202597569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17865294</v>
      </c>
      <c r="O25" s="54">
        <f t="shared" si="1"/>
        <v>9492927</v>
      </c>
      <c r="P25" s="41">
        <v>8372367</v>
      </c>
      <c r="Q25" s="42">
        <v>8785386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25073622777</v>
      </c>
      <c r="O27" s="52">
        <f>N27-P27</f>
        <v>-1121188574</v>
      </c>
      <c r="P27" s="23">
        <v>26194811351</v>
      </c>
      <c r="Q27" s="21">
        <v>27472921745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5411865</v>
      </c>
      <c r="G39" s="52">
        <f t="shared" si="2"/>
        <v>-770584</v>
      </c>
      <c r="H39" s="23">
        <v>6182449</v>
      </c>
      <c r="I39" s="21">
        <v>9182607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142399539</v>
      </c>
      <c r="G48" s="52">
        <f t="shared" si="2"/>
        <v>6408</v>
      </c>
      <c r="H48" s="23">
        <v>142393131</v>
      </c>
      <c r="I48" s="21">
        <v>87346931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142399539</v>
      </c>
      <c r="G50" s="52">
        <f t="shared" si="2"/>
        <v>6408</v>
      </c>
      <c r="H50" s="23">
        <v>142393131</v>
      </c>
      <c r="I50" s="21">
        <v>87346931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25073622777</v>
      </c>
      <c r="O55" s="54">
        <f>N55-P55</f>
        <v>-1121188574</v>
      </c>
      <c r="P55" s="41">
        <v>26194811351</v>
      </c>
      <c r="Q55" s="42">
        <v>27472921745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25091488071</v>
      </c>
      <c r="G56" s="53">
        <f t="shared" si="2"/>
        <v>-1111695647</v>
      </c>
      <c r="H56" s="45">
        <v>26203183718</v>
      </c>
      <c r="I56" s="46">
        <v>27481707131</v>
      </c>
      <c r="J56" s="47" t="s">
        <v>65</v>
      </c>
      <c r="K56" s="48"/>
      <c r="L56" s="48"/>
      <c r="M56" s="49"/>
      <c r="N56" s="50">
        <v>25091488071</v>
      </c>
      <c r="O56" s="53">
        <f>N56-P56</f>
        <v>-1111695647</v>
      </c>
      <c r="P56" s="45">
        <v>26203183718</v>
      </c>
      <c r="Q56" s="46">
        <v>27481707131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7" fitToWidth="0" orientation="landscape" useFirstPageNumber="1" r:id="rId1"/>
  <headerFooter scaleWithDoc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showGridLines="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210</v>
      </c>
      <c r="I1" s="141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令和４年度</v>
      </c>
      <c r="F2" s="149"/>
      <c r="G2" s="80" t="str">
        <f>'貸借対照表（一般会計）'!H2</f>
        <v>令和３年度</v>
      </c>
      <c r="H2" s="144" t="str">
        <f>'貸借対照表（一般会計）'!I2</f>
        <v>令和２年度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2703819031</v>
      </c>
      <c r="F4" s="75">
        <f t="shared" ref="F4:F35" si="0">E4-G4</f>
        <v>81280561</v>
      </c>
      <c r="G4" s="82">
        <v>2622538470</v>
      </c>
      <c r="H4" s="21">
        <v>2399656149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307904943</v>
      </c>
      <c r="F12" s="75">
        <f t="shared" si="0"/>
        <v>-19523362</v>
      </c>
      <c r="G12" s="82">
        <v>327428305</v>
      </c>
      <c r="H12" s="21">
        <v>317624808</v>
      </c>
    </row>
    <row r="13" spans="1:9" ht="15" customHeight="1" x14ac:dyDescent="0.15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0</v>
      </c>
      <c r="F14" s="75">
        <f t="shared" si="0"/>
        <v>0</v>
      </c>
      <c r="G14" s="82">
        <v>0</v>
      </c>
      <c r="H14" s="21">
        <v>0</v>
      </c>
    </row>
    <row r="15" spans="1:9" ht="15" customHeight="1" x14ac:dyDescent="0.15">
      <c r="A15" s="59"/>
      <c r="B15" s="60"/>
      <c r="C15" s="61" t="s">
        <v>77</v>
      </c>
      <c r="D15" s="61"/>
      <c r="E15" s="70">
        <v>0</v>
      </c>
      <c r="F15" s="75">
        <f t="shared" si="0"/>
        <v>0</v>
      </c>
      <c r="G15" s="82">
        <v>0</v>
      </c>
      <c r="H15" s="21">
        <v>0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6408</v>
      </c>
      <c r="F19" s="75">
        <f t="shared" si="0"/>
        <v>3154</v>
      </c>
      <c r="G19" s="82">
        <v>3254</v>
      </c>
      <c r="H19" s="21">
        <v>0</v>
      </c>
    </row>
    <row r="20" spans="1:8" ht="15" customHeight="1" x14ac:dyDescent="0.15">
      <c r="A20" s="63"/>
      <c r="B20" s="64" t="s">
        <v>82</v>
      </c>
      <c r="C20" s="65"/>
      <c r="D20" s="65"/>
      <c r="E20" s="70">
        <v>2395907680</v>
      </c>
      <c r="F20" s="75">
        <f t="shared" si="0"/>
        <v>100800769</v>
      </c>
      <c r="G20" s="82">
        <v>2295106911</v>
      </c>
      <c r="H20" s="21">
        <v>2082031341</v>
      </c>
    </row>
    <row r="21" spans="1:8" ht="15" customHeight="1" x14ac:dyDescent="0.15">
      <c r="A21" s="59" t="s">
        <v>83</v>
      </c>
      <c r="B21" s="60"/>
      <c r="C21" s="61"/>
      <c r="D21" s="61"/>
      <c r="E21" s="69">
        <v>3825007605</v>
      </c>
      <c r="F21" s="74">
        <f t="shared" si="0"/>
        <v>-75641259</v>
      </c>
      <c r="G21" s="81">
        <v>3900648864</v>
      </c>
      <c r="H21" s="78">
        <v>3645078201</v>
      </c>
    </row>
    <row r="22" spans="1:8" ht="15" customHeight="1" x14ac:dyDescent="0.15">
      <c r="A22" s="59"/>
      <c r="B22" s="60" t="s">
        <v>84</v>
      </c>
      <c r="C22" s="61"/>
      <c r="D22" s="61"/>
      <c r="E22" s="70">
        <v>21482535</v>
      </c>
      <c r="F22" s="75">
        <f t="shared" si="0"/>
        <v>-785385</v>
      </c>
      <c r="G22" s="82">
        <v>22267920</v>
      </c>
      <c r="H22" s="21">
        <v>22016039</v>
      </c>
    </row>
    <row r="23" spans="1:8" ht="15" customHeight="1" x14ac:dyDescent="0.15">
      <c r="A23" s="59"/>
      <c r="B23" s="60" t="s">
        <v>85</v>
      </c>
      <c r="C23" s="61"/>
      <c r="D23" s="61"/>
      <c r="E23" s="70">
        <v>1606416</v>
      </c>
      <c r="F23" s="75">
        <f t="shared" si="0"/>
        <v>242469</v>
      </c>
      <c r="G23" s="82">
        <v>1363947</v>
      </c>
      <c r="H23" s="21">
        <v>1257910</v>
      </c>
    </row>
    <row r="24" spans="1:8" ht="15" customHeight="1" x14ac:dyDescent="0.15">
      <c r="A24" s="59"/>
      <c r="B24" s="60" t="s">
        <v>86</v>
      </c>
      <c r="C24" s="61"/>
      <c r="D24" s="61"/>
      <c r="E24" s="70">
        <v>9250458</v>
      </c>
      <c r="F24" s="75">
        <f t="shared" si="0"/>
        <v>9508431</v>
      </c>
      <c r="G24" s="82">
        <v>-257973</v>
      </c>
      <c r="H24" s="21">
        <v>525954</v>
      </c>
    </row>
    <row r="25" spans="1:8" ht="15" customHeight="1" x14ac:dyDescent="0.15">
      <c r="A25" s="59"/>
      <c r="B25" s="60" t="s">
        <v>87</v>
      </c>
      <c r="C25" s="61"/>
      <c r="D25" s="61"/>
      <c r="E25" s="70">
        <v>76042700</v>
      </c>
      <c r="F25" s="75">
        <f t="shared" si="0"/>
        <v>63841794</v>
      </c>
      <c r="G25" s="82">
        <v>12200906</v>
      </c>
      <c r="H25" s="21">
        <v>13942920</v>
      </c>
    </row>
    <row r="26" spans="1:8" ht="15" customHeight="1" x14ac:dyDescent="0.15">
      <c r="A26" s="59"/>
      <c r="B26" s="60" t="s">
        <v>88</v>
      </c>
      <c r="C26" s="61"/>
      <c r="D26" s="61"/>
      <c r="E26" s="70">
        <v>448884780</v>
      </c>
      <c r="F26" s="75">
        <f t="shared" si="0"/>
        <v>81895498</v>
      </c>
      <c r="G26" s="82">
        <v>366989282</v>
      </c>
      <c r="H26" s="21">
        <v>254701150</v>
      </c>
    </row>
    <row r="27" spans="1:8" ht="15" customHeight="1" x14ac:dyDescent="0.15">
      <c r="A27" s="59"/>
      <c r="B27" s="60" t="s">
        <v>89</v>
      </c>
      <c r="C27" s="61"/>
      <c r="D27" s="61"/>
      <c r="E27" s="70">
        <v>1276884148</v>
      </c>
      <c r="F27" s="75">
        <f t="shared" si="0"/>
        <v>-579574</v>
      </c>
      <c r="G27" s="82">
        <v>1277463722</v>
      </c>
      <c r="H27" s="21">
        <v>1278189788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-45447</v>
      </c>
      <c r="G28" s="82">
        <v>45447</v>
      </c>
      <c r="H28" s="21">
        <v>194753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0</v>
      </c>
      <c r="F30" s="75">
        <f t="shared" si="0"/>
        <v>0</v>
      </c>
      <c r="G30" s="82">
        <v>0</v>
      </c>
      <c r="H30" s="21">
        <v>0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605836754</v>
      </c>
      <c r="F34" s="75">
        <f t="shared" si="0"/>
        <v>5081685</v>
      </c>
      <c r="G34" s="82">
        <v>600755069</v>
      </c>
      <c r="H34" s="21">
        <v>609169227</v>
      </c>
    </row>
    <row r="35" spans="1:8" ht="15" customHeight="1" x14ac:dyDescent="0.15">
      <c r="A35" s="59"/>
      <c r="B35" s="60" t="s">
        <v>97</v>
      </c>
      <c r="C35" s="61"/>
      <c r="D35" s="61"/>
      <c r="E35" s="70">
        <v>1385019814</v>
      </c>
      <c r="F35" s="75">
        <f t="shared" si="0"/>
        <v>-234800730</v>
      </c>
      <c r="G35" s="82">
        <v>1619820544</v>
      </c>
      <c r="H35" s="21">
        <v>1465080460</v>
      </c>
    </row>
    <row r="36" spans="1:8" ht="15" customHeight="1" x14ac:dyDescent="0.15">
      <c r="A36" s="59"/>
      <c r="B36" s="60"/>
      <c r="C36" s="61" t="s">
        <v>98</v>
      </c>
      <c r="D36" s="61"/>
      <c r="E36" s="70">
        <v>1384969000</v>
      </c>
      <c r="F36" s="75">
        <f t="shared" ref="F36:F54" si="1">E36-G36</f>
        <v>-234777364</v>
      </c>
      <c r="G36" s="82">
        <v>1619746364</v>
      </c>
      <c r="H36" s="21">
        <v>1465050000</v>
      </c>
    </row>
    <row r="37" spans="1:8" ht="15" customHeight="1" x14ac:dyDescent="0.15">
      <c r="A37" s="59"/>
      <c r="B37" s="60"/>
      <c r="C37" s="61" t="s">
        <v>99</v>
      </c>
      <c r="D37" s="61"/>
      <c r="E37" s="70">
        <v>50814</v>
      </c>
      <c r="F37" s="75">
        <f t="shared" si="1"/>
        <v>-23366</v>
      </c>
      <c r="G37" s="82">
        <v>74180</v>
      </c>
      <c r="H37" s="21">
        <v>30460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-1121188574</v>
      </c>
      <c r="F40" s="77">
        <f t="shared" si="1"/>
        <v>156921820</v>
      </c>
      <c r="G40" s="84">
        <v>-1278110394</v>
      </c>
      <c r="H40" s="42">
        <v>-1245422052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-1121188574</v>
      </c>
      <c r="F54" s="97">
        <f t="shared" si="1"/>
        <v>156921820</v>
      </c>
      <c r="G54" s="98">
        <v>-1278110394</v>
      </c>
      <c r="H54" s="99">
        <v>-1245422052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8" fitToHeight="0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9</vt:i4>
      </vt:variant>
    </vt:vector>
  </HeadingPairs>
  <TitlesOfParts>
    <vt:vector size="37" baseType="lpstr">
      <vt:lpstr>目次</vt:lpstr>
      <vt:lpstr>貸借対照表（一般会計）</vt:lpstr>
      <vt:lpstr>行政コスト計算書（一般会計）</vt:lpstr>
      <vt:lpstr>キャッシュ・フロー計算書（一般会計）</vt:lpstr>
      <vt:lpstr>貸借対照表（食肉市場事業会計）</vt:lpstr>
      <vt:lpstr>行政コスト計算書（食肉市場事業会計）</vt:lpstr>
      <vt:lpstr>キャッシュ・フロー計算書（食肉市場事業会計）</vt:lpstr>
      <vt:lpstr>貸借対照表（駐車場事業会計）</vt:lpstr>
      <vt:lpstr>行政コスト計算書（駐車場事業会計）</vt:lpstr>
      <vt:lpstr>キャッシュ・フロー計算書（駐車場事業会計）</vt:lpstr>
      <vt:lpstr>貸借対照表（母子父子寡婦福祉貸付資金会計）</vt:lpstr>
      <vt:lpstr>行政コスト計算書（母子父子寡婦福祉貸付資金会計）</vt:lpstr>
      <vt:lpstr>キャッシュ・フロー計算書（母子父子寡婦福祉貸付資金会計)</vt:lpstr>
      <vt:lpstr>貸借対照表（国民健康保険事業会計）</vt:lpstr>
      <vt:lpstr>行政コスト計算書（国民健康保険事業会計）</vt:lpstr>
      <vt:lpstr>キャッシュ・フロー計算書（国民健康保険事業会計）</vt:lpstr>
      <vt:lpstr>貸借対照表（心身障害者扶養共済事業会計）</vt:lpstr>
      <vt:lpstr>行政コスト計算書（心身障害者扶養共済事業会計）</vt:lpstr>
      <vt:lpstr>キャッシュ・フロー計算書（心身障害者扶養共済事業会計)</vt:lpstr>
      <vt:lpstr>貸借対照表（介護保険事業会計）</vt:lpstr>
      <vt:lpstr>行政コスト計算書（介護保険事業会計）</vt:lpstr>
      <vt:lpstr>キャッシュ・フロー計算書（介護保険事業会計）</vt:lpstr>
      <vt:lpstr>貸借対照表（後期高齢者医療事業会計）</vt:lpstr>
      <vt:lpstr>行政コスト計算書（後期高齢者医療事業会計）</vt:lpstr>
      <vt:lpstr>キャッシュ・フロー計算書（後期高齢者医療事業会計）</vt:lpstr>
      <vt:lpstr>貸借対照表（公債費会計）</vt:lpstr>
      <vt:lpstr>行政コスト計算書（公債費会計）</vt:lpstr>
      <vt:lpstr>キャッシュ・フロー計算書（公債費会計）</vt:lpstr>
      <vt:lpstr>'キャッシュ・フロー計算書（一般会計）'!Print_Area</vt:lpstr>
      <vt:lpstr>'キャッシュ・フロー計算書（介護保険事業会計）'!Print_Area</vt:lpstr>
      <vt:lpstr>'キャッシュ・フロー計算書（後期高齢者医療事業会計）'!Print_Area</vt:lpstr>
      <vt:lpstr>'キャッシュ・フロー計算書（公債費会計）'!Print_Area</vt:lpstr>
      <vt:lpstr>'キャッシュ・フロー計算書（国民健康保険事業会計）'!Print_Area</vt:lpstr>
      <vt:lpstr>'キャッシュ・フロー計算書（食肉市場事業会計）'!Print_Area</vt:lpstr>
      <vt:lpstr>'キャッシュ・フロー計算書（心身障害者扶養共済事業会計)'!Print_Area</vt:lpstr>
      <vt:lpstr>'キャッシュ・フロー計算書（駐車場事業会計）'!Print_Area</vt:lpstr>
      <vt:lpstr>'キャッシュ・フロー計算書（母子父子寡婦福祉貸付資金会計)'!Print_Area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2019-10-09T03:59:48Z</dcterms:created>
  <dcterms:modified xsi:type="dcterms:W3CDTF">2023-10-13T04:57:50Z</dcterms:modified>
</cp:coreProperties>
</file>