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X:\ユーザ作業用フォルダ\組織共用フォルダ\その他フォルダ\04計理係専用\計理係予算ライン専用\00　予算編成\令和６年度\●財政局提出用\★予算事業一覧\02　2月公表　歳出予算、補助金・歳入一覧等\01　作業用\エクセルファイル分割_20240207_164820\"/>
    </mc:Choice>
  </mc:AlternateContent>
  <xr:revisionPtr revIDLastSave="0" documentId="13_ncr:1_{396A3D86-57E7-49C2-809F-D009681D080C}" xr6:coauthVersionLast="47" xr6:coauthVersionMax="47" xr10:uidLastSave="{00000000-0000-0000-0000-000000000000}"/>
  <bookViews>
    <workbookView xWindow="-120" yWindow="-120" windowWidth="20730" windowHeight="11160" xr2:uid="{00000000-000D-0000-FFFF-FFFF00000000}"/>
  </bookViews>
  <sheets>
    <sheet name="Ｒ6歳入一覧" sheetId="9" r:id="rId1"/>
    <sheet name="款別・所属別内訳" sheetId="2" state="hidden" r:id="rId2"/>
    <sheet name="市長説明（プレス）" sheetId="3" state="hidden" r:id="rId3"/>
  </sheets>
  <externalReferences>
    <externalReference r:id="rId4"/>
  </externalReferences>
  <definedNames>
    <definedName name="_xlnm._FilterDatabase" localSheetId="0" hidden="1">'Ｒ6歳入一覧'!$A$7:$AT$79</definedName>
    <definedName name="_xlnm.Print_Area" localSheetId="0">'Ｒ6歳入一覧'!$A$1:$K$76</definedName>
    <definedName name="_xlnm.Print_Area" localSheetId="1">款別・所属別内訳!$A$1:$AA$111</definedName>
    <definedName name="_xlnm.Print_Area" localSheetId="2">'市長説明（プレス）'!$A$1:$BP$88</definedName>
    <definedName name="_xlnm.Print_Titles" localSheetId="0">'Ｒ6歳入一覧'!$4:$7</definedName>
    <definedName name="Z_04C8A1BA_9D22_46C9_9CEB_2BC0004FC685_.wvu.FilterData" localSheetId="0" hidden="1">'Ｒ6歳入一覧'!$B$6:$V$75</definedName>
    <definedName name="Z_0C68AD9F_EAAC_4D8C_8595_325E5145CCC9_.wvu.FilterData" localSheetId="0" hidden="1">'Ｒ6歳入一覧'!$B$6:$V$75</definedName>
    <definedName name="Z_0EC137BB_4649_439E_A306_A2900F1F636A_.wvu.FilterData" localSheetId="0" hidden="1">'Ｒ6歳入一覧'!$B$6:$V$75</definedName>
    <definedName name="Z_1E7D5732_EF56_415D_8F2A_A9A6136A4DC3_.wvu.FilterData" localSheetId="0" hidden="1">'Ｒ6歳入一覧'!$B$6:$V$75</definedName>
    <definedName name="Z_24D4AB45_3A64_4C2A_93AD_95EA6B944657_.wvu.FilterData" localSheetId="0" hidden="1">'Ｒ6歳入一覧'!$B$6:$V$75</definedName>
    <definedName name="Z_291BEBD1_3E67_44D7_B7E4_9799E8B2AEED_.wvu.FilterData" localSheetId="0" hidden="1">'Ｒ6歳入一覧'!$B$6:$V$75</definedName>
    <definedName name="Z_2C82E193_3E09_4CE3_80B4_E2A9361A46F4_.wvu.FilterData" localSheetId="0" hidden="1">'Ｒ6歳入一覧'!$B$6:$V$75</definedName>
    <definedName name="Z_374AF662_332C_4305_9FF2_82EBDABE1ECA_.wvu.FilterData" localSheetId="0" hidden="1">'Ｒ6歳入一覧'!$B$6:$V$75</definedName>
    <definedName name="Z_3EED8F5F_471C_4B50_994D_BB7BEF016969_.wvu.FilterData" localSheetId="0" hidden="1">'Ｒ6歳入一覧'!$B$6:$V$75</definedName>
    <definedName name="Z_5668B71E_8807_468B_9970_38F9A9F9382A_.wvu.FilterData" localSheetId="0" hidden="1">'Ｒ6歳入一覧'!$B$6:$V$75</definedName>
    <definedName name="Z_665488CF_8ABE_4275_9644_48E5F5043390_.wvu.FilterData" localSheetId="0" hidden="1">'Ｒ6歳入一覧'!$B$6:$V$75</definedName>
    <definedName name="Z_749145BA_5224_4309_8744_80063D3AC2A1_.wvu.FilterData" localSheetId="0" hidden="1">'Ｒ6歳入一覧'!$B$6:$V$75</definedName>
    <definedName name="Z_7D518F9E_8A7F_4DB5_A328_AF9BA1D8A68F_.wvu.FilterData" localSheetId="0" hidden="1">'Ｒ6歳入一覧'!$B$6:$V$75</definedName>
    <definedName name="Z_7E2DCBD7_F134_4F01_A073_369742F025BC_.wvu.FilterData" localSheetId="0" hidden="1">'Ｒ6歳入一覧'!$B$6:$V$75</definedName>
    <definedName name="Z_7F9543F0_7900_417C_8668_8D9DC3C6A87C_.wvu.FilterData" localSheetId="0" hidden="1">'Ｒ6歳入一覧'!$B$6:$V$75</definedName>
    <definedName name="Z_81B5A484_EBF1_4915_9B07_DDCCFE2DB28C_.wvu.FilterData" localSheetId="0" hidden="1">'Ｒ6歳入一覧'!$B$6:$V$75</definedName>
    <definedName name="Z_86736FF6_D9DA_4CB4_A1A0_805D5D48FA90_.wvu.FilterData" localSheetId="0" hidden="1">'Ｒ6歳入一覧'!$B$6:$V$75</definedName>
    <definedName name="Z_88E44795_6332_42B5_AD03_CD37EB030AF2_.wvu.FilterData" localSheetId="0" hidden="1">'Ｒ6歳入一覧'!$B$6:$V$75</definedName>
    <definedName name="Z_89C710E6_1500_4641_966A_C6D35D6B7EB2_.wvu.FilterData" localSheetId="0" hidden="1">'Ｒ6歳入一覧'!$B$6:$V$75</definedName>
    <definedName name="Z_8B9E1F4E_8704_47E3_AFC2_BD7B7399C304_.wvu.FilterData" localSheetId="0" hidden="1">'Ｒ6歳入一覧'!$B$6:$V$75</definedName>
    <definedName name="Z_9B4A25DD_435F_45A5_893D_7D8E03D5FC78_.wvu.FilterData" localSheetId="0" hidden="1">'Ｒ6歳入一覧'!$B$6:$V$75</definedName>
    <definedName name="Z_A62B912E_02A1_47A6_A44F_AD1D542D7EAA_.wvu.FilterData" localSheetId="0" hidden="1">'Ｒ6歳入一覧'!$B$6:$V$75</definedName>
    <definedName name="Z_ABE7CFFB_C659_4189_B81A_6BEE666EADF0_.wvu.FilterData" localSheetId="0" hidden="1">'Ｒ6歳入一覧'!$B$6:$V$75</definedName>
    <definedName name="Z_ACF9747A_930D_4496_B09E_8726FC61D724_.wvu.FilterData" localSheetId="0" hidden="1">'Ｒ6歳入一覧'!$B$6:$V$75</definedName>
    <definedName name="Z_B4B87361_AF8D_47C5_957E_E5D261105FF8_.wvu.FilterData" localSheetId="0" hidden="1">'Ｒ6歳入一覧'!$B$6:$V$75</definedName>
    <definedName name="Z_CD5934FC_09B2_46D2_BD46_603DD634A2B3_.wvu.FilterData" localSheetId="0" hidden="1">'Ｒ6歳入一覧'!$B$6:$V$75</definedName>
    <definedName name="Z_CF210D75_E9EC_484F_8319_9012F4240FCE_.wvu.FilterData" localSheetId="0" hidden="1">'Ｒ6歳入一覧'!$B$6:$V$75</definedName>
    <definedName name="Z_D256FE90_7AAC_4F17_90E9_624F563EB144_.wvu.FilterData" localSheetId="0" hidden="1">'Ｒ6歳入一覧'!$B$6:$V$75</definedName>
    <definedName name="Z_DD5041F1_D646_4B19_8029_60E491D20DFE_.wvu.FilterData" localSheetId="0" hidden="1">'Ｒ6歳入一覧'!$B$6:$V$75</definedName>
    <definedName name="Z_E3738867_F5D5_4516_9C4E_FA0FEDF4A671_.wvu.FilterData" localSheetId="0" hidden="1">'Ｒ6歳入一覧'!$B$6:$V$75</definedName>
    <definedName name="Z_ECE06993_6D41_42FC_98A7_AAC2020FADCC_.wvu.FilterData" localSheetId="0" hidden="1">'Ｒ6歳入一覧'!$B$6:$V$75</definedName>
    <definedName name="Z_F6ADF229_4919_4DA6_81C9_9FB0BF082A60_.wvu.FilterData" localSheetId="0" hidden="1">'Ｒ6歳入一覧'!$B$6:$V$75</definedName>
    <definedName name="Z_FC27523E_F7B2_4FC2_87C5_2688147494EC_.wvu.FilterData" localSheetId="0" hidden="1">'Ｒ6歳入一覧'!$B$6:$V$75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6" i="9" l="1"/>
  <c r="A11" i="9" l="1"/>
  <c r="A12" i="9" s="1"/>
  <c r="A13" i="9" s="1"/>
  <c r="A16" i="9"/>
  <c r="A17" i="9" s="1"/>
  <c r="A18" i="9" s="1"/>
  <c r="I27" i="9" l="1"/>
  <c r="I20" i="9" l="1"/>
  <c r="I28" i="9" l="1"/>
  <c r="CC73" i="3" l="1"/>
  <c r="W5" i="2" l="1"/>
  <c r="H107" i="2"/>
  <c r="H103" i="2"/>
  <c r="H99" i="2"/>
  <c r="H95" i="2"/>
  <c r="H91" i="2"/>
  <c r="H87" i="2"/>
  <c r="H83" i="2"/>
  <c r="H79" i="2"/>
  <c r="H75" i="2"/>
  <c r="H71" i="2"/>
  <c r="H67" i="2"/>
  <c r="H63" i="2"/>
  <c r="H50" i="2"/>
  <c r="H46" i="2"/>
  <c r="H42" i="2"/>
  <c r="H38" i="2"/>
  <c r="H34" i="2"/>
  <c r="H30" i="2"/>
  <c r="H26" i="2"/>
  <c r="H21" i="2"/>
  <c r="H17" i="2"/>
  <c r="H13" i="2"/>
  <c r="H9" i="2"/>
  <c r="H5" i="2"/>
  <c r="H109" i="2"/>
  <c r="H101" i="2"/>
  <c r="H93" i="2"/>
  <c r="H85" i="2"/>
  <c r="H77" i="2"/>
  <c r="H69" i="2"/>
  <c r="H52" i="2"/>
  <c r="H44" i="2"/>
  <c r="H36" i="2"/>
  <c r="H28" i="2"/>
  <c r="H19" i="2"/>
  <c r="H11" i="2"/>
  <c r="H108" i="2"/>
  <c r="H100" i="2"/>
  <c r="H92" i="2"/>
  <c r="H84" i="2"/>
  <c r="H76" i="2"/>
  <c r="H68" i="2"/>
  <c r="H47" i="2"/>
  <c r="H39" i="2"/>
  <c r="H31" i="2"/>
  <c r="H22" i="2"/>
  <c r="H14" i="2"/>
  <c r="H6" i="2"/>
  <c r="H23" i="2"/>
  <c r="H106" i="2"/>
  <c r="H102" i="2"/>
  <c r="H98" i="2"/>
  <c r="H94" i="2"/>
  <c r="H90" i="2"/>
  <c r="H86" i="2"/>
  <c r="H82" i="2"/>
  <c r="H78" i="2"/>
  <c r="H74" i="2"/>
  <c r="H70" i="2"/>
  <c r="H66" i="2"/>
  <c r="H62" i="2"/>
  <c r="H49" i="2"/>
  <c r="H45" i="2"/>
  <c r="H41" i="2"/>
  <c r="H37" i="2"/>
  <c r="H33" i="2"/>
  <c r="H29" i="2"/>
  <c r="H25" i="2"/>
  <c r="H20" i="2"/>
  <c r="H16" i="2"/>
  <c r="H12" i="2"/>
  <c r="H8" i="2"/>
  <c r="H105" i="2"/>
  <c r="H97" i="2"/>
  <c r="H89" i="2"/>
  <c r="H81" i="2"/>
  <c r="H73" i="2"/>
  <c r="H65" i="2"/>
  <c r="H48" i="2"/>
  <c r="H40" i="2"/>
  <c r="H32" i="2"/>
  <c r="H24" i="2"/>
  <c r="H15" i="2"/>
  <c r="H7" i="2"/>
  <c r="H104" i="2"/>
  <c r="H96" i="2"/>
  <c r="H88" i="2"/>
  <c r="H80" i="2"/>
  <c r="H72" i="2"/>
  <c r="H64" i="2"/>
  <c r="H51" i="2"/>
  <c r="H43" i="2"/>
  <c r="H35" i="2"/>
  <c r="H27" i="2"/>
  <c r="H18" i="2"/>
  <c r="H10" i="2"/>
  <c r="H111" i="2" l="1"/>
  <c r="H54" i="2" s="1"/>
  <c r="H56" i="2" s="1"/>
  <c r="H118" i="2" s="1"/>
  <c r="H110" i="2"/>
  <c r="H53" i="2" s="1"/>
  <c r="H55" i="2" s="1"/>
  <c r="H117" i="2" s="1"/>
  <c r="C5" i="2" l="1"/>
  <c r="D8" i="2" l="1"/>
  <c r="D5" i="2"/>
  <c r="I106" i="2" l="1"/>
  <c r="I102" i="2"/>
  <c r="I98" i="2"/>
  <c r="I94" i="2"/>
  <c r="I90" i="2"/>
  <c r="I86" i="2"/>
  <c r="I82" i="2"/>
  <c r="I78" i="2"/>
  <c r="I74" i="2"/>
  <c r="I70" i="2"/>
  <c r="I66" i="2"/>
  <c r="I62" i="2"/>
  <c r="I49" i="2"/>
  <c r="I45" i="2"/>
  <c r="I41" i="2"/>
  <c r="I37" i="2"/>
  <c r="I33" i="2"/>
  <c r="I29" i="2"/>
  <c r="I25" i="2"/>
  <c r="I21" i="2"/>
  <c r="I17" i="2"/>
  <c r="I13" i="2"/>
  <c r="I9" i="2"/>
  <c r="I5" i="2"/>
  <c r="I109" i="2"/>
  <c r="I105" i="2"/>
  <c r="I101" i="2"/>
  <c r="I97" i="2"/>
  <c r="I93" i="2"/>
  <c r="I89" i="2"/>
  <c r="I85" i="2"/>
  <c r="I81" i="2"/>
  <c r="I77" i="2"/>
  <c r="I73" i="2"/>
  <c r="I69" i="2"/>
  <c r="I65" i="2"/>
  <c r="I52" i="2"/>
  <c r="I48" i="2"/>
  <c r="I44" i="2"/>
  <c r="I40" i="2"/>
  <c r="I36" i="2"/>
  <c r="I28" i="2"/>
  <c r="I20" i="2"/>
  <c r="I12" i="2"/>
  <c r="I108" i="2"/>
  <c r="I104" i="2"/>
  <c r="I100" i="2"/>
  <c r="I96" i="2"/>
  <c r="I92" i="2"/>
  <c r="I88" i="2"/>
  <c r="I84" i="2"/>
  <c r="I80" i="2"/>
  <c r="I76" i="2"/>
  <c r="I72" i="2"/>
  <c r="I68" i="2"/>
  <c r="I64" i="2"/>
  <c r="I51" i="2"/>
  <c r="I47" i="2"/>
  <c r="I43" i="2"/>
  <c r="I39" i="2"/>
  <c r="I35" i="2"/>
  <c r="I31" i="2"/>
  <c r="I27" i="2"/>
  <c r="I23" i="2"/>
  <c r="I19" i="2"/>
  <c r="I15" i="2"/>
  <c r="I11" i="2"/>
  <c r="I7" i="2"/>
  <c r="I107" i="2"/>
  <c r="I103" i="2"/>
  <c r="I99" i="2"/>
  <c r="I95" i="2"/>
  <c r="I91" i="2"/>
  <c r="I87" i="2"/>
  <c r="I83" i="2"/>
  <c r="I79" i="2"/>
  <c r="I75" i="2"/>
  <c r="I71" i="2"/>
  <c r="I67" i="2"/>
  <c r="I63" i="2"/>
  <c r="I50" i="2"/>
  <c r="I46" i="2"/>
  <c r="I42" i="2"/>
  <c r="I38" i="2"/>
  <c r="I34" i="2"/>
  <c r="I30" i="2"/>
  <c r="I26" i="2"/>
  <c r="I22" i="2"/>
  <c r="I18" i="2"/>
  <c r="I14" i="2"/>
  <c r="I10" i="2"/>
  <c r="I6" i="2"/>
  <c r="I32" i="2"/>
  <c r="I24" i="2"/>
  <c r="I16" i="2"/>
  <c r="I8" i="2"/>
  <c r="I111" i="2" l="1"/>
  <c r="I54" i="2" s="1"/>
  <c r="I56" i="2" s="1"/>
  <c r="I110" i="2"/>
  <c r="I53" i="2" s="1"/>
  <c r="I55" i="2" s="1"/>
  <c r="I118" i="2" l="1"/>
  <c r="I117" i="2"/>
  <c r="V62" i="2" l="1"/>
  <c r="L29" i="2" l="1"/>
  <c r="W90" i="2"/>
  <c r="W42" i="2"/>
  <c r="W24" i="2"/>
  <c r="W7" i="2"/>
  <c r="W39" i="2"/>
  <c r="W16" i="2"/>
  <c r="W8" i="2"/>
  <c r="W32" i="2"/>
  <c r="W31" i="2"/>
  <c r="W23" i="2"/>
  <c r="W49" i="2"/>
  <c r="W15" i="2"/>
  <c r="V15" i="2"/>
  <c r="X62" i="2"/>
  <c r="X9" i="2"/>
  <c r="X8" i="2"/>
  <c r="X5" i="2"/>
  <c r="U6" i="2"/>
  <c r="Z11" i="2"/>
  <c r="T47" i="2"/>
  <c r="T29" i="2"/>
  <c r="T74" i="2"/>
  <c r="T28" i="2"/>
  <c r="T12" i="2"/>
  <c r="T5" i="2"/>
  <c r="T13" i="2"/>
  <c r="T21" i="2"/>
  <c r="T20" i="2"/>
  <c r="T37" i="2"/>
  <c r="U5" i="2"/>
  <c r="S107" i="2"/>
  <c r="S103" i="2"/>
  <c r="S99" i="2"/>
  <c r="S109" i="2"/>
  <c r="S105" i="2"/>
  <c r="S101" i="2"/>
  <c r="S97" i="2"/>
  <c r="S104" i="2"/>
  <c r="S95" i="2"/>
  <c r="S91" i="2"/>
  <c r="S106" i="2"/>
  <c r="S98" i="2"/>
  <c r="S96" i="2"/>
  <c r="S92" i="2"/>
  <c r="S100" i="2"/>
  <c r="S89" i="2"/>
  <c r="S85" i="2"/>
  <c r="S102" i="2"/>
  <c r="S90" i="2"/>
  <c r="S86" i="2"/>
  <c r="S108" i="2"/>
  <c r="S83" i="2"/>
  <c r="S82" i="2"/>
  <c r="S78" i="2"/>
  <c r="S74" i="2"/>
  <c r="S70" i="2"/>
  <c r="S66" i="2"/>
  <c r="S62" i="2"/>
  <c r="S94" i="2"/>
  <c r="S84" i="2"/>
  <c r="S79" i="2"/>
  <c r="S75" i="2"/>
  <c r="S71" i="2"/>
  <c r="S67" i="2"/>
  <c r="S63" i="2"/>
  <c r="S76" i="2"/>
  <c r="S68" i="2"/>
  <c r="S51" i="2"/>
  <c r="S47" i="2"/>
  <c r="S43" i="2"/>
  <c r="S88" i="2"/>
  <c r="S77" i="2"/>
  <c r="S69" i="2"/>
  <c r="S52" i="2"/>
  <c r="S48" i="2"/>
  <c r="S44" i="2"/>
  <c r="S80" i="2"/>
  <c r="S64" i="2"/>
  <c r="S49" i="2"/>
  <c r="S41" i="2"/>
  <c r="S37" i="2"/>
  <c r="S29" i="2"/>
  <c r="S25" i="2"/>
  <c r="S21" i="2"/>
  <c r="S17" i="2"/>
  <c r="S13" i="2"/>
  <c r="S9" i="2"/>
  <c r="S5" i="2"/>
  <c r="S73" i="2"/>
  <c r="S50" i="2"/>
  <c r="S42" i="2"/>
  <c r="S38" i="2"/>
  <c r="S34" i="2"/>
  <c r="S30" i="2"/>
  <c r="S26" i="2"/>
  <c r="S22" i="2"/>
  <c r="S18" i="2"/>
  <c r="S14" i="2"/>
  <c r="S10" i="2"/>
  <c r="S6" i="2"/>
  <c r="S87" i="2"/>
  <c r="S72" i="2"/>
  <c r="S39" i="2"/>
  <c r="S31" i="2"/>
  <c r="S23" i="2"/>
  <c r="S15" i="2"/>
  <c r="S7" i="2"/>
  <c r="S65" i="2"/>
  <c r="S46" i="2"/>
  <c r="S40" i="2"/>
  <c r="S32" i="2"/>
  <c r="S24" i="2"/>
  <c r="S16" i="2"/>
  <c r="S8" i="2"/>
  <c r="S93" i="2"/>
  <c r="S81" i="2"/>
  <c r="S45" i="2"/>
  <c r="S35" i="2"/>
  <c r="S19" i="2"/>
  <c r="S27" i="2"/>
  <c r="S12" i="2"/>
  <c r="S11" i="2"/>
  <c r="S28" i="2"/>
  <c r="S20" i="2"/>
  <c r="C109" i="2"/>
  <c r="C105" i="2"/>
  <c r="C101" i="2"/>
  <c r="C107" i="2"/>
  <c r="C103" i="2"/>
  <c r="C99" i="2"/>
  <c r="C106" i="2"/>
  <c r="C98" i="2"/>
  <c r="C97" i="2"/>
  <c r="C93" i="2"/>
  <c r="C108" i="2"/>
  <c r="C100" i="2"/>
  <c r="C94" i="2"/>
  <c r="C90" i="2"/>
  <c r="C102" i="2"/>
  <c r="C91" i="2"/>
  <c r="C87" i="2"/>
  <c r="C83" i="2"/>
  <c r="C104" i="2"/>
  <c r="C92" i="2"/>
  <c r="C88" i="2"/>
  <c r="C84" i="2"/>
  <c r="C85" i="2"/>
  <c r="C80" i="2"/>
  <c r="C76" i="2"/>
  <c r="C72" i="2"/>
  <c r="C68" i="2"/>
  <c r="C64" i="2"/>
  <c r="C96" i="2"/>
  <c r="C86" i="2"/>
  <c r="C81" i="2"/>
  <c r="C77" i="2"/>
  <c r="C73" i="2"/>
  <c r="C69" i="2"/>
  <c r="C65" i="2"/>
  <c r="C78" i="2"/>
  <c r="C70" i="2"/>
  <c r="C49" i="2"/>
  <c r="C45" i="2"/>
  <c r="C79" i="2"/>
  <c r="C71" i="2"/>
  <c r="C63" i="2"/>
  <c r="C62" i="2"/>
  <c r="C50" i="2"/>
  <c r="C46" i="2"/>
  <c r="C42" i="2"/>
  <c r="C95" i="2"/>
  <c r="C82" i="2"/>
  <c r="C66" i="2"/>
  <c r="C51" i="2"/>
  <c r="C43" i="2"/>
  <c r="C41" i="2"/>
  <c r="C39" i="2"/>
  <c r="C35" i="2"/>
  <c r="C31" i="2"/>
  <c r="C27" i="2"/>
  <c r="C23" i="2"/>
  <c r="C19" i="2"/>
  <c r="C15" i="2"/>
  <c r="C11" i="2"/>
  <c r="C7" i="2"/>
  <c r="C75" i="2"/>
  <c r="C52" i="2"/>
  <c r="C44" i="2"/>
  <c r="C40" i="2"/>
  <c r="C36" i="2"/>
  <c r="C32" i="2"/>
  <c r="C28" i="2"/>
  <c r="C24" i="2"/>
  <c r="C20" i="2"/>
  <c r="C16" i="2"/>
  <c r="C12" i="2"/>
  <c r="C8" i="2"/>
  <c r="C74" i="2"/>
  <c r="C33" i="2"/>
  <c r="C25" i="2"/>
  <c r="C17" i="2"/>
  <c r="C9" i="2"/>
  <c r="C67" i="2"/>
  <c r="C48" i="2"/>
  <c r="C34" i="2"/>
  <c r="C26" i="2"/>
  <c r="C18" i="2"/>
  <c r="C10" i="2"/>
  <c r="C89" i="2"/>
  <c r="C38" i="2"/>
  <c r="C47" i="2"/>
  <c r="C37" i="2"/>
  <c r="C21" i="2"/>
  <c r="C29" i="2"/>
  <c r="C22" i="2"/>
  <c r="C30" i="2"/>
  <c r="C14" i="2"/>
  <c r="C13" i="2"/>
  <c r="C6" i="2"/>
  <c r="D106" i="2"/>
  <c r="D102" i="2"/>
  <c r="D98" i="2"/>
  <c r="D108" i="2"/>
  <c r="D104" i="2"/>
  <c r="D100" i="2"/>
  <c r="D107" i="2"/>
  <c r="D99" i="2"/>
  <c r="D94" i="2"/>
  <c r="D90" i="2"/>
  <c r="D109" i="2"/>
  <c r="D101" i="2"/>
  <c r="D95" i="2"/>
  <c r="D91" i="2"/>
  <c r="D92" i="2"/>
  <c r="D88" i="2"/>
  <c r="D84" i="2"/>
  <c r="D93" i="2"/>
  <c r="D89" i="2"/>
  <c r="D85" i="2"/>
  <c r="D103" i="2"/>
  <c r="D96" i="2"/>
  <c r="D86" i="2"/>
  <c r="D81" i="2"/>
  <c r="D77" i="2"/>
  <c r="D73" i="2"/>
  <c r="D69" i="2"/>
  <c r="D65" i="2"/>
  <c r="D87" i="2"/>
  <c r="D82" i="2"/>
  <c r="D78" i="2"/>
  <c r="D74" i="2"/>
  <c r="D70" i="2"/>
  <c r="D66" i="2"/>
  <c r="D62" i="2"/>
  <c r="D79" i="2"/>
  <c r="D71" i="2"/>
  <c r="D63" i="2"/>
  <c r="D50" i="2"/>
  <c r="D46" i="2"/>
  <c r="D42" i="2"/>
  <c r="D105" i="2"/>
  <c r="D97" i="2"/>
  <c r="D83" i="2"/>
  <c r="D80" i="2"/>
  <c r="D72" i="2"/>
  <c r="D64" i="2"/>
  <c r="D51" i="2"/>
  <c r="D47" i="2"/>
  <c r="D43" i="2"/>
  <c r="D75" i="2"/>
  <c r="D52" i="2"/>
  <c r="D44" i="2"/>
  <c r="D40" i="2"/>
  <c r="D36" i="2"/>
  <c r="D32" i="2"/>
  <c r="D28" i="2"/>
  <c r="D24" i="2"/>
  <c r="D20" i="2"/>
  <c r="D16" i="2"/>
  <c r="D12" i="2"/>
  <c r="D68" i="2"/>
  <c r="D45" i="2"/>
  <c r="D37" i="2"/>
  <c r="D33" i="2"/>
  <c r="D29" i="2"/>
  <c r="D25" i="2"/>
  <c r="D21" i="2"/>
  <c r="D17" i="2"/>
  <c r="D13" i="2"/>
  <c r="D9" i="2"/>
  <c r="D67" i="2"/>
  <c r="D48" i="2"/>
  <c r="D34" i="2"/>
  <c r="D26" i="2"/>
  <c r="D18" i="2"/>
  <c r="D10" i="2"/>
  <c r="D41" i="2"/>
  <c r="D35" i="2"/>
  <c r="D27" i="2"/>
  <c r="D19" i="2"/>
  <c r="D11" i="2"/>
  <c r="D38" i="2"/>
  <c r="D76" i="2"/>
  <c r="D49" i="2"/>
  <c r="D31" i="2"/>
  <c r="D30" i="2"/>
  <c r="D14" i="2"/>
  <c r="D6" i="2"/>
  <c r="D39" i="2"/>
  <c r="D15" i="2"/>
  <c r="D23" i="2"/>
  <c r="D22" i="2"/>
  <c r="D7" i="2"/>
  <c r="E107" i="2"/>
  <c r="E103" i="2"/>
  <c r="E99" i="2"/>
  <c r="E109" i="2"/>
  <c r="E105" i="2"/>
  <c r="E101" i="2"/>
  <c r="E108" i="2"/>
  <c r="E100" i="2"/>
  <c r="E95" i="2"/>
  <c r="E91" i="2"/>
  <c r="E102" i="2"/>
  <c r="E96" i="2"/>
  <c r="E92" i="2"/>
  <c r="E104" i="2"/>
  <c r="E93" i="2"/>
  <c r="E89" i="2"/>
  <c r="E85" i="2"/>
  <c r="E106" i="2"/>
  <c r="E94" i="2"/>
  <c r="E86" i="2"/>
  <c r="E87" i="2"/>
  <c r="E82" i="2"/>
  <c r="E78" i="2"/>
  <c r="E74" i="2"/>
  <c r="E70" i="2"/>
  <c r="E66" i="2"/>
  <c r="E88" i="2"/>
  <c r="E79" i="2"/>
  <c r="E75" i="2"/>
  <c r="E71" i="2"/>
  <c r="E67" i="2"/>
  <c r="E63" i="2"/>
  <c r="E97" i="2"/>
  <c r="E83" i="2"/>
  <c r="E80" i="2"/>
  <c r="E72" i="2"/>
  <c r="E64" i="2"/>
  <c r="E62" i="2"/>
  <c r="E51" i="2"/>
  <c r="E47" i="2"/>
  <c r="E43" i="2"/>
  <c r="E90" i="2"/>
  <c r="E81" i="2"/>
  <c r="E73" i="2"/>
  <c r="E65" i="2"/>
  <c r="E52" i="2"/>
  <c r="E48" i="2"/>
  <c r="E44" i="2"/>
  <c r="E68" i="2"/>
  <c r="E45" i="2"/>
  <c r="E37" i="2"/>
  <c r="E33" i="2"/>
  <c r="E29" i="2"/>
  <c r="E25" i="2"/>
  <c r="E21" i="2"/>
  <c r="E17" i="2"/>
  <c r="E13" i="2"/>
  <c r="E9" i="2"/>
  <c r="E5" i="2"/>
  <c r="E98" i="2"/>
  <c r="E84" i="2"/>
  <c r="E77" i="2"/>
  <c r="E46" i="2"/>
  <c r="E38" i="2"/>
  <c r="E34" i="2"/>
  <c r="E30" i="2"/>
  <c r="E26" i="2"/>
  <c r="E22" i="2"/>
  <c r="E18" i="2"/>
  <c r="E14" i="2"/>
  <c r="E10" i="2"/>
  <c r="E6" i="2"/>
  <c r="E41" i="2"/>
  <c r="E35" i="2"/>
  <c r="E27" i="2"/>
  <c r="E19" i="2"/>
  <c r="E11" i="2"/>
  <c r="E50" i="2"/>
  <c r="E36" i="2"/>
  <c r="E28" i="2"/>
  <c r="E20" i="2"/>
  <c r="E12" i="2"/>
  <c r="E76" i="2"/>
  <c r="E49" i="2"/>
  <c r="E31" i="2"/>
  <c r="E42" i="2"/>
  <c r="E40" i="2"/>
  <c r="E69" i="2"/>
  <c r="E39" i="2"/>
  <c r="E23" i="2"/>
  <c r="E7" i="2"/>
  <c r="E32" i="2"/>
  <c r="E24" i="2"/>
  <c r="E16" i="2"/>
  <c r="E8" i="2"/>
  <c r="E15" i="2"/>
  <c r="F108" i="2"/>
  <c r="F104" i="2"/>
  <c r="F100" i="2"/>
  <c r="F106" i="2"/>
  <c r="F102" i="2"/>
  <c r="F98" i="2"/>
  <c r="F109" i="2"/>
  <c r="F101" i="2"/>
  <c r="F96" i="2"/>
  <c r="F92" i="2"/>
  <c r="F103" i="2"/>
  <c r="F97" i="2"/>
  <c r="F93" i="2"/>
  <c r="F94" i="2"/>
  <c r="F86" i="2"/>
  <c r="F99" i="2"/>
  <c r="F95" i="2"/>
  <c r="F87" i="2"/>
  <c r="F83" i="2"/>
  <c r="F88" i="2"/>
  <c r="F79" i="2"/>
  <c r="F75" i="2"/>
  <c r="F71" i="2"/>
  <c r="F67" i="2"/>
  <c r="F63" i="2"/>
  <c r="F107" i="2"/>
  <c r="F91" i="2"/>
  <c r="F89" i="2"/>
  <c r="F80" i="2"/>
  <c r="F76" i="2"/>
  <c r="F72" i="2"/>
  <c r="F68" i="2"/>
  <c r="F64" i="2"/>
  <c r="F105" i="2"/>
  <c r="F90" i="2"/>
  <c r="F81" i="2"/>
  <c r="F73" i="2"/>
  <c r="F65" i="2"/>
  <c r="F52" i="2"/>
  <c r="F48" i="2"/>
  <c r="F44" i="2"/>
  <c r="F85" i="2"/>
  <c r="F82" i="2"/>
  <c r="F74" i="2"/>
  <c r="F66" i="2"/>
  <c r="F49" i="2"/>
  <c r="F45" i="2"/>
  <c r="F41" i="2"/>
  <c r="F84" i="2"/>
  <c r="F77" i="2"/>
  <c r="F46" i="2"/>
  <c r="F38" i="2"/>
  <c r="F34" i="2"/>
  <c r="F30" i="2"/>
  <c r="F26" i="2"/>
  <c r="F22" i="2"/>
  <c r="F18" i="2"/>
  <c r="F14" i="2"/>
  <c r="F10" i="2"/>
  <c r="F6" i="2"/>
  <c r="F70" i="2"/>
  <c r="F47" i="2"/>
  <c r="F39" i="2"/>
  <c r="F35" i="2"/>
  <c r="F31" i="2"/>
  <c r="F27" i="2"/>
  <c r="F23" i="2"/>
  <c r="F19" i="2"/>
  <c r="F15" i="2"/>
  <c r="F11" i="2"/>
  <c r="F7" i="2"/>
  <c r="F50" i="2"/>
  <c r="F36" i="2"/>
  <c r="F28" i="2"/>
  <c r="F20" i="2"/>
  <c r="F12" i="2"/>
  <c r="F78" i="2"/>
  <c r="F43" i="2"/>
  <c r="F37" i="2"/>
  <c r="F29" i="2"/>
  <c r="F21" i="2"/>
  <c r="F13" i="2"/>
  <c r="F69" i="2"/>
  <c r="F42" i="2"/>
  <c r="F40" i="2"/>
  <c r="F33" i="2"/>
  <c r="F32" i="2"/>
  <c r="F16" i="2"/>
  <c r="F5" i="2"/>
  <c r="F62" i="2"/>
  <c r="F51" i="2"/>
  <c r="F25" i="2"/>
  <c r="F24" i="2"/>
  <c r="F8" i="2"/>
  <c r="F17" i="2"/>
  <c r="F9" i="2"/>
  <c r="G109" i="2"/>
  <c r="G105" i="2"/>
  <c r="G101" i="2"/>
  <c r="G107" i="2"/>
  <c r="G103" i="2"/>
  <c r="G99" i="2"/>
  <c r="G102" i="2"/>
  <c r="G97" i="2"/>
  <c r="G93" i="2"/>
  <c r="G104" i="2"/>
  <c r="G94" i="2"/>
  <c r="G90" i="2"/>
  <c r="G106" i="2"/>
  <c r="G95" i="2"/>
  <c r="G87" i="2"/>
  <c r="G83" i="2"/>
  <c r="G108" i="2"/>
  <c r="G96" i="2"/>
  <c r="G88" i="2"/>
  <c r="G84" i="2"/>
  <c r="G91" i="2"/>
  <c r="G89" i="2"/>
  <c r="G80" i="2"/>
  <c r="G76" i="2"/>
  <c r="G72" i="2"/>
  <c r="G68" i="2"/>
  <c r="G64" i="2"/>
  <c r="G100" i="2"/>
  <c r="G81" i="2"/>
  <c r="G77" i="2"/>
  <c r="G73" i="2"/>
  <c r="G69" i="2"/>
  <c r="G65" i="2"/>
  <c r="G85" i="2"/>
  <c r="G82" i="2"/>
  <c r="G74" i="2"/>
  <c r="G66" i="2"/>
  <c r="G49" i="2"/>
  <c r="G45" i="2"/>
  <c r="G41" i="2"/>
  <c r="G75" i="2"/>
  <c r="G67" i="2"/>
  <c r="G50" i="2"/>
  <c r="G46" i="2"/>
  <c r="G42" i="2"/>
  <c r="G98" i="2"/>
  <c r="G70" i="2"/>
  <c r="G47" i="2"/>
  <c r="G39" i="2"/>
  <c r="G35" i="2"/>
  <c r="G31" i="2"/>
  <c r="G27" i="2"/>
  <c r="G23" i="2"/>
  <c r="G19" i="2"/>
  <c r="G15" i="2"/>
  <c r="G11" i="2"/>
  <c r="G7" i="2"/>
  <c r="G92" i="2"/>
  <c r="G79" i="2"/>
  <c r="G63" i="2"/>
  <c r="G48" i="2"/>
  <c r="G40" i="2"/>
  <c r="G36" i="2"/>
  <c r="G32" i="2"/>
  <c r="G28" i="2"/>
  <c r="G24" i="2"/>
  <c r="G20" i="2"/>
  <c r="G16" i="2"/>
  <c r="G12" i="2"/>
  <c r="G8" i="2"/>
  <c r="G78" i="2"/>
  <c r="G43" i="2"/>
  <c r="G37" i="2"/>
  <c r="G29" i="2"/>
  <c r="G21" i="2"/>
  <c r="G13" i="2"/>
  <c r="G5" i="2"/>
  <c r="G71" i="2"/>
  <c r="G52" i="2"/>
  <c r="G38" i="2"/>
  <c r="G30" i="2"/>
  <c r="G22" i="2"/>
  <c r="G14" i="2"/>
  <c r="G62" i="2"/>
  <c r="G33" i="2"/>
  <c r="G51" i="2"/>
  <c r="G25" i="2"/>
  <c r="G9" i="2"/>
  <c r="G86" i="2"/>
  <c r="G18" i="2"/>
  <c r="G17" i="2"/>
  <c r="G26" i="2"/>
  <c r="G44" i="2"/>
  <c r="G6" i="2"/>
  <c r="G34" i="2"/>
  <c r="G10" i="2"/>
  <c r="J106" i="2"/>
  <c r="J102" i="2"/>
  <c r="J98" i="2"/>
  <c r="J108" i="2"/>
  <c r="J104" i="2"/>
  <c r="J100" i="2"/>
  <c r="J103" i="2"/>
  <c r="J94" i="2"/>
  <c r="J90" i="2"/>
  <c r="J105" i="2"/>
  <c r="J95" i="2"/>
  <c r="J91" i="2"/>
  <c r="J99" i="2"/>
  <c r="J96" i="2"/>
  <c r="J88" i="2"/>
  <c r="J84" i="2"/>
  <c r="J101" i="2"/>
  <c r="J97" i="2"/>
  <c r="J89" i="2"/>
  <c r="J85" i="2"/>
  <c r="J107" i="2"/>
  <c r="J81" i="2"/>
  <c r="J77" i="2"/>
  <c r="J73" i="2"/>
  <c r="J69" i="2"/>
  <c r="J65" i="2"/>
  <c r="J93" i="2"/>
  <c r="J83" i="2"/>
  <c r="J82" i="2"/>
  <c r="J78" i="2"/>
  <c r="J74" i="2"/>
  <c r="J70" i="2"/>
  <c r="J66" i="2"/>
  <c r="J62" i="2"/>
  <c r="J75" i="2"/>
  <c r="J67" i="2"/>
  <c r="J50" i="2"/>
  <c r="J46" i="2"/>
  <c r="J42" i="2"/>
  <c r="J87" i="2"/>
  <c r="J76" i="2"/>
  <c r="J68" i="2"/>
  <c r="J51" i="2"/>
  <c r="J47" i="2"/>
  <c r="J43" i="2"/>
  <c r="J92" i="2"/>
  <c r="J79" i="2"/>
  <c r="J63" i="2"/>
  <c r="J48" i="2"/>
  <c r="J40" i="2"/>
  <c r="J36" i="2"/>
  <c r="J32" i="2"/>
  <c r="J28" i="2"/>
  <c r="J24" i="2"/>
  <c r="J20" i="2"/>
  <c r="J16" i="2"/>
  <c r="J12" i="2"/>
  <c r="J8" i="2"/>
  <c r="J109" i="2"/>
  <c r="J72" i="2"/>
  <c r="J49" i="2"/>
  <c r="J41" i="2"/>
  <c r="J37" i="2"/>
  <c r="J33" i="2"/>
  <c r="J29" i="2"/>
  <c r="J25" i="2"/>
  <c r="J21" i="2"/>
  <c r="J17" i="2"/>
  <c r="J13" i="2"/>
  <c r="J9" i="2"/>
  <c r="J5" i="2"/>
  <c r="J71" i="2"/>
  <c r="J52" i="2"/>
  <c r="J38" i="2"/>
  <c r="J30" i="2"/>
  <c r="J22" i="2"/>
  <c r="J14" i="2"/>
  <c r="J6" i="2"/>
  <c r="J64" i="2"/>
  <c r="J45" i="2"/>
  <c r="J39" i="2"/>
  <c r="J31" i="2"/>
  <c r="J23" i="2"/>
  <c r="J15" i="2"/>
  <c r="J7" i="2"/>
  <c r="J86" i="2"/>
  <c r="J35" i="2"/>
  <c r="J80" i="2"/>
  <c r="J44" i="2"/>
  <c r="J34" i="2"/>
  <c r="J18" i="2"/>
  <c r="J26" i="2"/>
  <c r="J19" i="2"/>
  <c r="J27" i="2"/>
  <c r="J11" i="2"/>
  <c r="J10" i="2"/>
  <c r="K107" i="2"/>
  <c r="K103" i="2"/>
  <c r="K99" i="2"/>
  <c r="K109" i="2"/>
  <c r="K105" i="2"/>
  <c r="K101" i="2"/>
  <c r="K97" i="2"/>
  <c r="K104" i="2"/>
  <c r="K95" i="2"/>
  <c r="K91" i="2"/>
  <c r="K106" i="2"/>
  <c r="K98" i="2"/>
  <c r="K96" i="2"/>
  <c r="K92" i="2"/>
  <c r="K108" i="2"/>
  <c r="K89" i="2"/>
  <c r="K85" i="2"/>
  <c r="K90" i="2"/>
  <c r="K86" i="2"/>
  <c r="K100" i="2"/>
  <c r="K93" i="2"/>
  <c r="K83" i="2"/>
  <c r="K82" i="2"/>
  <c r="K78" i="2"/>
  <c r="K74" i="2"/>
  <c r="K70" i="2"/>
  <c r="K66" i="2"/>
  <c r="K62" i="2"/>
  <c r="K84" i="2"/>
  <c r="K79" i="2"/>
  <c r="K75" i="2"/>
  <c r="K71" i="2"/>
  <c r="K67" i="2"/>
  <c r="K63" i="2"/>
  <c r="K87" i="2"/>
  <c r="K76" i="2"/>
  <c r="K68" i="2"/>
  <c r="K51" i="2"/>
  <c r="K47" i="2"/>
  <c r="K43" i="2"/>
  <c r="K102" i="2"/>
  <c r="K94" i="2"/>
  <c r="K77" i="2"/>
  <c r="K69" i="2"/>
  <c r="K52" i="2"/>
  <c r="K48" i="2"/>
  <c r="K44" i="2"/>
  <c r="K72" i="2"/>
  <c r="K49" i="2"/>
  <c r="K41" i="2"/>
  <c r="K37" i="2"/>
  <c r="K33" i="2"/>
  <c r="K29" i="2"/>
  <c r="K25" i="2"/>
  <c r="K21" i="2"/>
  <c r="K17" i="2"/>
  <c r="K13" i="2"/>
  <c r="K9" i="2"/>
  <c r="K5" i="2"/>
  <c r="K88" i="2"/>
  <c r="K81" i="2"/>
  <c r="K65" i="2"/>
  <c r="K50" i="2"/>
  <c r="K42" i="2"/>
  <c r="K38" i="2"/>
  <c r="K34" i="2"/>
  <c r="K30" i="2"/>
  <c r="K26" i="2"/>
  <c r="K22" i="2"/>
  <c r="K18" i="2"/>
  <c r="K14" i="2"/>
  <c r="K10" i="2"/>
  <c r="K6" i="2"/>
  <c r="K64" i="2"/>
  <c r="K45" i="2"/>
  <c r="K39" i="2"/>
  <c r="K31" i="2"/>
  <c r="K23" i="2"/>
  <c r="K15" i="2"/>
  <c r="K7" i="2"/>
  <c r="K40" i="2"/>
  <c r="K32" i="2"/>
  <c r="K16" i="2"/>
  <c r="K8" i="2"/>
  <c r="K80" i="2"/>
  <c r="K35" i="2"/>
  <c r="K46" i="2"/>
  <c r="K28" i="2"/>
  <c r="K27" i="2"/>
  <c r="K11" i="2"/>
  <c r="K36" i="2"/>
  <c r="K73" i="2"/>
  <c r="K12" i="2"/>
  <c r="K20" i="2"/>
  <c r="K19" i="2"/>
  <c r="L108" i="2"/>
  <c r="L104" i="2"/>
  <c r="L100" i="2"/>
  <c r="L106" i="2"/>
  <c r="L102" i="2"/>
  <c r="L98" i="2"/>
  <c r="L105" i="2"/>
  <c r="L96" i="2"/>
  <c r="L92" i="2"/>
  <c r="L107" i="2"/>
  <c r="L99" i="2"/>
  <c r="L93" i="2"/>
  <c r="L101" i="2"/>
  <c r="L97" i="2"/>
  <c r="L90" i="2"/>
  <c r="L86" i="2"/>
  <c r="L103" i="2"/>
  <c r="L91" i="2"/>
  <c r="L87" i="2"/>
  <c r="L83" i="2"/>
  <c r="L84" i="2"/>
  <c r="L79" i="2"/>
  <c r="L75" i="2"/>
  <c r="L71" i="2"/>
  <c r="L67" i="2"/>
  <c r="L63" i="2"/>
  <c r="L95" i="2"/>
  <c r="L85" i="2"/>
  <c r="L80" i="2"/>
  <c r="L76" i="2"/>
  <c r="L72" i="2"/>
  <c r="L68" i="2"/>
  <c r="L64" i="2"/>
  <c r="L94" i="2"/>
  <c r="L77" i="2"/>
  <c r="L69" i="2"/>
  <c r="L52" i="2"/>
  <c r="L48" i="2"/>
  <c r="L44" i="2"/>
  <c r="L89" i="2"/>
  <c r="L78" i="2"/>
  <c r="L70" i="2"/>
  <c r="L62" i="2"/>
  <c r="L49" i="2"/>
  <c r="L45" i="2"/>
  <c r="L41" i="2"/>
  <c r="L109" i="2"/>
  <c r="L88" i="2"/>
  <c r="L81" i="2"/>
  <c r="L65" i="2"/>
  <c r="L50" i="2"/>
  <c r="L42" i="2"/>
  <c r="L38" i="2"/>
  <c r="L34" i="2"/>
  <c r="L30" i="2"/>
  <c r="L26" i="2"/>
  <c r="L22" i="2"/>
  <c r="L18" i="2"/>
  <c r="L14" i="2"/>
  <c r="L10" i="2"/>
  <c r="L6" i="2"/>
  <c r="L74" i="2"/>
  <c r="L51" i="2"/>
  <c r="L43" i="2"/>
  <c r="L39" i="2"/>
  <c r="L35" i="2"/>
  <c r="L31" i="2"/>
  <c r="L27" i="2"/>
  <c r="L23" i="2"/>
  <c r="L19" i="2"/>
  <c r="L15" i="2"/>
  <c r="L11" i="2"/>
  <c r="L7" i="2"/>
  <c r="L40" i="2"/>
  <c r="L32" i="2"/>
  <c r="L16" i="2"/>
  <c r="L8" i="2"/>
  <c r="L82" i="2"/>
  <c r="L47" i="2"/>
  <c r="L33" i="2"/>
  <c r="L25" i="2"/>
  <c r="L17" i="2"/>
  <c r="L9" i="2"/>
  <c r="L73" i="2"/>
  <c r="L66" i="2"/>
  <c r="L46" i="2"/>
  <c r="L37" i="2"/>
  <c r="L36" i="2"/>
  <c r="L20" i="2"/>
  <c r="L28" i="2"/>
  <c r="L12" i="2"/>
  <c r="L5" i="2"/>
  <c r="L21" i="2"/>
  <c r="L13" i="2"/>
  <c r="M109" i="2"/>
  <c r="M105" i="2"/>
  <c r="M101" i="2"/>
  <c r="M107" i="2"/>
  <c r="M103" i="2"/>
  <c r="M99" i="2"/>
  <c r="M106" i="2"/>
  <c r="M98" i="2"/>
  <c r="M93" i="2"/>
  <c r="M108" i="2"/>
  <c r="M100" i="2"/>
  <c r="M97" i="2"/>
  <c r="M94" i="2"/>
  <c r="M90" i="2"/>
  <c r="M91" i="2"/>
  <c r="M87" i="2"/>
  <c r="M83" i="2"/>
  <c r="M92" i="2"/>
  <c r="M88" i="2"/>
  <c r="M84" i="2"/>
  <c r="M95" i="2"/>
  <c r="M85" i="2"/>
  <c r="M80" i="2"/>
  <c r="M76" i="2"/>
  <c r="M72" i="2"/>
  <c r="M68" i="2"/>
  <c r="M64" i="2"/>
  <c r="M104" i="2"/>
  <c r="M86" i="2"/>
  <c r="M81" i="2"/>
  <c r="M77" i="2"/>
  <c r="M73" i="2"/>
  <c r="M69" i="2"/>
  <c r="M65" i="2"/>
  <c r="M102" i="2"/>
  <c r="M89" i="2"/>
  <c r="M78" i="2"/>
  <c r="M70" i="2"/>
  <c r="M62" i="2"/>
  <c r="M49" i="2"/>
  <c r="M45" i="2"/>
  <c r="M41" i="2"/>
  <c r="M79" i="2"/>
  <c r="M71" i="2"/>
  <c r="M63" i="2"/>
  <c r="M50" i="2"/>
  <c r="M46" i="2"/>
  <c r="M42" i="2"/>
  <c r="M74" i="2"/>
  <c r="M51" i="2"/>
  <c r="M43" i="2"/>
  <c r="M39" i="2"/>
  <c r="M35" i="2"/>
  <c r="M31" i="2"/>
  <c r="M27" i="2"/>
  <c r="M23" i="2"/>
  <c r="M19" i="2"/>
  <c r="M15" i="2"/>
  <c r="M11" i="2"/>
  <c r="M7" i="2"/>
  <c r="M67" i="2"/>
  <c r="M52" i="2"/>
  <c r="M44" i="2"/>
  <c r="M40" i="2"/>
  <c r="M36" i="2"/>
  <c r="M32" i="2"/>
  <c r="M28" i="2"/>
  <c r="M20" i="2"/>
  <c r="M16" i="2"/>
  <c r="M12" i="2"/>
  <c r="M8" i="2"/>
  <c r="M82" i="2"/>
  <c r="M47" i="2"/>
  <c r="M33" i="2"/>
  <c r="M25" i="2"/>
  <c r="M17" i="2"/>
  <c r="M9" i="2"/>
  <c r="M96" i="2"/>
  <c r="M75" i="2"/>
  <c r="M34" i="2"/>
  <c r="M26" i="2"/>
  <c r="M18" i="2"/>
  <c r="M10" i="2"/>
  <c r="M66" i="2"/>
  <c r="M37" i="2"/>
  <c r="M30" i="2"/>
  <c r="M29" i="2"/>
  <c r="M13" i="2"/>
  <c r="M38" i="2"/>
  <c r="M22" i="2"/>
  <c r="M21" i="2"/>
  <c r="M6" i="2"/>
  <c r="M5" i="2"/>
  <c r="M14" i="2"/>
  <c r="M48" i="2"/>
  <c r="N106" i="2"/>
  <c r="N102" i="2"/>
  <c r="N98" i="2"/>
  <c r="N108" i="2"/>
  <c r="N104" i="2"/>
  <c r="N100" i="2"/>
  <c r="N107" i="2"/>
  <c r="N99" i="2"/>
  <c r="N97" i="2"/>
  <c r="N94" i="2"/>
  <c r="N90" i="2"/>
  <c r="N109" i="2"/>
  <c r="N101" i="2"/>
  <c r="N95" i="2"/>
  <c r="N91" i="2"/>
  <c r="N103" i="2"/>
  <c r="N92" i="2"/>
  <c r="N88" i="2"/>
  <c r="N84" i="2"/>
  <c r="N105" i="2"/>
  <c r="N93" i="2"/>
  <c r="N89" i="2"/>
  <c r="N85" i="2"/>
  <c r="N86" i="2"/>
  <c r="N81" i="2"/>
  <c r="N77" i="2"/>
  <c r="N73" i="2"/>
  <c r="N69" i="2"/>
  <c r="N65" i="2"/>
  <c r="N87" i="2"/>
  <c r="N82" i="2"/>
  <c r="N78" i="2"/>
  <c r="N74" i="2"/>
  <c r="N70" i="2"/>
  <c r="N66" i="2"/>
  <c r="N62" i="2"/>
  <c r="N79" i="2"/>
  <c r="N71" i="2"/>
  <c r="N63" i="2"/>
  <c r="N50" i="2"/>
  <c r="N46" i="2"/>
  <c r="N42" i="2"/>
  <c r="N80" i="2"/>
  <c r="N72" i="2"/>
  <c r="N64" i="2"/>
  <c r="N51" i="2"/>
  <c r="N47" i="2"/>
  <c r="N43" i="2"/>
  <c r="N67" i="2"/>
  <c r="N52" i="2"/>
  <c r="N44" i="2"/>
  <c r="N40" i="2"/>
  <c r="N36" i="2"/>
  <c r="N32" i="2"/>
  <c r="N28" i="2"/>
  <c r="N20" i="2"/>
  <c r="N16" i="2"/>
  <c r="N12" i="2"/>
  <c r="N8" i="2"/>
  <c r="N76" i="2"/>
  <c r="N45" i="2"/>
  <c r="N37" i="2"/>
  <c r="N33" i="2"/>
  <c r="N29" i="2"/>
  <c r="N25" i="2"/>
  <c r="N21" i="2"/>
  <c r="N17" i="2"/>
  <c r="N13" i="2"/>
  <c r="N9" i="2"/>
  <c r="N5" i="2"/>
  <c r="N96" i="2"/>
  <c r="N75" i="2"/>
  <c r="N34" i="2"/>
  <c r="N26" i="2"/>
  <c r="N18" i="2"/>
  <c r="N10" i="2"/>
  <c r="N68" i="2"/>
  <c r="N49" i="2"/>
  <c r="N35" i="2"/>
  <c r="N27" i="2"/>
  <c r="N19" i="2"/>
  <c r="N11" i="2"/>
  <c r="N83" i="2"/>
  <c r="N30" i="2"/>
  <c r="N39" i="2"/>
  <c r="N48" i="2"/>
  <c r="N38" i="2"/>
  <c r="N22" i="2"/>
  <c r="N41" i="2"/>
  <c r="N31" i="2"/>
  <c r="N15" i="2"/>
  <c r="N14" i="2"/>
  <c r="N23" i="2"/>
  <c r="N7" i="2"/>
  <c r="N6" i="2"/>
  <c r="O107" i="2"/>
  <c r="O103" i="2"/>
  <c r="O99" i="2"/>
  <c r="O109" i="2"/>
  <c r="O105" i="2"/>
  <c r="O101" i="2"/>
  <c r="O97" i="2"/>
  <c r="O108" i="2"/>
  <c r="O100" i="2"/>
  <c r="O95" i="2"/>
  <c r="O91" i="2"/>
  <c r="O102" i="2"/>
  <c r="O96" i="2"/>
  <c r="O92" i="2"/>
  <c r="O93" i="2"/>
  <c r="O89" i="2"/>
  <c r="O85" i="2"/>
  <c r="O98" i="2"/>
  <c r="O94" i="2"/>
  <c r="O86" i="2"/>
  <c r="O104" i="2"/>
  <c r="O87" i="2"/>
  <c r="O82" i="2"/>
  <c r="O78" i="2"/>
  <c r="O74" i="2"/>
  <c r="O70" i="2"/>
  <c r="O66" i="2"/>
  <c r="O62" i="2"/>
  <c r="O90" i="2"/>
  <c r="O88" i="2"/>
  <c r="O79" i="2"/>
  <c r="O75" i="2"/>
  <c r="O71" i="2"/>
  <c r="O67" i="2"/>
  <c r="O63" i="2"/>
  <c r="O80" i="2"/>
  <c r="O72" i="2"/>
  <c r="O64" i="2"/>
  <c r="O51" i="2"/>
  <c r="O47" i="2"/>
  <c r="O43" i="2"/>
  <c r="O84" i="2"/>
  <c r="O81" i="2"/>
  <c r="O73" i="2"/>
  <c r="O65" i="2"/>
  <c r="O52" i="2"/>
  <c r="O48" i="2"/>
  <c r="O44" i="2"/>
  <c r="O76" i="2"/>
  <c r="O45" i="2"/>
  <c r="O37" i="2"/>
  <c r="O33" i="2"/>
  <c r="O29" i="2"/>
  <c r="O25" i="2"/>
  <c r="O21" i="2"/>
  <c r="O17" i="2"/>
  <c r="O13" i="2"/>
  <c r="O9" i="2"/>
  <c r="O5" i="2"/>
  <c r="O69" i="2"/>
  <c r="O46" i="2"/>
  <c r="O38" i="2"/>
  <c r="O34" i="2"/>
  <c r="O30" i="2"/>
  <c r="O26" i="2"/>
  <c r="O22" i="2"/>
  <c r="O18" i="2"/>
  <c r="O14" i="2"/>
  <c r="O10" i="2"/>
  <c r="O6" i="2"/>
  <c r="O68" i="2"/>
  <c r="O49" i="2"/>
  <c r="O35" i="2"/>
  <c r="O27" i="2"/>
  <c r="O19" i="2"/>
  <c r="O11" i="2"/>
  <c r="O106" i="2"/>
  <c r="O42" i="2"/>
  <c r="O36" i="2"/>
  <c r="O28" i="2"/>
  <c r="O20" i="2"/>
  <c r="O12" i="2"/>
  <c r="O83" i="2"/>
  <c r="O77" i="2"/>
  <c r="O39" i="2"/>
  <c r="O50" i="2"/>
  <c r="O32" i="2"/>
  <c r="O41" i="2"/>
  <c r="O31" i="2"/>
  <c r="O15" i="2"/>
  <c r="O16" i="2"/>
  <c r="O40" i="2"/>
  <c r="O23" i="2"/>
  <c r="O8" i="2"/>
  <c r="O7" i="2"/>
  <c r="P108" i="2"/>
  <c r="P104" i="2"/>
  <c r="P100" i="2"/>
  <c r="P106" i="2"/>
  <c r="P102" i="2"/>
  <c r="P98" i="2"/>
  <c r="P109" i="2"/>
  <c r="P101" i="2"/>
  <c r="P96" i="2"/>
  <c r="P92" i="2"/>
  <c r="P103" i="2"/>
  <c r="P93" i="2"/>
  <c r="P105" i="2"/>
  <c r="P94" i="2"/>
  <c r="P86" i="2"/>
  <c r="P107" i="2"/>
  <c r="P95" i="2"/>
  <c r="P87" i="2"/>
  <c r="P83" i="2"/>
  <c r="P90" i="2"/>
  <c r="P88" i="2"/>
  <c r="P79" i="2"/>
  <c r="P75" i="2"/>
  <c r="P71" i="2"/>
  <c r="P67" i="2"/>
  <c r="P63" i="2"/>
  <c r="P97" i="2"/>
  <c r="P89" i="2"/>
  <c r="P80" i="2"/>
  <c r="P76" i="2"/>
  <c r="P72" i="2"/>
  <c r="P68" i="2"/>
  <c r="P64" i="2"/>
  <c r="P84" i="2"/>
  <c r="P81" i="2"/>
  <c r="P73" i="2"/>
  <c r="P65" i="2"/>
  <c r="P52" i="2"/>
  <c r="P48" i="2"/>
  <c r="P44" i="2"/>
  <c r="P99" i="2"/>
  <c r="P91" i="2"/>
  <c r="P82" i="2"/>
  <c r="P74" i="2"/>
  <c r="P66" i="2"/>
  <c r="P49" i="2"/>
  <c r="P45" i="2"/>
  <c r="P41" i="2"/>
  <c r="P69" i="2"/>
  <c r="P46" i="2"/>
  <c r="P38" i="2"/>
  <c r="P34" i="2"/>
  <c r="P30" i="2"/>
  <c r="P26" i="2"/>
  <c r="P22" i="2"/>
  <c r="P18" i="2"/>
  <c r="P14" i="2"/>
  <c r="P10" i="2"/>
  <c r="P6" i="2"/>
  <c r="P85" i="2"/>
  <c r="P78" i="2"/>
  <c r="P62" i="2"/>
  <c r="P47" i="2"/>
  <c r="P39" i="2"/>
  <c r="P35" i="2"/>
  <c r="P31" i="2"/>
  <c r="P27" i="2"/>
  <c r="P23" i="2"/>
  <c r="P19" i="2"/>
  <c r="P15" i="2"/>
  <c r="P11" i="2"/>
  <c r="P7" i="2"/>
  <c r="P42" i="2"/>
  <c r="P36" i="2"/>
  <c r="P28" i="2"/>
  <c r="P20" i="2"/>
  <c r="P12" i="2"/>
  <c r="P51" i="2"/>
  <c r="P37" i="2"/>
  <c r="P29" i="2"/>
  <c r="P21" i="2"/>
  <c r="P13" i="2"/>
  <c r="P77" i="2"/>
  <c r="P50" i="2"/>
  <c r="P32" i="2"/>
  <c r="P70" i="2"/>
  <c r="P43" i="2"/>
  <c r="P40" i="2"/>
  <c r="P8" i="2"/>
  <c r="P33" i="2"/>
  <c r="P25" i="2"/>
  <c r="P9" i="2"/>
  <c r="P5" i="2"/>
  <c r="P17" i="2"/>
  <c r="P16" i="2"/>
  <c r="Q109" i="2"/>
  <c r="Q105" i="2"/>
  <c r="Q101" i="2"/>
  <c r="Q107" i="2"/>
  <c r="Q103" i="2"/>
  <c r="Q99" i="2"/>
  <c r="Q102" i="2"/>
  <c r="Q93" i="2"/>
  <c r="Q104" i="2"/>
  <c r="Q94" i="2"/>
  <c r="Q90" i="2"/>
  <c r="Q98" i="2"/>
  <c r="Q95" i="2"/>
  <c r="Q87" i="2"/>
  <c r="Q83" i="2"/>
  <c r="Q100" i="2"/>
  <c r="Q96" i="2"/>
  <c r="Q88" i="2"/>
  <c r="Q84" i="2"/>
  <c r="Q97" i="2"/>
  <c r="Q89" i="2"/>
  <c r="Q80" i="2"/>
  <c r="Q76" i="2"/>
  <c r="Q72" i="2"/>
  <c r="Q68" i="2"/>
  <c r="Q64" i="2"/>
  <c r="Q108" i="2"/>
  <c r="Q92" i="2"/>
  <c r="Q81" i="2"/>
  <c r="Q77" i="2"/>
  <c r="Q73" i="2"/>
  <c r="Q69" i="2"/>
  <c r="Q65" i="2"/>
  <c r="Q91" i="2"/>
  <c r="Q82" i="2"/>
  <c r="Q74" i="2"/>
  <c r="Q66" i="2"/>
  <c r="Q49" i="2"/>
  <c r="Q45" i="2"/>
  <c r="Q41" i="2"/>
  <c r="Q86" i="2"/>
  <c r="Q75" i="2"/>
  <c r="Q67" i="2"/>
  <c r="Q50" i="2"/>
  <c r="Q46" i="2"/>
  <c r="Q42" i="2"/>
  <c r="Q85" i="2"/>
  <c r="Q78" i="2"/>
  <c r="Q62" i="2"/>
  <c r="Q47" i="2"/>
  <c r="Q39" i="2"/>
  <c r="Q35" i="2"/>
  <c r="Q31" i="2"/>
  <c r="Q27" i="2"/>
  <c r="Q23" i="2"/>
  <c r="Q19" i="2"/>
  <c r="Q15" i="2"/>
  <c r="Q11" i="2"/>
  <c r="Q7" i="2"/>
  <c r="Q71" i="2"/>
  <c r="Q48" i="2"/>
  <c r="Q36" i="2"/>
  <c r="Q24" i="2"/>
  <c r="Q20" i="2"/>
  <c r="Q16" i="2"/>
  <c r="Q12" i="2"/>
  <c r="Q8" i="2"/>
  <c r="Q106" i="2"/>
  <c r="Q51" i="2"/>
  <c r="Q37" i="2"/>
  <c r="Q29" i="2"/>
  <c r="Q21" i="2"/>
  <c r="Q13" i="2"/>
  <c r="Q5" i="2"/>
  <c r="Q79" i="2"/>
  <c r="Q44" i="2"/>
  <c r="Q30" i="2"/>
  <c r="Q22" i="2"/>
  <c r="Q14" i="2"/>
  <c r="Q70" i="2"/>
  <c r="Q43" i="2"/>
  <c r="Q34" i="2"/>
  <c r="Q63" i="2"/>
  <c r="Q33" i="2"/>
  <c r="Q17" i="2"/>
  <c r="Q6" i="2"/>
  <c r="Q52" i="2"/>
  <c r="Q26" i="2"/>
  <c r="Q9" i="2"/>
  <c r="Q25" i="2"/>
  <c r="Q10" i="2"/>
  <c r="R106" i="2"/>
  <c r="R102" i="2"/>
  <c r="R98" i="2"/>
  <c r="R108" i="2"/>
  <c r="R104" i="2"/>
  <c r="R100" i="2"/>
  <c r="R94" i="2"/>
  <c r="R90" i="2"/>
  <c r="R95" i="2"/>
  <c r="R96" i="2"/>
  <c r="R88" i="2"/>
  <c r="R84" i="2"/>
  <c r="R92" i="2"/>
  <c r="R82" i="2"/>
  <c r="R78" i="2"/>
  <c r="R74" i="2"/>
  <c r="R70" i="2"/>
  <c r="R66" i="2"/>
  <c r="R62" i="2"/>
  <c r="R86" i="2"/>
  <c r="R50" i="2"/>
  <c r="R46" i="2"/>
  <c r="R76" i="2"/>
  <c r="R68" i="2"/>
  <c r="R51" i="2"/>
  <c r="R47" i="2"/>
  <c r="R43" i="2"/>
  <c r="R48" i="2"/>
  <c r="R24" i="2"/>
  <c r="R8" i="2"/>
  <c r="R80" i="2"/>
  <c r="R64" i="2"/>
  <c r="R49" i="2"/>
  <c r="R41" i="2"/>
  <c r="R37" i="2"/>
  <c r="R33" i="2"/>
  <c r="R29" i="2"/>
  <c r="R25" i="2"/>
  <c r="R21" i="2"/>
  <c r="R17" i="2"/>
  <c r="R13" i="2"/>
  <c r="R9" i="2"/>
  <c r="R5" i="2"/>
  <c r="R44" i="2"/>
  <c r="R38" i="2"/>
  <c r="R14" i="2"/>
  <c r="R6" i="2"/>
  <c r="R72" i="2"/>
  <c r="R39" i="2"/>
  <c r="R31" i="2"/>
  <c r="R23" i="2"/>
  <c r="R15" i="2"/>
  <c r="R7" i="2"/>
  <c r="R27" i="2"/>
  <c r="R52" i="2"/>
  <c r="R26" i="2"/>
  <c r="R45" i="2"/>
  <c r="R35" i="2"/>
  <c r="R19" i="2"/>
  <c r="R11" i="2"/>
  <c r="Q18" i="2"/>
  <c r="T33" i="2"/>
  <c r="V76" i="2"/>
  <c r="Y17" i="2"/>
  <c r="U109" i="2"/>
  <c r="U105" i="2"/>
  <c r="U101" i="2"/>
  <c r="U97" i="2"/>
  <c r="U107" i="2"/>
  <c r="U103" i="2"/>
  <c r="U99" i="2"/>
  <c r="U106" i="2"/>
  <c r="U98" i="2"/>
  <c r="U93" i="2"/>
  <c r="U108" i="2"/>
  <c r="U100" i="2"/>
  <c r="U94" i="2"/>
  <c r="U90" i="2"/>
  <c r="U102" i="2"/>
  <c r="U91" i="2"/>
  <c r="U87" i="2"/>
  <c r="U83" i="2"/>
  <c r="U104" i="2"/>
  <c r="U92" i="2"/>
  <c r="U88" i="2"/>
  <c r="U84" i="2"/>
  <c r="U85" i="2"/>
  <c r="U80" i="2"/>
  <c r="U76" i="2"/>
  <c r="U72" i="2"/>
  <c r="U68" i="2"/>
  <c r="U64" i="2"/>
  <c r="U96" i="2"/>
  <c r="U86" i="2"/>
  <c r="U81" i="2"/>
  <c r="U77" i="2"/>
  <c r="U73" i="2"/>
  <c r="U69" i="2"/>
  <c r="U65" i="2"/>
  <c r="U95" i="2"/>
  <c r="U78" i="2"/>
  <c r="U70" i="2"/>
  <c r="U62" i="2"/>
  <c r="U49" i="2"/>
  <c r="U45" i="2"/>
  <c r="U41" i="2"/>
  <c r="U79" i="2"/>
  <c r="U71" i="2"/>
  <c r="U63" i="2"/>
  <c r="U50" i="2"/>
  <c r="U46" i="2"/>
  <c r="U42" i="2"/>
  <c r="U89" i="2"/>
  <c r="U66" i="2"/>
  <c r="U51" i="2"/>
  <c r="U43" i="2"/>
  <c r="U39" i="2"/>
  <c r="U35" i="2"/>
  <c r="U31" i="2"/>
  <c r="U27" i="2"/>
  <c r="U19" i="2"/>
  <c r="U15" i="2"/>
  <c r="U11" i="2"/>
  <c r="U7" i="2"/>
  <c r="U82" i="2"/>
  <c r="U75" i="2"/>
  <c r="U52" i="2"/>
  <c r="U44" i="2"/>
  <c r="U40" i="2"/>
  <c r="U32" i="2"/>
  <c r="U28" i="2"/>
  <c r="U24" i="2"/>
  <c r="U20" i="2"/>
  <c r="U16" i="2"/>
  <c r="U12" i="2"/>
  <c r="U8" i="2"/>
  <c r="U33" i="2"/>
  <c r="U25" i="2"/>
  <c r="U17" i="2"/>
  <c r="U9" i="2"/>
  <c r="U48" i="2"/>
  <c r="U34" i="2"/>
  <c r="U26" i="2"/>
  <c r="U18" i="2"/>
  <c r="U10" i="2"/>
  <c r="U74" i="2"/>
  <c r="U47" i="2"/>
  <c r="U29" i="2"/>
  <c r="U38" i="2"/>
  <c r="U37" i="2"/>
  <c r="U21" i="2"/>
  <c r="U30" i="2"/>
  <c r="U22" i="2"/>
  <c r="U67" i="2"/>
  <c r="U14" i="2"/>
  <c r="Z27" i="2"/>
  <c r="Z10" i="2"/>
  <c r="U13" i="2"/>
  <c r="V67" i="2"/>
  <c r="V38" i="2"/>
  <c r="V31" i="2"/>
  <c r="V30" i="2"/>
  <c r="V14" i="2"/>
  <c r="V23" i="2"/>
  <c r="V22" i="2"/>
  <c r="V49" i="2"/>
  <c r="V7" i="2"/>
  <c r="V6" i="2"/>
  <c r="X51" i="2"/>
  <c r="X40" i="2"/>
  <c r="X33" i="2"/>
  <c r="X42" i="2"/>
  <c r="X32" i="2"/>
  <c r="X16" i="2"/>
  <c r="X78" i="2"/>
  <c r="X25" i="2"/>
  <c r="X24" i="2"/>
  <c r="X17" i="2"/>
  <c r="Y109" i="2"/>
  <c r="Y105" i="2"/>
  <c r="Y101" i="2"/>
  <c r="Y97" i="2"/>
  <c r="Y107" i="2"/>
  <c r="Y103" i="2"/>
  <c r="Y99" i="2"/>
  <c r="Y102" i="2"/>
  <c r="Y93" i="2"/>
  <c r="Y104" i="2"/>
  <c r="Y94" i="2"/>
  <c r="Y90" i="2"/>
  <c r="Y106" i="2"/>
  <c r="Y95" i="2"/>
  <c r="Y87" i="2"/>
  <c r="Y83" i="2"/>
  <c r="Y108" i="2"/>
  <c r="Y96" i="2"/>
  <c r="Y88" i="2"/>
  <c r="Y84" i="2"/>
  <c r="Y98" i="2"/>
  <c r="Y91" i="2"/>
  <c r="Y89" i="2"/>
  <c r="Y80" i="2"/>
  <c r="Y76" i="2"/>
  <c r="Y72" i="2"/>
  <c r="Y68" i="2"/>
  <c r="Y64" i="2"/>
  <c r="Y82" i="2"/>
  <c r="Y81" i="2"/>
  <c r="Y77" i="2"/>
  <c r="Y73" i="2"/>
  <c r="Y69" i="2"/>
  <c r="Y65" i="2"/>
  <c r="Y85" i="2"/>
  <c r="Y74" i="2"/>
  <c r="Y66" i="2"/>
  <c r="Y49" i="2"/>
  <c r="Y45" i="2"/>
  <c r="Y41" i="2"/>
  <c r="Y92" i="2"/>
  <c r="Y75" i="2"/>
  <c r="Y67" i="2"/>
  <c r="Y50" i="2"/>
  <c r="Y46" i="2"/>
  <c r="Y42" i="2"/>
  <c r="Y70" i="2"/>
  <c r="Y47" i="2"/>
  <c r="Y39" i="2"/>
  <c r="Y35" i="2"/>
  <c r="Y31" i="2"/>
  <c r="Y27" i="2"/>
  <c r="Y23" i="2"/>
  <c r="Y19" i="2"/>
  <c r="Y15" i="2"/>
  <c r="Y11" i="2"/>
  <c r="Y7" i="2"/>
  <c r="Y86" i="2"/>
  <c r="Y79" i="2"/>
  <c r="Y63" i="2"/>
  <c r="Y48" i="2"/>
  <c r="Y32" i="2"/>
  <c r="Y28" i="2"/>
  <c r="Y24" i="2"/>
  <c r="Y20" i="2"/>
  <c r="Y16" i="2"/>
  <c r="Y12" i="2"/>
  <c r="Y8" i="2"/>
  <c r="Y62" i="2"/>
  <c r="Y43" i="2"/>
  <c r="Y37" i="2"/>
  <c r="Y29" i="2"/>
  <c r="Y21" i="2"/>
  <c r="Y13" i="2"/>
  <c r="Y5" i="2"/>
  <c r="Y52" i="2"/>
  <c r="Y38" i="2"/>
  <c r="Y30" i="2"/>
  <c r="Y22" i="2"/>
  <c r="Y14" i="2"/>
  <c r="Y6" i="2"/>
  <c r="Y78" i="2"/>
  <c r="Y100" i="2"/>
  <c r="Y71" i="2"/>
  <c r="Y51" i="2"/>
  <c r="Y40" i="2"/>
  <c r="Y33" i="2"/>
  <c r="Y44" i="2"/>
  <c r="Y26" i="2"/>
  <c r="Y25" i="2"/>
  <c r="Y9" i="2"/>
  <c r="Y10" i="2"/>
  <c r="Y34" i="2"/>
  <c r="Z106" i="2"/>
  <c r="Z102" i="2"/>
  <c r="Z98" i="2"/>
  <c r="Z108" i="2"/>
  <c r="Z104" i="2"/>
  <c r="Z100" i="2"/>
  <c r="Z103" i="2"/>
  <c r="Z94" i="2"/>
  <c r="Z90" i="2"/>
  <c r="Z105" i="2"/>
  <c r="Z97" i="2"/>
  <c r="Z95" i="2"/>
  <c r="Z91" i="2"/>
  <c r="Z99" i="2"/>
  <c r="Z96" i="2"/>
  <c r="Z88" i="2"/>
  <c r="Z84" i="2"/>
  <c r="Z101" i="2"/>
  <c r="Z89" i="2"/>
  <c r="Z85" i="2"/>
  <c r="Z82" i="2"/>
  <c r="Z81" i="2"/>
  <c r="Z77" i="2"/>
  <c r="Z73" i="2"/>
  <c r="Z69" i="2"/>
  <c r="Z65" i="2"/>
  <c r="Z109" i="2"/>
  <c r="Z93" i="2"/>
  <c r="Z83" i="2"/>
  <c r="Z78" i="2"/>
  <c r="Z74" i="2"/>
  <c r="Z70" i="2"/>
  <c r="Z66" i="2"/>
  <c r="Z62" i="2"/>
  <c r="Z107" i="2"/>
  <c r="Z92" i="2"/>
  <c r="Z75" i="2"/>
  <c r="Z67" i="2"/>
  <c r="Z50" i="2"/>
  <c r="Z46" i="2"/>
  <c r="Z42" i="2"/>
  <c r="Z87" i="2"/>
  <c r="Z76" i="2"/>
  <c r="Z68" i="2"/>
  <c r="Z51" i="2"/>
  <c r="Z47" i="2"/>
  <c r="Z43" i="2"/>
  <c r="Z86" i="2"/>
  <c r="Z79" i="2"/>
  <c r="Z63" i="2"/>
  <c r="Z48" i="2"/>
  <c r="Z32" i="2"/>
  <c r="Z28" i="2"/>
  <c r="Z24" i="2"/>
  <c r="Z20" i="2"/>
  <c r="Z16" i="2"/>
  <c r="Z12" i="2"/>
  <c r="Z8" i="2"/>
  <c r="Z72" i="2"/>
  <c r="Z49" i="2"/>
  <c r="Z41" i="2"/>
  <c r="Z40" i="2"/>
  <c r="Z37" i="2"/>
  <c r="Z33" i="2"/>
  <c r="Z29" i="2"/>
  <c r="Z25" i="2"/>
  <c r="Z21" i="2"/>
  <c r="Z17" i="2"/>
  <c r="Z13" i="2"/>
  <c r="Z9" i="2"/>
  <c r="Z5" i="2"/>
  <c r="Z52" i="2"/>
  <c r="Z38" i="2"/>
  <c r="Z30" i="2"/>
  <c r="Z22" i="2"/>
  <c r="Z14" i="2"/>
  <c r="Z6" i="2"/>
  <c r="Z80" i="2"/>
  <c r="Z45" i="2"/>
  <c r="Z39" i="2"/>
  <c r="Z31" i="2"/>
  <c r="Z23" i="2"/>
  <c r="Z15" i="2"/>
  <c r="Z7" i="2"/>
  <c r="Z71" i="2"/>
  <c r="Z44" i="2"/>
  <c r="Z64" i="2"/>
  <c r="Z35" i="2"/>
  <c r="Z34" i="2"/>
  <c r="Z18" i="2"/>
  <c r="Z19" i="2"/>
  <c r="Z26" i="2"/>
  <c r="Y18" i="2"/>
  <c r="V39" i="2"/>
  <c r="T81" i="2"/>
  <c r="T9" i="2"/>
  <c r="V11" i="2"/>
  <c r="W12" i="2"/>
  <c r="X13" i="2"/>
  <c r="T17" i="2"/>
  <c r="V19" i="2"/>
  <c r="W20" i="2"/>
  <c r="X21" i="2"/>
  <c r="T25" i="2"/>
  <c r="V27" i="2"/>
  <c r="W28" i="2"/>
  <c r="X29" i="2"/>
  <c r="V35" i="2"/>
  <c r="X37" i="2"/>
  <c r="V41" i="2"/>
  <c r="X43" i="2"/>
  <c r="W50" i="2"/>
  <c r="W69" i="2"/>
  <c r="W84" i="2"/>
  <c r="T108" i="2"/>
  <c r="T104" i="2"/>
  <c r="T100" i="2"/>
  <c r="T106" i="2"/>
  <c r="T102" i="2"/>
  <c r="T98" i="2"/>
  <c r="T105" i="2"/>
  <c r="T97" i="2"/>
  <c r="T96" i="2"/>
  <c r="T92" i="2"/>
  <c r="T107" i="2"/>
  <c r="T99" i="2"/>
  <c r="T93" i="2"/>
  <c r="T109" i="2"/>
  <c r="T90" i="2"/>
  <c r="T86" i="2"/>
  <c r="T82" i="2"/>
  <c r="T91" i="2"/>
  <c r="T87" i="2"/>
  <c r="T83" i="2"/>
  <c r="T101" i="2"/>
  <c r="T94" i="2"/>
  <c r="T84" i="2"/>
  <c r="T79" i="2"/>
  <c r="T75" i="2"/>
  <c r="T71" i="2"/>
  <c r="T67" i="2"/>
  <c r="T63" i="2"/>
  <c r="T85" i="2"/>
  <c r="T80" i="2"/>
  <c r="T76" i="2"/>
  <c r="T72" i="2"/>
  <c r="T68" i="2"/>
  <c r="T64" i="2"/>
  <c r="T88" i="2"/>
  <c r="T77" i="2"/>
  <c r="T69" i="2"/>
  <c r="T52" i="2"/>
  <c r="T48" i="2"/>
  <c r="T44" i="2"/>
  <c r="T95" i="2"/>
  <c r="T78" i="2"/>
  <c r="T70" i="2"/>
  <c r="T62" i="2"/>
  <c r="T49" i="2"/>
  <c r="T45" i="2"/>
  <c r="T41" i="2"/>
  <c r="T73" i="2"/>
  <c r="T50" i="2"/>
  <c r="T42" i="2"/>
  <c r="T38" i="2"/>
  <c r="T34" i="2"/>
  <c r="T30" i="2"/>
  <c r="T26" i="2"/>
  <c r="T22" i="2"/>
  <c r="T18" i="2"/>
  <c r="T14" i="2"/>
  <c r="T10" i="2"/>
  <c r="T6" i="2"/>
  <c r="T103" i="2"/>
  <c r="T89" i="2"/>
  <c r="T66" i="2"/>
  <c r="T51" i="2"/>
  <c r="T43" i="2"/>
  <c r="T39" i="2"/>
  <c r="T35" i="2"/>
  <c r="T31" i="2"/>
  <c r="T27" i="2"/>
  <c r="T23" i="2"/>
  <c r="T19" i="2"/>
  <c r="T15" i="2"/>
  <c r="T11" i="2"/>
  <c r="T7" i="2"/>
  <c r="V106" i="2"/>
  <c r="V102" i="2"/>
  <c r="V98" i="2"/>
  <c r="V108" i="2"/>
  <c r="V104" i="2"/>
  <c r="V100" i="2"/>
  <c r="V107" i="2"/>
  <c r="V99" i="2"/>
  <c r="V94" i="2"/>
  <c r="V90" i="2"/>
  <c r="V109" i="2"/>
  <c r="V101" i="2"/>
  <c r="V95" i="2"/>
  <c r="V91" i="2"/>
  <c r="V92" i="2"/>
  <c r="V88" i="2"/>
  <c r="V84" i="2"/>
  <c r="V97" i="2"/>
  <c r="V93" i="2"/>
  <c r="V89" i="2"/>
  <c r="V85" i="2"/>
  <c r="V96" i="2"/>
  <c r="V86" i="2"/>
  <c r="V81" i="2"/>
  <c r="V77" i="2"/>
  <c r="V73" i="2"/>
  <c r="V69" i="2"/>
  <c r="V65" i="2"/>
  <c r="V105" i="2"/>
  <c r="V87" i="2"/>
  <c r="V78" i="2"/>
  <c r="V74" i="2"/>
  <c r="V70" i="2"/>
  <c r="V66" i="2"/>
  <c r="V79" i="2"/>
  <c r="V71" i="2"/>
  <c r="V63" i="2"/>
  <c r="V50" i="2"/>
  <c r="V46" i="2"/>
  <c r="V42" i="2"/>
  <c r="V83" i="2"/>
  <c r="V80" i="2"/>
  <c r="V72" i="2"/>
  <c r="V64" i="2"/>
  <c r="V51" i="2"/>
  <c r="V47" i="2"/>
  <c r="V43" i="2"/>
  <c r="V103" i="2"/>
  <c r="V82" i="2"/>
  <c r="V75" i="2"/>
  <c r="V52" i="2"/>
  <c r="V44" i="2"/>
  <c r="V40" i="2"/>
  <c r="V32" i="2"/>
  <c r="V28" i="2"/>
  <c r="V24" i="2"/>
  <c r="V20" i="2"/>
  <c r="V16" i="2"/>
  <c r="V12" i="2"/>
  <c r="V8" i="2"/>
  <c r="V68" i="2"/>
  <c r="V45" i="2"/>
  <c r="V37" i="2"/>
  <c r="V33" i="2"/>
  <c r="V29" i="2"/>
  <c r="V25" i="2"/>
  <c r="V21" i="2"/>
  <c r="V17" i="2"/>
  <c r="V13" i="2"/>
  <c r="V9" i="2"/>
  <c r="V5" i="2"/>
  <c r="W107" i="2"/>
  <c r="W103" i="2"/>
  <c r="W99" i="2"/>
  <c r="W109" i="2"/>
  <c r="W105" i="2"/>
  <c r="W101" i="2"/>
  <c r="W97" i="2"/>
  <c r="W108" i="2"/>
  <c r="W100" i="2"/>
  <c r="W95" i="2"/>
  <c r="W91" i="2"/>
  <c r="W102" i="2"/>
  <c r="W96" i="2"/>
  <c r="W92" i="2"/>
  <c r="W104" i="2"/>
  <c r="W93" i="2"/>
  <c r="W89" i="2"/>
  <c r="W85" i="2"/>
  <c r="W106" i="2"/>
  <c r="W94" i="2"/>
  <c r="W86" i="2"/>
  <c r="W82" i="2"/>
  <c r="W87" i="2"/>
  <c r="W78" i="2"/>
  <c r="W74" i="2"/>
  <c r="W70" i="2"/>
  <c r="W66" i="2"/>
  <c r="W62" i="2"/>
  <c r="W98" i="2"/>
  <c r="W88" i="2"/>
  <c r="W79" i="2"/>
  <c r="W75" i="2"/>
  <c r="W71" i="2"/>
  <c r="W67" i="2"/>
  <c r="W63" i="2"/>
  <c r="W83" i="2"/>
  <c r="W80" i="2"/>
  <c r="W72" i="2"/>
  <c r="W64" i="2"/>
  <c r="W51" i="2"/>
  <c r="W47" i="2"/>
  <c r="W43" i="2"/>
  <c r="W81" i="2"/>
  <c r="W73" i="2"/>
  <c r="W65" i="2"/>
  <c r="W52" i="2"/>
  <c r="W48" i="2"/>
  <c r="W44" i="2"/>
  <c r="W40" i="2"/>
  <c r="W68" i="2"/>
  <c r="W37" i="2"/>
  <c r="W33" i="2"/>
  <c r="W29" i="2"/>
  <c r="W25" i="2"/>
  <c r="W21" i="2"/>
  <c r="W17" i="2"/>
  <c r="W13" i="2"/>
  <c r="W9" i="2"/>
  <c r="W77" i="2"/>
  <c r="W46" i="2"/>
  <c r="W38" i="2"/>
  <c r="W34" i="2"/>
  <c r="W30" i="2"/>
  <c r="W26" i="2"/>
  <c r="W22" i="2"/>
  <c r="W18" i="2"/>
  <c r="W14" i="2"/>
  <c r="W10" i="2"/>
  <c r="W6" i="2"/>
  <c r="X108" i="2"/>
  <c r="X104" i="2"/>
  <c r="X100" i="2"/>
  <c r="X106" i="2"/>
  <c r="X102" i="2"/>
  <c r="X98" i="2"/>
  <c r="X109" i="2"/>
  <c r="X101" i="2"/>
  <c r="X96" i="2"/>
  <c r="X92" i="2"/>
  <c r="X103" i="2"/>
  <c r="X93" i="2"/>
  <c r="X97" i="2"/>
  <c r="X94" i="2"/>
  <c r="X86" i="2"/>
  <c r="X82" i="2"/>
  <c r="X99" i="2"/>
  <c r="X95" i="2"/>
  <c r="X87" i="2"/>
  <c r="X83" i="2"/>
  <c r="X105" i="2"/>
  <c r="X88" i="2"/>
  <c r="X79" i="2"/>
  <c r="X75" i="2"/>
  <c r="X71" i="2"/>
  <c r="X67" i="2"/>
  <c r="X63" i="2"/>
  <c r="X91" i="2"/>
  <c r="X89" i="2"/>
  <c r="X80" i="2"/>
  <c r="X76" i="2"/>
  <c r="X72" i="2"/>
  <c r="X68" i="2"/>
  <c r="X64" i="2"/>
  <c r="X81" i="2"/>
  <c r="X73" i="2"/>
  <c r="X65" i="2"/>
  <c r="X52" i="2"/>
  <c r="X48" i="2"/>
  <c r="X44" i="2"/>
  <c r="X107" i="2"/>
  <c r="X85" i="2"/>
  <c r="X74" i="2"/>
  <c r="X66" i="2"/>
  <c r="X49" i="2"/>
  <c r="X45" i="2"/>
  <c r="X41" i="2"/>
  <c r="X77" i="2"/>
  <c r="X46" i="2"/>
  <c r="X38" i="2"/>
  <c r="X34" i="2"/>
  <c r="X30" i="2"/>
  <c r="X26" i="2"/>
  <c r="X22" i="2"/>
  <c r="X18" i="2"/>
  <c r="X14" i="2"/>
  <c r="X10" i="2"/>
  <c r="X6" i="2"/>
  <c r="X70" i="2"/>
  <c r="X47" i="2"/>
  <c r="X39" i="2"/>
  <c r="X35" i="2"/>
  <c r="X31" i="2"/>
  <c r="X27" i="2"/>
  <c r="X23" i="2"/>
  <c r="X19" i="2"/>
  <c r="X15" i="2"/>
  <c r="X11" i="2"/>
  <c r="X7" i="2"/>
  <c r="T8" i="2"/>
  <c r="V10" i="2"/>
  <c r="W11" i="2"/>
  <c r="X12" i="2"/>
  <c r="T16" i="2"/>
  <c r="V18" i="2"/>
  <c r="W19" i="2"/>
  <c r="X20" i="2"/>
  <c r="T24" i="2"/>
  <c r="V26" i="2"/>
  <c r="W27" i="2"/>
  <c r="X28" i="2"/>
  <c r="T32" i="2"/>
  <c r="V34" i="2"/>
  <c r="W35" i="2"/>
  <c r="T40" i="2"/>
  <c r="W41" i="2"/>
  <c r="T46" i="2"/>
  <c r="V48" i="2"/>
  <c r="X50" i="2"/>
  <c r="T65" i="2"/>
  <c r="X69" i="2"/>
  <c r="W76" i="2"/>
  <c r="X84" i="2"/>
  <c r="X90" i="2"/>
  <c r="AA5" i="2" l="1"/>
  <c r="X110" i="2"/>
  <c r="Q111" i="2"/>
  <c r="N111" i="2"/>
  <c r="N54" i="2" s="1"/>
  <c r="F110" i="2"/>
  <c r="F53" i="2" s="1"/>
  <c r="F55" i="2" s="1"/>
  <c r="V111" i="2"/>
  <c r="W110" i="2"/>
  <c r="R110" i="2"/>
  <c r="Q110" i="2"/>
  <c r="M111" i="2"/>
  <c r="M54" i="2" s="1"/>
  <c r="K110" i="2"/>
  <c r="K53" i="2" s="1"/>
  <c r="K55" i="2" s="1"/>
  <c r="J111" i="2"/>
  <c r="J54" i="2" s="1"/>
  <c r="J56" i="2" s="1"/>
  <c r="G110" i="2"/>
  <c r="G53" i="2" s="1"/>
  <c r="G55" i="2" s="1"/>
  <c r="G111" i="2"/>
  <c r="G54" i="2" s="1"/>
  <c r="G56" i="2" s="1"/>
  <c r="E111" i="2"/>
  <c r="E54" i="2" s="1"/>
  <c r="E56" i="2" s="1"/>
  <c r="AA6" i="2"/>
  <c r="AA47" i="2"/>
  <c r="AA52" i="2"/>
  <c r="AA15" i="2"/>
  <c r="AA31" i="2"/>
  <c r="AA43" i="2"/>
  <c r="AA95" i="2"/>
  <c r="C110" i="2"/>
  <c r="C53" i="2" s="1"/>
  <c r="C55" i="2" s="1"/>
  <c r="AA62" i="2"/>
  <c r="AA68" i="2"/>
  <c r="AA104" i="2"/>
  <c r="AA102" i="2"/>
  <c r="AA108" i="2"/>
  <c r="AA106" i="2"/>
  <c r="W111" i="2"/>
  <c r="Z111" i="2"/>
  <c r="Z110" i="2"/>
  <c r="X111" i="2"/>
  <c r="V110" i="2"/>
  <c r="T110" i="2"/>
  <c r="T111" i="2"/>
  <c r="Y110" i="2"/>
  <c r="U111" i="2"/>
  <c r="O110" i="2"/>
  <c r="O53" i="2" s="1"/>
  <c r="O55" i="2" s="1"/>
  <c r="N110" i="2"/>
  <c r="N53" i="2" s="1"/>
  <c r="N55" i="2" s="1"/>
  <c r="L110" i="2"/>
  <c r="L53" i="2" s="1"/>
  <c r="L55" i="2" s="1"/>
  <c r="D110" i="2"/>
  <c r="D53" i="2" s="1"/>
  <c r="D55" i="2" s="1"/>
  <c r="AA13" i="2"/>
  <c r="AA29" i="2"/>
  <c r="AA26" i="2"/>
  <c r="AA9" i="2"/>
  <c r="AA74" i="2"/>
  <c r="AA19" i="2"/>
  <c r="AA35" i="2"/>
  <c r="AA51" i="2"/>
  <c r="C111" i="2"/>
  <c r="C54" i="2" s="1"/>
  <c r="C56" i="2" s="1"/>
  <c r="AA49" i="2"/>
  <c r="AA86" i="2"/>
  <c r="AA72" i="2"/>
  <c r="AA84" i="2"/>
  <c r="AA90" i="2"/>
  <c r="O111" i="2"/>
  <c r="O54" i="2" s="1"/>
  <c r="M110" i="2"/>
  <c r="M53" i="2" s="1"/>
  <c r="M55" i="2" s="1"/>
  <c r="L111" i="2"/>
  <c r="L54" i="2" s="1"/>
  <c r="K111" i="2"/>
  <c r="K54" i="2" s="1"/>
  <c r="J110" i="2"/>
  <c r="J53" i="2" s="1"/>
  <c r="J55" i="2" s="1"/>
  <c r="E110" i="2"/>
  <c r="E53" i="2" s="1"/>
  <c r="E55" i="2" s="1"/>
  <c r="D111" i="2"/>
  <c r="D54" i="2" s="1"/>
  <c r="D56" i="2" s="1"/>
  <c r="AA14" i="2"/>
  <c r="AA21" i="2"/>
  <c r="AA17" i="2"/>
  <c r="AA8" i="2"/>
  <c r="AA7" i="2"/>
  <c r="AA39" i="2"/>
  <c r="AA66" i="2"/>
  <c r="AA46" i="2"/>
  <c r="AA70" i="2"/>
  <c r="AA96" i="2"/>
  <c r="AA76" i="2"/>
  <c r="AA88" i="2"/>
  <c r="AA94" i="2"/>
  <c r="S110" i="2"/>
  <c r="Y111" i="2"/>
  <c r="U110" i="2"/>
  <c r="P110" i="2"/>
  <c r="P111" i="2"/>
  <c r="F111" i="2"/>
  <c r="F54" i="2" s="1"/>
  <c r="F56" i="2" s="1"/>
  <c r="AA37" i="2"/>
  <c r="AA48" i="2"/>
  <c r="AA25" i="2"/>
  <c r="AA44" i="2"/>
  <c r="AA11" i="2"/>
  <c r="AA27" i="2"/>
  <c r="AA41" i="2"/>
  <c r="AA82" i="2"/>
  <c r="AA50" i="2"/>
  <c r="AA78" i="2"/>
  <c r="AA64" i="2"/>
  <c r="AA80" i="2"/>
  <c r="AA92" i="2"/>
  <c r="AA100" i="2"/>
  <c r="AA98" i="2"/>
  <c r="S111" i="2"/>
  <c r="Z54" i="2" l="1"/>
  <c r="R53" i="2"/>
  <c r="S54" i="2"/>
  <c r="P54" i="2"/>
  <c r="S53" i="2"/>
  <c r="Y53" i="2"/>
  <c r="X54" i="2"/>
  <c r="V54" i="2"/>
  <c r="X53" i="2"/>
  <c r="U53" i="2"/>
  <c r="T53" i="2"/>
  <c r="P53" i="2"/>
  <c r="T54" i="2"/>
  <c r="Z53" i="2"/>
  <c r="Q53" i="2"/>
  <c r="Y54" i="2"/>
  <c r="U54" i="2"/>
  <c r="V53" i="2"/>
  <c r="W54" i="2"/>
  <c r="W53" i="2"/>
  <c r="Q54" i="2"/>
  <c r="F118" i="2"/>
  <c r="G118" i="2"/>
  <c r="C118" i="2"/>
  <c r="J118" i="2"/>
  <c r="D118" i="2"/>
  <c r="E118" i="2"/>
  <c r="G117" i="2"/>
  <c r="E117" i="2"/>
  <c r="J117" i="2"/>
  <c r="L117" i="2"/>
  <c r="N117" i="2"/>
  <c r="F117" i="2"/>
  <c r="O117" i="2"/>
  <c r="C117" i="2"/>
  <c r="M117" i="2"/>
  <c r="D117" i="2"/>
  <c r="K117" i="2"/>
  <c r="AA110" i="2"/>
  <c r="V55" i="2" l="1"/>
  <c r="Z55" i="2"/>
  <c r="Y55" i="2"/>
  <c r="R55" i="2"/>
  <c r="X55" i="2"/>
  <c r="P55" i="2"/>
  <c r="Q55" i="2"/>
  <c r="T55" i="2"/>
  <c r="AA53" i="2"/>
  <c r="P117" i="2" l="1"/>
  <c r="Z117" i="2"/>
  <c r="U23" i="2"/>
  <c r="U55" i="2" l="1"/>
  <c r="AA23" i="2"/>
  <c r="U117" i="2" l="1"/>
  <c r="W45" i="2" l="1"/>
  <c r="AA45" i="2" l="1"/>
  <c r="W55" i="2"/>
  <c r="W117" i="2" l="1"/>
  <c r="R40" i="2" l="1"/>
  <c r="R32" i="2"/>
  <c r="R28" i="2"/>
  <c r="R18" i="2"/>
  <c r="Q28" i="2"/>
  <c r="R67" i="2"/>
  <c r="R89" i="2"/>
  <c r="R65" i="2"/>
  <c r="R101" i="2"/>
  <c r="R10" i="2"/>
  <c r="R69" i="2"/>
  <c r="O24" i="2"/>
  <c r="O56" i="2" s="1"/>
  <c r="R87" i="2"/>
  <c r="R34" i="2"/>
  <c r="R75" i="2"/>
  <c r="L24" i="2"/>
  <c r="L56" i="2" s="1"/>
  <c r="R16" i="2"/>
  <c r="K24" i="2"/>
  <c r="K56" i="2" s="1"/>
  <c r="P24" i="2"/>
  <c r="R77" i="2"/>
  <c r="R99" i="2"/>
  <c r="Q32" i="2"/>
  <c r="R12" i="2"/>
  <c r="R105" i="2"/>
  <c r="R97" i="2"/>
  <c r="M24" i="2"/>
  <c r="M56" i="2" s="1"/>
  <c r="R79" i="2"/>
  <c r="R71" i="2"/>
  <c r="R30" i="2"/>
  <c r="Q40" i="2"/>
  <c r="R109" i="2"/>
  <c r="R63" i="2"/>
  <c r="R107" i="2"/>
  <c r="N24" i="2"/>
  <c r="N56" i="2" s="1"/>
  <c r="R20" i="2"/>
  <c r="Q38" i="2"/>
  <c r="R83" i="2"/>
  <c r="R93" i="2"/>
  <c r="R73" i="2"/>
  <c r="R42" i="2"/>
  <c r="R85" i="2"/>
  <c r="R103" i="2"/>
  <c r="R81" i="2"/>
  <c r="R22" i="2"/>
  <c r="R91" i="2"/>
  <c r="AA91" i="2" l="1"/>
  <c r="AA22" i="2"/>
  <c r="AA81" i="2"/>
  <c r="AA103" i="2"/>
  <c r="AA85" i="2"/>
  <c r="AA42" i="2"/>
  <c r="AA73" i="2"/>
  <c r="AA93" i="2"/>
  <c r="AA83" i="2"/>
  <c r="AA38" i="2"/>
  <c r="AA20" i="2"/>
  <c r="AA107" i="2"/>
  <c r="AA63" i="2"/>
  <c r="AA109" i="2"/>
  <c r="AA30" i="2"/>
  <c r="AA71" i="2"/>
  <c r="AA79" i="2"/>
  <c r="AA97" i="2"/>
  <c r="AA105" i="2"/>
  <c r="AA12" i="2"/>
  <c r="AA99" i="2"/>
  <c r="AA77" i="2"/>
  <c r="P56" i="2"/>
  <c r="AA16" i="2"/>
  <c r="AA75" i="2"/>
  <c r="AA34" i="2"/>
  <c r="AA87" i="2"/>
  <c r="AA69" i="2"/>
  <c r="AA10" i="2"/>
  <c r="AA101" i="2"/>
  <c r="AA65" i="2"/>
  <c r="AA89" i="2"/>
  <c r="AA67" i="2"/>
  <c r="AA18" i="2"/>
  <c r="L118" i="2"/>
  <c r="N118" i="2"/>
  <c r="M118" i="2"/>
  <c r="O118" i="2"/>
  <c r="K118" i="2"/>
  <c r="AA32" i="2"/>
  <c r="AA40" i="2"/>
  <c r="AA28" i="2"/>
  <c r="Q56" i="2"/>
  <c r="AA24" i="2"/>
  <c r="R111" i="2"/>
  <c r="P118" i="2" l="1"/>
  <c r="AA111" i="2"/>
  <c r="R54" i="2"/>
  <c r="AA54" i="2" l="1"/>
  <c r="T117" i="2" l="1"/>
  <c r="Q118" i="2" l="1"/>
  <c r="Q117" i="2"/>
  <c r="R117" i="2"/>
  <c r="Y117" i="2" l="1"/>
  <c r="X117" i="2"/>
  <c r="V117" i="2" l="1"/>
  <c r="AA114" i="2"/>
  <c r="AA115" i="2" l="1"/>
  <c r="S33" i="2" l="1"/>
  <c r="AA33" i="2" l="1"/>
  <c r="S55" i="2"/>
  <c r="S117" i="2" l="1"/>
  <c r="AA55" i="2"/>
  <c r="AA117" i="2" l="1"/>
  <c r="X36" i="2" l="1"/>
  <c r="X56" i="2" s="1"/>
  <c r="X118" i="2" s="1"/>
  <c r="S36" i="2"/>
  <c r="S56" i="2" s="1"/>
  <c r="S118" i="2" s="1"/>
  <c r="Z36" i="2"/>
  <c r="Z56" i="2" s="1"/>
  <c r="Z118" i="2" s="1"/>
  <c r="T36" i="2"/>
  <c r="T56" i="2" s="1"/>
  <c r="T118" i="2" s="1"/>
  <c r="W36" i="2"/>
  <c r="W56" i="2" s="1"/>
  <c r="W118" i="2" s="1"/>
  <c r="V36" i="2" l="1"/>
  <c r="V56" i="2" s="1"/>
  <c r="V118" i="2" s="1"/>
  <c r="Y36" i="2" l="1"/>
  <c r="Y56" i="2" s="1"/>
  <c r="Y118" i="2" s="1"/>
  <c r="R36" i="2" l="1"/>
  <c r="U36" i="2" l="1"/>
  <c r="U56" i="2" s="1"/>
  <c r="U118" i="2" s="1"/>
  <c r="R56" i="2"/>
  <c r="R118" i="2" s="1"/>
  <c r="AA36" i="2" l="1"/>
  <c r="AA56" i="2" s="1"/>
  <c r="AA118" i="2" s="1"/>
  <c r="H12" i="9" l="1"/>
  <c r="H71" i="9" l="1"/>
  <c r="I12" i="9"/>
  <c r="H39" i="9" l="1"/>
  <c r="I71" i="9"/>
  <c r="H70" i="9"/>
  <c r="I70" i="9" l="1"/>
  <c r="I39" i="9"/>
  <c r="H26" i="9"/>
  <c r="H22" i="9" l="1"/>
  <c r="H43" i="9"/>
  <c r="H11" i="9"/>
  <c r="H75" i="9"/>
  <c r="H16" i="9"/>
  <c r="H18" i="9"/>
  <c r="H19" i="9"/>
  <c r="H21" i="9"/>
  <c r="H25" i="9"/>
  <c r="I26" i="9"/>
  <c r="H32" i="9"/>
  <c r="H40" i="9"/>
  <c r="H51" i="9"/>
  <c r="H57" i="9"/>
  <c r="H63" i="9"/>
  <c r="H67" i="9"/>
  <c r="H17" i="9"/>
  <c r="H35" i="9"/>
  <c r="H13" i="9"/>
  <c r="H47" i="9"/>
  <c r="H55" i="9"/>
  <c r="H59" i="9"/>
  <c r="H66" i="9"/>
  <c r="H69" i="9"/>
  <c r="H54" i="9" l="1"/>
  <c r="I55" i="9"/>
  <c r="I13" i="9"/>
  <c r="I32" i="9"/>
  <c r="H31" i="9"/>
  <c r="I16" i="9"/>
  <c r="H15" i="9"/>
  <c r="H14" i="9" s="1"/>
  <c r="I75" i="9"/>
  <c r="H74" i="9"/>
  <c r="H42" i="9"/>
  <c r="I43" i="9"/>
  <c r="I69" i="9"/>
  <c r="H68" i="9"/>
  <c r="I68" i="9" s="1"/>
  <c r="I59" i="9"/>
  <c r="H58" i="9"/>
  <c r="H46" i="9"/>
  <c r="I47" i="9"/>
  <c r="H34" i="9"/>
  <c r="I35" i="9"/>
  <c r="I63" i="9"/>
  <c r="H62" i="9"/>
  <c r="I40" i="9"/>
  <c r="H38" i="9"/>
  <c r="I21" i="9"/>
  <c r="I51" i="9"/>
  <c r="H50" i="9"/>
  <c r="I19" i="9"/>
  <c r="H65" i="9"/>
  <c r="H64" i="9" s="1"/>
  <c r="I66" i="9"/>
  <c r="I17" i="9"/>
  <c r="I67" i="9"/>
  <c r="I57" i="9"/>
  <c r="H56" i="9"/>
  <c r="I25" i="9"/>
  <c r="H24" i="9"/>
  <c r="I18" i="9"/>
  <c r="H10" i="9"/>
  <c r="I11" i="9"/>
  <c r="I22" i="9"/>
  <c r="I56" i="9" l="1"/>
  <c r="H23" i="9"/>
  <c r="I24" i="9"/>
  <c r="I58" i="9"/>
  <c r="H49" i="9"/>
  <c r="I50" i="9"/>
  <c r="I62" i="9"/>
  <c r="H61" i="9"/>
  <c r="I31" i="9"/>
  <c r="H30" i="9"/>
  <c r="I38" i="9"/>
  <c r="H37" i="9"/>
  <c r="H45" i="9"/>
  <c r="H44" i="9" s="1"/>
  <c r="I46" i="9"/>
  <c r="H41" i="9"/>
  <c r="I42" i="9"/>
  <c r="I74" i="9"/>
  <c r="H73" i="9"/>
  <c r="I15" i="9"/>
  <c r="H9" i="9"/>
  <c r="I10" i="9"/>
  <c r="I65" i="9"/>
  <c r="I34" i="9"/>
  <c r="H33" i="9"/>
  <c r="H53" i="9"/>
  <c r="I54" i="9"/>
  <c r="H52" i="9" l="1"/>
  <c r="I53" i="9"/>
  <c r="I33" i="9"/>
  <c r="I9" i="9"/>
  <c r="H8" i="9"/>
  <c r="I14" i="9"/>
  <c r="I64" i="9"/>
  <c r="I30" i="9"/>
  <c r="H29" i="9"/>
  <c r="H60" i="9"/>
  <c r="I61" i="9"/>
  <c r="H72" i="9"/>
  <c r="I73" i="9"/>
  <c r="I45" i="9"/>
  <c r="H36" i="9"/>
  <c r="I37" i="9"/>
  <c r="I49" i="9"/>
  <c r="H48" i="9"/>
  <c r="I41" i="9"/>
  <c r="I23" i="9"/>
  <c r="H76" i="9" l="1"/>
  <c r="I29" i="9"/>
  <c r="I8" i="9"/>
  <c r="I44" i="9"/>
  <c r="I36" i="9"/>
  <c r="I52" i="9"/>
  <c r="I48" i="9"/>
  <c r="I72" i="9"/>
  <c r="I60" i="9"/>
  <c r="I76" i="9" l="1"/>
</calcChain>
</file>

<file path=xl/sharedStrings.xml><?xml version="1.0" encoding="utf-8"?>
<sst xmlns="http://schemas.openxmlformats.org/spreadsheetml/2006/main" count="544" uniqueCount="372">
  <si>
    <t>科目</t>
    <rPh sb="0" eb="2">
      <t>カモク</t>
    </rPh>
    <phoneticPr fontId="4"/>
  </si>
  <si>
    <t>増減</t>
    <rPh sb="0" eb="2">
      <t>ゾウゲン</t>
    </rPh>
    <phoneticPr fontId="4"/>
  </si>
  <si>
    <t>　　</t>
  </si>
  <si>
    <t>1項　使用料</t>
    <rPh sb="1" eb="2">
      <t>コウ</t>
    </rPh>
    <rPh sb="3" eb="6">
      <t>シヨウリョウ</t>
    </rPh>
    <phoneticPr fontId="2"/>
  </si>
  <si>
    <t>健康局</t>
    <rPh sb="0" eb="2">
      <t>ケンコウ</t>
    </rPh>
    <rPh sb="2" eb="3">
      <t>キョク</t>
    </rPh>
    <phoneticPr fontId="2"/>
  </si>
  <si>
    <t>建設局</t>
    <rPh sb="0" eb="3">
      <t>ケンセツキョク</t>
    </rPh>
    <phoneticPr fontId="2"/>
  </si>
  <si>
    <t>3節　其他使用料</t>
    <rPh sb="1" eb="2">
      <t>セツ</t>
    </rPh>
    <rPh sb="3" eb="5">
      <t>ソノタ</t>
    </rPh>
    <rPh sb="5" eb="8">
      <t>シヨウリョウ</t>
    </rPh>
    <phoneticPr fontId="2"/>
  </si>
  <si>
    <t>市民局</t>
    <rPh sb="0" eb="2">
      <t>シミン</t>
    </rPh>
    <rPh sb="2" eb="3">
      <t>キョク</t>
    </rPh>
    <phoneticPr fontId="2"/>
  </si>
  <si>
    <t>福祉局</t>
    <rPh sb="0" eb="2">
      <t>フクシ</t>
    </rPh>
    <rPh sb="2" eb="3">
      <t>キョク</t>
    </rPh>
    <phoneticPr fontId="2"/>
  </si>
  <si>
    <t>5目　環境使用料</t>
    <rPh sb="1" eb="2">
      <t>モク</t>
    </rPh>
    <rPh sb="3" eb="5">
      <t>カンキョウ</t>
    </rPh>
    <rPh sb="5" eb="8">
      <t>シヨウリョウ</t>
    </rPh>
    <phoneticPr fontId="2"/>
  </si>
  <si>
    <t>1節　斎場使用料</t>
    <rPh sb="1" eb="2">
      <t>セツ</t>
    </rPh>
    <rPh sb="3" eb="5">
      <t>サイジョウ</t>
    </rPh>
    <rPh sb="5" eb="8">
      <t>シヨウリョウ</t>
    </rPh>
    <phoneticPr fontId="2"/>
  </si>
  <si>
    <t>2節　霊園使用料</t>
    <rPh sb="1" eb="2">
      <t>セツ</t>
    </rPh>
    <rPh sb="3" eb="5">
      <t>レイエン</t>
    </rPh>
    <rPh sb="5" eb="8">
      <t>シヨウリョウ</t>
    </rPh>
    <phoneticPr fontId="2"/>
  </si>
  <si>
    <t>環境局</t>
    <rPh sb="0" eb="3">
      <t>カンキョウキョク</t>
    </rPh>
    <phoneticPr fontId="2"/>
  </si>
  <si>
    <t>経済戦略局</t>
    <rPh sb="0" eb="2">
      <t>ケイザイ</t>
    </rPh>
    <rPh sb="2" eb="4">
      <t>センリャク</t>
    </rPh>
    <rPh sb="4" eb="5">
      <t>キョク</t>
    </rPh>
    <phoneticPr fontId="2"/>
  </si>
  <si>
    <t>港湾局</t>
    <rPh sb="0" eb="2">
      <t>コウワン</t>
    </rPh>
    <rPh sb="2" eb="3">
      <t>センキョク</t>
    </rPh>
    <phoneticPr fontId="2"/>
  </si>
  <si>
    <t>都市整備局</t>
    <rPh sb="0" eb="2">
      <t>トシ</t>
    </rPh>
    <rPh sb="2" eb="4">
      <t>セイビ</t>
    </rPh>
    <rPh sb="4" eb="5">
      <t>キョク</t>
    </rPh>
    <phoneticPr fontId="2"/>
  </si>
  <si>
    <t>消防局</t>
    <rPh sb="0" eb="2">
      <t>ショウボウ</t>
    </rPh>
    <rPh sb="2" eb="3">
      <t>キョク</t>
    </rPh>
    <phoneticPr fontId="2"/>
  </si>
  <si>
    <t>教育委員会事務局</t>
    <rPh sb="0" eb="2">
      <t>キョウイク</t>
    </rPh>
    <rPh sb="2" eb="5">
      <t>イインカイ</t>
    </rPh>
    <rPh sb="5" eb="8">
      <t>ジムキョク</t>
    </rPh>
    <phoneticPr fontId="2"/>
  </si>
  <si>
    <t>都市計画局</t>
    <rPh sb="0" eb="2">
      <t>トシ</t>
    </rPh>
    <rPh sb="2" eb="4">
      <t>ケイカク</t>
    </rPh>
    <rPh sb="4" eb="5">
      <t>キョク</t>
    </rPh>
    <phoneticPr fontId="2"/>
  </si>
  <si>
    <t>こども青少年局</t>
    <rPh sb="3" eb="6">
      <t>セイショウネン</t>
    </rPh>
    <rPh sb="6" eb="7">
      <t>キョク</t>
    </rPh>
    <phoneticPr fontId="2"/>
  </si>
  <si>
    <t>5目　環境手数料</t>
    <rPh sb="1" eb="2">
      <t>モク</t>
    </rPh>
    <rPh sb="3" eb="5">
      <t>カンキョウ</t>
    </rPh>
    <rPh sb="5" eb="7">
      <t>テスウ</t>
    </rPh>
    <rPh sb="7" eb="8">
      <t>リョウ</t>
    </rPh>
    <phoneticPr fontId="2"/>
  </si>
  <si>
    <t>2節　一般廃棄物処理手数料</t>
    <rPh sb="1" eb="2">
      <t>セツ</t>
    </rPh>
    <rPh sb="3" eb="5">
      <t>イッパン</t>
    </rPh>
    <rPh sb="5" eb="8">
      <t>ハイキブツ</t>
    </rPh>
    <rPh sb="8" eb="10">
      <t>ショリ</t>
    </rPh>
    <rPh sb="10" eb="13">
      <t>テスウリョウ</t>
    </rPh>
    <phoneticPr fontId="2"/>
  </si>
  <si>
    <t>3節　廃棄物処理業許可申請手数料</t>
    <rPh sb="1" eb="2">
      <t>セツ</t>
    </rPh>
    <rPh sb="3" eb="6">
      <t>ハイキブツ</t>
    </rPh>
    <rPh sb="6" eb="8">
      <t>ショリ</t>
    </rPh>
    <rPh sb="8" eb="9">
      <t>ギョウ</t>
    </rPh>
    <rPh sb="9" eb="11">
      <t>キョカ</t>
    </rPh>
    <rPh sb="11" eb="13">
      <t>シンセイ</t>
    </rPh>
    <rPh sb="13" eb="16">
      <t>テスウリョウ</t>
    </rPh>
    <phoneticPr fontId="2"/>
  </si>
  <si>
    <t>ICT戦略室</t>
    <rPh sb="3" eb="5">
      <t>センリャク</t>
    </rPh>
    <rPh sb="5" eb="6">
      <t>シツ</t>
    </rPh>
    <phoneticPr fontId="2"/>
  </si>
  <si>
    <t>危機管理室</t>
    <rPh sb="0" eb="2">
      <t>キキ</t>
    </rPh>
    <rPh sb="2" eb="4">
      <t>カンリ</t>
    </rPh>
    <rPh sb="4" eb="5">
      <t>シツ</t>
    </rPh>
    <phoneticPr fontId="2"/>
  </si>
  <si>
    <t>3項　委託金</t>
    <rPh sb="1" eb="2">
      <t>コウ</t>
    </rPh>
    <rPh sb="3" eb="5">
      <t>イタク</t>
    </rPh>
    <rPh sb="5" eb="6">
      <t>キン</t>
    </rPh>
    <phoneticPr fontId="2"/>
  </si>
  <si>
    <t>行政委員会事務局</t>
    <rPh sb="0" eb="2">
      <t>ギョウセイ</t>
    </rPh>
    <rPh sb="2" eb="5">
      <t>イインカイ</t>
    </rPh>
    <rPh sb="5" eb="8">
      <t>ジムキョク</t>
    </rPh>
    <phoneticPr fontId="2"/>
  </si>
  <si>
    <t>4目　環境費委託金</t>
    <rPh sb="1" eb="2">
      <t>モク</t>
    </rPh>
    <rPh sb="3" eb="5">
      <t>カンキョウ</t>
    </rPh>
    <rPh sb="5" eb="6">
      <t>ヒ</t>
    </rPh>
    <rPh sb="6" eb="8">
      <t>イタク</t>
    </rPh>
    <rPh sb="8" eb="9">
      <t>キン</t>
    </rPh>
    <phoneticPr fontId="2"/>
  </si>
  <si>
    <t>1節　河川水面清掃事業委託金</t>
    <rPh sb="1" eb="2">
      <t>セツ</t>
    </rPh>
    <rPh sb="3" eb="5">
      <t>カセン</t>
    </rPh>
    <rPh sb="5" eb="7">
      <t>スイメン</t>
    </rPh>
    <rPh sb="7" eb="9">
      <t>セイソウ</t>
    </rPh>
    <rPh sb="9" eb="11">
      <t>ジギョウ</t>
    </rPh>
    <rPh sb="11" eb="13">
      <t>イタク</t>
    </rPh>
    <rPh sb="13" eb="14">
      <t>キン</t>
    </rPh>
    <phoneticPr fontId="2"/>
  </si>
  <si>
    <t>4項　府交付金</t>
    <rPh sb="1" eb="2">
      <t>コウ</t>
    </rPh>
    <rPh sb="3" eb="4">
      <t>フ</t>
    </rPh>
    <rPh sb="4" eb="6">
      <t>コウフ</t>
    </rPh>
    <phoneticPr fontId="2"/>
  </si>
  <si>
    <t>5目　環境費府交付金</t>
    <rPh sb="1" eb="2">
      <t>モク</t>
    </rPh>
    <rPh sb="3" eb="5">
      <t>カンキョウ</t>
    </rPh>
    <rPh sb="5" eb="6">
      <t>ヒ</t>
    </rPh>
    <rPh sb="6" eb="7">
      <t>フ</t>
    </rPh>
    <rPh sb="7" eb="10">
      <t>コウフキン</t>
    </rPh>
    <phoneticPr fontId="2"/>
  </si>
  <si>
    <t>1節　公害対策事務費交付金</t>
    <rPh sb="1" eb="2">
      <t>セツ</t>
    </rPh>
    <rPh sb="3" eb="5">
      <t>コウガイ</t>
    </rPh>
    <rPh sb="5" eb="7">
      <t>タイサク</t>
    </rPh>
    <rPh sb="7" eb="10">
      <t>ジムヒ</t>
    </rPh>
    <rPh sb="10" eb="13">
      <t>コウフキン</t>
    </rPh>
    <phoneticPr fontId="2"/>
  </si>
  <si>
    <t>1項　財産貸付収入</t>
    <rPh sb="1" eb="2">
      <t>コウ</t>
    </rPh>
    <rPh sb="3" eb="5">
      <t>ザイサン</t>
    </rPh>
    <rPh sb="5" eb="7">
      <t>カシツケ</t>
    </rPh>
    <rPh sb="7" eb="9">
      <t>シュウニュウ</t>
    </rPh>
    <phoneticPr fontId="2"/>
  </si>
  <si>
    <t>1目　賃貸料</t>
    <rPh sb="1" eb="2">
      <t>モク</t>
    </rPh>
    <rPh sb="3" eb="6">
      <t>チンタイリョウ</t>
    </rPh>
    <phoneticPr fontId="2"/>
  </si>
  <si>
    <t>1節　土地賃貸料</t>
    <rPh sb="1" eb="2">
      <t>セツ</t>
    </rPh>
    <rPh sb="3" eb="5">
      <t>トチ</t>
    </rPh>
    <rPh sb="5" eb="8">
      <t>チンタイリョウ</t>
    </rPh>
    <phoneticPr fontId="2"/>
  </si>
  <si>
    <t>2項　利子及配当金収入</t>
    <rPh sb="1" eb="2">
      <t>コウ</t>
    </rPh>
    <rPh sb="3" eb="5">
      <t>リシ</t>
    </rPh>
    <rPh sb="5" eb="6">
      <t>オヨ</t>
    </rPh>
    <rPh sb="6" eb="9">
      <t>ハイトウキン</t>
    </rPh>
    <rPh sb="9" eb="11">
      <t>シュウニュウ</t>
    </rPh>
    <phoneticPr fontId="2"/>
  </si>
  <si>
    <t>1目　蓄積基金利子</t>
    <rPh sb="1" eb="2">
      <t>モク</t>
    </rPh>
    <rPh sb="3" eb="5">
      <t>チクセキ</t>
    </rPh>
    <rPh sb="5" eb="7">
      <t>キキン</t>
    </rPh>
    <rPh sb="7" eb="9">
      <t>リシ</t>
    </rPh>
    <phoneticPr fontId="2"/>
  </si>
  <si>
    <t>2項　物品売却代</t>
    <rPh sb="1" eb="2">
      <t>コウ</t>
    </rPh>
    <rPh sb="3" eb="5">
      <t>ブッピン</t>
    </rPh>
    <rPh sb="5" eb="7">
      <t>バイキャク</t>
    </rPh>
    <rPh sb="7" eb="8">
      <t>ダイ</t>
    </rPh>
    <phoneticPr fontId="2"/>
  </si>
  <si>
    <t>1目　雑品売却代</t>
    <rPh sb="1" eb="2">
      <t>モク</t>
    </rPh>
    <rPh sb="3" eb="5">
      <t>ザッピン</t>
    </rPh>
    <rPh sb="5" eb="7">
      <t>バイキャク</t>
    </rPh>
    <rPh sb="7" eb="8">
      <t>ダイ</t>
    </rPh>
    <phoneticPr fontId="2"/>
  </si>
  <si>
    <t>政策企画室</t>
    <rPh sb="0" eb="2">
      <t>セイサク</t>
    </rPh>
    <rPh sb="2" eb="5">
      <t>キカクシツ</t>
    </rPh>
    <phoneticPr fontId="2"/>
  </si>
  <si>
    <t>3項　蓄積基金繰入金</t>
    <rPh sb="1" eb="2">
      <t>コウ</t>
    </rPh>
    <rPh sb="3" eb="5">
      <t>チクセキ</t>
    </rPh>
    <rPh sb="5" eb="7">
      <t>キキン</t>
    </rPh>
    <rPh sb="7" eb="9">
      <t>クリイレ</t>
    </rPh>
    <rPh sb="9" eb="10">
      <t>キン</t>
    </rPh>
    <phoneticPr fontId="2"/>
  </si>
  <si>
    <t>1節　環境創造基金繰入金</t>
    <rPh sb="1" eb="2">
      <t>セツ</t>
    </rPh>
    <rPh sb="3" eb="5">
      <t>カンキョウ</t>
    </rPh>
    <rPh sb="5" eb="7">
      <t>ソウゾウ</t>
    </rPh>
    <rPh sb="7" eb="9">
      <t>キキン</t>
    </rPh>
    <rPh sb="9" eb="11">
      <t>クリイレ</t>
    </rPh>
    <rPh sb="11" eb="12">
      <t>キン</t>
    </rPh>
    <phoneticPr fontId="2"/>
  </si>
  <si>
    <t>1節　環境美化運動推進基金繰入金</t>
    <rPh sb="1" eb="2">
      <t>セツ</t>
    </rPh>
    <rPh sb="3" eb="5">
      <t>カンキョウ</t>
    </rPh>
    <rPh sb="5" eb="7">
      <t>ビカ</t>
    </rPh>
    <rPh sb="7" eb="9">
      <t>ウンドウ</t>
    </rPh>
    <rPh sb="9" eb="11">
      <t>スイシン</t>
    </rPh>
    <rPh sb="11" eb="13">
      <t>キキン</t>
    </rPh>
    <rPh sb="13" eb="15">
      <t>クリイレ</t>
    </rPh>
    <rPh sb="15" eb="16">
      <t>キン</t>
    </rPh>
    <phoneticPr fontId="2"/>
  </si>
  <si>
    <t>1節　泉南メモリアルパーク運営基金繰入金</t>
    <rPh sb="1" eb="2">
      <t>セツ</t>
    </rPh>
    <rPh sb="3" eb="5">
      <t>センナン</t>
    </rPh>
    <rPh sb="13" eb="15">
      <t>ウンエイ</t>
    </rPh>
    <rPh sb="15" eb="17">
      <t>キキン</t>
    </rPh>
    <rPh sb="17" eb="19">
      <t>クリイレ</t>
    </rPh>
    <rPh sb="19" eb="20">
      <t>キン</t>
    </rPh>
    <phoneticPr fontId="2"/>
  </si>
  <si>
    <t>1項　延滞金、加算金及過料</t>
    <rPh sb="1" eb="2">
      <t>コウ</t>
    </rPh>
    <rPh sb="3" eb="6">
      <t>エンタイキン</t>
    </rPh>
    <rPh sb="7" eb="10">
      <t>カサンキン</t>
    </rPh>
    <rPh sb="10" eb="11">
      <t>オヨ</t>
    </rPh>
    <rPh sb="11" eb="13">
      <t>カリョウ</t>
    </rPh>
    <phoneticPr fontId="2"/>
  </si>
  <si>
    <t>3目　過料</t>
    <rPh sb="1" eb="2">
      <t>モク</t>
    </rPh>
    <rPh sb="3" eb="5">
      <t>カリョウ</t>
    </rPh>
    <phoneticPr fontId="2"/>
  </si>
  <si>
    <t>1節　過料</t>
    <rPh sb="1" eb="2">
      <t>セツ</t>
    </rPh>
    <rPh sb="3" eb="5">
      <t>カリョウ</t>
    </rPh>
    <phoneticPr fontId="2"/>
  </si>
  <si>
    <t>6項　雑入</t>
    <rPh sb="1" eb="2">
      <t>コウ</t>
    </rPh>
    <rPh sb="3" eb="5">
      <t>ザツニュウ</t>
    </rPh>
    <phoneticPr fontId="2"/>
  </si>
  <si>
    <t>11目　廃棄物処理事業収入</t>
    <rPh sb="2" eb="3">
      <t>モク</t>
    </rPh>
    <rPh sb="4" eb="7">
      <t>ハイキブツ</t>
    </rPh>
    <rPh sb="7" eb="9">
      <t>ショリ</t>
    </rPh>
    <rPh sb="9" eb="11">
      <t>ジギョウ</t>
    </rPh>
    <rPh sb="11" eb="13">
      <t>シュウニュウ</t>
    </rPh>
    <phoneticPr fontId="2"/>
  </si>
  <si>
    <t>1節　廃棄物処理収入</t>
    <rPh sb="1" eb="2">
      <t>セツ</t>
    </rPh>
    <rPh sb="3" eb="6">
      <t>ハイキブツ</t>
    </rPh>
    <rPh sb="6" eb="8">
      <t>ショリ</t>
    </rPh>
    <rPh sb="8" eb="10">
      <t>シュウニュウ</t>
    </rPh>
    <phoneticPr fontId="2"/>
  </si>
  <si>
    <t>2節　廃棄物処理事業収入</t>
    <rPh sb="1" eb="2">
      <t>セツ</t>
    </rPh>
    <rPh sb="3" eb="6">
      <t>ハイキブツ</t>
    </rPh>
    <rPh sb="6" eb="8">
      <t>ショリ</t>
    </rPh>
    <rPh sb="8" eb="10">
      <t>ジギョウ</t>
    </rPh>
    <rPh sb="10" eb="12">
      <t>シュウニュウ</t>
    </rPh>
    <phoneticPr fontId="2"/>
  </si>
  <si>
    <t>1項　市債</t>
    <rPh sb="1" eb="2">
      <t>コウ</t>
    </rPh>
    <rPh sb="3" eb="5">
      <t>シサイ</t>
    </rPh>
    <phoneticPr fontId="2"/>
  </si>
  <si>
    <t>5目　環境債</t>
    <rPh sb="1" eb="2">
      <t>モク</t>
    </rPh>
    <rPh sb="3" eb="5">
      <t>カンキョウ</t>
    </rPh>
    <rPh sb="5" eb="6">
      <t>サイ</t>
    </rPh>
    <phoneticPr fontId="2"/>
  </si>
  <si>
    <t>1節　環境事業資金</t>
    <rPh sb="1" eb="2">
      <t>セツ</t>
    </rPh>
    <rPh sb="3" eb="5">
      <t>カンキョウ</t>
    </rPh>
    <rPh sb="5" eb="7">
      <t>ジギョウ</t>
    </rPh>
    <rPh sb="7" eb="9">
      <t>シキン</t>
    </rPh>
    <phoneticPr fontId="2"/>
  </si>
  <si>
    <t>建物賃貸料</t>
    <rPh sb="0" eb="2">
      <t>タテモノ</t>
    </rPh>
    <rPh sb="2" eb="5">
      <t>チンタイリョウ</t>
    </rPh>
    <phoneticPr fontId="2"/>
  </si>
  <si>
    <t>契約管財局</t>
    <rPh sb="0" eb="2">
      <t>ケイヤク</t>
    </rPh>
    <rPh sb="2" eb="4">
      <t>カンザイ</t>
    </rPh>
    <rPh sb="4" eb="5">
      <t>キョク</t>
    </rPh>
    <phoneticPr fontId="2"/>
  </si>
  <si>
    <t>人事室</t>
    <rPh sb="0" eb="2">
      <t>ジンジ</t>
    </rPh>
    <rPh sb="2" eb="3">
      <t>シツ</t>
    </rPh>
    <phoneticPr fontId="2"/>
  </si>
  <si>
    <t>財政局</t>
    <rPh sb="0" eb="2">
      <t>ザイセイ</t>
    </rPh>
    <rPh sb="2" eb="3">
      <t>キョク</t>
    </rPh>
    <phoneticPr fontId="2"/>
  </si>
  <si>
    <t>総務局</t>
    <rPh sb="0" eb="2">
      <t>ソウム</t>
    </rPh>
    <rPh sb="2" eb="3">
      <t>キョク</t>
    </rPh>
    <phoneticPr fontId="2"/>
  </si>
  <si>
    <t>淀川区</t>
  </si>
  <si>
    <t>会計室</t>
    <rPh sb="0" eb="2">
      <t>カイケイ</t>
    </rPh>
    <rPh sb="2" eb="3">
      <t>シツ</t>
    </rPh>
    <phoneticPr fontId="2"/>
  </si>
  <si>
    <t>北区</t>
    <rPh sb="0" eb="2">
      <t>キタク</t>
    </rPh>
    <phoneticPr fontId="2"/>
  </si>
  <si>
    <t>都島区</t>
  </si>
  <si>
    <t>福島区</t>
  </si>
  <si>
    <t>此花区</t>
  </si>
  <si>
    <t>中央区</t>
  </si>
  <si>
    <t>西区</t>
  </si>
  <si>
    <t>港区</t>
  </si>
  <si>
    <t>大正区</t>
  </si>
  <si>
    <t>天王寺区</t>
  </si>
  <si>
    <t>浪速区</t>
  </si>
  <si>
    <t>東淀川区</t>
  </si>
  <si>
    <t>東成区</t>
  </si>
  <si>
    <t>生野区</t>
  </si>
  <si>
    <t>旭区</t>
  </si>
  <si>
    <t>城東区</t>
  </si>
  <si>
    <t>鶴見区</t>
  </si>
  <si>
    <t>阿倍野区</t>
  </si>
  <si>
    <t>住之江区</t>
  </si>
  <si>
    <t>住吉区</t>
  </si>
  <si>
    <t>東住吉区</t>
  </si>
  <si>
    <t>平野区</t>
  </si>
  <si>
    <t>西成区</t>
  </si>
  <si>
    <t>西淀川区</t>
  </si>
  <si>
    <t>各種不用品売却代</t>
    <rPh sb="0" eb="2">
      <t>カクシュ</t>
    </rPh>
    <rPh sb="2" eb="5">
      <t>フヨウヒン</t>
    </rPh>
    <rPh sb="5" eb="7">
      <t>バイキャク</t>
    </rPh>
    <rPh sb="7" eb="8">
      <t>ダイ</t>
    </rPh>
    <phoneticPr fontId="2"/>
  </si>
  <si>
    <t>市会事務局</t>
    <rPh sb="0" eb="2">
      <t>シカイ</t>
    </rPh>
    <rPh sb="2" eb="5">
      <t>ジムキョク</t>
    </rPh>
    <phoneticPr fontId="2"/>
  </si>
  <si>
    <t>市政改革室</t>
    <rPh sb="0" eb="2">
      <t>シセイ</t>
    </rPh>
    <rPh sb="2" eb="4">
      <t>カイカク</t>
    </rPh>
    <rPh sb="4" eb="5">
      <t>シツ</t>
    </rPh>
    <phoneticPr fontId="2"/>
  </si>
  <si>
    <t>火葬料等</t>
    <rPh sb="0" eb="2">
      <t>カソウ</t>
    </rPh>
    <rPh sb="2" eb="3">
      <t>リョウ</t>
    </rPh>
    <rPh sb="3" eb="4">
      <t>ナド</t>
    </rPh>
    <phoneticPr fontId="2"/>
  </si>
  <si>
    <t>河川水面清掃事業に対する委託金</t>
    <rPh sb="0" eb="2">
      <t>カセン</t>
    </rPh>
    <rPh sb="2" eb="4">
      <t>スイメン</t>
    </rPh>
    <rPh sb="4" eb="6">
      <t>セイソウ</t>
    </rPh>
    <rPh sb="6" eb="8">
      <t>ジギョウ</t>
    </rPh>
    <rPh sb="9" eb="10">
      <t>タイ</t>
    </rPh>
    <rPh sb="12" eb="14">
      <t>イタク</t>
    </rPh>
    <rPh sb="14" eb="15">
      <t>キン</t>
    </rPh>
    <phoneticPr fontId="2"/>
  </si>
  <si>
    <t>蓄積基金の運用利子収入</t>
    <rPh sb="0" eb="2">
      <t>チクセキ</t>
    </rPh>
    <rPh sb="2" eb="4">
      <t>キキン</t>
    </rPh>
    <rPh sb="5" eb="7">
      <t>ウンヨウ</t>
    </rPh>
    <rPh sb="7" eb="9">
      <t>リシ</t>
    </rPh>
    <rPh sb="9" eb="11">
      <t>シュウニュウ</t>
    </rPh>
    <phoneticPr fontId="2"/>
  </si>
  <si>
    <t>環境創造基金からの繰入金</t>
    <rPh sb="0" eb="2">
      <t>カンキョウ</t>
    </rPh>
    <rPh sb="2" eb="4">
      <t>ソウゾウ</t>
    </rPh>
    <rPh sb="4" eb="6">
      <t>キキン</t>
    </rPh>
    <rPh sb="9" eb="11">
      <t>クリイレ</t>
    </rPh>
    <rPh sb="11" eb="12">
      <t>キン</t>
    </rPh>
    <phoneticPr fontId="2"/>
  </si>
  <si>
    <t>環境美化運動推進基金からの繰入金</t>
    <rPh sb="0" eb="2">
      <t>カンキョウ</t>
    </rPh>
    <rPh sb="2" eb="4">
      <t>ビカ</t>
    </rPh>
    <rPh sb="4" eb="6">
      <t>ウンドウ</t>
    </rPh>
    <rPh sb="6" eb="8">
      <t>スイシン</t>
    </rPh>
    <rPh sb="8" eb="10">
      <t>キキン</t>
    </rPh>
    <rPh sb="13" eb="15">
      <t>クリイレ</t>
    </rPh>
    <rPh sb="15" eb="16">
      <t>キン</t>
    </rPh>
    <phoneticPr fontId="2"/>
  </si>
  <si>
    <t>泉南メモリアルパーク運営基金からの繰入金</t>
    <rPh sb="0" eb="2">
      <t>センナン</t>
    </rPh>
    <rPh sb="10" eb="12">
      <t>ウンエイ</t>
    </rPh>
    <rPh sb="12" eb="14">
      <t>キキン</t>
    </rPh>
    <rPh sb="17" eb="19">
      <t>クリイレ</t>
    </rPh>
    <rPh sb="19" eb="20">
      <t>キン</t>
    </rPh>
    <phoneticPr fontId="2"/>
  </si>
  <si>
    <t>説明</t>
    <rPh sb="0" eb="2">
      <t>セツメイ</t>
    </rPh>
    <phoneticPr fontId="8"/>
  </si>
  <si>
    <t>1市税</t>
    <rPh sb="1" eb="3">
      <t>シゼイ</t>
    </rPh>
    <phoneticPr fontId="2"/>
  </si>
  <si>
    <t>2地方譲与税</t>
    <rPh sb="1" eb="3">
      <t>チホウ</t>
    </rPh>
    <rPh sb="3" eb="5">
      <t>ジョウヨ</t>
    </rPh>
    <rPh sb="5" eb="6">
      <t>ゼイ</t>
    </rPh>
    <phoneticPr fontId="2"/>
  </si>
  <si>
    <t>副首都推進局</t>
    <rPh sb="0" eb="1">
      <t>フク</t>
    </rPh>
    <rPh sb="1" eb="3">
      <t>シュト</t>
    </rPh>
    <rPh sb="3" eb="5">
      <t>スイシン</t>
    </rPh>
    <rPh sb="5" eb="6">
      <t>キョク</t>
    </rPh>
    <phoneticPr fontId="2"/>
  </si>
  <si>
    <t>区役所　計</t>
    <rPh sb="0" eb="3">
      <t>クヤクショ</t>
    </rPh>
    <rPh sb="4" eb="5">
      <t>ケイ</t>
    </rPh>
    <phoneticPr fontId="2"/>
  </si>
  <si>
    <t>福島区役所</t>
  </si>
  <si>
    <t>此花区役所</t>
  </si>
  <si>
    <t>中央区役所</t>
  </si>
  <si>
    <t>西区役所</t>
  </si>
  <si>
    <t>港区役所</t>
  </si>
  <si>
    <t>大正区役所</t>
  </si>
  <si>
    <t>天王寺区役所</t>
  </si>
  <si>
    <t>浪速区役所</t>
  </si>
  <si>
    <t>西淀川区役所</t>
  </si>
  <si>
    <t>淀川区役所</t>
  </si>
  <si>
    <t>東淀川区役所</t>
  </si>
  <si>
    <t>東成区役所</t>
  </si>
  <si>
    <t>生野区役所</t>
  </si>
  <si>
    <t>旭区役所</t>
  </si>
  <si>
    <t>城東区役所</t>
  </si>
  <si>
    <t>鶴見区役所</t>
  </si>
  <si>
    <t>阿倍野区役所</t>
  </si>
  <si>
    <t>住之江区役所</t>
  </si>
  <si>
    <t>住吉区役所</t>
  </si>
  <si>
    <t>東住吉区役所</t>
  </si>
  <si>
    <t>平野区役所</t>
  </si>
  <si>
    <t>西成区役所</t>
  </si>
  <si>
    <t>合計</t>
    <rPh sb="0" eb="2">
      <t>ゴウケイ</t>
    </rPh>
    <phoneticPr fontId="2"/>
  </si>
  <si>
    <t>行政委員会
事務局</t>
    <rPh sb="0" eb="2">
      <t>ギョウセイ</t>
    </rPh>
    <rPh sb="2" eb="5">
      <t>イインカイ</t>
    </rPh>
    <rPh sb="6" eb="9">
      <t>ジムキョク</t>
    </rPh>
    <phoneticPr fontId="2"/>
  </si>
  <si>
    <t>こども
青少年局</t>
    <rPh sb="4" eb="7">
      <t>セイショウネン</t>
    </rPh>
    <rPh sb="7" eb="8">
      <t>キョク</t>
    </rPh>
    <phoneticPr fontId="2"/>
  </si>
  <si>
    <t>教育委員会
事務局</t>
    <rPh sb="0" eb="2">
      <t>キョウイク</t>
    </rPh>
    <rPh sb="2" eb="5">
      <t>イインカイ</t>
    </rPh>
    <rPh sb="6" eb="9">
      <t>ジムキョク</t>
    </rPh>
    <phoneticPr fontId="2"/>
  </si>
  <si>
    <t>北区役所</t>
    <phoneticPr fontId="2"/>
  </si>
  <si>
    <t>都島区役所</t>
    <phoneticPr fontId="2"/>
  </si>
  <si>
    <t>差</t>
    <rPh sb="0" eb="1">
      <t>サ</t>
    </rPh>
    <phoneticPr fontId="2"/>
  </si>
  <si>
    <t>2項　手数料</t>
    <rPh sb="1" eb="2">
      <t>コウ</t>
    </rPh>
    <rPh sb="3" eb="6">
      <t>テスウリョウ</t>
    </rPh>
    <phoneticPr fontId="2"/>
  </si>
  <si>
    <t>古紙・衣類売却収入等</t>
    <rPh sb="3" eb="5">
      <t>イルイ</t>
    </rPh>
    <rPh sb="9" eb="10">
      <t>ナド</t>
    </rPh>
    <phoneticPr fontId="2"/>
  </si>
  <si>
    <t>4節　斎場手数料</t>
    <rPh sb="1" eb="2">
      <t>セツ</t>
    </rPh>
    <rPh sb="3" eb="5">
      <t>サイジョウ</t>
    </rPh>
    <rPh sb="5" eb="8">
      <t>テスウリョウ</t>
    </rPh>
    <phoneticPr fontId="2"/>
  </si>
  <si>
    <t>5節　霊園手数料</t>
    <rPh sb="1" eb="2">
      <t>セツ</t>
    </rPh>
    <rPh sb="3" eb="5">
      <t>レイエン</t>
    </rPh>
    <rPh sb="5" eb="8">
      <t>テスウリョウ</t>
    </rPh>
    <phoneticPr fontId="2"/>
  </si>
  <si>
    <t>1節　環境費補助金</t>
    <rPh sb="1" eb="2">
      <t>セツ</t>
    </rPh>
    <rPh sb="3" eb="5">
      <t>カンキョウ</t>
    </rPh>
    <rPh sb="5" eb="6">
      <t>ヒ</t>
    </rPh>
    <rPh sb="6" eb="9">
      <t>ホジョキン</t>
    </rPh>
    <phoneticPr fontId="2"/>
  </si>
  <si>
    <t>(②-①)</t>
  </si>
  <si>
    <t>款別</t>
    <rPh sb="0" eb="1">
      <t>カン</t>
    </rPh>
    <rPh sb="1" eb="2">
      <t>ベツ</t>
    </rPh>
    <phoneticPr fontId="2"/>
  </si>
  <si>
    <t>（単位：千円、上段：28年度　下段：29年度）</t>
    <rPh sb="1" eb="3">
      <t>タンイ</t>
    </rPh>
    <rPh sb="4" eb="6">
      <t>センエン</t>
    </rPh>
    <rPh sb="7" eb="9">
      <t>ジョウダン</t>
    </rPh>
    <rPh sb="12" eb="14">
      <t>ネンド</t>
    </rPh>
    <rPh sb="15" eb="17">
      <t>ゲダン</t>
    </rPh>
    <rPh sb="20" eb="22">
      <t>ネンド</t>
    </rPh>
    <phoneticPr fontId="2"/>
  </si>
  <si>
    <t>↑</t>
    <phoneticPr fontId="2"/>
  </si>
  <si>
    <t>臨財債の分ずれる</t>
    <rPh sb="0" eb="1">
      <t>リン</t>
    </rPh>
    <rPh sb="1" eb="2">
      <t>ザイ</t>
    </rPh>
    <rPh sb="2" eb="3">
      <t>サイ</t>
    </rPh>
    <rPh sb="4" eb="5">
      <t>ブン</t>
    </rPh>
    <phoneticPr fontId="2"/>
  </si>
  <si>
    <t>1節　環境対策手数料</t>
    <rPh sb="1" eb="2">
      <t>セツ</t>
    </rPh>
    <rPh sb="3" eb="5">
      <t>カンキョウ</t>
    </rPh>
    <rPh sb="7" eb="10">
      <t>テスウリョウ</t>
    </rPh>
    <phoneticPr fontId="2"/>
  </si>
  <si>
    <t>通し</t>
    <phoneticPr fontId="4"/>
  </si>
  <si>
    <t>番号</t>
    <phoneticPr fontId="4"/>
  </si>
  <si>
    <t>備考</t>
    <phoneticPr fontId="4"/>
  </si>
  <si>
    <t>環境事業に係る市債</t>
    <rPh sb="0" eb="2">
      <t>カンキョウ</t>
    </rPh>
    <rPh sb="2" eb="4">
      <t>ジギョウ</t>
    </rPh>
    <rPh sb="7" eb="9">
      <t>シサイ</t>
    </rPh>
    <phoneticPr fontId="2"/>
  </si>
  <si>
    <t>16款　使用料及手数料</t>
    <rPh sb="2" eb="3">
      <t>カン</t>
    </rPh>
    <rPh sb="4" eb="7">
      <t>シヨウリョウ</t>
    </rPh>
    <rPh sb="7" eb="8">
      <t>オヨ</t>
    </rPh>
    <rPh sb="8" eb="11">
      <t>テスウリョウ</t>
    </rPh>
    <phoneticPr fontId="2"/>
  </si>
  <si>
    <t>18款　府支出金</t>
    <rPh sb="2" eb="3">
      <t>カン</t>
    </rPh>
    <rPh sb="4" eb="5">
      <t>フ</t>
    </rPh>
    <rPh sb="5" eb="8">
      <t>シシュツキン</t>
    </rPh>
    <phoneticPr fontId="2"/>
  </si>
  <si>
    <t>19款　財産収入</t>
    <rPh sb="2" eb="3">
      <t>カン</t>
    </rPh>
    <rPh sb="4" eb="6">
      <t>ザイサン</t>
    </rPh>
    <rPh sb="6" eb="8">
      <t>シュウニュウ</t>
    </rPh>
    <phoneticPr fontId="2"/>
  </si>
  <si>
    <t>20款　財産売却代</t>
    <rPh sb="2" eb="3">
      <t>カン</t>
    </rPh>
    <rPh sb="4" eb="6">
      <t>ザイサン</t>
    </rPh>
    <rPh sb="6" eb="8">
      <t>バイキャク</t>
    </rPh>
    <rPh sb="8" eb="9">
      <t>ダイ</t>
    </rPh>
    <phoneticPr fontId="2"/>
  </si>
  <si>
    <t>22款　繰入金</t>
    <rPh sb="2" eb="3">
      <t>カン</t>
    </rPh>
    <rPh sb="4" eb="6">
      <t>クリイレ</t>
    </rPh>
    <rPh sb="6" eb="7">
      <t>キン</t>
    </rPh>
    <phoneticPr fontId="2"/>
  </si>
  <si>
    <t>3利子割交付金</t>
    <rPh sb="1" eb="3">
      <t>リシ</t>
    </rPh>
    <rPh sb="3" eb="4">
      <t>ワリ</t>
    </rPh>
    <rPh sb="4" eb="7">
      <t>コウフキン</t>
    </rPh>
    <phoneticPr fontId="2"/>
  </si>
  <si>
    <t>4配当割交付金</t>
    <rPh sb="1" eb="3">
      <t>ハイトウ</t>
    </rPh>
    <rPh sb="3" eb="4">
      <t>ワリ</t>
    </rPh>
    <rPh sb="4" eb="7">
      <t>コウフキン</t>
    </rPh>
    <phoneticPr fontId="2"/>
  </si>
  <si>
    <t>8地方消費税交付金</t>
    <rPh sb="1" eb="3">
      <t>チホウ</t>
    </rPh>
    <rPh sb="3" eb="6">
      <t>ショウヒゼイ</t>
    </rPh>
    <rPh sb="6" eb="9">
      <t>コウフキン</t>
    </rPh>
    <phoneticPr fontId="2"/>
  </si>
  <si>
    <t>10自動車取得税交付金</t>
    <rPh sb="2" eb="5">
      <t>ジドウシャ</t>
    </rPh>
    <rPh sb="5" eb="7">
      <t>シュトク</t>
    </rPh>
    <rPh sb="7" eb="8">
      <t>ゼイ</t>
    </rPh>
    <rPh sb="8" eb="11">
      <t>コウフキン</t>
    </rPh>
    <phoneticPr fontId="2"/>
  </si>
  <si>
    <t>12地方特例交付金</t>
    <rPh sb="2" eb="4">
      <t>チホウ</t>
    </rPh>
    <rPh sb="4" eb="6">
      <t>トクレイ</t>
    </rPh>
    <rPh sb="6" eb="9">
      <t>コウフキン</t>
    </rPh>
    <phoneticPr fontId="2"/>
  </si>
  <si>
    <t>13地方交付税</t>
    <rPh sb="2" eb="4">
      <t>チホウ</t>
    </rPh>
    <rPh sb="4" eb="7">
      <t>コウフゼイ</t>
    </rPh>
    <phoneticPr fontId="2"/>
  </si>
  <si>
    <t>15分担金及負担金</t>
    <rPh sb="2" eb="5">
      <t>ブンタンキン</t>
    </rPh>
    <rPh sb="5" eb="6">
      <t>オヨ</t>
    </rPh>
    <rPh sb="6" eb="9">
      <t>フタンキン</t>
    </rPh>
    <phoneticPr fontId="2"/>
  </si>
  <si>
    <t>17国庫支出金</t>
    <rPh sb="2" eb="4">
      <t>コッコ</t>
    </rPh>
    <rPh sb="4" eb="7">
      <t>シシュツキン</t>
    </rPh>
    <phoneticPr fontId="2"/>
  </si>
  <si>
    <t>18府支出金</t>
    <rPh sb="2" eb="3">
      <t>フ</t>
    </rPh>
    <rPh sb="3" eb="6">
      <t>シシュツキン</t>
    </rPh>
    <phoneticPr fontId="2"/>
  </si>
  <si>
    <t>19財産収入</t>
    <rPh sb="2" eb="4">
      <t>ザイサン</t>
    </rPh>
    <rPh sb="4" eb="6">
      <t>シュウニュウ</t>
    </rPh>
    <phoneticPr fontId="2"/>
  </si>
  <si>
    <t>20財産売却代</t>
    <rPh sb="2" eb="4">
      <t>ザイサン</t>
    </rPh>
    <rPh sb="4" eb="6">
      <t>バイキャク</t>
    </rPh>
    <rPh sb="6" eb="7">
      <t>ダイ</t>
    </rPh>
    <phoneticPr fontId="2"/>
  </si>
  <si>
    <t>21寄付金</t>
    <rPh sb="2" eb="5">
      <t>キフキン</t>
    </rPh>
    <phoneticPr fontId="2"/>
  </si>
  <si>
    <t>22繰入金</t>
    <rPh sb="2" eb="4">
      <t>クリイレ</t>
    </rPh>
    <rPh sb="4" eb="5">
      <t>キン</t>
    </rPh>
    <phoneticPr fontId="2"/>
  </si>
  <si>
    <t>23諸収入</t>
    <rPh sb="2" eb="3">
      <t>ショ</t>
    </rPh>
    <rPh sb="3" eb="5">
      <t>シュウニュウ</t>
    </rPh>
    <phoneticPr fontId="2"/>
  </si>
  <si>
    <t>24市債</t>
    <rPh sb="2" eb="3">
      <t>シ</t>
    </rPh>
    <rPh sb="3" eb="4">
      <t>サイ</t>
    </rPh>
    <phoneticPr fontId="2"/>
  </si>
  <si>
    <t>7府民税所得割臨時交付金</t>
    <rPh sb="1" eb="3">
      <t>フミン</t>
    </rPh>
    <rPh sb="3" eb="4">
      <t>ゼイ</t>
    </rPh>
    <rPh sb="4" eb="6">
      <t>ショトク</t>
    </rPh>
    <rPh sb="6" eb="7">
      <t>ワリ</t>
    </rPh>
    <rPh sb="7" eb="9">
      <t>リンジ</t>
    </rPh>
    <rPh sb="9" eb="12">
      <t>コウフキン</t>
    </rPh>
    <phoneticPr fontId="2"/>
  </si>
  <si>
    <t>5株式等譲渡所得割交付金</t>
    <rPh sb="1" eb="3">
      <t>カブシキ</t>
    </rPh>
    <rPh sb="3" eb="4">
      <t>トウ</t>
    </rPh>
    <rPh sb="4" eb="5">
      <t>ユズル</t>
    </rPh>
    <rPh sb="5" eb="6">
      <t>ワタル</t>
    </rPh>
    <rPh sb="6" eb="8">
      <t>ショトク</t>
    </rPh>
    <rPh sb="8" eb="9">
      <t>ワリ</t>
    </rPh>
    <rPh sb="9" eb="12">
      <t>コウフキン</t>
    </rPh>
    <phoneticPr fontId="2"/>
  </si>
  <si>
    <t>9特別地方消費税交付金</t>
    <rPh sb="1" eb="3">
      <t>トクベツ</t>
    </rPh>
    <rPh sb="3" eb="5">
      <t>チホウ</t>
    </rPh>
    <rPh sb="5" eb="6">
      <t>キエル</t>
    </rPh>
    <rPh sb="6" eb="7">
      <t>ヒ</t>
    </rPh>
    <rPh sb="7" eb="8">
      <t>ゼイ</t>
    </rPh>
    <rPh sb="8" eb="11">
      <t>コウフキン</t>
    </rPh>
    <phoneticPr fontId="2"/>
  </si>
  <si>
    <t>11軽油引取税交付金</t>
    <rPh sb="2" eb="4">
      <t>ケイユ</t>
    </rPh>
    <rPh sb="4" eb="6">
      <t>ヒキトリ</t>
    </rPh>
    <rPh sb="6" eb="7">
      <t>ゼイ</t>
    </rPh>
    <rPh sb="7" eb="10">
      <t>コウフキン</t>
    </rPh>
    <phoneticPr fontId="2"/>
  </si>
  <si>
    <t>14交通安全対策特別交付金</t>
    <phoneticPr fontId="2"/>
  </si>
  <si>
    <t>16使用料及手数料</t>
    <phoneticPr fontId="2"/>
  </si>
  <si>
    <t>6分離課税所得割交付金</t>
    <rPh sb="1" eb="3">
      <t>ブンリ</t>
    </rPh>
    <rPh sb="3" eb="5">
      <t>カゼイ</t>
    </rPh>
    <rPh sb="5" eb="7">
      <t>ショトク</t>
    </rPh>
    <rPh sb="7" eb="8">
      <t>ワリ</t>
    </rPh>
    <rPh sb="8" eb="11">
      <t>コウフキン</t>
    </rPh>
    <phoneticPr fontId="2"/>
  </si>
  <si>
    <t>一般会計歳入予算一覧</t>
    <rPh sb="0" eb="2">
      <t>イッパン</t>
    </rPh>
    <rPh sb="2" eb="4">
      <t>カイケイ</t>
    </rPh>
    <rPh sb="4" eb="6">
      <t>サイニュウ</t>
    </rPh>
    <rPh sb="6" eb="8">
      <t>ヨサン</t>
    </rPh>
    <rPh sb="8" eb="10">
      <t>イチラン</t>
    </rPh>
    <phoneticPr fontId="4"/>
  </si>
  <si>
    <t>○保育料等に関するもの</t>
    <rPh sb="1" eb="4">
      <t>ホイクリョウ</t>
    </rPh>
    <rPh sb="4" eb="5">
      <t>トウ</t>
    </rPh>
    <rPh sb="6" eb="7">
      <t>カン</t>
    </rPh>
    <phoneticPr fontId="8"/>
  </si>
  <si>
    <t>項目</t>
    <rPh sb="0" eb="2">
      <t>コウモク</t>
    </rPh>
    <phoneticPr fontId="2"/>
  </si>
  <si>
    <t>概要</t>
    <rPh sb="0" eb="2">
      <t>ガイヨウ</t>
    </rPh>
    <phoneticPr fontId="2"/>
  </si>
  <si>
    <t>≪一般会計≫</t>
    <rPh sb="1" eb="3">
      <t>イッパン</t>
    </rPh>
    <rPh sb="3" eb="5">
      <t>カイケイ</t>
    </rPh>
    <phoneticPr fontId="8"/>
  </si>
  <si>
    <t>すべての子どもたちが、家庭の経済状況にかかわらず質の高い幼児教育を</t>
    <rPh sb="4" eb="5">
      <t>コ</t>
    </rPh>
    <rPh sb="11" eb="13">
      <t>カテイ</t>
    </rPh>
    <rPh sb="14" eb="16">
      <t>ケイザイ</t>
    </rPh>
    <rPh sb="16" eb="18">
      <t>ジョウキョウ</t>
    </rPh>
    <rPh sb="24" eb="25">
      <t>シツ</t>
    </rPh>
    <rPh sb="26" eb="27">
      <t>タカ</t>
    </rPh>
    <rPh sb="28" eb="30">
      <t>ヨウジ</t>
    </rPh>
    <rPh sb="30" eb="32">
      <t>キョウイク</t>
    </rPh>
    <phoneticPr fontId="8"/>
  </si>
  <si>
    <t>受けることができるように、幼児教育の無償化対象を幼稚園、保育所等に</t>
    <rPh sb="21" eb="23">
      <t>タイショウ</t>
    </rPh>
    <phoneticPr fontId="8"/>
  </si>
  <si>
    <t>通う４歳児及び一定の要件を満たす認可外保育施設に通う４・５歳児に拡大します。</t>
    <rPh sb="16" eb="18">
      <t>ニンカ</t>
    </rPh>
    <rPh sb="18" eb="19">
      <t>ガイ</t>
    </rPh>
    <rPh sb="19" eb="21">
      <t>ホイク</t>
    </rPh>
    <rPh sb="21" eb="23">
      <t>シセツ</t>
    </rPh>
    <rPh sb="24" eb="25">
      <t>カヨ</t>
    </rPh>
    <rPh sb="29" eb="30">
      <t>サイ</t>
    </rPh>
    <rPh sb="30" eb="31">
      <t>ジ</t>
    </rPh>
    <phoneticPr fontId="2"/>
  </si>
  <si>
    <t>４・５歳児にかかる</t>
    <rPh sb="3" eb="5">
      <t>サイジ</t>
    </rPh>
    <phoneticPr fontId="2"/>
  </si>
  <si>
    <t>幼児教育の無償化</t>
    <rPh sb="2" eb="4">
      <t>キョウイク</t>
    </rPh>
    <rPh sb="5" eb="8">
      <t>ムショウカ</t>
    </rPh>
    <phoneticPr fontId="2"/>
  </si>
  <si>
    <t>幼稚園（月額）</t>
    <rPh sb="0" eb="3">
      <t>ヨウチエン</t>
    </rPh>
    <rPh sb="4" eb="6">
      <t>ゲツガク</t>
    </rPh>
    <phoneticPr fontId="8"/>
  </si>
  <si>
    <t>無料～20,200円</t>
    <rPh sb="0" eb="2">
      <t>ムリョウ</t>
    </rPh>
    <rPh sb="9" eb="10">
      <t>エン</t>
    </rPh>
    <phoneticPr fontId="8"/>
  </si>
  <si>
    <t>無料</t>
    <rPh sb="0" eb="2">
      <t>ムリョウ</t>
    </rPh>
    <phoneticPr fontId="8"/>
  </si>
  <si>
    <t>課税世帯（年収の目安550万円以上、640万円未満）</t>
    <rPh sb="0" eb="2">
      <t>カゼイ</t>
    </rPh>
    <rPh sb="2" eb="4">
      <t>セタイ</t>
    </rPh>
    <rPh sb="5" eb="7">
      <t>ネンシュウ</t>
    </rPh>
    <rPh sb="8" eb="10">
      <t>メヤス</t>
    </rPh>
    <rPh sb="14" eb="17">
      <t>エンイジョウ</t>
    </rPh>
    <rPh sb="21" eb="23">
      <t>マンエン</t>
    </rPh>
    <rPh sb="23" eb="25">
      <t>ミマン</t>
    </rPh>
    <phoneticPr fontId="8"/>
  </si>
  <si>
    <t>保育所（標準時間）（月額）</t>
    <rPh sb="0" eb="2">
      <t>ホイク</t>
    </rPh>
    <rPh sb="2" eb="3">
      <t>ジョ</t>
    </rPh>
    <rPh sb="4" eb="6">
      <t>ヒョウジュン</t>
    </rPh>
    <rPh sb="6" eb="8">
      <t>ジカン</t>
    </rPh>
    <rPh sb="10" eb="12">
      <t>ゲツガク</t>
    </rPh>
    <phoneticPr fontId="8"/>
  </si>
  <si>
    <t>25,000円</t>
    <rPh sb="6" eb="7">
      <t>エン</t>
    </rPh>
    <phoneticPr fontId="8"/>
  </si>
  <si>
    <t>12,600円</t>
    <rPh sb="6" eb="7">
      <t>エン</t>
    </rPh>
    <phoneticPr fontId="8"/>
  </si>
  <si>
    <t>など</t>
    <phoneticPr fontId="2"/>
  </si>
  <si>
    <t>など</t>
    <phoneticPr fontId="8"/>
  </si>
  <si>
    <t>国の制度改正に合わせ、多子世帯に対する保育料を軽減します。</t>
    <rPh sb="19" eb="22">
      <t>ホイクリョウ</t>
    </rPh>
    <phoneticPr fontId="8"/>
  </si>
  <si>
    <t>多子世帯の保育料</t>
    <rPh sb="0" eb="2">
      <t>タシ</t>
    </rPh>
    <rPh sb="2" eb="4">
      <t>セタイ</t>
    </rPh>
    <rPh sb="5" eb="8">
      <t>ホイクリョウ</t>
    </rPh>
    <phoneticPr fontId="2"/>
  </si>
  <si>
    <t>市民税非課税世帯の第2子無償化</t>
    <rPh sb="0" eb="3">
      <t>シミンゼイ</t>
    </rPh>
    <rPh sb="3" eb="6">
      <t>ヒカゼイ</t>
    </rPh>
    <rPh sb="6" eb="8">
      <t>セタイ</t>
    </rPh>
    <rPh sb="9" eb="10">
      <t>ダイ</t>
    </rPh>
    <rPh sb="11" eb="12">
      <t>シ</t>
    </rPh>
    <rPh sb="12" eb="15">
      <t>ムショウカ</t>
    </rPh>
    <phoneticPr fontId="8"/>
  </si>
  <si>
    <t>(幼稚園、保育所)</t>
    <rPh sb="1" eb="4">
      <t>ヨウチエン</t>
    </rPh>
    <rPh sb="5" eb="7">
      <t>ホイク</t>
    </rPh>
    <rPh sb="7" eb="8">
      <t>ショ</t>
    </rPh>
    <phoneticPr fontId="2"/>
  </si>
  <si>
    <t>幼稚園</t>
    <rPh sb="0" eb="3">
      <t>ヨウチエン</t>
    </rPh>
    <phoneticPr fontId="8"/>
  </si>
  <si>
    <t>750円～1,500円</t>
    <rPh sb="3" eb="4">
      <t>エン</t>
    </rPh>
    <rPh sb="6" eb="11">
      <t>５００エン</t>
    </rPh>
    <phoneticPr fontId="8"/>
  </si>
  <si>
    <t>保育所</t>
    <rPh sb="0" eb="2">
      <t>ホイク</t>
    </rPh>
    <rPh sb="2" eb="3">
      <t>ショ</t>
    </rPh>
    <phoneticPr fontId="8"/>
  </si>
  <si>
    <t>350円～1,000円</t>
    <rPh sb="3" eb="4">
      <t>エン</t>
    </rPh>
    <rPh sb="6" eb="11">
      <t>０００エン</t>
    </rPh>
    <phoneticPr fontId="8"/>
  </si>
  <si>
    <t>国の制度改正に合わせ、ひとり親世帯等に対する保育料を軽減します（所得制限あり）。</t>
    <rPh sb="15" eb="17">
      <t>セタイ</t>
    </rPh>
    <rPh sb="22" eb="25">
      <t>ホイクリョウ</t>
    </rPh>
    <rPh sb="32" eb="34">
      <t>ショトク</t>
    </rPh>
    <rPh sb="34" eb="36">
      <t>セイゲン</t>
    </rPh>
    <phoneticPr fontId="8"/>
  </si>
  <si>
    <t>ひとり親世帯等の</t>
    <rPh sb="3" eb="4">
      <t>オヤ</t>
    </rPh>
    <rPh sb="4" eb="6">
      <t>セタイ</t>
    </rPh>
    <rPh sb="6" eb="7">
      <t>トウ</t>
    </rPh>
    <phoneticPr fontId="2"/>
  </si>
  <si>
    <t>課税世帯（年収の目安360万円未満）</t>
    <rPh sb="0" eb="2">
      <t>カゼイ</t>
    </rPh>
    <rPh sb="2" eb="4">
      <t>セタイ</t>
    </rPh>
    <rPh sb="5" eb="7">
      <t>ネンシュウ</t>
    </rPh>
    <rPh sb="8" eb="10">
      <t>メヤス</t>
    </rPh>
    <rPh sb="13" eb="15">
      <t>マンエン</t>
    </rPh>
    <rPh sb="15" eb="17">
      <t>ミマン</t>
    </rPh>
    <phoneticPr fontId="8"/>
  </si>
  <si>
    <t>保育料</t>
    <rPh sb="0" eb="3">
      <t>ホイクリョウ</t>
    </rPh>
    <phoneticPr fontId="2"/>
  </si>
  <si>
    <t>6,750円</t>
    <rPh sb="1" eb="6">
      <t>７５０エン</t>
    </rPh>
    <phoneticPr fontId="8"/>
  </si>
  <si>
    <t>3,000円</t>
    <rPh sb="1" eb="6">
      <t>０００エン</t>
    </rPh>
    <phoneticPr fontId="8"/>
  </si>
  <si>
    <t>保育所（標準時間）（月額）</t>
    <rPh sb="0" eb="2">
      <t>ホイク</t>
    </rPh>
    <rPh sb="2" eb="3">
      <t>ショ</t>
    </rPh>
    <rPh sb="4" eb="6">
      <t>ヒョウジュン</t>
    </rPh>
    <rPh sb="6" eb="8">
      <t>ジカン</t>
    </rPh>
    <rPh sb="10" eb="12">
      <t>ゲツガク</t>
    </rPh>
    <phoneticPr fontId="8"/>
  </si>
  <si>
    <t>9,850円</t>
    <rPh sb="1" eb="6">
      <t>８５０エン</t>
    </rPh>
    <phoneticPr fontId="8"/>
  </si>
  <si>
    <t>6,000円</t>
    <rPh sb="1" eb="6">
      <t>０００エン</t>
    </rPh>
    <phoneticPr fontId="8"/>
  </si>
  <si>
    <t>国基準保育料が減額されることに伴い、保育料を軽減します。（所得制限あり）</t>
    <rPh sb="0" eb="1">
      <t>クニ</t>
    </rPh>
    <rPh sb="1" eb="3">
      <t>キジュン</t>
    </rPh>
    <rPh sb="3" eb="6">
      <t>ホイクリョウ</t>
    </rPh>
    <rPh sb="7" eb="9">
      <t>ゲンガク</t>
    </rPh>
    <rPh sb="15" eb="16">
      <t>トモナ</t>
    </rPh>
    <rPh sb="18" eb="21">
      <t>ホイクリョウ</t>
    </rPh>
    <rPh sb="22" eb="24">
      <t>ケイゲン</t>
    </rPh>
    <rPh sb="29" eb="31">
      <t>ショトク</t>
    </rPh>
    <rPh sb="31" eb="33">
      <t>セイゲン</t>
    </rPh>
    <phoneticPr fontId="8"/>
  </si>
  <si>
    <t>市立幼稚園</t>
    <rPh sb="0" eb="2">
      <t>イチリツ</t>
    </rPh>
    <rPh sb="2" eb="5">
      <t>ヨウチエン</t>
    </rPh>
    <phoneticPr fontId="2"/>
  </si>
  <si>
    <t>国基準</t>
    <rPh sb="0" eb="1">
      <t>クニ</t>
    </rPh>
    <rPh sb="1" eb="3">
      <t>キジュン</t>
    </rPh>
    <phoneticPr fontId="8"/>
  </si>
  <si>
    <t>市基準</t>
    <rPh sb="0" eb="1">
      <t>シ</t>
    </rPh>
    <rPh sb="1" eb="3">
      <t>キジュン</t>
    </rPh>
    <phoneticPr fontId="8"/>
  </si>
  <si>
    <t>1人目</t>
    <rPh sb="0" eb="2">
      <t>ヒトリ</t>
    </rPh>
    <rPh sb="2" eb="3">
      <t>メ</t>
    </rPh>
    <phoneticPr fontId="8"/>
  </si>
  <si>
    <t>16,100円</t>
    <rPh sb="6" eb="7">
      <t>エン</t>
    </rPh>
    <phoneticPr fontId="8"/>
  </si>
  <si>
    <t>14,100円</t>
    <rPh sb="6" eb="7">
      <t>エン</t>
    </rPh>
    <phoneticPr fontId="8"/>
  </si>
  <si>
    <t>13,500円</t>
    <rPh sb="2" eb="7">
      <t>５００エン</t>
    </rPh>
    <phoneticPr fontId="8"/>
  </si>
  <si>
    <t>12,700円</t>
    <rPh sb="2" eb="7">
      <t>７００エン</t>
    </rPh>
    <phoneticPr fontId="8"/>
  </si>
  <si>
    <t>2人目</t>
    <rPh sb="1" eb="3">
      <t>ヒトメ</t>
    </rPh>
    <phoneticPr fontId="8"/>
  </si>
  <si>
    <t>8,050円</t>
    <rPh sb="5" eb="6">
      <t>エン</t>
    </rPh>
    <phoneticPr fontId="8"/>
  </si>
  <si>
    <t>7,050円</t>
    <rPh sb="1" eb="6">
      <t>０５０エン</t>
    </rPh>
    <phoneticPr fontId="8"/>
  </si>
  <si>
    <t>6,350円</t>
    <rPh sb="1" eb="6">
      <t>３５０エン</t>
    </rPh>
    <phoneticPr fontId="8"/>
  </si>
  <si>
    <t>○国・府等に準じるもの</t>
    <phoneticPr fontId="8"/>
  </si>
  <si>
    <t>現行</t>
    <rPh sb="0" eb="2">
      <t>ゲンコウ</t>
    </rPh>
    <phoneticPr fontId="2"/>
  </si>
  <si>
    <t>改定後</t>
    <rPh sb="0" eb="2">
      <t>カイテイ</t>
    </rPh>
    <rPh sb="2" eb="3">
      <t>ゴ</t>
    </rPh>
    <phoneticPr fontId="2"/>
  </si>
  <si>
    <t>29年度増収額
〔平年度化〕</t>
  </si>
  <si>
    <t>建築物のエネルギー消費性能の向上に関する法律の施行に伴い、建築物エネルギー消費性能適合性判定手数料を設定し、完了検査申請手数料を改定します。</t>
    <rPh sb="0" eb="3">
      <t>ケンチクブツ</t>
    </rPh>
    <rPh sb="9" eb="11">
      <t>ショウヒ</t>
    </rPh>
    <rPh sb="11" eb="13">
      <t>セイノウ</t>
    </rPh>
    <rPh sb="14" eb="16">
      <t>コウジョウ</t>
    </rPh>
    <rPh sb="17" eb="18">
      <t>カン</t>
    </rPh>
    <rPh sb="20" eb="22">
      <t>ホウリツ</t>
    </rPh>
    <rPh sb="23" eb="25">
      <t>シコウ</t>
    </rPh>
    <rPh sb="26" eb="27">
      <t>トモナ</t>
    </rPh>
    <rPh sb="29" eb="32">
      <t>ケンチクブツ</t>
    </rPh>
    <rPh sb="37" eb="39">
      <t>ショウヒ</t>
    </rPh>
    <rPh sb="39" eb="41">
      <t>セイノウ</t>
    </rPh>
    <rPh sb="41" eb="44">
      <t>テキゴウセイ</t>
    </rPh>
    <rPh sb="44" eb="46">
      <t>ハンテイ</t>
    </rPh>
    <rPh sb="46" eb="49">
      <t>テスウリョウ</t>
    </rPh>
    <rPh sb="50" eb="52">
      <t>セッテイ</t>
    </rPh>
    <phoneticPr fontId="2"/>
  </si>
  <si>
    <t>2,000㎡以上5,000㎡未満の</t>
    <rPh sb="6" eb="8">
      <t>イジョウ</t>
    </rPh>
    <phoneticPr fontId="2"/>
  </si>
  <si>
    <t>建築物エネルギー
消費性能適合性
判定手数料</t>
    <rPh sb="0" eb="3">
      <t>ケンチクブツ</t>
    </rPh>
    <rPh sb="9" eb="11">
      <t>ショウヒ</t>
    </rPh>
    <rPh sb="11" eb="13">
      <t>セイノウ</t>
    </rPh>
    <rPh sb="13" eb="16">
      <t>テキゴウセイ</t>
    </rPh>
    <rPh sb="17" eb="19">
      <t>ハンテイ</t>
    </rPh>
    <rPh sb="19" eb="22">
      <t>テスウリョウ</t>
    </rPh>
    <phoneticPr fontId="2"/>
  </si>
  <si>
    <t>非住宅建築物</t>
    <phoneticPr fontId="2"/>
  </si>
  <si>
    <t>円</t>
    <rPh sb="0" eb="1">
      <t>エン</t>
    </rPh>
    <phoneticPr fontId="8"/>
  </si>
  <si>
    <t>0.3百万円</t>
    <rPh sb="3" eb="6">
      <t>ヒャクマンエン</t>
    </rPh>
    <phoneticPr fontId="2"/>
  </si>
  <si>
    <t>[0.3百万円]</t>
    <rPh sb="4" eb="7">
      <t>ヒャクマンエン</t>
    </rPh>
    <phoneticPr fontId="2"/>
  </si>
  <si>
    <t>（新設）</t>
    <rPh sb="1" eb="3">
      <t>シンセツ</t>
    </rPh>
    <phoneticPr fontId="2"/>
  </si>
  <si>
    <t>完了検査
申請手数料</t>
    <rPh sb="0" eb="2">
      <t>カンリョウ</t>
    </rPh>
    <rPh sb="2" eb="4">
      <t>ケンサ</t>
    </rPh>
    <rPh sb="5" eb="7">
      <t>シンセイ</t>
    </rPh>
    <rPh sb="7" eb="10">
      <t>テスウリョウ</t>
    </rPh>
    <phoneticPr fontId="2"/>
  </si>
  <si>
    <t>-</t>
    <phoneticPr fontId="2"/>
  </si>
  <si>
    <t>[0.2百万円]</t>
    <rPh sb="4" eb="7">
      <t>ヒャクマンエン</t>
    </rPh>
    <phoneticPr fontId="2"/>
  </si>
  <si>
    <t>○その他</t>
    <rPh sb="3" eb="4">
      <t>ホカ</t>
    </rPh>
    <phoneticPr fontId="8"/>
  </si>
  <si>
    <t>　受益と負担の公平性の観点や他都市の状況を踏まえ、手数料を改定します。
　改定に当たっては、窓口交付とコンビニ交付とでは所要経費が異なることから、それぞれの手数料を設定します。
　コンビニ交付については、今後の個人番号カードの普及を見込むことで、窓口交付よりも手数料が低額となり、また、一部証明書の手数料は引下げとなります。
（平成28年3月条例改正済）</t>
    <rPh sb="165" eb="167">
      <t>ヘイセイ</t>
    </rPh>
    <rPh sb="169" eb="170">
      <t>ネン</t>
    </rPh>
    <rPh sb="171" eb="172">
      <t>ガツ</t>
    </rPh>
    <rPh sb="172" eb="174">
      <t>ジョウレイ</t>
    </rPh>
    <rPh sb="174" eb="176">
      <t>カイセイ</t>
    </rPh>
    <rPh sb="176" eb="177">
      <t>ズ</t>
    </rPh>
    <phoneticPr fontId="2"/>
  </si>
  <si>
    <t>窓口交付</t>
    <rPh sb="0" eb="2">
      <t>マドグチ</t>
    </rPh>
    <rPh sb="2" eb="4">
      <t>コウフ</t>
    </rPh>
    <phoneticPr fontId="8"/>
  </si>
  <si>
    <t>住民票の写し等</t>
    <rPh sb="0" eb="2">
      <t>ジュウミン</t>
    </rPh>
    <rPh sb="2" eb="3">
      <t>ヒョウ</t>
    </rPh>
    <rPh sb="4" eb="5">
      <t>ウツ</t>
    </rPh>
    <rPh sb="6" eb="7">
      <t>トウ</t>
    </rPh>
    <phoneticPr fontId="2"/>
  </si>
  <si>
    <t>200円</t>
    <rPh sb="3" eb="4">
      <t>エン</t>
    </rPh>
    <phoneticPr fontId="2"/>
  </si>
  <si>
    <t>300円</t>
    <rPh sb="3" eb="4">
      <t>エン</t>
    </rPh>
    <phoneticPr fontId="2"/>
  </si>
  <si>
    <t>印鑑登録証明</t>
    <rPh sb="0" eb="2">
      <t>インカン</t>
    </rPh>
    <rPh sb="2" eb="4">
      <t>トウロク</t>
    </rPh>
    <rPh sb="4" eb="6">
      <t>ショウメイ</t>
    </rPh>
    <phoneticPr fontId="2"/>
  </si>
  <si>
    <t>250円</t>
    <rPh sb="3" eb="4">
      <t>エン</t>
    </rPh>
    <phoneticPr fontId="2"/>
  </si>
  <si>
    <t>個人市民税課税証明等</t>
    <rPh sb="0" eb="2">
      <t>コジン</t>
    </rPh>
    <rPh sb="2" eb="5">
      <t>シミンゼイ</t>
    </rPh>
    <rPh sb="5" eb="7">
      <t>カゼイ</t>
    </rPh>
    <rPh sb="7" eb="9">
      <t>ショウメイ</t>
    </rPh>
    <rPh sb="9" eb="10">
      <t>トウ</t>
    </rPh>
    <phoneticPr fontId="2"/>
  </si>
  <si>
    <t>各種証明</t>
    <rPh sb="0" eb="2">
      <t>カクシュ</t>
    </rPh>
    <rPh sb="2" eb="4">
      <t>ショウメイ</t>
    </rPh>
    <phoneticPr fontId="2"/>
  </si>
  <si>
    <t>住民票等手数料</t>
    <rPh sb="0" eb="3">
      <t>ジュウミンヒョウ</t>
    </rPh>
    <rPh sb="3" eb="4">
      <t>トウ</t>
    </rPh>
    <rPh sb="4" eb="7">
      <t>テスウリョウ</t>
    </rPh>
    <phoneticPr fontId="2"/>
  </si>
  <si>
    <t>350円</t>
    <rPh sb="3" eb="4">
      <t>エン</t>
    </rPh>
    <phoneticPr fontId="2"/>
  </si>
  <si>
    <t>216百万円</t>
    <rPh sb="3" eb="6">
      <t>ヒャクマンエン</t>
    </rPh>
    <phoneticPr fontId="2"/>
  </si>
  <si>
    <t>コンビニ交付</t>
    <rPh sb="4" eb="6">
      <t>コウフ</t>
    </rPh>
    <phoneticPr fontId="8"/>
  </si>
  <si>
    <t>[216百万円]</t>
    <rPh sb="4" eb="7">
      <t>ヒャクマンエン</t>
    </rPh>
    <phoneticPr fontId="2"/>
  </si>
  <si>
    <t>住民票の写し等(据置)</t>
    <rPh sb="0" eb="2">
      <t>ジュウミン</t>
    </rPh>
    <rPh sb="2" eb="3">
      <t>ヒョウ</t>
    </rPh>
    <rPh sb="4" eb="5">
      <t>ウツ</t>
    </rPh>
    <rPh sb="6" eb="7">
      <t>トウ</t>
    </rPh>
    <phoneticPr fontId="2"/>
  </si>
  <si>
    <t>年間パスポートを導入することに伴い、新たに入園料の区分を設定します。</t>
    <rPh sb="0" eb="2">
      <t>ネンカン</t>
    </rPh>
    <rPh sb="8" eb="10">
      <t>ドウニュウ</t>
    </rPh>
    <rPh sb="15" eb="16">
      <t>トモナ</t>
    </rPh>
    <rPh sb="18" eb="19">
      <t>アラ</t>
    </rPh>
    <rPh sb="21" eb="24">
      <t>ニュウエンリョウ</t>
    </rPh>
    <rPh sb="25" eb="27">
      <t>クブン</t>
    </rPh>
    <rPh sb="28" eb="30">
      <t>セッテイ</t>
    </rPh>
    <phoneticPr fontId="2"/>
  </si>
  <si>
    <t>年間</t>
    <rPh sb="0" eb="2">
      <t>ネンカン</t>
    </rPh>
    <phoneticPr fontId="8"/>
  </si>
  <si>
    <t>大　人</t>
    <rPh sb="0" eb="1">
      <t>ダイ</t>
    </rPh>
    <rPh sb="2" eb="3">
      <t>ニン</t>
    </rPh>
    <phoneticPr fontId="8"/>
  </si>
  <si>
    <t>天王寺動物園</t>
    <rPh sb="0" eb="3">
      <t>テンノウジ</t>
    </rPh>
    <rPh sb="3" eb="6">
      <t>ドウブツエン</t>
    </rPh>
    <phoneticPr fontId="2"/>
  </si>
  <si>
    <t>12百万円</t>
    <rPh sb="2" eb="5">
      <t>ヒャクマンエン</t>
    </rPh>
    <phoneticPr fontId="2"/>
  </si>
  <si>
    <t>入園料</t>
    <phoneticPr fontId="2"/>
  </si>
  <si>
    <t>市外の
小・中学生</t>
    <rPh sb="0" eb="2">
      <t>シガイ</t>
    </rPh>
    <rPh sb="4" eb="5">
      <t>ショウ</t>
    </rPh>
    <rPh sb="6" eb="9">
      <t>チュウガクセイ</t>
    </rPh>
    <phoneticPr fontId="2"/>
  </si>
  <si>
    <t>[12百万円]</t>
    <rPh sb="3" eb="6">
      <t>ヒャクマンエン</t>
    </rPh>
    <phoneticPr fontId="2"/>
  </si>
  <si>
    <t>（新設）</t>
    <phoneticPr fontId="2"/>
  </si>
  <si>
    <t>胃がん検診の項目にエックス線検査に加え、新たに内視鏡検査を導入します。</t>
    <rPh sb="0" eb="1">
      <t>イ</t>
    </rPh>
    <rPh sb="3" eb="5">
      <t>ケンシン</t>
    </rPh>
    <rPh sb="6" eb="8">
      <t>コウモク</t>
    </rPh>
    <rPh sb="13" eb="14">
      <t>セン</t>
    </rPh>
    <rPh sb="14" eb="16">
      <t>ケンサ</t>
    </rPh>
    <rPh sb="17" eb="18">
      <t>クワ</t>
    </rPh>
    <rPh sb="20" eb="21">
      <t>アラ</t>
    </rPh>
    <rPh sb="23" eb="26">
      <t>ナイシキョウ</t>
    </rPh>
    <rPh sb="26" eb="28">
      <t>ケンサ</t>
    </rPh>
    <rPh sb="29" eb="31">
      <t>ドウニュウ</t>
    </rPh>
    <phoneticPr fontId="2"/>
  </si>
  <si>
    <t>自己負担額</t>
    <rPh sb="0" eb="2">
      <t>ジコ</t>
    </rPh>
    <rPh sb="2" eb="4">
      <t>フタン</t>
    </rPh>
    <rPh sb="4" eb="5">
      <t>ガク</t>
    </rPh>
    <phoneticPr fontId="2"/>
  </si>
  <si>
    <t>1,500円</t>
    <rPh sb="5" eb="6">
      <t>エン</t>
    </rPh>
    <phoneticPr fontId="2"/>
  </si>
  <si>
    <t>胃がん検診
（内視鏡検査の
追加）</t>
    <rPh sb="0" eb="1">
      <t>イ</t>
    </rPh>
    <rPh sb="3" eb="5">
      <t>ケンシン</t>
    </rPh>
    <rPh sb="7" eb="12">
      <t>ナイシキョウケンサ</t>
    </rPh>
    <rPh sb="14" eb="16">
      <t>ツイカ</t>
    </rPh>
    <phoneticPr fontId="2"/>
  </si>
  <si>
    <t>エックス線検査</t>
    <rPh sb="4" eb="5">
      <t>セン</t>
    </rPh>
    <rPh sb="5" eb="7">
      <t>ケンサ</t>
    </rPh>
    <phoneticPr fontId="2"/>
  </si>
  <si>
    <t>のみ</t>
    <phoneticPr fontId="2"/>
  </si>
  <si>
    <t>または</t>
    <phoneticPr fontId="2"/>
  </si>
  <si>
    <t>内視鏡検査</t>
    <rPh sb="0" eb="3">
      <t>ナイシキョウ</t>
    </rPh>
    <rPh sb="3" eb="5">
      <t>ケンサ</t>
    </rPh>
    <phoneticPr fontId="2"/>
  </si>
  <si>
    <t>受益と負担の公平性の観点から手数料を改定します。</t>
    <rPh sb="0" eb="2">
      <t>ジュエキ</t>
    </rPh>
    <rPh sb="3" eb="5">
      <t>フタン</t>
    </rPh>
    <rPh sb="6" eb="9">
      <t>コウヘイセイ</t>
    </rPh>
    <rPh sb="10" eb="12">
      <t>カンテン</t>
    </rPh>
    <rPh sb="14" eb="17">
      <t>テスウリョウ</t>
    </rPh>
    <rPh sb="18" eb="20">
      <t>カイテイ</t>
    </rPh>
    <phoneticPr fontId="2"/>
  </si>
  <si>
    <t>市有地境界明示</t>
    <rPh sb="0" eb="3">
      <t>シユウチ</t>
    </rPh>
    <rPh sb="3" eb="5">
      <t>キョウカイ</t>
    </rPh>
    <rPh sb="5" eb="7">
      <t>メイジ</t>
    </rPh>
    <phoneticPr fontId="2"/>
  </si>
  <si>
    <t>0.001百万円</t>
    <rPh sb="5" eb="8">
      <t>ヒャクマンエン</t>
    </rPh>
    <phoneticPr fontId="2"/>
  </si>
  <si>
    <t>使用料</t>
    <rPh sb="0" eb="3">
      <t>シヨウリョウ</t>
    </rPh>
    <phoneticPr fontId="2"/>
  </si>
  <si>
    <t>[0.001百万円]</t>
    <rPh sb="6" eb="9">
      <t>ヒャクマンエン</t>
    </rPh>
    <phoneticPr fontId="2"/>
  </si>
  <si>
    <t>保管場所使用承諾証明手数料</t>
    <rPh sb="0" eb="2">
      <t>ホカン</t>
    </rPh>
    <rPh sb="2" eb="4">
      <t>バショ</t>
    </rPh>
    <rPh sb="4" eb="6">
      <t>シヨウ</t>
    </rPh>
    <rPh sb="6" eb="8">
      <t>ショウダク</t>
    </rPh>
    <rPh sb="8" eb="10">
      <t>ショウメイ</t>
    </rPh>
    <rPh sb="10" eb="13">
      <t>テスウリョウ</t>
    </rPh>
    <phoneticPr fontId="2"/>
  </si>
  <si>
    <t>0.02百万円</t>
    <rPh sb="4" eb="7">
      <t>ヒャクマンエン</t>
    </rPh>
    <phoneticPr fontId="2"/>
  </si>
  <si>
    <t>[0.02百万円]</t>
    <rPh sb="5" eb="8">
      <t>ヒャクマンエン</t>
    </rPh>
    <phoneticPr fontId="2"/>
  </si>
  <si>
    <t>（平成29年４月予定）</t>
    <rPh sb="1" eb="3">
      <t>ヘイセイ</t>
    </rPh>
    <rPh sb="5" eb="6">
      <t>ネン</t>
    </rPh>
    <rPh sb="7" eb="8">
      <t>ガツ</t>
    </rPh>
    <rPh sb="8" eb="10">
      <t>ヨテイ</t>
    </rPh>
    <phoneticPr fontId="8"/>
  </si>
  <si>
    <t>夢洲廃棄物護岸等の建設費相当額が回収済となったことに伴い、今後必要となる施設更新費用について料金徴収を行います。</t>
    <rPh sb="0" eb="2">
      <t>ユメシマ</t>
    </rPh>
    <rPh sb="2" eb="5">
      <t>ハイキブツ</t>
    </rPh>
    <rPh sb="5" eb="7">
      <t>ゴガン</t>
    </rPh>
    <rPh sb="7" eb="8">
      <t>トウ</t>
    </rPh>
    <rPh sb="9" eb="12">
      <t>ケンセツヒ</t>
    </rPh>
    <rPh sb="12" eb="14">
      <t>ソウトウ</t>
    </rPh>
    <rPh sb="14" eb="15">
      <t>ガク</t>
    </rPh>
    <rPh sb="16" eb="18">
      <t>カイシュウ</t>
    </rPh>
    <rPh sb="18" eb="19">
      <t>ズ</t>
    </rPh>
    <rPh sb="26" eb="27">
      <t>トモナ</t>
    </rPh>
    <rPh sb="29" eb="31">
      <t>コンゴ</t>
    </rPh>
    <rPh sb="31" eb="33">
      <t>ヒツヨウ</t>
    </rPh>
    <rPh sb="36" eb="38">
      <t>シセツ</t>
    </rPh>
    <rPh sb="38" eb="40">
      <t>コウシン</t>
    </rPh>
    <rPh sb="40" eb="42">
      <t>ヒヨウ</t>
    </rPh>
    <rPh sb="46" eb="48">
      <t>リョウキン</t>
    </rPh>
    <rPh sb="48" eb="50">
      <t>チョウシュウ</t>
    </rPh>
    <rPh sb="51" eb="52">
      <t>オコナ</t>
    </rPh>
    <phoneticPr fontId="8"/>
  </si>
  <si>
    <t>大阪市（一般会計）</t>
    <rPh sb="0" eb="3">
      <t>オオサカシ</t>
    </rPh>
    <rPh sb="4" eb="6">
      <t>イッパン</t>
    </rPh>
    <rPh sb="6" eb="8">
      <t>カイケイ</t>
    </rPh>
    <phoneticPr fontId="8"/>
  </si>
  <si>
    <t>0円</t>
    <rPh sb="1" eb="2">
      <t>エン</t>
    </rPh>
    <phoneticPr fontId="2"/>
  </si>
  <si>
    <t>500円</t>
    <rPh sb="3" eb="4">
      <t>エン</t>
    </rPh>
    <phoneticPr fontId="2"/>
  </si>
  <si>
    <t>土砂投棄料（負担金）</t>
    <rPh sb="0" eb="2">
      <t>ドシャ</t>
    </rPh>
    <rPh sb="2" eb="4">
      <t>トウキ</t>
    </rPh>
    <rPh sb="4" eb="5">
      <t>リョウ</t>
    </rPh>
    <rPh sb="6" eb="9">
      <t>フタンキン</t>
    </rPh>
    <phoneticPr fontId="2"/>
  </si>
  <si>
    <t>8百万円</t>
    <rPh sb="1" eb="4">
      <t>ヒャクマンエン</t>
    </rPh>
    <phoneticPr fontId="2"/>
  </si>
  <si>
    <t>大阪市（他会計）</t>
    <rPh sb="0" eb="3">
      <t>オオサカシ</t>
    </rPh>
    <rPh sb="4" eb="5">
      <t>タ</t>
    </rPh>
    <rPh sb="5" eb="7">
      <t>カイケイ</t>
    </rPh>
    <phoneticPr fontId="8"/>
  </si>
  <si>
    <t>[35百万円]</t>
    <rPh sb="3" eb="6">
      <t>ヒャクマンエン</t>
    </rPh>
    <phoneticPr fontId="2"/>
  </si>
  <si>
    <t>4,500円</t>
    <rPh sb="5" eb="6">
      <t>エン</t>
    </rPh>
    <phoneticPr fontId="2"/>
  </si>
  <si>
    <t>800円</t>
    <rPh sb="3" eb="4">
      <t>エン</t>
    </rPh>
    <phoneticPr fontId="2"/>
  </si>
  <si>
    <t>など</t>
    <phoneticPr fontId="2"/>
  </si>
  <si>
    <t>その他（民間等）</t>
    <rPh sb="2" eb="3">
      <t>タ</t>
    </rPh>
    <rPh sb="4" eb="6">
      <t>ミンカン</t>
    </rPh>
    <rPh sb="6" eb="7">
      <t>トウ</t>
    </rPh>
    <phoneticPr fontId="8"/>
  </si>
  <si>
    <t>5,200円</t>
    <rPh sb="5" eb="6">
      <t>エン</t>
    </rPh>
    <phoneticPr fontId="2"/>
  </si>
  <si>
    <t>1,700円</t>
    <rPh sb="5" eb="6">
      <t>エン</t>
    </rPh>
    <phoneticPr fontId="2"/>
  </si>
  <si>
    <t>≪高速鉄道事業会計≫</t>
    <rPh sb="1" eb="3">
      <t>コウソク</t>
    </rPh>
    <rPh sb="3" eb="5">
      <t>テツドウ</t>
    </rPh>
    <rPh sb="5" eb="7">
      <t>ジギョウ</t>
    </rPh>
    <rPh sb="7" eb="9">
      <t>カイケイ</t>
    </rPh>
    <phoneticPr fontId="8"/>
  </si>
  <si>
    <t>１区料金と２区料金との較差を是正するため、料金１０円値下げの改定を行います。</t>
    <rPh sb="1" eb="2">
      <t>ク</t>
    </rPh>
    <rPh sb="2" eb="4">
      <t>リョウキン</t>
    </rPh>
    <rPh sb="6" eb="7">
      <t>ク</t>
    </rPh>
    <rPh sb="7" eb="9">
      <t>リョウキン</t>
    </rPh>
    <rPh sb="11" eb="13">
      <t>カクサ</t>
    </rPh>
    <rPh sb="14" eb="16">
      <t>ゼセイ</t>
    </rPh>
    <rPh sb="21" eb="23">
      <t>リョウキン</t>
    </rPh>
    <rPh sb="25" eb="26">
      <t>エン</t>
    </rPh>
    <rPh sb="26" eb="28">
      <t>ネサ</t>
    </rPh>
    <rPh sb="30" eb="32">
      <t>カイテイ</t>
    </rPh>
    <rPh sb="33" eb="34">
      <t>オコナ</t>
    </rPh>
    <phoneticPr fontId="2"/>
  </si>
  <si>
    <t>普通料金</t>
    <phoneticPr fontId="8"/>
  </si>
  <si>
    <t>地下鉄・
ニュートラム
乗車料金</t>
    <rPh sb="0" eb="3">
      <t>チカテツ</t>
    </rPh>
    <rPh sb="12" eb="14">
      <t>ジョウシャ</t>
    </rPh>
    <rPh sb="14" eb="16">
      <t>リョウキン</t>
    </rPh>
    <phoneticPr fontId="2"/>
  </si>
  <si>
    <t>　２区</t>
    <rPh sb="2" eb="3">
      <t>ク</t>
    </rPh>
    <phoneticPr fontId="8"/>
  </si>
  <si>
    <t>△2,622百万円
[△2,622百万円]</t>
    <phoneticPr fontId="2"/>
  </si>
  <si>
    <t>≪国民健康保険</t>
    <rPh sb="1" eb="3">
      <t>コクミン</t>
    </rPh>
    <rPh sb="3" eb="5">
      <t>ケンコウ</t>
    </rPh>
    <rPh sb="5" eb="7">
      <t>ホケン</t>
    </rPh>
    <phoneticPr fontId="8"/>
  </si>
  <si>
    <t>収入に対する保険料の負担感について、府内市町村並みとなるよう改定します。</t>
    <rPh sb="0" eb="2">
      <t>シュウニュウ</t>
    </rPh>
    <rPh sb="3" eb="4">
      <t>タイ</t>
    </rPh>
    <rPh sb="6" eb="9">
      <t>ホケンリョウ</t>
    </rPh>
    <rPh sb="10" eb="13">
      <t>フタンカン</t>
    </rPh>
    <rPh sb="18" eb="20">
      <t>フナイ</t>
    </rPh>
    <rPh sb="20" eb="23">
      <t>シチョウソン</t>
    </rPh>
    <rPh sb="23" eb="24">
      <t>ナ</t>
    </rPh>
    <rPh sb="30" eb="32">
      <t>カイテイ</t>
    </rPh>
    <phoneticPr fontId="2"/>
  </si>
  <si>
    <t>　　　　　　事業会計≫</t>
    <rPh sb="6" eb="8">
      <t>ジギョウ</t>
    </rPh>
    <rPh sb="8" eb="10">
      <t>カイケイ</t>
    </rPh>
    <phoneticPr fontId="2"/>
  </si>
  <si>
    <t>改定率</t>
    <rPh sb="0" eb="2">
      <t>カイテイ</t>
    </rPh>
    <rPh sb="2" eb="3">
      <t>リツ</t>
    </rPh>
    <phoneticPr fontId="2"/>
  </si>
  <si>
    <t>国民健康保険料</t>
    <rPh sb="0" eb="2">
      <t>コクミン</t>
    </rPh>
    <rPh sb="2" eb="4">
      <t>ケンコウ</t>
    </rPh>
    <rPh sb="4" eb="7">
      <t>ホケンリョウ</t>
    </rPh>
    <phoneticPr fontId="2"/>
  </si>
  <si>
    <t>賦課限度額</t>
    <rPh sb="0" eb="2">
      <t>フカ</t>
    </rPh>
    <rPh sb="2" eb="4">
      <t>ゲンド</t>
    </rPh>
    <rPh sb="4" eb="5">
      <t>ガク</t>
    </rPh>
    <phoneticPr fontId="2"/>
  </si>
  <si>
    <t>1,365百万円
[1,365百万円]</t>
    <phoneticPr fontId="2"/>
  </si>
  <si>
    <t>医療分</t>
    <rPh sb="0" eb="2">
      <t>イリョウ</t>
    </rPh>
    <rPh sb="2" eb="3">
      <t>ブン</t>
    </rPh>
    <phoneticPr fontId="2"/>
  </si>
  <si>
    <t>54万円</t>
    <rPh sb="2" eb="4">
      <t>マンエン</t>
    </rPh>
    <phoneticPr fontId="2"/>
  </si>
  <si>
    <t>支援金分</t>
    <rPh sb="0" eb="3">
      <t>シエンキン</t>
    </rPh>
    <rPh sb="3" eb="4">
      <t>ブン</t>
    </rPh>
    <phoneticPr fontId="2"/>
  </si>
  <si>
    <t>19万円</t>
    <rPh sb="2" eb="4">
      <t>マンエン</t>
    </rPh>
    <phoneticPr fontId="2"/>
  </si>
  <si>
    <t>（据置）</t>
    <rPh sb="1" eb="2">
      <t>キョ</t>
    </rPh>
    <rPh sb="2" eb="3">
      <t>チ</t>
    </rPh>
    <phoneticPr fontId="2"/>
  </si>
  <si>
    <t>介護分</t>
    <rPh sb="0" eb="2">
      <t>カイゴ</t>
    </rPh>
    <rPh sb="2" eb="3">
      <t>ブン</t>
    </rPh>
    <phoneticPr fontId="2"/>
  </si>
  <si>
    <t>16万円</t>
    <rPh sb="2" eb="4">
      <t>マンエン</t>
    </rPh>
    <phoneticPr fontId="2"/>
  </si>
  <si>
    <t>使用料・手数料の改定等</t>
    <rPh sb="0" eb="3">
      <t>シヨウリョウ</t>
    </rPh>
    <rPh sb="4" eb="7">
      <t>テスウリョウ</t>
    </rPh>
    <rPh sb="8" eb="10">
      <t>カイテイ</t>
    </rPh>
    <rPh sb="10" eb="11">
      <t>トウ</t>
    </rPh>
    <phoneticPr fontId="8"/>
  </si>
  <si>
    <t>3利子割
交付金</t>
    <rPh sb="1" eb="3">
      <t>リシ</t>
    </rPh>
    <rPh sb="3" eb="4">
      <t>ワリ</t>
    </rPh>
    <rPh sb="5" eb="8">
      <t>コウフキン</t>
    </rPh>
    <phoneticPr fontId="2"/>
  </si>
  <si>
    <t>4配当割
交付金</t>
    <rPh sb="1" eb="3">
      <t>ハイトウ</t>
    </rPh>
    <rPh sb="3" eb="4">
      <t>ワリ</t>
    </rPh>
    <rPh sb="5" eb="8">
      <t>コウフキン</t>
    </rPh>
    <phoneticPr fontId="2"/>
  </si>
  <si>
    <t>5株式等譲渡
所得割交付金</t>
    <rPh sb="1" eb="3">
      <t>カブシキ</t>
    </rPh>
    <rPh sb="3" eb="4">
      <t>トウ</t>
    </rPh>
    <rPh sb="4" eb="5">
      <t>ユズル</t>
    </rPh>
    <rPh sb="5" eb="6">
      <t>ワタル</t>
    </rPh>
    <rPh sb="7" eb="9">
      <t>ショトク</t>
    </rPh>
    <rPh sb="9" eb="10">
      <t>ワリ</t>
    </rPh>
    <rPh sb="10" eb="13">
      <t>コウフキン</t>
    </rPh>
    <phoneticPr fontId="2"/>
  </si>
  <si>
    <t>6分離課税
所得割交付金</t>
    <rPh sb="1" eb="3">
      <t>ブンリ</t>
    </rPh>
    <rPh sb="3" eb="5">
      <t>カゼイ</t>
    </rPh>
    <rPh sb="6" eb="8">
      <t>ショトク</t>
    </rPh>
    <rPh sb="8" eb="9">
      <t>ワリ</t>
    </rPh>
    <rPh sb="9" eb="12">
      <t>コウフキン</t>
    </rPh>
    <phoneticPr fontId="2"/>
  </si>
  <si>
    <t>9特別地方
消費税交付金</t>
    <rPh sb="1" eb="3">
      <t>トクベツ</t>
    </rPh>
    <rPh sb="3" eb="5">
      <t>チホウ</t>
    </rPh>
    <rPh sb="6" eb="7">
      <t>キエル</t>
    </rPh>
    <rPh sb="7" eb="8">
      <t>ヒ</t>
    </rPh>
    <rPh sb="8" eb="9">
      <t>ゼイ</t>
    </rPh>
    <rPh sb="9" eb="12">
      <t>コウフキン</t>
    </rPh>
    <phoneticPr fontId="2"/>
  </si>
  <si>
    <t>20財産
売却代</t>
    <rPh sb="2" eb="4">
      <t>ザイサン</t>
    </rPh>
    <rPh sb="5" eb="7">
      <t>バイキャク</t>
    </rPh>
    <rPh sb="7" eb="8">
      <t>ダイ</t>
    </rPh>
    <phoneticPr fontId="2"/>
  </si>
  <si>
    <t>14交通安全
対策特別
交付金</t>
    <phoneticPr fontId="2"/>
  </si>
  <si>
    <t>款別・所属別</t>
    <rPh sb="0" eb="1">
      <t>カン</t>
    </rPh>
    <rPh sb="1" eb="2">
      <t>ベツ</t>
    </rPh>
    <rPh sb="3" eb="5">
      <t>ショゾク</t>
    </rPh>
    <rPh sb="5" eb="6">
      <t>ベツ</t>
    </rPh>
    <phoneticPr fontId="2"/>
  </si>
  <si>
    <t>歳入予算（区役所分）</t>
    <rPh sb="5" eb="8">
      <t>クヤクショ</t>
    </rPh>
    <rPh sb="8" eb="9">
      <t>ブン</t>
    </rPh>
    <phoneticPr fontId="2"/>
  </si>
  <si>
    <t>　　</t>
    <phoneticPr fontId="2"/>
  </si>
  <si>
    <t>款別・所属別歳入予算</t>
    <rPh sb="0" eb="1">
      <t>カン</t>
    </rPh>
    <rPh sb="1" eb="2">
      <t>ベツ</t>
    </rPh>
    <rPh sb="3" eb="5">
      <t>ショゾク</t>
    </rPh>
    <rPh sb="5" eb="6">
      <t>ベツ</t>
    </rPh>
    <phoneticPr fontId="2"/>
  </si>
  <si>
    <t>16使用料及
手数料</t>
    <phoneticPr fontId="2"/>
  </si>
  <si>
    <t>15分担金及
負担金</t>
    <rPh sb="2" eb="5">
      <t>ブンタンキン</t>
    </rPh>
    <rPh sb="5" eb="6">
      <t>オヨ</t>
    </rPh>
    <rPh sb="7" eb="10">
      <t>フタンキン</t>
    </rPh>
    <phoneticPr fontId="2"/>
  </si>
  <si>
    <t>12地方特例
交付金</t>
    <rPh sb="2" eb="4">
      <t>チホウ</t>
    </rPh>
    <rPh sb="4" eb="6">
      <t>トクレイ</t>
    </rPh>
    <rPh sb="7" eb="10">
      <t>コウフキン</t>
    </rPh>
    <phoneticPr fontId="2"/>
  </si>
  <si>
    <t>※胃がん検診については歳入に影響がないため、公表時は非表示予定</t>
    <rPh sb="1" eb="2">
      <t>イ</t>
    </rPh>
    <rPh sb="4" eb="6">
      <t>ケンシン</t>
    </rPh>
    <rPh sb="11" eb="13">
      <t>サイニュウ</t>
    </rPh>
    <rPh sb="14" eb="16">
      <t>エイキョウ</t>
    </rPh>
    <rPh sb="22" eb="24">
      <t>コウヒョウ</t>
    </rPh>
    <rPh sb="24" eb="25">
      <t>ジ</t>
    </rPh>
    <rPh sb="26" eb="29">
      <t>ヒヒョウジ</t>
    </rPh>
    <rPh sb="29" eb="31">
      <t>ヨテイ</t>
    </rPh>
    <phoneticPr fontId="2"/>
  </si>
  <si>
    <t>※1</t>
    <phoneticPr fontId="2"/>
  </si>
  <si>
    <t>※2</t>
    <phoneticPr fontId="2"/>
  </si>
  <si>
    <t>※3</t>
    <phoneticPr fontId="2"/>
  </si>
  <si>
    <t>※4</t>
    <phoneticPr fontId="2"/>
  </si>
  <si>
    <t>許可業者搬入に係る手数料等</t>
    <rPh sb="0" eb="2">
      <t>キョカ</t>
    </rPh>
    <rPh sb="2" eb="4">
      <t>ギョウシャ</t>
    </rPh>
    <rPh sb="4" eb="6">
      <t>ハンニュウ</t>
    </rPh>
    <rPh sb="7" eb="8">
      <t>カカ</t>
    </rPh>
    <rPh sb="9" eb="12">
      <t>テスウリョウ</t>
    </rPh>
    <phoneticPr fontId="2"/>
  </si>
  <si>
    <t>泉南メモリアルパーク管理に係る手数料等</t>
    <rPh sb="0" eb="2">
      <t>センナン</t>
    </rPh>
    <rPh sb="10" eb="12">
      <t>カンリ</t>
    </rPh>
    <rPh sb="13" eb="14">
      <t>カカ</t>
    </rPh>
    <rPh sb="15" eb="18">
      <t>テスウリョウ</t>
    </rPh>
    <rPh sb="18" eb="19">
      <t>ナド</t>
    </rPh>
    <phoneticPr fontId="2"/>
  </si>
  <si>
    <t>火葬証明の発行に係る手数料等</t>
    <rPh sb="0" eb="2">
      <t>カソウ</t>
    </rPh>
    <rPh sb="2" eb="4">
      <t>ショウメイ</t>
    </rPh>
    <rPh sb="5" eb="7">
      <t>ハッコウ</t>
    </rPh>
    <rPh sb="8" eb="9">
      <t>カカ</t>
    </rPh>
    <rPh sb="10" eb="13">
      <t>テスウリョウ</t>
    </rPh>
    <phoneticPr fontId="2"/>
  </si>
  <si>
    <t>行政財産の目的外使用料</t>
    <rPh sb="0" eb="2">
      <t>ギョウセイ</t>
    </rPh>
    <rPh sb="2" eb="4">
      <t>ザイサン</t>
    </rPh>
    <rPh sb="5" eb="7">
      <t>モクテキ</t>
    </rPh>
    <rPh sb="7" eb="8">
      <t>ガイ</t>
    </rPh>
    <rPh sb="8" eb="10">
      <t>シヨウ</t>
    </rPh>
    <rPh sb="10" eb="11">
      <t>リョウ</t>
    </rPh>
    <phoneticPr fontId="2"/>
  </si>
  <si>
    <t>当初①</t>
    <rPh sb="0" eb="2">
      <t>トウショ</t>
    </rPh>
    <phoneticPr fontId="2"/>
  </si>
  <si>
    <t>(単位：千円)</t>
    <phoneticPr fontId="2"/>
  </si>
  <si>
    <t>１節　蓄積基金利子</t>
    <rPh sb="1" eb="2">
      <t>セツ</t>
    </rPh>
    <rPh sb="3" eb="5">
      <t>チクセキ</t>
    </rPh>
    <rPh sb="5" eb="7">
      <t>キキン</t>
    </rPh>
    <rPh sb="7" eb="9">
      <t>リシ</t>
    </rPh>
    <phoneticPr fontId="2"/>
  </si>
  <si>
    <t>１節　各種不用品</t>
    <rPh sb="1" eb="2">
      <t>セツ</t>
    </rPh>
    <rPh sb="3" eb="5">
      <t>カクシュ</t>
    </rPh>
    <rPh sb="5" eb="8">
      <t>フヨウヒン</t>
    </rPh>
    <phoneticPr fontId="2"/>
  </si>
  <si>
    <t>１節　雑収</t>
    <rPh sb="1" eb="2">
      <t>セツ</t>
    </rPh>
    <rPh sb="3" eb="4">
      <t>ザツ</t>
    </rPh>
    <rPh sb="4" eb="5">
      <t>シュウ</t>
    </rPh>
    <phoneticPr fontId="2"/>
  </si>
  <si>
    <t>1節　斎場霊園収入</t>
    <rPh sb="3" eb="5">
      <t>サイジョウ</t>
    </rPh>
    <rPh sb="5" eb="7">
      <t>レイエン</t>
    </rPh>
    <phoneticPr fontId="2"/>
  </si>
  <si>
    <t>12目　斎場霊園収入</t>
    <rPh sb="2" eb="3">
      <t>モク</t>
    </rPh>
    <rPh sb="4" eb="6">
      <t>サイジョウ</t>
    </rPh>
    <rPh sb="6" eb="8">
      <t>レイエン</t>
    </rPh>
    <rPh sb="8" eb="10">
      <t>シュウニュウ</t>
    </rPh>
    <phoneticPr fontId="2"/>
  </si>
  <si>
    <t>残骨灰中の有価物売却収入</t>
    <rPh sb="0" eb="1">
      <t>ザン</t>
    </rPh>
    <rPh sb="1" eb="2">
      <t>ホネ</t>
    </rPh>
    <rPh sb="2" eb="3">
      <t>ハイ</t>
    </rPh>
    <rPh sb="3" eb="4">
      <t>ナカ</t>
    </rPh>
    <rPh sb="5" eb="8">
      <t>ユウカブツ</t>
    </rPh>
    <rPh sb="8" eb="10">
      <t>バイキャク</t>
    </rPh>
    <rPh sb="10" eb="12">
      <t>シュウニュウ</t>
    </rPh>
    <phoneticPr fontId="2"/>
  </si>
  <si>
    <t>公害対策事務に対する交付金等</t>
    <rPh sb="0" eb="2">
      <t>コウガイ</t>
    </rPh>
    <rPh sb="2" eb="4">
      <t>タイサク</t>
    </rPh>
    <rPh sb="4" eb="6">
      <t>ジム</t>
    </rPh>
    <rPh sb="7" eb="8">
      <t>タイ</t>
    </rPh>
    <rPh sb="10" eb="13">
      <t>コウフキン</t>
    </rPh>
    <rPh sb="13" eb="14">
      <t>ナド</t>
    </rPh>
    <phoneticPr fontId="2"/>
  </si>
  <si>
    <t>路上喫煙の防止に関する条例に基づく過料等</t>
    <rPh sb="0" eb="2">
      <t>ロジョウ</t>
    </rPh>
    <rPh sb="2" eb="4">
      <t>キツエン</t>
    </rPh>
    <rPh sb="5" eb="7">
      <t>ボウシ</t>
    </rPh>
    <rPh sb="8" eb="9">
      <t>カン</t>
    </rPh>
    <rPh sb="11" eb="13">
      <t>ジョウレイ</t>
    </rPh>
    <rPh sb="14" eb="15">
      <t>モト</t>
    </rPh>
    <rPh sb="17" eb="19">
      <t>カリョウ</t>
    </rPh>
    <rPh sb="19" eb="20">
      <t>ナド</t>
    </rPh>
    <phoneticPr fontId="2"/>
  </si>
  <si>
    <t>22目　雑収</t>
    <rPh sb="2" eb="3">
      <t>モク</t>
    </rPh>
    <rPh sb="4" eb="5">
      <t>ザツ</t>
    </rPh>
    <rPh sb="5" eb="6">
      <t>シュウ</t>
    </rPh>
    <phoneticPr fontId="2"/>
  </si>
  <si>
    <t>大阪広域環境施設組合からの本市起債に係る民間資金償還相当額の負担金</t>
    <rPh sb="0" eb="2">
      <t>オオサカ</t>
    </rPh>
    <rPh sb="2" eb="4">
      <t>コウイキ</t>
    </rPh>
    <rPh sb="4" eb="6">
      <t>カンキョウ</t>
    </rPh>
    <rPh sb="6" eb="8">
      <t>シセツ</t>
    </rPh>
    <rPh sb="8" eb="10">
      <t>クミアイ</t>
    </rPh>
    <rPh sb="13" eb="14">
      <t>ホン</t>
    </rPh>
    <rPh sb="14" eb="15">
      <t>シ</t>
    </rPh>
    <rPh sb="15" eb="17">
      <t>キサイ</t>
    </rPh>
    <rPh sb="20" eb="22">
      <t>ミンカン</t>
    </rPh>
    <rPh sb="22" eb="24">
      <t>シキン</t>
    </rPh>
    <rPh sb="24" eb="26">
      <t>ショウカン</t>
    </rPh>
    <rPh sb="26" eb="28">
      <t>ソウトウ</t>
    </rPh>
    <rPh sb="28" eb="29">
      <t>ガク</t>
    </rPh>
    <rPh sb="30" eb="33">
      <t>フタンキン</t>
    </rPh>
    <phoneticPr fontId="2"/>
  </si>
  <si>
    <t>未利用地賃貸料等</t>
    <rPh sb="0" eb="8">
      <t>ミリヨウチチンタイリョウトウ</t>
    </rPh>
    <phoneticPr fontId="2"/>
  </si>
  <si>
    <t>瓜破霊園等</t>
    <rPh sb="4" eb="5">
      <t>ナド</t>
    </rPh>
    <phoneticPr fontId="2"/>
  </si>
  <si>
    <t>５年度</t>
    <rPh sb="1" eb="3">
      <t>ネンド</t>
    </rPh>
    <phoneticPr fontId="2"/>
  </si>
  <si>
    <t>21款　寄附金</t>
    <rPh sb="2" eb="3">
      <t>カン</t>
    </rPh>
    <phoneticPr fontId="2"/>
  </si>
  <si>
    <t>1項　寄附金</t>
    <rPh sb="1" eb="2">
      <t>コウ</t>
    </rPh>
    <phoneticPr fontId="2"/>
  </si>
  <si>
    <t>8目　環境費寄附金</t>
    <rPh sb="1" eb="2">
      <t>モク</t>
    </rPh>
    <rPh sb="3" eb="5">
      <t>カンキョウ</t>
    </rPh>
    <rPh sb="5" eb="6">
      <t>ヒ</t>
    </rPh>
    <phoneticPr fontId="2"/>
  </si>
  <si>
    <t>1節　環境費寄附金</t>
    <rPh sb="1" eb="2">
      <t>セツ</t>
    </rPh>
    <rPh sb="3" eb="5">
      <t>カンキョウ</t>
    </rPh>
    <rPh sb="5" eb="6">
      <t>ヒ</t>
    </rPh>
    <phoneticPr fontId="2"/>
  </si>
  <si>
    <t>環境保全関係事業に対する寄附金</t>
    <rPh sb="0" eb="2">
      <t>カンキョウ</t>
    </rPh>
    <rPh sb="2" eb="4">
      <t>ホゼン</t>
    </rPh>
    <rPh sb="4" eb="6">
      <t>カンケイ</t>
    </rPh>
    <rPh sb="6" eb="8">
      <t>ジギョウ</t>
    </rPh>
    <rPh sb="9" eb="10">
      <t>タイ</t>
    </rPh>
    <phoneticPr fontId="0"/>
  </si>
  <si>
    <t>６年度</t>
    <rPh sb="1" eb="3">
      <t>ネンド</t>
    </rPh>
    <phoneticPr fontId="2"/>
  </si>
  <si>
    <t>（一般廃棄物処理業許可に係る手数料）</t>
    <phoneticPr fontId="2"/>
  </si>
  <si>
    <t>産業廃棄物収集運搬業許可に係る手数料等</t>
    <rPh sb="18" eb="19">
      <t>トウ</t>
    </rPh>
    <phoneticPr fontId="2"/>
  </si>
  <si>
    <t>広告収入・私用光熱水費に係る収入等</t>
  </si>
  <si>
    <t>デジタルツインを活用したCO2削減モデル化による脱炭素推進事業に対する補助金</t>
    <rPh sb="32" eb="33">
      <t>タイ</t>
    </rPh>
    <phoneticPr fontId="2"/>
  </si>
  <si>
    <t>予算案②</t>
    <rPh sb="0" eb="3">
      <t>ヨサンアン</t>
    </rPh>
    <phoneticPr fontId="2"/>
  </si>
  <si>
    <t>17款　国庫支出金</t>
    <rPh sb="2" eb="3">
      <t>カン</t>
    </rPh>
    <rPh sb="4" eb="6">
      <t>コッコ</t>
    </rPh>
    <rPh sb="6" eb="9">
      <t>シシュツキン</t>
    </rPh>
    <phoneticPr fontId="2"/>
  </si>
  <si>
    <t>2項　国庫補助金</t>
    <rPh sb="1" eb="2">
      <t>コウ</t>
    </rPh>
    <rPh sb="3" eb="5">
      <t>コッコ</t>
    </rPh>
    <rPh sb="5" eb="8">
      <t>ホジョキン</t>
    </rPh>
    <phoneticPr fontId="2"/>
  </si>
  <si>
    <t>5目　環境費国庫補助金</t>
    <rPh sb="1" eb="2">
      <t>モク</t>
    </rPh>
    <rPh sb="3" eb="5">
      <t>カンキョウ</t>
    </rPh>
    <rPh sb="5" eb="6">
      <t>ヒ</t>
    </rPh>
    <rPh sb="6" eb="8">
      <t>コッコ</t>
    </rPh>
    <rPh sb="8" eb="11">
      <t>ホジョキン</t>
    </rPh>
    <phoneticPr fontId="2"/>
  </si>
  <si>
    <t>所属名　環境局</t>
    <rPh sb="0" eb="2">
      <t>ショゾク</t>
    </rPh>
    <rPh sb="2" eb="3">
      <t>メイ</t>
    </rPh>
    <rPh sb="4" eb="6">
      <t>カンキョウ</t>
    </rPh>
    <rPh sb="6" eb="7">
      <t>キョク</t>
    </rPh>
    <phoneticPr fontId="4"/>
  </si>
  <si>
    <t>9目　環境創造基金繰入金</t>
    <rPh sb="1" eb="2">
      <t>モク</t>
    </rPh>
    <rPh sb="3" eb="5">
      <t>カンキョウ</t>
    </rPh>
    <rPh sb="5" eb="7">
      <t>ソウゾウ</t>
    </rPh>
    <rPh sb="7" eb="9">
      <t>キキン</t>
    </rPh>
    <rPh sb="9" eb="11">
      <t>クリイレ</t>
    </rPh>
    <rPh sb="11" eb="12">
      <t>キン</t>
    </rPh>
    <phoneticPr fontId="2"/>
  </si>
  <si>
    <t>11目　泉南メモリアルパーク運営基金繰入金</t>
    <rPh sb="2" eb="3">
      <t>モク</t>
    </rPh>
    <rPh sb="4" eb="6">
      <t>センナン</t>
    </rPh>
    <rPh sb="14" eb="16">
      <t>ウンエイ</t>
    </rPh>
    <rPh sb="16" eb="18">
      <t>キキン</t>
    </rPh>
    <rPh sb="18" eb="20">
      <t>クリイレ</t>
    </rPh>
    <rPh sb="20" eb="21">
      <t>キン</t>
    </rPh>
    <phoneticPr fontId="2"/>
  </si>
  <si>
    <t>24款　諸収入</t>
    <rPh sb="2" eb="3">
      <t>カン</t>
    </rPh>
    <rPh sb="4" eb="5">
      <t>ショ</t>
    </rPh>
    <rPh sb="5" eb="7">
      <t>シュウニュウ</t>
    </rPh>
    <phoneticPr fontId="2"/>
  </si>
  <si>
    <t>25款　市債</t>
    <rPh sb="2" eb="3">
      <t>カン</t>
    </rPh>
    <rPh sb="4" eb="6">
      <t>シサイ</t>
    </rPh>
    <phoneticPr fontId="2"/>
  </si>
  <si>
    <t>歳入合計</t>
    <phoneticPr fontId="2"/>
  </si>
  <si>
    <t>10目　環境美化運動推進基金繰入金</t>
    <rPh sb="2" eb="3">
      <t>モク</t>
    </rPh>
    <rPh sb="4" eb="6">
      <t>カンキョウ</t>
    </rPh>
    <rPh sb="6" eb="8">
      <t>ビカ</t>
    </rPh>
    <rPh sb="8" eb="10">
      <t>ウンドウ</t>
    </rPh>
    <rPh sb="10" eb="12">
      <t>スイシン</t>
    </rPh>
    <rPh sb="12" eb="14">
      <t>キキン</t>
    </rPh>
    <rPh sb="14" eb="16">
      <t>クリイレ</t>
    </rPh>
    <rPh sb="16" eb="17">
      <t>キン</t>
    </rPh>
    <phoneticPr fontId="2"/>
  </si>
  <si>
    <t>2節　建物賃貸料</t>
    <rPh sb="1" eb="2">
      <t>セツ</t>
    </rPh>
    <rPh sb="3" eb="5">
      <t>タテモノ</t>
    </rPh>
    <rPh sb="5" eb="8">
      <t>チンタイリョウ</t>
    </rPh>
    <phoneticPr fontId="2"/>
  </si>
  <si>
    <t>脱炭素先行地域づくり事業に対する補助金等</t>
    <rPh sb="0" eb="1">
      <t>ダツ</t>
    </rPh>
    <rPh sb="1" eb="3">
      <t>タンソ</t>
    </rPh>
    <rPh sb="3" eb="5">
      <t>センコウ</t>
    </rPh>
    <rPh sb="5" eb="7">
      <t>チイキ</t>
    </rPh>
    <rPh sb="10" eb="12">
      <t>ジギョウ</t>
    </rPh>
    <rPh sb="13" eb="14">
      <t>タイ</t>
    </rPh>
    <rPh sb="16" eb="19">
      <t>ホジョキン</t>
    </rPh>
    <rPh sb="19" eb="20">
      <t>トウ</t>
    </rPh>
    <phoneticPr fontId="2"/>
  </si>
  <si>
    <t>自動車解体業許可に係る手数料等</t>
    <rPh sb="9" eb="10">
      <t>カカ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</si>
</sst>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0;&quot;▲ &quot;#,##0"/>
    <numFmt numFmtId="179" formatCode="0;;;@"/>
    <numFmt numFmtId="180" formatCode="0_ "/>
    <numFmt numFmtId="181" formatCode="#,##0_ "/>
    <numFmt numFmtId="182" formatCode="0.0%"/>
  </numFmts>
  <fonts count="48">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5"/>
      <name val="明朝体"/>
      <family val="3"/>
      <charset val="128"/>
    </font>
    <font>
      <sz val="6"/>
      <name val="明朝体"/>
      <family val="3"/>
      <charset val="128"/>
    </font>
    <font>
      <sz val="10.5"/>
      <color theme="1"/>
      <name val="ＭＳ Ｐゴシック"/>
      <family val="3"/>
      <charset val="128"/>
    </font>
    <font>
      <sz val="10"/>
      <color theme="1"/>
      <name val="ＭＳ Ｐゴシック"/>
      <family val="3"/>
      <charset val="128"/>
    </font>
    <font>
      <sz val="9"/>
      <color theme="1"/>
      <name val="ＭＳ Ｐゴシック"/>
      <family val="3"/>
      <charset val="128"/>
    </font>
    <font>
      <sz val="6"/>
      <name val="ＭＳ Ｐゴシック"/>
      <family val="3"/>
      <charset val="128"/>
    </font>
    <font>
      <sz val="11"/>
      <name val="ＭＳ Ｐゴシック"/>
      <family val="3"/>
      <charset val="128"/>
    </font>
    <font>
      <sz val="10"/>
      <color theme="1"/>
      <name val="ＭＳ Ｐゴシック"/>
      <family val="2"/>
      <scheme val="minor"/>
    </font>
    <font>
      <sz val="9.5"/>
      <color theme="1"/>
      <name val="ＭＳ Ｐゴシック"/>
      <family val="3"/>
      <charset val="128"/>
    </font>
    <font>
      <sz val="12"/>
      <name val="ＭＳ ゴシック"/>
      <family val="3"/>
      <charset val="128"/>
    </font>
    <font>
      <sz val="11"/>
      <color theme="1"/>
      <name val="ＭＳ Ｐゴシック"/>
      <family val="2"/>
      <scheme val="minor"/>
    </font>
    <font>
      <sz val="10"/>
      <color rgb="FF0000FF"/>
      <name val="ＭＳ Ｐゴシック"/>
      <family val="2"/>
      <scheme val="minor"/>
    </font>
    <font>
      <sz val="9"/>
      <color theme="1"/>
      <name val="ＭＳ Ｐゴシック"/>
      <family val="2"/>
      <scheme val="minor"/>
    </font>
    <font>
      <sz val="8"/>
      <color theme="1"/>
      <name val="ＭＳ Ｐゴシック"/>
      <family val="2"/>
      <scheme val="minor"/>
    </font>
    <font>
      <b/>
      <sz val="16"/>
      <color theme="1"/>
      <name val="ＭＳ Ｐゴシック"/>
      <family val="2"/>
      <scheme val="minor"/>
    </font>
    <font>
      <sz val="12"/>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name val="ＭＳ Ｐゴシック"/>
      <family val="3"/>
      <charset val="128"/>
      <scheme val="minor"/>
    </font>
    <font>
      <u/>
      <sz val="10.5"/>
      <name val="ＭＳ Ｐゴシック"/>
      <family val="3"/>
      <charset val="128"/>
      <scheme val="minor"/>
    </font>
    <font>
      <u/>
      <sz val="10"/>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sz val="10"/>
      <color theme="1"/>
      <name val="ＭＳ Ｐゴシック"/>
      <family val="3"/>
      <charset val="128"/>
      <scheme val="minor"/>
    </font>
    <font>
      <b/>
      <sz val="16"/>
      <color indexed="8"/>
      <name val="ＭＳ Ｐゴシック"/>
      <family val="3"/>
      <charset val="128"/>
    </font>
    <font>
      <sz val="18"/>
      <color indexed="8"/>
      <name val="ＭＳ Ｐゴシック"/>
      <family val="3"/>
      <charset val="128"/>
    </font>
    <font>
      <sz val="11"/>
      <color indexed="8"/>
      <name val="ＭＳ Ｐゴシック"/>
      <family val="3"/>
      <charset val="128"/>
    </font>
    <font>
      <sz val="10"/>
      <color indexed="8"/>
      <name val="ＭＳ Ｐゴシック"/>
      <family val="3"/>
      <charset val="128"/>
    </font>
    <font>
      <sz val="24"/>
      <color indexed="8"/>
      <name val="ＭＳ Ｐゴシック"/>
      <family val="3"/>
      <charset val="128"/>
    </font>
    <font>
      <sz val="11"/>
      <color theme="1"/>
      <name val="ＭＳ Ｐゴシック"/>
      <family val="3"/>
      <charset val="128"/>
    </font>
    <font>
      <sz val="14"/>
      <name val="ＭＳ ゴシック"/>
      <family val="3"/>
      <charset val="128"/>
    </font>
    <font>
      <sz val="14"/>
      <name val="ＭＳ Ｐゴシック"/>
      <family val="3"/>
      <charset val="128"/>
    </font>
    <font>
      <i/>
      <sz val="9"/>
      <color theme="1"/>
      <name val="ＭＳ Ｐゴシック"/>
      <family val="3"/>
      <charset val="128"/>
    </font>
    <font>
      <sz val="12"/>
      <color theme="1"/>
      <name val="ＭＳ Ｐゴシック"/>
      <family val="3"/>
      <charset val="128"/>
    </font>
    <font>
      <sz val="8"/>
      <color theme="1"/>
      <name val="ＭＳ Ｐゴシック"/>
      <family val="3"/>
      <charset val="128"/>
    </font>
    <font>
      <sz val="7"/>
      <color theme="1"/>
      <name val="ＭＳ Ｐゴシック"/>
      <family val="3"/>
      <charset val="128"/>
    </font>
    <font>
      <u/>
      <sz val="11"/>
      <color theme="1"/>
      <name val="ＭＳ Ｐゴシック"/>
      <family val="3"/>
      <charset val="128"/>
    </font>
    <font>
      <i/>
      <sz val="8"/>
      <color theme="1"/>
      <name val="ＭＳ Ｐゴシック"/>
      <family val="3"/>
      <charset val="128"/>
    </font>
    <font>
      <i/>
      <sz val="11"/>
      <color theme="1"/>
      <name val="ＭＳ Ｐゴシック"/>
      <family val="3"/>
      <charset val="128"/>
    </font>
    <font>
      <i/>
      <sz val="7"/>
      <color theme="1"/>
      <name val="ＭＳ Ｐゴシック"/>
      <family val="3"/>
      <charset val="128"/>
    </font>
    <font>
      <sz val="12"/>
      <name val="ＭＳ Ｐゴシック"/>
      <family val="3"/>
      <charset val="128"/>
    </font>
    <font>
      <sz val="11"/>
      <color rgb="FFFF0000"/>
      <name val="ＭＳ Ｐゴシック"/>
      <family val="3"/>
      <charset val="128"/>
    </font>
    <font>
      <sz val="7.5"/>
      <color theme="1"/>
      <name val="ＭＳ Ｐゴシック"/>
      <family val="3"/>
      <charset val="128"/>
    </font>
    <font>
      <u/>
      <sz val="10"/>
      <name val="ＭＳ Ｐゴシック"/>
      <family val="3"/>
      <charset val="128"/>
    </font>
  </fonts>
  <fills count="3">
    <fill>
      <patternFill patternType="none"/>
    </fill>
    <fill>
      <patternFill patternType="gray125"/>
    </fill>
    <fill>
      <patternFill patternType="solid">
        <fgColor rgb="FFFFFF00"/>
        <bgColor indexed="64"/>
      </patternFill>
    </fill>
  </fills>
  <borders count="40">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s>
  <cellStyleXfs count="7">
    <xf numFmtId="0" fontId="0" fillId="0" borderId="0"/>
    <xf numFmtId="0" fontId="3" fillId="0" borderId="0"/>
    <xf numFmtId="38" fontId="9" fillId="0" borderId="0" applyFont="0" applyFill="0" applyBorder="0" applyAlignment="0" applyProtection="0"/>
    <xf numFmtId="0" fontId="9" fillId="0" borderId="0"/>
    <xf numFmtId="0" fontId="1" fillId="0" borderId="0">
      <alignment vertical="center"/>
    </xf>
    <xf numFmtId="38" fontId="13" fillId="0" borderId="0" applyFont="0" applyFill="0" applyBorder="0" applyAlignment="0" applyProtection="0">
      <alignment vertical="center"/>
    </xf>
    <xf numFmtId="38" fontId="9" fillId="0" borderId="0" applyFont="0" applyFill="0" applyBorder="0" applyAlignment="0" applyProtection="0"/>
  </cellStyleXfs>
  <cellXfs count="488">
    <xf numFmtId="0" fontId="0" fillId="0" borderId="0" xfId="0"/>
    <xf numFmtId="176" fontId="5" fillId="0" borderId="0" xfId="1" applyNumberFormat="1" applyFont="1" applyFill="1" applyBorder="1" applyAlignment="1">
      <alignment horizontal="center" vertical="center"/>
    </xf>
    <xf numFmtId="176" fontId="5" fillId="0" borderId="9" xfId="1" applyNumberFormat="1" applyFont="1" applyFill="1" applyBorder="1" applyAlignment="1">
      <alignment horizontal="center" vertical="center"/>
    </xf>
    <xf numFmtId="176" fontId="5" fillId="0" borderId="0" xfId="1" applyNumberFormat="1" applyFont="1" applyFill="1" applyBorder="1" applyAlignment="1">
      <alignment horizontal="right" vertical="center" shrinkToFit="1"/>
    </xf>
    <xf numFmtId="0" fontId="0" fillId="0" borderId="0" xfId="0" applyBorder="1"/>
    <xf numFmtId="176" fontId="6" fillId="0" borderId="4" xfId="1" applyNumberFormat="1" applyFont="1" applyFill="1" applyBorder="1" applyAlignment="1">
      <alignment horizontal="right" vertical="center" shrinkToFit="1"/>
    </xf>
    <xf numFmtId="176" fontId="6" fillId="0" borderId="14" xfId="1" applyNumberFormat="1" applyFont="1" applyFill="1" applyBorder="1" applyAlignment="1">
      <alignment horizontal="right" vertical="center" shrinkToFit="1"/>
    </xf>
    <xf numFmtId="0" fontId="10" fillId="0" borderId="0" xfId="0" applyFont="1" applyAlignment="1">
      <alignment horizontal="right"/>
    </xf>
    <xf numFmtId="176" fontId="11" fillId="0" borderId="9" xfId="1" applyNumberFormat="1" applyFont="1" applyFill="1" applyBorder="1" applyAlignment="1">
      <alignment horizontal="center" vertical="center" wrapText="1" shrinkToFit="1"/>
    </xf>
    <xf numFmtId="176" fontId="7" fillId="0" borderId="9" xfId="1" applyNumberFormat="1" applyFont="1" applyFill="1" applyBorder="1" applyAlignment="1">
      <alignment horizontal="center" vertical="center" wrapText="1" shrinkToFit="1"/>
    </xf>
    <xf numFmtId="38" fontId="10" fillId="0" borderId="0" xfId="5" applyFont="1" applyAlignment="1"/>
    <xf numFmtId="38" fontId="0" fillId="0" borderId="0" xfId="0" applyNumberFormat="1"/>
    <xf numFmtId="178" fontId="14" fillId="0" borderId="0" xfId="0" applyNumberFormat="1" applyFont="1" applyAlignment="1">
      <alignment shrinkToFit="1"/>
    </xf>
    <xf numFmtId="0" fontId="15" fillId="0" borderId="0" xfId="0" applyFont="1"/>
    <xf numFmtId="0" fontId="16" fillId="0" borderId="0" xfId="0" applyFont="1" applyAlignment="1">
      <alignment vertical="center"/>
    </xf>
    <xf numFmtId="0" fontId="0" fillId="0" borderId="0" xfId="0" applyAlignment="1">
      <alignment horizontal="center" vertical="center"/>
    </xf>
    <xf numFmtId="0" fontId="17" fillId="0" borderId="0" xfId="0" applyFont="1" applyAlignment="1">
      <alignment horizontal="right" vertical="center"/>
    </xf>
    <xf numFmtId="49" fontId="19" fillId="0" borderId="0" xfId="1" applyNumberFormat="1" applyFont="1" applyFill="1" applyAlignment="1">
      <alignment vertical="center" wrapText="1"/>
    </xf>
    <xf numFmtId="0" fontId="18" fillId="0" borderId="0" xfId="1" applyNumberFormat="1" applyFont="1" applyFill="1" applyAlignment="1">
      <alignment vertical="center" wrapText="1"/>
    </xf>
    <xf numFmtId="0" fontId="18" fillId="0" borderId="0" xfId="1" applyNumberFormat="1" applyFont="1" applyFill="1" applyBorder="1" applyAlignment="1">
      <alignment horizontal="center" vertical="center" wrapText="1"/>
    </xf>
    <xf numFmtId="176" fontId="19" fillId="0" borderId="0" xfId="1" applyNumberFormat="1" applyFont="1" applyFill="1" applyAlignment="1">
      <alignment vertical="center"/>
    </xf>
    <xf numFmtId="176" fontId="19" fillId="0" borderId="0" xfId="1" applyNumberFormat="1" applyFont="1" applyFill="1" applyAlignment="1">
      <alignment horizontal="center" vertical="center"/>
    </xf>
    <xf numFmtId="176" fontId="19" fillId="0" borderId="0" xfId="1" applyNumberFormat="1" applyFont="1" applyFill="1" applyAlignment="1">
      <alignment horizontal="right" vertical="center"/>
    </xf>
    <xf numFmtId="0" fontId="19" fillId="0" borderId="0" xfId="1" applyFont="1" applyFill="1" applyAlignment="1">
      <alignment horizontal="center" vertical="center"/>
    </xf>
    <xf numFmtId="0" fontId="19" fillId="0" borderId="0" xfId="1" applyFont="1" applyFill="1" applyAlignment="1">
      <alignment vertical="center"/>
    </xf>
    <xf numFmtId="0" fontId="19" fillId="0" borderId="0" xfId="1" applyFont="1" applyFill="1" applyAlignment="1">
      <alignment horizontal="left" vertical="center"/>
    </xf>
    <xf numFmtId="0" fontId="21" fillId="0" borderId="0" xfId="1" applyFont="1" applyFill="1" applyAlignment="1">
      <alignment horizontal="center" vertical="center" wrapText="1"/>
    </xf>
    <xf numFmtId="179" fontId="19" fillId="0" borderId="0" xfId="1" applyNumberFormat="1" applyFont="1" applyFill="1" applyAlignment="1">
      <alignment vertical="center"/>
    </xf>
    <xf numFmtId="0" fontId="19" fillId="0" borderId="0" xfId="1" applyNumberFormat="1" applyFont="1" applyFill="1" applyAlignment="1">
      <alignment vertical="center"/>
    </xf>
    <xf numFmtId="0" fontId="19" fillId="0" borderId="0" xfId="1" applyNumberFormat="1" applyFont="1" applyFill="1" applyAlignment="1">
      <alignment vertical="center" wrapText="1"/>
    </xf>
    <xf numFmtId="0" fontId="19" fillId="0" borderId="0" xfId="1" applyNumberFormat="1" applyFont="1" applyFill="1" applyAlignment="1">
      <alignment horizontal="center" vertical="center" wrapText="1"/>
    </xf>
    <xf numFmtId="0" fontId="20" fillId="0" borderId="0" xfId="1" applyFont="1" applyFill="1" applyAlignment="1">
      <alignment horizontal="left" vertical="center"/>
    </xf>
    <xf numFmtId="0" fontId="20" fillId="0" borderId="0" xfId="1" applyFont="1" applyFill="1" applyAlignment="1">
      <alignment vertical="center"/>
    </xf>
    <xf numFmtId="0" fontId="22" fillId="0" borderId="0" xfId="1" applyNumberFormat="1" applyFont="1" applyFill="1" applyAlignment="1">
      <alignment horizontal="left" vertical="center"/>
    </xf>
    <xf numFmtId="0" fontId="22" fillId="0" borderId="0" xfId="1" applyNumberFormat="1" applyFont="1" applyFill="1" applyAlignment="1">
      <alignment horizontal="left" vertical="center" wrapText="1"/>
    </xf>
    <xf numFmtId="0" fontId="22" fillId="0" borderId="0" xfId="1" applyNumberFormat="1" applyFont="1" applyFill="1" applyAlignment="1">
      <alignment horizontal="center" vertical="center" wrapText="1"/>
    </xf>
    <xf numFmtId="176" fontId="22" fillId="0" borderId="0" xfId="1" applyNumberFormat="1" applyFont="1" applyFill="1" applyAlignment="1">
      <alignment horizontal="left" vertical="center"/>
    </xf>
    <xf numFmtId="0" fontId="23" fillId="0" borderId="0" xfId="1" applyNumberFormat="1" applyFont="1" applyFill="1" applyBorder="1" applyAlignment="1">
      <alignment horizontal="right" vertical="center"/>
    </xf>
    <xf numFmtId="49" fontId="19" fillId="0" borderId="0" xfId="1" applyNumberFormat="1" applyFont="1" applyFill="1" applyAlignment="1">
      <alignment vertical="center"/>
    </xf>
    <xf numFmtId="0" fontId="19" fillId="0" borderId="0" xfId="1" applyFont="1" applyFill="1" applyAlignment="1">
      <alignment horizontal="center" vertical="center" wrapText="1"/>
    </xf>
    <xf numFmtId="0" fontId="24" fillId="0" borderId="0" xfId="1" applyNumberFormat="1" applyFont="1" applyFill="1" applyAlignment="1">
      <alignment horizontal="right" vertical="center"/>
    </xf>
    <xf numFmtId="0" fontId="24" fillId="0" borderId="0" xfId="1" applyNumberFormat="1" applyFont="1" applyFill="1" applyBorder="1" applyAlignment="1">
      <alignment horizontal="center" vertical="center"/>
    </xf>
    <xf numFmtId="0" fontId="19" fillId="0" borderId="0" xfId="1" applyFont="1" applyFill="1" applyBorder="1" applyAlignment="1">
      <alignment horizontal="center" vertical="center"/>
    </xf>
    <xf numFmtId="0" fontId="25" fillId="0" borderId="0" xfId="1" applyFont="1" applyFill="1" applyAlignment="1">
      <alignment horizontal="center" vertical="center" wrapText="1"/>
    </xf>
    <xf numFmtId="176" fontId="25" fillId="0" borderId="0" xfId="1" applyNumberFormat="1" applyFont="1" applyFill="1" applyBorder="1" applyAlignment="1">
      <alignment horizontal="right" vertical="center" wrapText="1"/>
    </xf>
    <xf numFmtId="176" fontId="21" fillId="0" borderId="0" xfId="1" applyNumberFormat="1" applyFont="1" applyFill="1" applyAlignment="1">
      <alignment horizontal="right" vertical="center"/>
    </xf>
    <xf numFmtId="0" fontId="26" fillId="0" borderId="0" xfId="1" applyFont="1" applyFill="1" applyAlignment="1">
      <alignment horizontal="left" vertical="center"/>
    </xf>
    <xf numFmtId="0" fontId="20" fillId="0" borderId="15" xfId="1" applyNumberFormat="1" applyFont="1" applyFill="1" applyBorder="1" applyAlignment="1">
      <alignment horizontal="center" vertical="center"/>
    </xf>
    <xf numFmtId="0" fontId="19" fillId="0" borderId="0" xfId="1" applyNumberFormat="1" applyFont="1" applyFill="1" applyBorder="1" applyAlignment="1">
      <alignment horizontal="center" vertical="center"/>
    </xf>
    <xf numFmtId="0" fontId="20" fillId="0" borderId="16" xfId="1" applyNumberFormat="1" applyFont="1" applyFill="1" applyBorder="1" applyAlignment="1">
      <alignment horizontal="center" vertical="center"/>
    </xf>
    <xf numFmtId="176" fontId="20" fillId="0" borderId="1" xfId="1" applyNumberFormat="1" applyFont="1" applyFill="1" applyBorder="1" applyAlignment="1">
      <alignment horizontal="center" vertical="center"/>
    </xf>
    <xf numFmtId="38" fontId="20" fillId="0" borderId="9" xfId="2" applyFont="1" applyFill="1" applyBorder="1" applyAlignment="1">
      <alignment horizontal="left" vertical="center" wrapText="1"/>
    </xf>
    <xf numFmtId="176" fontId="19" fillId="0" borderId="9" xfId="1" applyNumberFormat="1" applyFont="1" applyFill="1" applyBorder="1" applyAlignment="1">
      <alignment horizontal="right" vertical="center" shrinkToFit="1"/>
    </xf>
    <xf numFmtId="0" fontId="18" fillId="0" borderId="11" xfId="1" applyFont="1" applyFill="1" applyBorder="1" applyAlignment="1">
      <alignment horizontal="left" vertical="center"/>
    </xf>
    <xf numFmtId="177" fontId="19" fillId="0" borderId="0" xfId="1" applyNumberFormat="1" applyFont="1" applyFill="1" applyAlignment="1">
      <alignment vertical="center"/>
    </xf>
    <xf numFmtId="49" fontId="20" fillId="0" borderId="4" xfId="1" applyNumberFormat="1" applyFont="1" applyFill="1" applyBorder="1" applyAlignment="1">
      <alignment horizontal="center" vertical="center" wrapText="1"/>
    </xf>
    <xf numFmtId="49" fontId="20" fillId="0" borderId="3" xfId="1" applyNumberFormat="1" applyFont="1" applyFill="1" applyBorder="1" applyAlignment="1">
      <alignment horizontal="center" vertical="center" wrapText="1"/>
    </xf>
    <xf numFmtId="0" fontId="20" fillId="0" borderId="9" xfId="1" applyNumberFormat="1" applyFont="1" applyFill="1" applyBorder="1" applyAlignment="1">
      <alignment horizontal="left" vertical="center" wrapText="1"/>
    </xf>
    <xf numFmtId="49" fontId="20" fillId="0" borderId="1" xfId="1" applyNumberFormat="1" applyFont="1" applyFill="1" applyBorder="1" applyAlignment="1">
      <alignment horizontal="center" vertical="center" wrapText="1"/>
    </xf>
    <xf numFmtId="38" fontId="20" fillId="0" borderId="1" xfId="2" applyFont="1" applyFill="1" applyBorder="1" applyAlignment="1">
      <alignment horizontal="left" vertical="center" wrapText="1"/>
    </xf>
    <xf numFmtId="176" fontId="19" fillId="0" borderId="1" xfId="1" applyNumberFormat="1" applyFont="1" applyFill="1" applyBorder="1" applyAlignment="1">
      <alignment horizontal="right" vertical="center" shrinkToFit="1"/>
    </xf>
    <xf numFmtId="49" fontId="20" fillId="0" borderId="6" xfId="1" applyNumberFormat="1" applyFont="1" applyFill="1" applyBorder="1" applyAlignment="1">
      <alignment horizontal="center" vertical="center" wrapText="1"/>
    </xf>
    <xf numFmtId="49" fontId="20" fillId="0" borderId="5" xfId="1" applyNumberFormat="1" applyFont="1" applyFill="1" applyBorder="1" applyAlignment="1">
      <alignment horizontal="center" vertical="center" wrapText="1"/>
    </xf>
    <xf numFmtId="0" fontId="19" fillId="0" borderId="0" xfId="1" applyFont="1" applyFill="1" applyBorder="1" applyAlignment="1">
      <alignment vertical="center"/>
    </xf>
    <xf numFmtId="176" fontId="19" fillId="0" borderId="20" xfId="1" applyNumberFormat="1" applyFont="1" applyFill="1" applyBorder="1" applyAlignment="1">
      <alignment horizontal="right" vertical="center" shrinkToFit="1"/>
    </xf>
    <xf numFmtId="0" fontId="18" fillId="0" borderId="21" xfId="1" applyFont="1" applyFill="1" applyBorder="1" applyAlignment="1">
      <alignment horizontal="left" vertical="center"/>
    </xf>
    <xf numFmtId="49" fontId="19" fillId="0" borderId="0" xfId="1" applyNumberFormat="1" applyFont="1" applyFill="1" applyBorder="1" applyAlignment="1">
      <alignment vertical="center"/>
    </xf>
    <xf numFmtId="49" fontId="19" fillId="0" borderId="0" xfId="1" applyNumberFormat="1" applyFont="1" applyFill="1" applyBorder="1" applyAlignment="1">
      <alignment vertical="center" wrapText="1"/>
    </xf>
    <xf numFmtId="176" fontId="19" fillId="0" borderId="0" xfId="1" applyNumberFormat="1" applyFont="1" applyFill="1" applyBorder="1" applyAlignment="1">
      <alignment vertical="center"/>
    </xf>
    <xf numFmtId="176" fontId="19" fillId="0" borderId="0" xfId="1" applyNumberFormat="1" applyFont="1" applyFill="1" applyBorder="1" applyAlignment="1">
      <alignment horizontal="center" vertical="center"/>
    </xf>
    <xf numFmtId="0" fontId="20" fillId="0" borderId="0" xfId="1" applyFont="1" applyFill="1" applyBorder="1" applyAlignment="1">
      <alignment horizontal="left" vertical="center"/>
    </xf>
    <xf numFmtId="0" fontId="20" fillId="0" borderId="0" xfId="1" applyFont="1" applyFill="1" applyBorder="1" applyAlignment="1">
      <alignment vertical="center"/>
    </xf>
    <xf numFmtId="0" fontId="21" fillId="0" borderId="0" xfId="1" applyFont="1" applyFill="1" applyBorder="1" applyAlignment="1">
      <alignment horizontal="center" vertical="center" wrapText="1"/>
    </xf>
    <xf numFmtId="179" fontId="19" fillId="0" borderId="0" xfId="1" applyNumberFormat="1" applyFont="1" applyFill="1" applyBorder="1" applyAlignment="1">
      <alignment vertical="center"/>
    </xf>
    <xf numFmtId="0" fontId="20" fillId="0" borderId="0" xfId="1" applyNumberFormat="1" applyFont="1" applyFill="1" applyAlignment="1">
      <alignment horizontal="left" vertical="center"/>
    </xf>
    <xf numFmtId="0" fontId="19" fillId="0" borderId="0" xfId="1" applyNumberFormat="1" applyFont="1" applyFill="1" applyBorder="1" applyAlignment="1">
      <alignment horizontal="center" vertical="center" wrapText="1"/>
    </xf>
    <xf numFmtId="0" fontId="20" fillId="0" borderId="0" xfId="1" applyNumberFormat="1" applyFont="1" applyFill="1" applyBorder="1" applyAlignment="1">
      <alignment horizontal="left" vertical="center"/>
    </xf>
    <xf numFmtId="176" fontId="19" fillId="0" borderId="0" xfId="1" applyNumberFormat="1" applyFont="1" applyFill="1" applyAlignment="1">
      <alignment horizontal="left" vertical="center"/>
    </xf>
    <xf numFmtId="176" fontId="21" fillId="0" borderId="0" xfId="1" applyNumberFormat="1" applyFont="1" applyFill="1" applyAlignment="1">
      <alignment horizontal="center" vertical="center" wrapText="1"/>
    </xf>
    <xf numFmtId="179" fontId="19" fillId="0" borderId="0" xfId="1" applyNumberFormat="1" applyFont="1" applyFill="1" applyAlignment="1">
      <alignment horizontal="center" vertical="center"/>
    </xf>
    <xf numFmtId="0" fontId="20" fillId="0" borderId="18" xfId="1" applyNumberFormat="1" applyFont="1" applyFill="1" applyBorder="1" applyAlignment="1">
      <alignment horizontal="center" vertical="center" shrinkToFit="1"/>
    </xf>
    <xf numFmtId="0" fontId="18" fillId="0" borderId="2" xfId="1" applyFont="1" applyFill="1" applyBorder="1" applyAlignment="1">
      <alignment horizontal="left" vertical="center"/>
    </xf>
    <xf numFmtId="0" fontId="20" fillId="0" borderId="1" xfId="1" applyNumberFormat="1" applyFont="1" applyFill="1" applyBorder="1" applyAlignment="1">
      <alignment horizontal="left" vertical="center" wrapText="1"/>
    </xf>
    <xf numFmtId="0" fontId="12" fillId="0" borderId="0" xfId="1" applyNumberFormat="1" applyFont="1" applyFill="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34" fillId="0" borderId="0" xfId="0" applyFont="1" applyFill="1" applyAlignment="1">
      <alignment vertical="center"/>
    </xf>
    <xf numFmtId="0" fontId="35" fillId="0" borderId="0" xfId="0" applyFont="1" applyFill="1" applyAlignment="1">
      <alignment vertical="center"/>
    </xf>
    <xf numFmtId="0" fontId="33" fillId="0" borderId="0" xfId="0" applyFont="1" applyFill="1" applyAlignment="1">
      <alignment vertical="center"/>
    </xf>
    <xf numFmtId="0" fontId="33" fillId="0" borderId="0" xfId="0" applyFont="1" applyBorder="1" applyAlignment="1">
      <alignment vertical="center"/>
    </xf>
    <xf numFmtId="0" fontId="33" fillId="0" borderId="7" xfId="0" applyFont="1" applyBorder="1" applyAlignment="1">
      <alignment vertical="center"/>
    </xf>
    <xf numFmtId="38" fontId="33" fillId="0" borderId="7" xfId="5" applyFont="1" applyBorder="1" applyAlignment="1">
      <alignment horizontal="center" vertical="center"/>
    </xf>
    <xf numFmtId="0" fontId="33" fillId="0" borderId="7" xfId="0" applyFont="1" applyBorder="1" applyAlignment="1">
      <alignment horizontal="left" vertical="center" wrapText="1"/>
    </xf>
    <xf numFmtId="38" fontId="36" fillId="0" borderId="0" xfId="5" applyFont="1" applyBorder="1" applyAlignment="1">
      <alignment vertical="center"/>
    </xf>
    <xf numFmtId="0" fontId="39" fillId="0" borderId="24" xfId="0" applyFont="1" applyFill="1" applyBorder="1" applyAlignment="1">
      <alignment vertical="center"/>
    </xf>
    <xf numFmtId="0" fontId="39" fillId="0" borderId="25" xfId="0" applyFont="1" applyFill="1" applyBorder="1" applyAlignment="1">
      <alignment vertical="center"/>
    </xf>
    <xf numFmtId="38" fontId="39" fillId="0" borderId="25" xfId="5" applyFont="1" applyFill="1" applyBorder="1" applyAlignment="1">
      <alignment vertical="center"/>
    </xf>
    <xf numFmtId="0" fontId="39" fillId="0" borderId="25" xfId="0" applyFont="1" applyFill="1" applyBorder="1" applyAlignment="1">
      <alignment vertical="center" wrapText="1"/>
    </xf>
    <xf numFmtId="0" fontId="39" fillId="0" borderId="6" xfId="0" applyFont="1" applyFill="1" applyBorder="1" applyAlignment="1">
      <alignment vertical="center" wrapText="1"/>
    </xf>
    <xf numFmtId="0" fontId="39" fillId="0" borderId="5" xfId="0" applyFont="1" applyFill="1" applyBorder="1" applyAlignment="1">
      <alignment vertical="center"/>
    </xf>
    <xf numFmtId="0" fontId="33" fillId="0" borderId="0" xfId="0" applyFont="1" applyFill="1" applyBorder="1" applyAlignment="1">
      <alignment vertical="center"/>
    </xf>
    <xf numFmtId="0" fontId="7" fillId="0" borderId="0" xfId="0" applyFont="1" applyFill="1" applyBorder="1" applyAlignment="1">
      <alignment vertical="center"/>
    </xf>
    <xf numFmtId="38" fontId="7" fillId="0" borderId="0" xfId="5" applyFont="1" applyFill="1" applyBorder="1" applyAlignment="1">
      <alignment vertical="center"/>
    </xf>
    <xf numFmtId="0" fontId="7" fillId="0" borderId="0" xfId="0" applyFont="1" applyFill="1" applyBorder="1" applyAlignment="1">
      <alignment vertical="center" wrapText="1"/>
    </xf>
    <xf numFmtId="0" fontId="39" fillId="0" borderId="0" xfId="0" applyFont="1" applyFill="1" applyBorder="1" applyAlignment="1">
      <alignment vertical="center" wrapText="1"/>
    </xf>
    <xf numFmtId="0" fontId="39" fillId="0" borderId="10" xfId="0" applyFont="1" applyFill="1" applyBorder="1" applyAlignment="1">
      <alignment vertical="center" wrapText="1"/>
    </xf>
    <xf numFmtId="38" fontId="33" fillId="0" borderId="0" xfId="5" applyFont="1" applyBorder="1" applyAlignment="1">
      <alignment vertical="top" wrapText="1"/>
    </xf>
    <xf numFmtId="0" fontId="33" fillId="0" borderId="5" xfId="0" applyFont="1" applyBorder="1" applyAlignment="1">
      <alignment vertical="center"/>
    </xf>
    <xf numFmtId="0" fontId="33" fillId="0" borderId="10" xfId="0" applyFont="1" applyBorder="1" applyAlignment="1">
      <alignment vertical="center"/>
    </xf>
    <xf numFmtId="38" fontId="33" fillId="0" borderId="0" xfId="5" applyFont="1" applyBorder="1" applyAlignment="1">
      <alignment vertical="center"/>
    </xf>
    <xf numFmtId="0" fontId="33" fillId="0" borderId="0" xfId="0" applyFont="1" applyBorder="1" applyAlignment="1">
      <alignment vertical="center" wrapText="1"/>
    </xf>
    <xf numFmtId="0" fontId="33" fillId="0" borderId="5" xfId="0" applyFont="1" applyFill="1" applyBorder="1" applyAlignment="1">
      <alignment vertical="center"/>
    </xf>
    <xf numFmtId="38" fontId="33" fillId="0" borderId="0" xfId="5" applyFont="1" applyFill="1" applyBorder="1" applyAlignment="1">
      <alignment vertical="center"/>
    </xf>
    <xf numFmtId="0" fontId="33" fillId="0" borderId="0" xfId="0" applyFont="1" applyFill="1" applyBorder="1" applyAlignment="1">
      <alignment vertical="center" wrapText="1"/>
    </xf>
    <xf numFmtId="0" fontId="6" fillId="0" borderId="0" xfId="0" applyFont="1" applyFill="1" applyBorder="1" applyAlignment="1">
      <alignment vertical="center"/>
    </xf>
    <xf numFmtId="0" fontId="33" fillId="0" borderId="10" xfId="0" applyFont="1" applyFill="1" applyBorder="1" applyAlignment="1">
      <alignment vertical="center"/>
    </xf>
    <xf numFmtId="0" fontId="33" fillId="0" borderId="0" xfId="0" applyFont="1" applyFill="1" applyBorder="1" applyAlignment="1">
      <alignment horizontal="right" vertical="center"/>
    </xf>
    <xf numFmtId="38" fontId="36" fillId="0" borderId="0" xfId="5" applyFont="1" applyFill="1" applyBorder="1" applyAlignment="1">
      <alignment vertical="center"/>
    </xf>
    <xf numFmtId="0" fontId="40" fillId="0" borderId="0" xfId="0" applyFont="1" applyFill="1" applyBorder="1" applyAlignment="1">
      <alignment vertical="center"/>
    </xf>
    <xf numFmtId="180" fontId="33" fillId="0" borderId="0" xfId="0" applyNumberFormat="1" applyFont="1" applyFill="1" applyBorder="1" applyAlignment="1">
      <alignment vertical="center"/>
    </xf>
    <xf numFmtId="0" fontId="36" fillId="0" borderId="2" xfId="0" applyFont="1" applyBorder="1" applyAlignment="1">
      <alignment horizontal="center"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33" fillId="0" borderId="2" xfId="0" applyFont="1" applyFill="1" applyBorder="1" applyAlignment="1">
      <alignment vertical="center"/>
    </xf>
    <xf numFmtId="0" fontId="33" fillId="0" borderId="7" xfId="0" applyFont="1" applyFill="1" applyBorder="1" applyAlignment="1">
      <alignment vertical="center"/>
    </xf>
    <xf numFmtId="0" fontId="33" fillId="0" borderId="7" xfId="0" applyFont="1" applyFill="1" applyBorder="1" applyAlignment="1">
      <alignment vertical="center" wrapText="1"/>
    </xf>
    <xf numFmtId="0" fontId="39" fillId="0" borderId="8" xfId="0" applyFont="1" applyFill="1" applyBorder="1" applyAlignment="1">
      <alignment vertical="center" wrapText="1"/>
    </xf>
    <xf numFmtId="38" fontId="33" fillId="0" borderId="0" xfId="5" applyFont="1" applyBorder="1" applyAlignment="1">
      <alignment vertical="center" wrapText="1"/>
    </xf>
    <xf numFmtId="38" fontId="33" fillId="0" borderId="7" xfId="5" applyFont="1" applyBorder="1" applyAlignment="1">
      <alignment vertical="center"/>
    </xf>
    <xf numFmtId="0" fontId="33" fillId="0" borderId="7" xfId="0" applyFont="1" applyBorder="1" applyAlignment="1">
      <alignment vertical="center" wrapText="1"/>
    </xf>
    <xf numFmtId="0" fontId="33" fillId="0" borderId="25" xfId="0" applyFont="1" applyBorder="1" applyAlignment="1">
      <alignment vertical="center"/>
    </xf>
    <xf numFmtId="38" fontId="33" fillId="0" borderId="25" xfId="5" applyFont="1" applyBorder="1" applyAlignment="1">
      <alignment vertical="center" wrapText="1"/>
    </xf>
    <xf numFmtId="38" fontId="33" fillId="0" borderId="25" xfId="5" applyFont="1" applyBorder="1" applyAlignment="1">
      <alignment vertical="center"/>
    </xf>
    <xf numFmtId="0" fontId="33" fillId="0" borderId="25" xfId="0" applyFont="1" applyBorder="1" applyAlignment="1">
      <alignment vertical="center" wrapText="1"/>
    </xf>
    <xf numFmtId="0" fontId="36" fillId="0" borderId="5" xfId="0" applyFont="1" applyBorder="1" applyAlignment="1">
      <alignment horizontal="center" vertical="center"/>
    </xf>
    <xf numFmtId="0" fontId="36" fillId="0" borderId="0" xfId="0" applyFont="1" applyBorder="1" applyAlignment="1">
      <alignment horizontal="center" vertical="center"/>
    </xf>
    <xf numFmtId="0" fontId="36" fillId="0" borderId="10" xfId="0" applyFont="1" applyBorder="1" applyAlignment="1">
      <alignment horizontal="center" vertical="center"/>
    </xf>
    <xf numFmtId="0" fontId="33" fillId="0" borderId="0" xfId="0" applyFont="1" applyBorder="1" applyAlignment="1">
      <alignment horizontal="left" vertical="center" wrapText="1"/>
    </xf>
    <xf numFmtId="0" fontId="6" fillId="0" borderId="25" xfId="0" applyFont="1" applyBorder="1" applyAlignment="1">
      <alignment vertical="center" wrapText="1"/>
    </xf>
    <xf numFmtId="0" fontId="38" fillId="0" borderId="25" xfId="0" applyFont="1" applyBorder="1" applyAlignment="1">
      <alignment vertical="center" wrapText="1"/>
    </xf>
    <xf numFmtId="0" fontId="38" fillId="0" borderId="25" xfId="0" applyFont="1" applyBorder="1" applyAlignment="1">
      <alignment vertical="center"/>
    </xf>
    <xf numFmtId="0" fontId="38" fillId="0" borderId="6" xfId="0" applyFont="1" applyBorder="1" applyAlignment="1">
      <alignment vertical="center"/>
    </xf>
    <xf numFmtId="38" fontId="33" fillId="0" borderId="24" xfId="5" applyFont="1" applyFill="1" applyBorder="1" applyAlignment="1">
      <alignment vertical="center" wrapText="1"/>
    </xf>
    <xf numFmtId="38" fontId="33" fillId="0" borderId="25" xfId="5" applyFont="1" applyFill="1" applyBorder="1" applyAlignment="1">
      <alignment vertical="center"/>
    </xf>
    <xf numFmtId="38" fontId="33" fillId="0" borderId="6" xfId="5" applyFont="1" applyFill="1" applyBorder="1" applyAlignment="1">
      <alignment vertical="center"/>
    </xf>
    <xf numFmtId="38" fontId="33" fillId="0" borderId="5" xfId="5" applyFont="1" applyFill="1" applyBorder="1" applyAlignment="1">
      <alignment vertical="center"/>
    </xf>
    <xf numFmtId="38" fontId="33" fillId="0" borderId="10" xfId="5" applyFont="1" applyFill="1" applyBorder="1" applyAlignment="1">
      <alignment vertical="center"/>
    </xf>
    <xf numFmtId="0" fontId="6" fillId="0" borderId="5" xfId="0" applyFont="1" applyBorder="1" applyAlignment="1">
      <alignment vertical="center" wrapText="1"/>
    </xf>
    <xf numFmtId="0" fontId="6" fillId="0" borderId="0" xfId="0" applyFont="1" applyBorder="1" applyAlignment="1">
      <alignment vertical="center" wrapText="1"/>
    </xf>
    <xf numFmtId="0" fontId="33" fillId="0" borderId="0" xfId="0" applyFont="1"/>
    <xf numFmtId="38" fontId="33" fillId="0" borderId="5" xfId="5" applyFont="1" applyFill="1" applyBorder="1" applyAlignment="1">
      <alignment vertical="center" wrapText="1"/>
    </xf>
    <xf numFmtId="38" fontId="33" fillId="0" borderId="10" xfId="5" applyFont="1" applyFill="1" applyBorder="1" applyAlignment="1">
      <alignment vertical="center" wrapText="1"/>
    </xf>
    <xf numFmtId="0" fontId="6" fillId="0" borderId="5" xfId="0" applyFont="1" applyBorder="1" applyAlignment="1">
      <alignment vertical="center"/>
    </xf>
    <xf numFmtId="0" fontId="6" fillId="0" borderId="0" xfId="0" applyFont="1" applyBorder="1" applyAlignment="1">
      <alignment vertical="center"/>
    </xf>
    <xf numFmtId="0" fontId="33" fillId="0" borderId="0" xfId="0" applyFont="1" applyBorder="1" applyAlignment="1">
      <alignment horizontal="center" vertical="center" wrapText="1"/>
    </xf>
    <xf numFmtId="38" fontId="33" fillId="0" borderId="2" xfId="5" applyFont="1" applyFill="1" applyBorder="1" applyAlignment="1">
      <alignment vertical="center"/>
    </xf>
    <xf numFmtId="38" fontId="33" fillId="0" borderId="7" xfId="5" applyFont="1" applyFill="1" applyBorder="1" applyAlignment="1">
      <alignment vertical="center"/>
    </xf>
    <xf numFmtId="38" fontId="33" fillId="0" borderId="8" xfId="5" applyFont="1" applyFill="1" applyBorder="1" applyAlignment="1">
      <alignment vertical="center"/>
    </xf>
    <xf numFmtId="0" fontId="33" fillId="0" borderId="24" xfId="0" applyFont="1" applyFill="1" applyBorder="1" applyAlignment="1">
      <alignment vertical="center"/>
    </xf>
    <xf numFmtId="0" fontId="33" fillId="0" borderId="25" xfId="0" applyFont="1" applyFill="1" applyBorder="1" applyAlignment="1">
      <alignment vertical="center"/>
    </xf>
    <xf numFmtId="0" fontId="33" fillId="0" borderId="6" xfId="0" applyFont="1" applyFill="1" applyBorder="1" applyAlignment="1">
      <alignment vertical="center"/>
    </xf>
    <xf numFmtId="0" fontId="33" fillId="0" borderId="0" xfId="0" applyFont="1" applyFill="1"/>
    <xf numFmtId="0" fontId="33" fillId="0" borderId="8" xfId="0" applyFont="1" applyFill="1" applyBorder="1" applyAlignment="1">
      <alignment vertical="center"/>
    </xf>
    <xf numFmtId="0" fontId="38" fillId="0" borderId="24" xfId="0" applyFont="1" applyBorder="1" applyAlignment="1">
      <alignment vertical="center"/>
    </xf>
    <xf numFmtId="0" fontId="41" fillId="0" borderId="0" xfId="0" applyFont="1" applyBorder="1" applyAlignment="1">
      <alignment vertical="center"/>
    </xf>
    <xf numFmtId="0" fontId="41" fillId="0" borderId="0" xfId="0" applyFont="1" applyAlignment="1">
      <alignment vertical="center"/>
    </xf>
    <xf numFmtId="0" fontId="41" fillId="0" borderId="25" xfId="0" applyFont="1" applyBorder="1" applyAlignment="1">
      <alignment vertical="center"/>
    </xf>
    <xf numFmtId="0" fontId="41" fillId="0" borderId="6" xfId="0" applyFont="1" applyBorder="1" applyAlignment="1">
      <alignment vertical="center"/>
    </xf>
    <xf numFmtId="38" fontId="33" fillId="0" borderId="24" xfId="5" applyFont="1" applyBorder="1" applyAlignment="1">
      <alignment vertical="center" wrapText="1"/>
    </xf>
    <xf numFmtId="38" fontId="33" fillId="0" borderId="6" xfId="5" applyFont="1" applyBorder="1" applyAlignment="1">
      <alignment vertical="center"/>
    </xf>
    <xf numFmtId="0" fontId="38" fillId="0" borderId="5" xfId="0" applyFont="1" applyBorder="1" applyAlignment="1">
      <alignment vertical="center"/>
    </xf>
    <xf numFmtId="0" fontId="38" fillId="0" borderId="0" xfId="0" applyFont="1" applyBorder="1" applyAlignment="1">
      <alignment vertical="center"/>
    </xf>
    <xf numFmtId="0" fontId="38" fillId="0" borderId="10" xfId="0" applyFont="1" applyBorder="1" applyAlignment="1">
      <alignment vertical="center"/>
    </xf>
    <xf numFmtId="0" fontId="41" fillId="0" borderId="10" xfId="0" applyFont="1" applyBorder="1" applyAlignment="1">
      <alignment vertical="center"/>
    </xf>
    <xf numFmtId="38" fontId="33" fillId="0" borderId="5" xfId="5" applyFont="1" applyBorder="1" applyAlignment="1">
      <alignment vertical="center" wrapText="1"/>
    </xf>
    <xf numFmtId="38" fontId="33" fillId="0" borderId="10" xfId="5" applyFont="1" applyBorder="1" applyAlignment="1">
      <alignment vertical="center"/>
    </xf>
    <xf numFmtId="0" fontId="42" fillId="0" borderId="10" xfId="0" applyFont="1" applyBorder="1" applyAlignment="1">
      <alignment vertical="center"/>
    </xf>
    <xf numFmtId="38" fontId="33" fillId="0" borderId="5" xfId="5" applyFont="1" applyBorder="1" applyAlignment="1">
      <alignment vertical="center"/>
    </xf>
    <xf numFmtId="0" fontId="9" fillId="0" borderId="0" xfId="0" applyFont="1" applyFill="1" applyBorder="1" applyAlignment="1">
      <alignment vertical="center"/>
    </xf>
    <xf numFmtId="0" fontId="40" fillId="0" borderId="0" xfId="0" applyFont="1" applyAlignment="1">
      <alignment vertical="center"/>
    </xf>
    <xf numFmtId="38" fontId="6" fillId="0" borderId="5" xfId="5" applyFont="1" applyFill="1" applyBorder="1" applyAlignment="1">
      <alignment vertical="center" wrapText="1"/>
    </xf>
    <xf numFmtId="38" fontId="6" fillId="0" borderId="10" xfId="5" applyFont="1" applyFill="1" applyBorder="1" applyAlignment="1">
      <alignment vertical="center" wrapText="1"/>
    </xf>
    <xf numFmtId="38" fontId="33" fillId="0" borderId="0" xfId="0" applyNumberFormat="1" applyFont="1" applyAlignment="1">
      <alignment vertical="center"/>
    </xf>
    <xf numFmtId="0" fontId="33" fillId="0" borderId="5" xfId="0" applyFont="1" applyBorder="1" applyAlignment="1">
      <alignment horizontal="center" vertical="center"/>
    </xf>
    <xf numFmtId="0" fontId="33" fillId="0" borderId="0" xfId="0" applyFont="1" applyBorder="1" applyAlignment="1">
      <alignment horizontal="center" vertical="center"/>
    </xf>
    <xf numFmtId="0" fontId="33" fillId="0" borderId="10" xfId="0" applyFont="1" applyBorder="1" applyAlignment="1">
      <alignment horizontal="center" vertical="center"/>
    </xf>
    <xf numFmtId="0" fontId="33" fillId="0" borderId="0" xfId="0" applyFont="1" applyAlignment="1">
      <alignment vertical="top"/>
    </xf>
    <xf numFmtId="38" fontId="43" fillId="0" borderId="0" xfId="5" applyFont="1" applyFill="1" applyBorder="1" applyAlignment="1"/>
    <xf numFmtId="38" fontId="39" fillId="0" borderId="0" xfId="5" applyFont="1" applyFill="1" applyBorder="1" applyAlignment="1">
      <alignment vertical="center"/>
    </xf>
    <xf numFmtId="38" fontId="43" fillId="0" borderId="5" xfId="5" applyFont="1" applyFill="1" applyBorder="1" applyAlignment="1">
      <alignment vertical="center"/>
    </xf>
    <xf numFmtId="38" fontId="43" fillId="0" borderId="0" xfId="5" applyFont="1" applyFill="1" applyBorder="1" applyAlignment="1">
      <alignment vertical="center"/>
    </xf>
    <xf numFmtId="38" fontId="43" fillId="0" borderId="0" xfId="5" applyFont="1" applyFill="1" applyBorder="1" applyAlignment="1">
      <alignment vertical="top"/>
    </xf>
    <xf numFmtId="38" fontId="36" fillId="0" borderId="10" xfId="5" applyFont="1" applyFill="1" applyBorder="1" applyAlignment="1">
      <alignment vertical="center"/>
    </xf>
    <xf numFmtId="0" fontId="33" fillId="0" borderId="2" xfId="0" applyFont="1" applyBorder="1" applyAlignment="1">
      <alignment vertical="center"/>
    </xf>
    <xf numFmtId="0" fontId="33" fillId="0" borderId="8" xfId="0" applyFont="1" applyBorder="1" applyAlignment="1">
      <alignment vertical="center"/>
    </xf>
    <xf numFmtId="38" fontId="33" fillId="0" borderId="2" xfId="5" applyFont="1" applyBorder="1" applyAlignment="1">
      <alignment vertical="center"/>
    </xf>
    <xf numFmtId="38" fontId="33" fillId="0" borderId="8" xfId="5" applyFont="1" applyBorder="1" applyAlignment="1">
      <alignment vertical="center"/>
    </xf>
    <xf numFmtId="0" fontId="38" fillId="0" borderId="24" xfId="0" applyFont="1" applyFill="1" applyBorder="1" applyAlignment="1">
      <alignment vertical="center"/>
    </xf>
    <xf numFmtId="0" fontId="38" fillId="0" borderId="25" xfId="0" applyFont="1" applyFill="1" applyBorder="1" applyAlignment="1">
      <alignment vertical="center"/>
    </xf>
    <xf numFmtId="0" fontId="38" fillId="0" borderId="6" xfId="0" applyFont="1" applyFill="1" applyBorder="1" applyAlignment="1">
      <alignment vertical="center"/>
    </xf>
    <xf numFmtId="0" fontId="35" fillId="0" borderId="0" xfId="0" applyFont="1" applyFill="1" applyBorder="1" applyAlignment="1">
      <alignment vertical="center" shrinkToFit="1"/>
    </xf>
    <xf numFmtId="0" fontId="33" fillId="0" borderId="5" xfId="0" applyFont="1" applyBorder="1" applyAlignment="1">
      <alignment horizontal="left" vertical="center"/>
    </xf>
    <xf numFmtId="0" fontId="33" fillId="0" borderId="0" xfId="0" applyFont="1" applyBorder="1" applyAlignment="1">
      <alignment horizontal="left" vertical="center"/>
    </xf>
    <xf numFmtId="0" fontId="33" fillId="0" borderId="10" xfId="0" applyFont="1" applyBorder="1" applyAlignment="1">
      <alignment horizontal="left" vertical="center"/>
    </xf>
    <xf numFmtId="0" fontId="38" fillId="0" borderId="0" xfId="0" applyFont="1" applyBorder="1"/>
    <xf numFmtId="0" fontId="38" fillId="0" borderId="7" xfId="0" applyFont="1" applyBorder="1" applyAlignment="1">
      <alignment vertical="center"/>
    </xf>
    <xf numFmtId="0" fontId="7" fillId="0" borderId="0" xfId="0" applyFont="1" applyAlignment="1">
      <alignment vertical="center"/>
    </xf>
    <xf numFmtId="0" fontId="9" fillId="0" borderId="0" xfId="0" applyFont="1" applyFill="1" applyBorder="1" applyAlignment="1">
      <alignment vertical="center" shrinkToFit="1"/>
    </xf>
    <xf numFmtId="0" fontId="44" fillId="0" borderId="0" xfId="0" applyFont="1" applyFill="1" applyBorder="1" applyAlignment="1">
      <alignment vertical="center" shrinkToFit="1"/>
    </xf>
    <xf numFmtId="0" fontId="33" fillId="0" borderId="5" xfId="0" applyFont="1" applyBorder="1" applyAlignment="1">
      <alignment vertical="center" wrapText="1"/>
    </xf>
    <xf numFmtId="0" fontId="33" fillId="0" borderId="10" xfId="0" applyFont="1" applyBorder="1" applyAlignment="1">
      <alignment vertical="center" wrapText="1"/>
    </xf>
    <xf numFmtId="0" fontId="38" fillId="0" borderId="0" xfId="0" applyFont="1" applyBorder="1" applyAlignment="1">
      <alignment vertical="center" wrapText="1"/>
    </xf>
    <xf numFmtId="0" fontId="7" fillId="0" borderId="0" xfId="0" applyFont="1" applyFill="1" applyAlignment="1">
      <alignment vertical="center"/>
    </xf>
    <xf numFmtId="0" fontId="33" fillId="0" borderId="0" xfId="0" applyFont="1" applyFill="1" applyAlignment="1">
      <alignment horizontal="right" vertical="center"/>
    </xf>
    <xf numFmtId="0" fontId="40" fillId="0" borderId="0" xfId="0" applyFont="1" applyBorder="1" applyAlignment="1">
      <alignment vertical="center"/>
    </xf>
    <xf numFmtId="38" fontId="7" fillId="0" borderId="24" xfId="5" applyFont="1" applyFill="1" applyBorder="1" applyAlignment="1">
      <alignment vertical="center" wrapText="1"/>
    </xf>
    <xf numFmtId="38" fontId="7" fillId="0" borderId="25" xfId="5" applyFont="1" applyFill="1" applyBorder="1" applyAlignment="1">
      <alignment vertical="center"/>
    </xf>
    <xf numFmtId="38" fontId="7" fillId="0" borderId="6" xfId="5" applyFont="1" applyFill="1" applyBorder="1" applyAlignment="1">
      <alignment vertical="center"/>
    </xf>
    <xf numFmtId="38" fontId="7" fillId="0" borderId="5" xfId="5" applyFont="1" applyFill="1" applyBorder="1" applyAlignment="1">
      <alignment vertical="center"/>
    </xf>
    <xf numFmtId="38" fontId="7" fillId="0" borderId="10" xfId="5" applyFont="1" applyFill="1" applyBorder="1" applyAlignment="1">
      <alignment vertical="center"/>
    </xf>
    <xf numFmtId="0" fontId="7" fillId="0" borderId="5" xfId="0" applyFont="1" applyBorder="1" applyAlignment="1">
      <alignment vertical="center" wrapText="1"/>
    </xf>
    <xf numFmtId="0" fontId="7" fillId="0" borderId="0" xfId="0" applyFont="1" applyBorder="1" applyAlignment="1">
      <alignment vertical="center" wrapText="1"/>
    </xf>
    <xf numFmtId="0" fontId="7" fillId="0" borderId="10" xfId="0" applyFont="1" applyBorder="1" applyAlignment="1">
      <alignment vertical="center" wrapText="1"/>
    </xf>
    <xf numFmtId="0" fontId="30" fillId="0" borderId="0" xfId="0" applyFont="1" applyFill="1" applyBorder="1" applyAlignment="1">
      <alignment vertical="center"/>
    </xf>
    <xf numFmtId="38" fontId="36" fillId="0" borderId="5" xfId="5" applyFont="1" applyFill="1" applyBorder="1" applyAlignment="1">
      <alignment vertical="center"/>
    </xf>
    <xf numFmtId="38" fontId="7" fillId="0" borderId="2" xfId="5" applyFont="1" applyFill="1" applyBorder="1" applyAlignment="1">
      <alignment vertical="center"/>
    </xf>
    <xf numFmtId="38" fontId="7" fillId="0" borderId="7" xfId="5" applyFont="1" applyFill="1" applyBorder="1" applyAlignment="1">
      <alignment vertical="center"/>
    </xf>
    <xf numFmtId="38" fontId="7" fillId="0" borderId="8" xfId="5" applyFont="1" applyFill="1" applyBorder="1" applyAlignment="1">
      <alignment vertical="center"/>
    </xf>
    <xf numFmtId="0" fontId="7" fillId="0" borderId="0" xfId="0" applyFont="1" applyBorder="1" applyAlignment="1">
      <alignment vertical="center"/>
    </xf>
    <xf numFmtId="0" fontId="45" fillId="2" borderId="0" xfId="0" applyFont="1" applyFill="1" applyBorder="1" applyAlignment="1">
      <alignment vertical="center"/>
    </xf>
    <xf numFmtId="0" fontId="45" fillId="2" borderId="0" xfId="0" applyFont="1" applyFill="1" applyAlignment="1">
      <alignment vertical="center"/>
    </xf>
    <xf numFmtId="0" fontId="43" fillId="0" borderId="0" xfId="0" applyFont="1" applyBorder="1" applyAlignment="1">
      <alignment horizontal="left" vertical="center"/>
    </xf>
    <xf numFmtId="0" fontId="43" fillId="0" borderId="0" xfId="0" applyFont="1" applyBorder="1" applyAlignment="1">
      <alignment horizontal="left" vertical="center" shrinkToFit="1"/>
    </xf>
    <xf numFmtId="0" fontId="39" fillId="0" borderId="0" xfId="0" applyFont="1" applyAlignment="1">
      <alignment horizontal="left" vertical="center"/>
    </xf>
    <xf numFmtId="0" fontId="43" fillId="0" borderId="0" xfId="0" applyFont="1" applyAlignment="1">
      <alignment horizontal="left" vertical="center"/>
    </xf>
    <xf numFmtId="0" fontId="7" fillId="0" borderId="0" xfId="0" applyFont="1" applyFill="1" applyBorder="1" applyAlignment="1">
      <alignment horizontal="left" vertical="center"/>
    </xf>
    <xf numFmtId="0" fontId="43" fillId="0" borderId="0" xfId="0" applyFont="1" applyBorder="1" applyAlignment="1">
      <alignment horizontal="center" vertical="center"/>
    </xf>
    <xf numFmtId="0" fontId="43" fillId="0" borderId="0" xfId="0" applyFont="1" applyBorder="1" applyAlignment="1">
      <alignment horizontal="center" vertical="center" shrinkToFit="1"/>
    </xf>
    <xf numFmtId="0" fontId="39" fillId="0" borderId="0" xfId="0" applyFont="1" applyAlignment="1">
      <alignment vertical="center"/>
    </xf>
    <xf numFmtId="0" fontId="43" fillId="0" borderId="0" xfId="0" applyFont="1" applyAlignment="1">
      <alignment vertical="center"/>
    </xf>
    <xf numFmtId="0" fontId="43" fillId="0" borderId="0" xfId="0" applyFont="1" applyBorder="1" applyAlignment="1">
      <alignment vertical="center"/>
    </xf>
    <xf numFmtId="0" fontId="43" fillId="0" borderId="0" xfId="0" applyFont="1" applyFill="1" applyBorder="1" applyAlignment="1">
      <alignment vertical="center"/>
    </xf>
    <xf numFmtId="0" fontId="39" fillId="0" borderId="0" xfId="0" applyFont="1" applyBorder="1" applyAlignment="1">
      <alignment vertical="center"/>
    </xf>
    <xf numFmtId="0" fontId="39" fillId="0" borderId="0" xfId="0" applyFont="1" applyFill="1" applyBorder="1" applyAlignment="1">
      <alignment vertical="center"/>
    </xf>
    <xf numFmtId="0" fontId="43" fillId="0" borderId="0" xfId="0" applyFont="1" applyFill="1" applyBorder="1" applyAlignment="1">
      <alignment vertical="center" shrinkToFi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10" xfId="0" applyFont="1" applyFill="1" applyBorder="1" applyAlignment="1">
      <alignment horizontal="left" vertical="center" wrapText="1"/>
    </xf>
    <xf numFmtId="0" fontId="33" fillId="0" borderId="0" xfId="0" applyFont="1" applyBorder="1" applyAlignment="1">
      <alignment vertical="center"/>
    </xf>
    <xf numFmtId="38" fontId="36" fillId="0" borderId="5" xfId="5" applyFont="1" applyFill="1" applyBorder="1" applyAlignment="1">
      <alignment horizontal="center" vertical="center"/>
    </xf>
    <xf numFmtId="38" fontId="36" fillId="0" borderId="0" xfId="5" applyFont="1" applyFill="1" applyBorder="1" applyAlignment="1">
      <alignment horizontal="center" vertical="center"/>
    </xf>
    <xf numFmtId="38" fontId="36" fillId="0" borderId="10" xfId="5" applyFont="1" applyFill="1" applyBorder="1" applyAlignment="1">
      <alignment horizontal="center" vertical="center"/>
    </xf>
    <xf numFmtId="0" fontId="33" fillId="0" borderId="7" xfId="0" applyFont="1" applyBorder="1" applyAlignment="1">
      <alignment vertical="center"/>
    </xf>
    <xf numFmtId="0" fontId="33" fillId="0" borderId="0" xfId="0" applyFont="1" applyBorder="1" applyAlignment="1">
      <alignment horizontal="center" vertical="center"/>
    </xf>
    <xf numFmtId="0" fontId="33" fillId="0" borderId="2" xfId="0" applyFont="1" applyFill="1" applyBorder="1" applyAlignment="1">
      <alignment vertical="center"/>
    </xf>
    <xf numFmtId="0" fontId="33" fillId="0" borderId="7" xfId="0" applyFont="1" applyFill="1" applyBorder="1" applyAlignment="1">
      <alignment vertical="center"/>
    </xf>
    <xf numFmtId="0" fontId="33" fillId="0" borderId="8" xfId="0" applyFont="1" applyFill="1" applyBorder="1" applyAlignment="1">
      <alignment vertical="center"/>
    </xf>
    <xf numFmtId="0" fontId="33" fillId="0" borderId="5" xfId="0" applyFont="1" applyFill="1" applyBorder="1" applyAlignment="1">
      <alignment vertical="center"/>
    </xf>
    <xf numFmtId="0" fontId="33" fillId="0" borderId="0" xfId="0" applyFont="1" applyFill="1" applyBorder="1" applyAlignment="1">
      <alignment vertical="center"/>
    </xf>
    <xf numFmtId="0" fontId="33" fillId="0" borderId="10" xfId="0" applyFont="1" applyFill="1" applyBorder="1" applyAlignment="1">
      <alignment vertical="center"/>
    </xf>
    <xf numFmtId="0" fontId="38" fillId="0" borderId="24" xfId="0" applyFont="1" applyFill="1" applyBorder="1" applyAlignment="1">
      <alignment vertical="center"/>
    </xf>
    <xf numFmtId="0" fontId="38" fillId="0" borderId="25" xfId="0" applyFont="1" applyFill="1" applyBorder="1" applyAlignment="1">
      <alignment vertical="center"/>
    </xf>
    <xf numFmtId="0" fontId="38" fillId="0" borderId="6" xfId="0" applyFont="1" applyFill="1" applyBorder="1" applyAlignment="1">
      <alignment vertical="center"/>
    </xf>
    <xf numFmtId="0" fontId="33" fillId="0" borderId="9" xfId="0" applyFont="1" applyBorder="1" applyAlignment="1">
      <alignment vertical="center"/>
    </xf>
    <xf numFmtId="0" fontId="27" fillId="0" borderId="0" xfId="0" applyFont="1"/>
    <xf numFmtId="0" fontId="33" fillId="0" borderId="25" xfId="0" applyFont="1" applyFill="1" applyBorder="1" applyAlignment="1">
      <alignment vertical="center" wrapText="1"/>
    </xf>
    <xf numFmtId="0" fontId="33" fillId="0" borderId="2" xfId="0" applyFont="1" applyFill="1" applyBorder="1" applyAlignment="1">
      <alignment vertical="center" wrapText="1"/>
    </xf>
    <xf numFmtId="0" fontId="33" fillId="0" borderId="8" xfId="0" applyFont="1" applyFill="1" applyBorder="1" applyAlignment="1">
      <alignment vertical="center" wrapText="1"/>
    </xf>
    <xf numFmtId="0" fontId="33" fillId="0" borderId="1" xfId="0" applyFont="1" applyBorder="1" applyAlignment="1">
      <alignment vertical="center"/>
    </xf>
    <xf numFmtId="3" fontId="33" fillId="0" borderId="0" xfId="0" applyNumberFormat="1" applyFont="1" applyFill="1" applyBorder="1" applyAlignment="1">
      <alignment horizontal="center" vertical="center"/>
    </xf>
    <xf numFmtId="0" fontId="33" fillId="0" borderId="2"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3" fillId="0" borderId="25" xfId="0" applyFont="1" applyBorder="1" applyAlignment="1">
      <alignment horizontal="center" vertical="center"/>
    </xf>
    <xf numFmtId="0" fontId="33" fillId="0" borderId="25" xfId="0" applyFont="1" applyBorder="1" applyAlignment="1">
      <alignment horizontal="left" vertical="center"/>
    </xf>
    <xf numFmtId="0" fontId="33" fillId="0" borderId="0" xfId="0" applyFont="1" applyBorder="1" applyAlignment="1">
      <alignment vertical="center"/>
    </xf>
    <xf numFmtId="0" fontId="38" fillId="0" borderId="24" xfId="0" applyFont="1" applyFill="1" applyBorder="1" applyAlignment="1">
      <alignment vertical="center"/>
    </xf>
    <xf numFmtId="0" fontId="38" fillId="0" borderId="25" xfId="0" applyFont="1" applyFill="1" applyBorder="1" applyAlignment="1">
      <alignment vertical="center"/>
    </xf>
    <xf numFmtId="0" fontId="38" fillId="0" borderId="6" xfId="0" applyFont="1" applyFill="1" applyBorder="1" applyAlignment="1">
      <alignment vertical="center"/>
    </xf>
    <xf numFmtId="0" fontId="33" fillId="0" borderId="2" xfId="0" applyFont="1" applyFill="1" applyBorder="1" applyAlignment="1">
      <alignment vertical="center"/>
    </xf>
    <xf numFmtId="0" fontId="33" fillId="0" borderId="7" xfId="0" applyFont="1" applyFill="1" applyBorder="1" applyAlignment="1">
      <alignment vertical="center"/>
    </xf>
    <xf numFmtId="0" fontId="33" fillId="0" borderId="8" xfId="0" applyFont="1" applyFill="1" applyBorder="1" applyAlignment="1">
      <alignment vertical="center"/>
    </xf>
    <xf numFmtId="0" fontId="33" fillId="0" borderId="5" xfId="0" applyFont="1" applyFill="1" applyBorder="1" applyAlignment="1">
      <alignment vertical="center"/>
    </xf>
    <xf numFmtId="0" fontId="33" fillId="0" borderId="0" xfId="0" applyFont="1" applyFill="1" applyBorder="1" applyAlignment="1">
      <alignment vertical="center"/>
    </xf>
    <xf numFmtId="0" fontId="33" fillId="0" borderId="10" xfId="0" applyFont="1" applyFill="1" applyBorder="1" applyAlignment="1">
      <alignment vertical="center"/>
    </xf>
    <xf numFmtId="176" fontId="46" fillId="0" borderId="9" xfId="1" applyNumberFormat="1" applyFont="1" applyFill="1" applyBorder="1" applyAlignment="1">
      <alignment horizontal="center" vertical="center" wrapText="1" shrinkToFit="1"/>
    </xf>
    <xf numFmtId="176" fontId="46" fillId="0" borderId="9" xfId="1" applyNumberFormat="1" applyFont="1" applyFill="1" applyBorder="1" applyAlignment="1">
      <alignment horizontal="center" vertical="center"/>
    </xf>
    <xf numFmtId="0" fontId="0" fillId="0" borderId="0" xfId="0" applyFont="1" applyAlignment="1">
      <alignment vertical="top"/>
    </xf>
    <xf numFmtId="0" fontId="20" fillId="0" borderId="16" xfId="1" applyNumberFormat="1" applyFont="1" applyFill="1" applyBorder="1" applyAlignment="1">
      <alignment horizontal="center" vertical="center" shrinkToFit="1"/>
    </xf>
    <xf numFmtId="49" fontId="20" fillId="0" borderId="9" xfId="1" applyNumberFormat="1" applyFont="1" applyFill="1" applyBorder="1" applyAlignment="1">
      <alignment horizontal="center" vertical="center" wrapText="1"/>
    </xf>
    <xf numFmtId="0" fontId="20" fillId="0" borderId="22" xfId="1" applyNumberFormat="1" applyFont="1" applyFill="1" applyBorder="1" applyAlignment="1">
      <alignment horizontal="distributed" vertical="center" justifyLastLine="1"/>
    </xf>
    <xf numFmtId="176" fontId="20" fillId="0" borderId="17" xfId="1" applyNumberFormat="1" applyFont="1" applyFill="1" applyBorder="1" applyAlignment="1">
      <alignment horizontal="distributed" vertical="center" justifyLastLine="1"/>
    </xf>
    <xf numFmtId="49" fontId="20" fillId="0" borderId="8" xfId="1" applyNumberFormat="1" applyFont="1" applyFill="1" applyBorder="1" applyAlignment="1">
      <alignment vertical="center" wrapText="1"/>
    </xf>
    <xf numFmtId="49" fontId="20" fillId="0" borderId="9" xfId="1" applyNumberFormat="1" applyFont="1" applyFill="1" applyBorder="1" applyAlignment="1">
      <alignment vertical="center" wrapText="1"/>
    </xf>
    <xf numFmtId="49" fontId="20" fillId="0" borderId="1" xfId="1" applyNumberFormat="1" applyFont="1" applyFill="1" applyBorder="1" applyAlignment="1">
      <alignment vertical="center" wrapText="1"/>
    </xf>
    <xf numFmtId="0" fontId="20" fillId="0" borderId="0" xfId="1" applyFont="1" applyFill="1" applyAlignment="1">
      <alignment horizontal="center" vertical="center"/>
    </xf>
    <xf numFmtId="0" fontId="23" fillId="0" borderId="0" xfId="1" applyNumberFormat="1" applyFont="1" applyFill="1" applyBorder="1" applyAlignment="1">
      <alignment horizontal="center" vertical="center"/>
    </xf>
    <xf numFmtId="0" fontId="20" fillId="0" borderId="0" xfId="1" applyNumberFormat="1" applyFont="1" applyFill="1" applyAlignment="1">
      <alignment horizontal="center" vertical="center"/>
    </xf>
    <xf numFmtId="0" fontId="20" fillId="0" borderId="0" xfId="1" applyFont="1" applyFill="1" applyBorder="1" applyAlignment="1">
      <alignment horizontal="center" vertical="center"/>
    </xf>
    <xf numFmtId="0" fontId="20" fillId="0" borderId="27" xfId="3" applyFont="1" applyFill="1" applyBorder="1" applyAlignment="1">
      <alignment vertical="center"/>
    </xf>
    <xf numFmtId="0" fontId="20" fillId="0" borderId="28" xfId="3" applyFont="1" applyFill="1" applyBorder="1" applyAlignment="1">
      <alignment vertical="center"/>
    </xf>
    <xf numFmtId="0" fontId="19" fillId="0" borderId="0" xfId="1" applyFont="1" applyFill="1" applyBorder="1" applyAlignment="1">
      <alignment horizontal="left" vertical="center"/>
    </xf>
    <xf numFmtId="49" fontId="20" fillId="0" borderId="13" xfId="1" applyNumberFormat="1" applyFont="1" applyFill="1" applyBorder="1" applyAlignment="1">
      <alignment vertical="center" wrapText="1"/>
    </xf>
    <xf numFmtId="0" fontId="19" fillId="0" borderId="0" xfId="1" applyFont="1" applyFill="1" applyBorder="1" applyAlignment="1">
      <alignment horizontal="left" vertical="center"/>
    </xf>
    <xf numFmtId="0" fontId="20" fillId="0" borderId="1" xfId="1" applyNumberFormat="1" applyFont="1" applyFill="1" applyBorder="1" applyAlignment="1">
      <alignment horizontal="distributed" vertical="center" justifyLastLine="1"/>
    </xf>
    <xf numFmtId="49" fontId="20" fillId="0" borderId="11" xfId="1" applyNumberFormat="1" applyFont="1" applyFill="1" applyBorder="1" applyAlignment="1">
      <alignment horizontal="left" vertical="center"/>
    </xf>
    <xf numFmtId="49" fontId="20" fillId="0" borderId="12" xfId="1" applyNumberFormat="1" applyFont="1" applyFill="1" applyBorder="1" applyAlignment="1">
      <alignment horizontal="left" vertical="center"/>
    </xf>
    <xf numFmtId="49" fontId="20" fillId="0" borderId="13" xfId="1" applyNumberFormat="1" applyFont="1" applyFill="1" applyBorder="1" applyAlignment="1">
      <alignment horizontal="left" vertical="center"/>
    </xf>
    <xf numFmtId="176" fontId="20" fillId="0" borderId="28" xfId="1" applyNumberFormat="1" applyFont="1" applyFill="1" applyBorder="1" applyAlignment="1">
      <alignment horizontal="right" vertical="center" shrinkToFit="1"/>
    </xf>
    <xf numFmtId="0" fontId="20" fillId="0" borderId="30" xfId="3" applyFont="1" applyFill="1" applyBorder="1" applyAlignment="1">
      <alignment vertical="center"/>
    </xf>
    <xf numFmtId="0" fontId="47" fillId="0" borderId="0" xfId="1" applyFont="1" applyAlignment="1">
      <alignment horizontal="right" vertical="center"/>
    </xf>
    <xf numFmtId="0" fontId="20" fillId="0" borderId="31" xfId="3" applyFont="1" applyFill="1" applyBorder="1" applyAlignment="1">
      <alignment horizontal="center" vertical="center"/>
    </xf>
    <xf numFmtId="176" fontId="20" fillId="0" borderId="31" xfId="1" applyNumberFormat="1" applyFont="1" applyFill="1" applyBorder="1" applyAlignment="1">
      <alignment horizontal="center" vertical="center" shrinkToFit="1"/>
    </xf>
    <xf numFmtId="176" fontId="19" fillId="0" borderId="0" xfId="1" applyNumberFormat="1" applyFont="1" applyFill="1" applyBorder="1" applyAlignment="1">
      <alignment horizontal="right" vertical="center" shrinkToFit="1"/>
    </xf>
    <xf numFmtId="176" fontId="19" fillId="0" borderId="0" xfId="1" applyNumberFormat="1" applyFont="1" applyFill="1" applyBorder="1" applyAlignment="1">
      <alignment vertical="center" shrinkToFit="1"/>
    </xf>
    <xf numFmtId="0" fontId="20" fillId="0" borderId="20" xfId="1" applyFont="1" applyBorder="1" applyAlignment="1">
      <alignment horizontal="left" vertical="center" wrapText="1"/>
    </xf>
    <xf numFmtId="0" fontId="20" fillId="0" borderId="34" xfId="1" applyNumberFormat="1" applyFont="1" applyFill="1" applyBorder="1" applyAlignment="1">
      <alignment horizontal="center" vertical="center" shrinkToFit="1"/>
    </xf>
    <xf numFmtId="49" fontId="20" fillId="0" borderId="4" xfId="1" applyNumberFormat="1" applyFont="1" applyFill="1" applyBorder="1" applyAlignment="1">
      <alignment vertical="center" wrapText="1"/>
    </xf>
    <xf numFmtId="176" fontId="19" fillId="0" borderId="4" xfId="1" applyNumberFormat="1" applyFont="1" applyFill="1" applyBorder="1" applyAlignment="1">
      <alignment horizontal="right" vertical="center" shrinkToFit="1"/>
    </xf>
    <xf numFmtId="0" fontId="18" fillId="0" borderId="24" xfId="1" applyFont="1" applyFill="1" applyBorder="1" applyAlignment="1">
      <alignment horizontal="left" vertical="center"/>
    </xf>
    <xf numFmtId="0" fontId="20" fillId="0" borderId="35" xfId="3" applyFont="1" applyFill="1" applyBorder="1" applyAlignment="1">
      <alignment vertical="center"/>
    </xf>
    <xf numFmtId="49" fontId="20" fillId="0" borderId="9" xfId="1" applyNumberFormat="1" applyFont="1" applyBorder="1" applyAlignment="1">
      <alignment vertical="center" wrapText="1"/>
    </xf>
    <xf numFmtId="0" fontId="20" fillId="0" borderId="0" xfId="1" applyFont="1" applyFill="1" applyAlignment="1">
      <alignment horizontal="right" vertical="center"/>
    </xf>
    <xf numFmtId="0" fontId="19" fillId="0" borderId="24" xfId="1" applyFont="1" applyFill="1" applyBorder="1" applyAlignment="1">
      <alignment horizontal="left" vertical="center" wrapText="1"/>
    </xf>
    <xf numFmtId="0" fontId="19" fillId="0" borderId="25" xfId="1" applyFont="1" applyFill="1" applyBorder="1" applyAlignment="1">
      <alignment horizontal="left" vertical="center"/>
    </xf>
    <xf numFmtId="0" fontId="19" fillId="0" borderId="6" xfId="1" applyFont="1" applyFill="1" applyBorder="1" applyAlignment="1">
      <alignment horizontal="left" vertical="center"/>
    </xf>
    <xf numFmtId="0" fontId="19" fillId="0" borderId="5" xfId="1" applyFont="1" applyFill="1" applyBorder="1" applyAlignment="1">
      <alignment horizontal="left" vertical="center"/>
    </xf>
    <xf numFmtId="0" fontId="19" fillId="0" borderId="0" xfId="1" applyFont="1" applyFill="1" applyBorder="1" applyAlignment="1">
      <alignment horizontal="left" vertical="center"/>
    </xf>
    <xf numFmtId="0" fontId="19" fillId="0" borderId="10" xfId="1" applyFont="1" applyFill="1" applyBorder="1" applyAlignment="1">
      <alignment horizontal="left" vertical="center"/>
    </xf>
    <xf numFmtId="0" fontId="19" fillId="0" borderId="2" xfId="1" applyFont="1" applyFill="1" applyBorder="1" applyAlignment="1">
      <alignment horizontal="left" vertical="center"/>
    </xf>
    <xf numFmtId="0" fontId="19" fillId="0" borderId="7" xfId="1" applyFont="1" applyFill="1" applyBorder="1" applyAlignment="1">
      <alignment horizontal="left" vertical="center"/>
    </xf>
    <xf numFmtId="0" fontId="19" fillId="0" borderId="8" xfId="1" applyFont="1" applyFill="1" applyBorder="1" applyAlignment="1">
      <alignment horizontal="left" vertical="center"/>
    </xf>
    <xf numFmtId="0" fontId="24" fillId="0" borderId="0" xfId="1" applyNumberFormat="1" applyFont="1" applyFill="1" applyBorder="1" applyAlignment="1">
      <alignment horizontal="right" vertical="center" wrapText="1"/>
    </xf>
    <xf numFmtId="0" fontId="20" fillId="0" borderId="19" xfId="1" applyFont="1" applyBorder="1" applyAlignment="1">
      <alignment horizontal="center" vertical="center"/>
    </xf>
    <xf numFmtId="0" fontId="20" fillId="0" borderId="20" xfId="1" applyFont="1" applyBorder="1" applyAlignment="1">
      <alignment horizontal="center" vertical="center"/>
    </xf>
    <xf numFmtId="179" fontId="18" fillId="0" borderId="24" xfId="6" applyNumberFormat="1" applyFont="1" applyFill="1" applyBorder="1" applyAlignment="1">
      <alignment horizontal="left" vertical="center" wrapText="1"/>
    </xf>
    <xf numFmtId="179" fontId="18" fillId="0" borderId="25" xfId="6" applyNumberFormat="1" applyFont="1" applyFill="1" applyBorder="1" applyAlignment="1">
      <alignment horizontal="left" vertical="center" wrapText="1"/>
    </xf>
    <xf numFmtId="179" fontId="18" fillId="0" borderId="6" xfId="6" applyNumberFormat="1" applyFont="1" applyFill="1" applyBorder="1" applyAlignment="1">
      <alignment horizontal="left" vertical="center" wrapText="1"/>
    </xf>
    <xf numFmtId="179" fontId="18" fillId="0" borderId="5" xfId="6" applyNumberFormat="1" applyFont="1" applyFill="1" applyBorder="1" applyAlignment="1">
      <alignment horizontal="left" vertical="center" wrapText="1"/>
    </xf>
    <xf numFmtId="179" fontId="18" fillId="0" borderId="0" xfId="6" applyNumberFormat="1" applyFont="1" applyFill="1" applyBorder="1" applyAlignment="1">
      <alignment horizontal="left" vertical="center" wrapText="1"/>
    </xf>
    <xf numFmtId="179" fontId="18" fillId="0" borderId="10" xfId="6" applyNumberFormat="1" applyFont="1" applyFill="1" applyBorder="1" applyAlignment="1">
      <alignment horizontal="left" vertical="center" wrapText="1"/>
    </xf>
    <xf numFmtId="179" fontId="18" fillId="0" borderId="2" xfId="6" applyNumberFormat="1" applyFont="1" applyFill="1" applyBorder="1" applyAlignment="1">
      <alignment horizontal="left" vertical="center" wrapText="1"/>
    </xf>
    <xf numFmtId="179" fontId="18" fillId="0" borderId="7" xfId="6" applyNumberFormat="1" applyFont="1" applyFill="1" applyBorder="1" applyAlignment="1">
      <alignment horizontal="left" vertical="center" wrapText="1"/>
    </xf>
    <xf numFmtId="179" fontId="18" fillId="0" borderId="8" xfId="6" applyNumberFormat="1" applyFont="1" applyFill="1" applyBorder="1" applyAlignment="1">
      <alignment horizontal="left" vertical="center" wrapText="1"/>
    </xf>
    <xf numFmtId="49" fontId="20" fillId="0" borderId="11" xfId="1" applyNumberFormat="1" applyFont="1" applyFill="1" applyBorder="1" applyAlignment="1">
      <alignment horizontal="left" vertical="center" wrapText="1"/>
    </xf>
    <xf numFmtId="49" fontId="20" fillId="0" borderId="13" xfId="1" applyNumberFormat="1" applyFont="1" applyFill="1" applyBorder="1" applyAlignment="1">
      <alignment horizontal="left" vertical="center" wrapText="1"/>
    </xf>
    <xf numFmtId="49" fontId="20" fillId="0" borderId="23" xfId="1" applyNumberFormat="1" applyFont="1" applyFill="1" applyBorder="1" applyAlignment="1">
      <alignment horizontal="distributed" vertical="center" wrapText="1" justifyLastLine="1"/>
    </xf>
    <xf numFmtId="49" fontId="20" fillId="0" borderId="26" xfId="1" applyNumberFormat="1" applyFont="1" applyFill="1" applyBorder="1" applyAlignment="1">
      <alignment horizontal="distributed" vertical="center" wrapText="1" justifyLastLine="1"/>
    </xf>
    <xf numFmtId="49" fontId="20" fillId="0" borderId="22" xfId="1" applyNumberFormat="1" applyFont="1" applyFill="1" applyBorder="1" applyAlignment="1">
      <alignment horizontal="distributed" vertical="center" wrapText="1" justifyLastLine="1"/>
    </xf>
    <xf numFmtId="49" fontId="20" fillId="0" borderId="2" xfId="1" applyNumberFormat="1" applyFont="1" applyFill="1" applyBorder="1" applyAlignment="1">
      <alignment horizontal="distributed" vertical="center" wrapText="1" justifyLastLine="1"/>
    </xf>
    <xf numFmtId="49" fontId="20" fillId="0" borderId="7" xfId="1" applyNumberFormat="1" applyFont="1" applyFill="1" applyBorder="1" applyAlignment="1">
      <alignment horizontal="distributed" vertical="center" wrapText="1" justifyLastLine="1"/>
    </xf>
    <xf numFmtId="49" fontId="20" fillId="0" borderId="8" xfId="1" applyNumberFormat="1" applyFont="1" applyFill="1" applyBorder="1" applyAlignment="1">
      <alignment horizontal="distributed" vertical="center" wrapText="1" justifyLastLine="1"/>
    </xf>
    <xf numFmtId="0" fontId="20" fillId="0" borderId="17" xfId="1" applyNumberFormat="1" applyFont="1" applyFill="1" applyBorder="1" applyAlignment="1">
      <alignment horizontal="distributed" vertical="center" wrapText="1" justifyLastLine="1"/>
    </xf>
    <xf numFmtId="0" fontId="20" fillId="0" borderId="1" xfId="1" applyNumberFormat="1" applyFont="1" applyFill="1" applyBorder="1" applyAlignment="1">
      <alignment horizontal="distributed" vertical="center" wrapText="1" justifyLastLine="1"/>
    </xf>
    <xf numFmtId="0" fontId="20" fillId="0" borderId="23" xfId="1" applyNumberFormat="1" applyFont="1" applyFill="1" applyBorder="1" applyAlignment="1">
      <alignment horizontal="distributed" vertical="center" justifyLastLine="1"/>
    </xf>
    <xf numFmtId="0" fontId="20" fillId="0" borderId="29" xfId="1" applyNumberFormat="1" applyFont="1" applyFill="1" applyBorder="1" applyAlignment="1">
      <alignment horizontal="distributed" vertical="center" justifyLastLine="1"/>
    </xf>
    <xf numFmtId="0" fontId="20" fillId="0" borderId="2" xfId="1" applyNumberFormat="1" applyFont="1" applyFill="1" applyBorder="1" applyAlignment="1">
      <alignment horizontal="distributed" vertical="center" justifyLastLine="1"/>
    </xf>
    <xf numFmtId="0" fontId="20" fillId="0" borderId="30" xfId="1" applyNumberFormat="1" applyFont="1" applyFill="1" applyBorder="1" applyAlignment="1">
      <alignment horizontal="distributed" vertical="center" justifyLastLine="1"/>
    </xf>
    <xf numFmtId="0" fontId="2" fillId="0" borderId="32" xfId="1" applyNumberFormat="1" applyFont="1" applyFill="1" applyBorder="1" applyAlignment="1">
      <alignment horizontal="center" vertical="center" wrapText="1" justifyLastLine="1"/>
    </xf>
    <xf numFmtId="0" fontId="20" fillId="0" borderId="33" xfId="1" applyNumberFormat="1" applyFont="1" applyFill="1" applyBorder="1" applyAlignment="1">
      <alignment horizontal="center" vertical="center" justifyLastLine="1"/>
    </xf>
    <xf numFmtId="176" fontId="6" fillId="0" borderId="4" xfId="1" applyNumberFormat="1" applyFont="1" applyFill="1" applyBorder="1" applyAlignment="1">
      <alignment horizontal="center" vertical="center"/>
    </xf>
    <xf numFmtId="176" fontId="6" fillId="0" borderId="1" xfId="1" applyNumberFormat="1" applyFont="1" applyFill="1" applyBorder="1" applyAlignment="1">
      <alignment horizontal="center" vertical="center"/>
    </xf>
    <xf numFmtId="176" fontId="6" fillId="0" borderId="4" xfId="1" applyNumberFormat="1" applyFont="1" applyFill="1" applyBorder="1" applyAlignment="1">
      <alignment horizontal="center" vertical="center" wrapText="1"/>
    </xf>
    <xf numFmtId="0" fontId="33" fillId="0" borderId="4" xfId="0" applyFont="1" applyBorder="1" applyAlignment="1">
      <alignment horizontal="center" vertical="center"/>
    </xf>
    <xf numFmtId="0" fontId="33" fillId="0" borderId="3" xfId="0" applyFont="1" applyBorder="1" applyAlignment="1">
      <alignment horizontal="center" vertical="center"/>
    </xf>
    <xf numFmtId="0" fontId="33" fillId="0" borderId="1" xfId="0" applyFont="1" applyBorder="1" applyAlignment="1">
      <alignment horizontal="center" vertical="center"/>
    </xf>
    <xf numFmtId="0" fontId="7" fillId="0" borderId="5" xfId="0" applyFont="1" applyBorder="1" applyAlignment="1">
      <alignment vertical="center"/>
    </xf>
    <xf numFmtId="0" fontId="7" fillId="0" borderId="0" xfId="0" applyFont="1" applyBorder="1" applyAlignment="1">
      <alignment vertical="center"/>
    </xf>
    <xf numFmtId="0" fontId="7" fillId="0" borderId="10" xfId="0" applyFont="1" applyBorder="1" applyAlignment="1">
      <alignment vertical="center"/>
    </xf>
    <xf numFmtId="0" fontId="9" fillId="0" borderId="0" xfId="0" applyFont="1" applyFill="1" applyBorder="1" applyAlignment="1">
      <alignment horizontal="center" vertical="center"/>
    </xf>
    <xf numFmtId="0" fontId="7" fillId="0" borderId="2"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33" fillId="0" borderId="24" xfId="0" applyFont="1" applyFill="1" applyBorder="1" applyAlignment="1">
      <alignment horizontal="left" vertical="center" wrapText="1"/>
    </xf>
    <xf numFmtId="0" fontId="33" fillId="0" borderId="25"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10"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0" xfId="0" applyFont="1" applyFill="1" applyBorder="1" applyAlignment="1">
      <alignment horizontal="center" vertical="center"/>
    </xf>
    <xf numFmtId="182" fontId="33" fillId="0" borderId="0" xfId="0" applyNumberFormat="1" applyFont="1" applyFill="1" applyBorder="1" applyAlignment="1">
      <alignment horizontal="center" vertical="center"/>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10" xfId="0" applyFont="1" applyBorder="1" applyAlignment="1">
      <alignment horizontal="left" vertical="center" wrapText="1"/>
    </xf>
    <xf numFmtId="38" fontId="6" fillId="0" borderId="5" xfId="5" applyFont="1" applyFill="1" applyBorder="1" applyAlignment="1">
      <alignment horizontal="center" vertical="center" wrapText="1"/>
    </xf>
    <xf numFmtId="38" fontId="6" fillId="0" borderId="0" xfId="5" applyFont="1" applyFill="1" applyBorder="1" applyAlignment="1">
      <alignment horizontal="center" vertical="center"/>
    </xf>
    <xf numFmtId="38" fontId="6" fillId="0" borderId="10" xfId="5" applyFont="1" applyFill="1" applyBorder="1" applyAlignment="1">
      <alignment horizontal="center" vertical="center"/>
    </xf>
    <xf numFmtId="38" fontId="6" fillId="0" borderId="5" xfId="5" applyFont="1" applyFill="1" applyBorder="1" applyAlignment="1">
      <alignment horizontal="center" vertical="center"/>
    </xf>
    <xf numFmtId="0" fontId="7" fillId="0" borderId="24" xfId="0" applyFont="1" applyBorder="1" applyAlignment="1">
      <alignment vertical="center"/>
    </xf>
    <xf numFmtId="0" fontId="7" fillId="0" borderId="25" xfId="0" applyFont="1" applyBorder="1" applyAlignment="1">
      <alignment vertical="center"/>
    </xf>
    <xf numFmtId="0" fontId="7" fillId="0" borderId="6" xfId="0" applyFont="1" applyBorder="1" applyAlignment="1">
      <alignment vertical="center"/>
    </xf>
    <xf numFmtId="0" fontId="33" fillId="0" borderId="5" xfId="0" applyFont="1" applyBorder="1" applyAlignment="1">
      <alignment vertical="center"/>
    </xf>
    <xf numFmtId="0" fontId="33" fillId="0" borderId="0" xfId="0" applyFont="1" applyBorder="1" applyAlignment="1">
      <alignment vertical="center"/>
    </xf>
    <xf numFmtId="0" fontId="33" fillId="0" borderId="10" xfId="0" applyFont="1" applyBorder="1" applyAlignment="1">
      <alignment vertical="center"/>
    </xf>
    <xf numFmtId="38" fontId="36" fillId="0" borderId="5" xfId="5" applyFont="1" applyFill="1" applyBorder="1" applyAlignment="1">
      <alignment horizontal="center" vertical="center"/>
    </xf>
    <xf numFmtId="38" fontId="36" fillId="0" borderId="0" xfId="5" applyFont="1" applyFill="1" applyBorder="1" applyAlignment="1">
      <alignment horizontal="center" vertical="center"/>
    </xf>
    <xf numFmtId="38" fontId="36" fillId="0" borderId="10" xfId="5" applyFont="1" applyFill="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0" xfId="0" applyFont="1" applyFill="1" applyBorder="1" applyAlignment="1">
      <alignment horizontal="center" vertical="center" shrinkToFit="1"/>
    </xf>
    <xf numFmtId="3" fontId="44" fillId="0" borderId="0" xfId="0" applyNumberFormat="1" applyFont="1" applyFill="1" applyBorder="1" applyAlignment="1">
      <alignment horizontal="right" vertical="center" shrinkToFit="1"/>
    </xf>
    <xf numFmtId="0" fontId="45" fillId="2" borderId="0" xfId="0" applyFont="1" applyFill="1" applyBorder="1" applyAlignment="1">
      <alignment horizontal="center" vertical="center"/>
    </xf>
    <xf numFmtId="0" fontId="45" fillId="2" borderId="0" xfId="0" applyFont="1" applyFill="1" applyAlignment="1">
      <alignment horizontal="center" vertical="center"/>
    </xf>
    <xf numFmtId="0" fontId="38" fillId="0" borderId="24" xfId="0" applyFont="1" applyBorder="1" applyAlignment="1">
      <alignment vertical="center"/>
    </xf>
    <xf numFmtId="0" fontId="38" fillId="0" borderId="25" xfId="0" applyFont="1" applyBorder="1" applyAlignment="1">
      <alignment vertical="center"/>
    </xf>
    <xf numFmtId="0" fontId="38" fillId="0" borderId="6" xfId="0" applyFont="1" applyBorder="1" applyAlignment="1">
      <alignment vertical="center"/>
    </xf>
    <xf numFmtId="0" fontId="33" fillId="0" borderId="2" xfId="0" applyFont="1" applyBorder="1" applyAlignment="1">
      <alignment vertical="center"/>
    </xf>
    <xf numFmtId="0" fontId="33" fillId="0" borderId="7" xfId="0" applyFont="1" applyBorder="1" applyAlignment="1">
      <alignment vertical="center"/>
    </xf>
    <xf numFmtId="0" fontId="33" fillId="0" borderId="8" xfId="0" applyFont="1" applyBorder="1" applyAlignment="1">
      <alignment vertical="center"/>
    </xf>
    <xf numFmtId="0" fontId="9" fillId="0" borderId="24"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38" fontId="7" fillId="0" borderId="5" xfId="5" applyFont="1" applyFill="1" applyBorder="1" applyAlignment="1">
      <alignment horizontal="center" vertical="center" wrapText="1"/>
    </xf>
    <xf numFmtId="38" fontId="7" fillId="0" borderId="0" xfId="5" applyFont="1" applyFill="1" applyBorder="1" applyAlignment="1">
      <alignment horizontal="center" vertical="center"/>
    </xf>
    <xf numFmtId="38" fontId="7" fillId="0" borderId="10" xfId="5" applyFont="1" applyFill="1" applyBorder="1" applyAlignment="1">
      <alignment horizontal="center" vertical="center"/>
    </xf>
    <xf numFmtId="38" fontId="7" fillId="0" borderId="5" xfId="5" applyFont="1" applyFill="1" applyBorder="1" applyAlignment="1">
      <alignment horizontal="center" vertical="center"/>
    </xf>
    <xf numFmtId="3" fontId="9" fillId="0" borderId="0" xfId="0" applyNumberFormat="1" applyFont="1" applyFill="1" applyBorder="1" applyAlignment="1">
      <alignment horizontal="right" vertical="center" shrinkToFit="1"/>
    </xf>
    <xf numFmtId="0" fontId="44" fillId="0" borderId="0" xfId="0" applyFont="1" applyFill="1" applyBorder="1" applyAlignment="1">
      <alignment horizontal="center" vertical="center" shrinkToFit="1"/>
    </xf>
    <xf numFmtId="38" fontId="33" fillId="0" borderId="0" xfId="5" applyFont="1" applyFill="1" applyBorder="1" applyAlignment="1">
      <alignment horizontal="center" vertical="center" wrapText="1"/>
    </xf>
    <xf numFmtId="38" fontId="36" fillId="0" borderId="0" xfId="5" applyFont="1" applyBorder="1" applyAlignment="1">
      <alignment horizontal="center" vertical="center"/>
    </xf>
    <xf numFmtId="38" fontId="33" fillId="0" borderId="0" xfId="5" applyFont="1" applyFill="1" applyBorder="1" applyAlignment="1">
      <alignment horizontal="center" vertical="center" shrinkToFit="1"/>
    </xf>
    <xf numFmtId="0" fontId="38" fillId="0" borderId="24" xfId="0" applyFont="1" applyFill="1" applyBorder="1" applyAlignment="1">
      <alignment vertical="center"/>
    </xf>
    <xf numFmtId="0" fontId="38" fillId="0" borderId="25" xfId="0" applyFont="1" applyFill="1" applyBorder="1" applyAlignment="1">
      <alignment vertical="center"/>
    </xf>
    <xf numFmtId="0" fontId="38" fillId="0" borderId="6" xfId="0" applyFont="1" applyFill="1" applyBorder="1" applyAlignment="1">
      <alignment vertical="center"/>
    </xf>
    <xf numFmtId="0" fontId="33" fillId="0" borderId="2" xfId="0" applyFont="1" applyFill="1" applyBorder="1" applyAlignment="1">
      <alignment vertical="center"/>
    </xf>
    <xf numFmtId="0" fontId="33" fillId="0" borderId="7" xfId="0" applyFont="1" applyFill="1" applyBorder="1" applyAlignment="1">
      <alignment vertical="center"/>
    </xf>
    <xf numFmtId="0" fontId="33" fillId="0" borderId="8" xfId="0" applyFont="1" applyFill="1" applyBorder="1" applyAlignment="1">
      <alignment vertical="center"/>
    </xf>
    <xf numFmtId="0" fontId="33" fillId="0" borderId="5" xfId="0" applyFont="1" applyFill="1" applyBorder="1" applyAlignment="1">
      <alignment vertical="center"/>
    </xf>
    <xf numFmtId="0" fontId="33" fillId="0" borderId="0" xfId="0" applyFont="1" applyFill="1" applyBorder="1" applyAlignment="1">
      <alignment vertical="center"/>
    </xf>
    <xf numFmtId="0" fontId="33" fillId="0" borderId="10" xfId="0" applyFont="1" applyFill="1" applyBorder="1" applyAlignment="1">
      <alignment vertical="center"/>
    </xf>
    <xf numFmtId="3" fontId="33" fillId="0" borderId="0" xfId="0" applyNumberFormat="1" applyFont="1" applyFill="1" applyBorder="1" applyAlignment="1">
      <alignment horizontal="center" vertical="center"/>
    </xf>
    <xf numFmtId="38" fontId="6" fillId="0" borderId="0" xfId="5" applyFont="1" applyFill="1" applyBorder="1" applyAlignment="1">
      <alignment horizontal="center" vertical="center" wrapText="1"/>
    </xf>
    <xf numFmtId="0" fontId="33" fillId="0" borderId="5" xfId="0" applyFont="1" applyBorder="1" applyAlignment="1">
      <alignment horizontal="center" vertical="center"/>
    </xf>
    <xf numFmtId="0" fontId="33" fillId="0" borderId="0" xfId="0" applyFont="1" applyBorder="1" applyAlignment="1">
      <alignment horizontal="center" vertical="center"/>
    </xf>
    <xf numFmtId="0" fontId="33" fillId="0" borderId="10" xfId="0" applyFont="1" applyBorder="1" applyAlignment="1">
      <alignment horizontal="center" vertical="center"/>
    </xf>
    <xf numFmtId="0" fontId="6" fillId="0" borderId="0" xfId="0" applyFont="1" applyFill="1" applyBorder="1" applyAlignment="1">
      <alignment horizontal="center" vertical="center" wrapText="1" shrinkToFit="1"/>
    </xf>
    <xf numFmtId="0" fontId="9" fillId="0" borderId="0" xfId="0" applyFont="1" applyFill="1" applyBorder="1" applyAlignment="1">
      <alignment horizontal="right" vertical="center" shrinkToFit="1"/>
    </xf>
    <xf numFmtId="0" fontId="33" fillId="0" borderId="5" xfId="0" applyFont="1" applyFill="1" applyBorder="1" applyAlignment="1">
      <alignment vertical="center" wrapText="1"/>
    </xf>
    <xf numFmtId="0" fontId="33" fillId="0" borderId="2" xfId="0" applyFont="1" applyFill="1" applyBorder="1" applyAlignment="1">
      <alignment vertical="center" wrapText="1"/>
    </xf>
    <xf numFmtId="0" fontId="37" fillId="0" borderId="9" xfId="0" applyFont="1" applyBorder="1" applyAlignment="1">
      <alignment horizontal="center" vertical="center"/>
    </xf>
    <xf numFmtId="38" fontId="7" fillId="0" borderId="0" xfId="5"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36" fillId="0" borderId="7" xfId="0" applyFont="1" applyBorder="1" applyAlignment="1">
      <alignment horizontal="left" vertical="center"/>
    </xf>
    <xf numFmtId="0" fontId="37"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9"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9" xfId="0" applyFont="1" applyBorder="1" applyAlignment="1">
      <alignment horizontal="center" vertical="center" wrapText="1"/>
    </xf>
    <xf numFmtId="0" fontId="33" fillId="0" borderId="5" xfId="0" applyFont="1" applyFill="1" applyBorder="1" applyAlignment="1">
      <alignment horizontal="center" vertical="center"/>
    </xf>
    <xf numFmtId="0" fontId="33" fillId="0" borderId="10" xfId="0" applyFont="1" applyFill="1" applyBorder="1" applyAlignment="1">
      <alignment horizontal="center" vertical="center"/>
    </xf>
    <xf numFmtId="181" fontId="33" fillId="0" borderId="0" xfId="0" applyNumberFormat="1" applyFont="1" applyAlignment="1">
      <alignment horizontal="right" vertical="center"/>
    </xf>
    <xf numFmtId="0" fontId="33" fillId="0" borderId="0" xfId="0" applyFont="1" applyAlignment="1">
      <alignment horizontal="center" vertical="center"/>
    </xf>
    <xf numFmtId="0" fontId="33" fillId="0" borderId="9" xfId="0" applyFont="1" applyBorder="1" applyAlignment="1">
      <alignment horizontal="center" vertical="center"/>
    </xf>
    <xf numFmtId="0" fontId="7" fillId="0" borderId="9" xfId="0" applyFont="1" applyBorder="1" applyAlignment="1">
      <alignment horizontal="center" vertical="center"/>
    </xf>
    <xf numFmtId="0" fontId="37" fillId="0" borderId="11" xfId="0"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3" fillId="0" borderId="0" xfId="0" applyFont="1" applyAlignment="1">
      <alignment horizontal="left" vertical="center" shrinkToFit="1"/>
    </xf>
    <xf numFmtId="0" fontId="33" fillId="0" borderId="10" xfId="0" applyFont="1" applyBorder="1" applyAlignment="1">
      <alignment horizontal="left" vertical="center" shrinkToFit="1"/>
    </xf>
    <xf numFmtId="49" fontId="20" fillId="0" borderId="2" xfId="1" applyNumberFormat="1" applyFont="1" applyFill="1" applyBorder="1" applyAlignment="1">
      <alignment horizontal="left" vertical="center"/>
    </xf>
    <xf numFmtId="49" fontId="20" fillId="0" borderId="7" xfId="1" applyNumberFormat="1" applyFont="1" applyFill="1" applyBorder="1" applyAlignment="1">
      <alignment horizontal="left" vertical="center"/>
    </xf>
    <xf numFmtId="49" fontId="20" fillId="0" borderId="8" xfId="1" applyNumberFormat="1" applyFont="1" applyFill="1" applyBorder="1" applyAlignment="1">
      <alignment horizontal="left" vertical="center"/>
    </xf>
    <xf numFmtId="176" fontId="20" fillId="0" borderId="30" xfId="1" applyNumberFormat="1" applyFont="1" applyFill="1" applyBorder="1" applyAlignment="1">
      <alignment horizontal="right" vertical="center" shrinkToFit="1"/>
    </xf>
    <xf numFmtId="0" fontId="20" fillId="0" borderId="19" xfId="1" applyNumberFormat="1" applyFont="1" applyFill="1" applyBorder="1" applyAlignment="1">
      <alignment horizontal="center" vertical="center" shrinkToFit="1"/>
    </xf>
    <xf numFmtId="49" fontId="20" fillId="0" borderId="36" xfId="1" applyNumberFormat="1" applyFont="1" applyFill="1" applyBorder="1" applyAlignment="1">
      <alignment horizontal="center" vertical="center" wrapText="1"/>
    </xf>
    <xf numFmtId="49" fontId="20" fillId="0" borderId="20" xfId="1" applyNumberFormat="1" applyFont="1" applyFill="1" applyBorder="1" applyAlignment="1">
      <alignment horizontal="center" vertical="center" wrapText="1"/>
    </xf>
    <xf numFmtId="49" fontId="20" fillId="0" borderId="20" xfId="1" applyNumberFormat="1" applyFont="1" applyFill="1" applyBorder="1" applyAlignment="1">
      <alignment vertical="center" wrapText="1"/>
    </xf>
    <xf numFmtId="0" fontId="20" fillId="0" borderId="37" xfId="1" applyNumberFormat="1" applyFont="1" applyFill="1" applyBorder="1" applyAlignment="1">
      <alignment horizontal="center" vertical="center" shrinkToFit="1"/>
    </xf>
    <xf numFmtId="49" fontId="20" fillId="0" borderId="38" xfId="1" applyNumberFormat="1" applyFont="1" applyFill="1" applyBorder="1" applyAlignment="1">
      <alignment horizontal="center" vertical="center" wrapText="1"/>
    </xf>
    <xf numFmtId="49" fontId="20" fillId="0" borderId="39" xfId="1" applyNumberFormat="1" applyFont="1" applyFill="1" applyBorder="1" applyAlignment="1">
      <alignment vertical="center" wrapText="1"/>
    </xf>
    <xf numFmtId="0" fontId="20" fillId="0" borderId="20" xfId="1" applyNumberFormat="1" applyFont="1" applyFill="1" applyBorder="1" applyAlignment="1">
      <alignment horizontal="left" vertical="center" wrapText="1"/>
    </xf>
  </cellXfs>
  <cellStyles count="7">
    <cellStyle name="桁区切り" xfId="5" builtinId="6"/>
    <cellStyle name="桁区切り 2" xfId="2" xr:uid="{00000000-0005-0000-0000-000002000000}"/>
    <cellStyle name="桁区切り 2 2" xfId="6" xr:uid="{00000000-0005-0000-0000-000003000000}"/>
    <cellStyle name="標準" xfId="0" builtinId="0"/>
    <cellStyle name="標準 2" xfId="3" xr:uid="{00000000-0005-0000-0000-000005000000}"/>
    <cellStyle name="標準 3" xfId="4" xr:uid="{00000000-0005-0000-0000-000006000000}"/>
    <cellStyle name="標準_③予算事業別調書(目次様式)" xfId="1" xr:uid="{00000000-0005-0000-0000-000007000000}"/>
  </cellStyles>
  <dxfs count="39">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Medium9"/>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25</xdr:col>
      <xdr:colOff>93594</xdr:colOff>
      <xdr:row>104</xdr:row>
      <xdr:rowOff>92766</xdr:rowOff>
    </xdr:from>
    <xdr:to>
      <xdr:col>27</xdr:col>
      <xdr:colOff>93399</xdr:colOff>
      <xdr:row>105</xdr:row>
      <xdr:rowOff>76200</xdr:rowOff>
    </xdr:to>
    <xdr:sp macro="" textlink="">
      <xdr:nvSpPr>
        <xdr:cNvPr id="2" name="右矢印 1">
          <a:extLst>
            <a:ext uri="{FF2B5EF4-FFF2-40B4-BE49-F238E27FC236}">
              <a16:creationId xmlns:a16="http://schemas.microsoft.com/office/drawing/2014/main" id="{00000000-0008-0000-0600-000002000000}"/>
            </a:ext>
          </a:extLst>
        </xdr:cNvPr>
        <xdr:cNvSpPr/>
      </xdr:nvSpPr>
      <xdr:spPr>
        <a:xfrm>
          <a:off x="2655819" y="19135725"/>
          <a:ext cx="209355" cy="0"/>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25</xdr:col>
      <xdr:colOff>93594</xdr:colOff>
      <xdr:row>112</xdr:row>
      <xdr:rowOff>92766</xdr:rowOff>
    </xdr:from>
    <xdr:to>
      <xdr:col>27</xdr:col>
      <xdr:colOff>93399</xdr:colOff>
      <xdr:row>113</xdr:row>
      <xdr:rowOff>76200</xdr:rowOff>
    </xdr:to>
    <xdr:sp macro="" textlink="">
      <xdr:nvSpPr>
        <xdr:cNvPr id="3" name="右矢印 2">
          <a:extLst>
            <a:ext uri="{FF2B5EF4-FFF2-40B4-BE49-F238E27FC236}">
              <a16:creationId xmlns:a16="http://schemas.microsoft.com/office/drawing/2014/main" id="{00000000-0008-0000-0600-000003000000}"/>
            </a:ext>
          </a:extLst>
        </xdr:cNvPr>
        <xdr:cNvSpPr/>
      </xdr:nvSpPr>
      <xdr:spPr>
        <a:xfrm>
          <a:off x="2655819" y="19135725"/>
          <a:ext cx="209355" cy="0"/>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25</xdr:col>
      <xdr:colOff>93594</xdr:colOff>
      <xdr:row>129</xdr:row>
      <xdr:rowOff>92766</xdr:rowOff>
    </xdr:from>
    <xdr:to>
      <xdr:col>27</xdr:col>
      <xdr:colOff>93399</xdr:colOff>
      <xdr:row>130</xdr:row>
      <xdr:rowOff>76200</xdr:rowOff>
    </xdr:to>
    <xdr:sp macro="" textlink="">
      <xdr:nvSpPr>
        <xdr:cNvPr id="4" name="右矢印 3">
          <a:extLst>
            <a:ext uri="{FF2B5EF4-FFF2-40B4-BE49-F238E27FC236}">
              <a16:creationId xmlns:a16="http://schemas.microsoft.com/office/drawing/2014/main" id="{00000000-0008-0000-0600-000004000000}"/>
            </a:ext>
          </a:extLst>
        </xdr:cNvPr>
        <xdr:cNvSpPr/>
      </xdr:nvSpPr>
      <xdr:spPr>
        <a:xfrm>
          <a:off x="2655819" y="19952391"/>
          <a:ext cx="209355" cy="164409"/>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83</xdr:col>
      <xdr:colOff>80341</xdr:colOff>
      <xdr:row>121</xdr:row>
      <xdr:rowOff>0</xdr:rowOff>
    </xdr:from>
    <xdr:to>
      <xdr:col>85</xdr:col>
      <xdr:colOff>80145</xdr:colOff>
      <xdr:row>121</xdr:row>
      <xdr:rowOff>165650</xdr:rowOff>
    </xdr:to>
    <xdr:sp macro="" textlink="">
      <xdr:nvSpPr>
        <xdr:cNvPr id="5" name="右矢印 4">
          <a:extLst>
            <a:ext uri="{FF2B5EF4-FFF2-40B4-BE49-F238E27FC236}">
              <a16:creationId xmlns:a16="http://schemas.microsoft.com/office/drawing/2014/main" id="{00000000-0008-0000-0600-000005000000}"/>
            </a:ext>
          </a:extLst>
        </xdr:cNvPr>
        <xdr:cNvSpPr/>
      </xdr:nvSpPr>
      <xdr:spPr>
        <a:xfrm>
          <a:off x="8767141" y="19135725"/>
          <a:ext cx="209354" cy="0"/>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25</xdr:col>
      <xdr:colOff>93594</xdr:colOff>
      <xdr:row>120</xdr:row>
      <xdr:rowOff>92766</xdr:rowOff>
    </xdr:from>
    <xdr:to>
      <xdr:col>27</xdr:col>
      <xdr:colOff>93399</xdr:colOff>
      <xdr:row>121</xdr:row>
      <xdr:rowOff>76200</xdr:rowOff>
    </xdr:to>
    <xdr:sp macro="" textlink="">
      <xdr:nvSpPr>
        <xdr:cNvPr id="6" name="右矢印 5">
          <a:extLst>
            <a:ext uri="{FF2B5EF4-FFF2-40B4-BE49-F238E27FC236}">
              <a16:creationId xmlns:a16="http://schemas.microsoft.com/office/drawing/2014/main" id="{00000000-0008-0000-0600-000006000000}"/>
            </a:ext>
          </a:extLst>
        </xdr:cNvPr>
        <xdr:cNvSpPr/>
      </xdr:nvSpPr>
      <xdr:spPr>
        <a:xfrm>
          <a:off x="2655819" y="19135725"/>
          <a:ext cx="209355" cy="0"/>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25</xdr:col>
      <xdr:colOff>74544</xdr:colOff>
      <xdr:row>65</xdr:row>
      <xdr:rowOff>16550</xdr:rowOff>
    </xdr:from>
    <xdr:to>
      <xdr:col>27</xdr:col>
      <xdr:colOff>74349</xdr:colOff>
      <xdr:row>65</xdr:row>
      <xdr:rowOff>182200</xdr:rowOff>
    </xdr:to>
    <xdr:sp macro="" textlink="">
      <xdr:nvSpPr>
        <xdr:cNvPr id="7" name="右矢印 6">
          <a:extLst>
            <a:ext uri="{FF2B5EF4-FFF2-40B4-BE49-F238E27FC236}">
              <a16:creationId xmlns:a16="http://schemas.microsoft.com/office/drawing/2014/main" id="{00000000-0008-0000-0600-000007000000}"/>
            </a:ext>
          </a:extLst>
        </xdr:cNvPr>
        <xdr:cNvSpPr/>
      </xdr:nvSpPr>
      <xdr:spPr>
        <a:xfrm>
          <a:off x="2636769" y="13180100"/>
          <a:ext cx="209355" cy="165650"/>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25</xdr:col>
      <xdr:colOff>74544</xdr:colOff>
      <xdr:row>69</xdr:row>
      <xdr:rowOff>24832</xdr:rowOff>
    </xdr:from>
    <xdr:to>
      <xdr:col>27</xdr:col>
      <xdr:colOff>74349</xdr:colOff>
      <xdr:row>70</xdr:row>
      <xdr:rowOff>8265</xdr:rowOff>
    </xdr:to>
    <xdr:sp macro="" textlink="">
      <xdr:nvSpPr>
        <xdr:cNvPr id="8" name="右矢印 7">
          <a:extLst>
            <a:ext uri="{FF2B5EF4-FFF2-40B4-BE49-F238E27FC236}">
              <a16:creationId xmlns:a16="http://schemas.microsoft.com/office/drawing/2014/main" id="{00000000-0008-0000-0600-000008000000}"/>
            </a:ext>
          </a:extLst>
        </xdr:cNvPr>
        <xdr:cNvSpPr/>
      </xdr:nvSpPr>
      <xdr:spPr>
        <a:xfrm>
          <a:off x="2636769" y="13912282"/>
          <a:ext cx="209355" cy="164408"/>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25</xdr:col>
      <xdr:colOff>74547</xdr:colOff>
      <xdr:row>71</xdr:row>
      <xdr:rowOff>26091</xdr:rowOff>
    </xdr:from>
    <xdr:to>
      <xdr:col>27</xdr:col>
      <xdr:colOff>74352</xdr:colOff>
      <xdr:row>72</xdr:row>
      <xdr:rowOff>10766</xdr:rowOff>
    </xdr:to>
    <xdr:sp macro="" textlink="">
      <xdr:nvSpPr>
        <xdr:cNvPr id="9" name="右矢印 8">
          <a:extLst>
            <a:ext uri="{FF2B5EF4-FFF2-40B4-BE49-F238E27FC236}">
              <a16:creationId xmlns:a16="http://schemas.microsoft.com/office/drawing/2014/main" id="{00000000-0008-0000-0600-000009000000}"/>
            </a:ext>
          </a:extLst>
        </xdr:cNvPr>
        <xdr:cNvSpPr/>
      </xdr:nvSpPr>
      <xdr:spPr>
        <a:xfrm>
          <a:off x="2636772" y="14275491"/>
          <a:ext cx="209355" cy="165650"/>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25</xdr:col>
      <xdr:colOff>74544</xdr:colOff>
      <xdr:row>74</xdr:row>
      <xdr:rowOff>16550</xdr:rowOff>
    </xdr:from>
    <xdr:to>
      <xdr:col>27</xdr:col>
      <xdr:colOff>74349</xdr:colOff>
      <xdr:row>74</xdr:row>
      <xdr:rowOff>182200</xdr:rowOff>
    </xdr:to>
    <xdr:sp macro="" textlink="">
      <xdr:nvSpPr>
        <xdr:cNvPr id="10" name="右矢印 9">
          <a:extLst>
            <a:ext uri="{FF2B5EF4-FFF2-40B4-BE49-F238E27FC236}">
              <a16:creationId xmlns:a16="http://schemas.microsoft.com/office/drawing/2014/main" id="{00000000-0008-0000-0600-00000A000000}"/>
            </a:ext>
          </a:extLst>
        </xdr:cNvPr>
        <xdr:cNvSpPr/>
      </xdr:nvSpPr>
      <xdr:spPr>
        <a:xfrm>
          <a:off x="2636769" y="14808875"/>
          <a:ext cx="209355" cy="165650"/>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25</xdr:col>
      <xdr:colOff>74544</xdr:colOff>
      <xdr:row>78</xdr:row>
      <xdr:rowOff>24832</xdr:rowOff>
    </xdr:from>
    <xdr:to>
      <xdr:col>27</xdr:col>
      <xdr:colOff>74349</xdr:colOff>
      <xdr:row>79</xdr:row>
      <xdr:rowOff>0</xdr:rowOff>
    </xdr:to>
    <xdr:sp macro="" textlink="">
      <xdr:nvSpPr>
        <xdr:cNvPr id="11" name="右矢印 10">
          <a:extLst>
            <a:ext uri="{FF2B5EF4-FFF2-40B4-BE49-F238E27FC236}">
              <a16:creationId xmlns:a16="http://schemas.microsoft.com/office/drawing/2014/main" id="{00000000-0008-0000-0600-00000B000000}"/>
            </a:ext>
          </a:extLst>
        </xdr:cNvPr>
        <xdr:cNvSpPr/>
      </xdr:nvSpPr>
      <xdr:spPr>
        <a:xfrm>
          <a:off x="2636769" y="15541057"/>
          <a:ext cx="209355" cy="156143"/>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25</xdr:col>
      <xdr:colOff>74542</xdr:colOff>
      <xdr:row>67</xdr:row>
      <xdr:rowOff>0</xdr:rowOff>
    </xdr:from>
    <xdr:to>
      <xdr:col>27</xdr:col>
      <xdr:colOff>74347</xdr:colOff>
      <xdr:row>67</xdr:row>
      <xdr:rowOff>165650</xdr:rowOff>
    </xdr:to>
    <xdr:sp macro="" textlink="">
      <xdr:nvSpPr>
        <xdr:cNvPr id="12" name="右矢印 11">
          <a:extLst>
            <a:ext uri="{FF2B5EF4-FFF2-40B4-BE49-F238E27FC236}">
              <a16:creationId xmlns:a16="http://schemas.microsoft.com/office/drawing/2014/main" id="{00000000-0008-0000-0600-00000C000000}"/>
            </a:ext>
          </a:extLst>
        </xdr:cNvPr>
        <xdr:cNvSpPr/>
      </xdr:nvSpPr>
      <xdr:spPr>
        <a:xfrm>
          <a:off x="2636767" y="13525500"/>
          <a:ext cx="209355" cy="165650"/>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25</xdr:col>
      <xdr:colOff>75785</xdr:colOff>
      <xdr:row>75</xdr:row>
      <xdr:rowOff>165238</xdr:rowOff>
    </xdr:from>
    <xdr:to>
      <xdr:col>27</xdr:col>
      <xdr:colOff>75590</xdr:colOff>
      <xdr:row>76</xdr:row>
      <xdr:rowOff>148671</xdr:rowOff>
    </xdr:to>
    <xdr:sp macro="" textlink="">
      <xdr:nvSpPr>
        <xdr:cNvPr id="13" name="右矢印 12">
          <a:extLst>
            <a:ext uri="{FF2B5EF4-FFF2-40B4-BE49-F238E27FC236}">
              <a16:creationId xmlns:a16="http://schemas.microsoft.com/office/drawing/2014/main" id="{00000000-0008-0000-0600-00000D000000}"/>
            </a:ext>
          </a:extLst>
        </xdr:cNvPr>
        <xdr:cNvSpPr/>
      </xdr:nvSpPr>
      <xdr:spPr>
        <a:xfrm>
          <a:off x="2638010" y="15138538"/>
          <a:ext cx="209355" cy="164408"/>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45</xdr:col>
      <xdr:colOff>38100</xdr:colOff>
      <xdr:row>11</xdr:row>
      <xdr:rowOff>19050</xdr:rowOff>
    </xdr:from>
    <xdr:to>
      <xdr:col>47</xdr:col>
      <xdr:colOff>37905</xdr:colOff>
      <xdr:row>12</xdr:row>
      <xdr:rowOff>3725</xdr:rowOff>
    </xdr:to>
    <xdr:sp macro="" textlink="">
      <xdr:nvSpPr>
        <xdr:cNvPr id="14" name="右矢印 13">
          <a:extLst>
            <a:ext uri="{FF2B5EF4-FFF2-40B4-BE49-F238E27FC236}">
              <a16:creationId xmlns:a16="http://schemas.microsoft.com/office/drawing/2014/main" id="{00000000-0008-0000-0600-00000E000000}"/>
            </a:ext>
          </a:extLst>
        </xdr:cNvPr>
        <xdr:cNvSpPr/>
      </xdr:nvSpPr>
      <xdr:spPr>
        <a:xfrm>
          <a:off x="4695825" y="3019425"/>
          <a:ext cx="209355" cy="165650"/>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45</xdr:col>
      <xdr:colOff>38100</xdr:colOff>
      <xdr:row>14</xdr:row>
      <xdr:rowOff>28575</xdr:rowOff>
    </xdr:from>
    <xdr:to>
      <xdr:col>47</xdr:col>
      <xdr:colOff>37905</xdr:colOff>
      <xdr:row>15</xdr:row>
      <xdr:rowOff>0</xdr:rowOff>
    </xdr:to>
    <xdr:sp macro="" textlink="">
      <xdr:nvSpPr>
        <xdr:cNvPr id="15" name="右矢印 14">
          <a:extLst>
            <a:ext uri="{FF2B5EF4-FFF2-40B4-BE49-F238E27FC236}">
              <a16:creationId xmlns:a16="http://schemas.microsoft.com/office/drawing/2014/main" id="{00000000-0008-0000-0600-00000F000000}"/>
            </a:ext>
          </a:extLst>
        </xdr:cNvPr>
        <xdr:cNvSpPr/>
      </xdr:nvSpPr>
      <xdr:spPr>
        <a:xfrm>
          <a:off x="4695825" y="3571875"/>
          <a:ext cx="209355" cy="152400"/>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26</xdr:col>
      <xdr:colOff>26919</xdr:colOff>
      <xdr:row>55</xdr:row>
      <xdr:rowOff>92766</xdr:rowOff>
    </xdr:from>
    <xdr:to>
      <xdr:col>28</xdr:col>
      <xdr:colOff>26724</xdr:colOff>
      <xdr:row>56</xdr:row>
      <xdr:rowOff>76200</xdr:rowOff>
    </xdr:to>
    <xdr:sp macro="" textlink="">
      <xdr:nvSpPr>
        <xdr:cNvPr id="16" name="右矢印 15">
          <a:extLst>
            <a:ext uri="{FF2B5EF4-FFF2-40B4-BE49-F238E27FC236}">
              <a16:creationId xmlns:a16="http://schemas.microsoft.com/office/drawing/2014/main" id="{00000000-0008-0000-0600-000010000000}"/>
            </a:ext>
          </a:extLst>
        </xdr:cNvPr>
        <xdr:cNvSpPr/>
      </xdr:nvSpPr>
      <xdr:spPr>
        <a:xfrm>
          <a:off x="2693919" y="11103666"/>
          <a:ext cx="209355" cy="164409"/>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25</xdr:col>
      <xdr:colOff>85725</xdr:colOff>
      <xdr:row>93</xdr:row>
      <xdr:rowOff>133350</xdr:rowOff>
    </xdr:from>
    <xdr:to>
      <xdr:col>27</xdr:col>
      <xdr:colOff>85530</xdr:colOff>
      <xdr:row>94</xdr:row>
      <xdr:rowOff>108518</xdr:rowOff>
    </xdr:to>
    <xdr:sp macro="" textlink="">
      <xdr:nvSpPr>
        <xdr:cNvPr id="17" name="右矢印 16">
          <a:extLst>
            <a:ext uri="{FF2B5EF4-FFF2-40B4-BE49-F238E27FC236}">
              <a16:creationId xmlns:a16="http://schemas.microsoft.com/office/drawing/2014/main" id="{00000000-0008-0000-0600-000011000000}"/>
            </a:ext>
          </a:extLst>
        </xdr:cNvPr>
        <xdr:cNvSpPr/>
      </xdr:nvSpPr>
      <xdr:spPr>
        <a:xfrm>
          <a:off x="2647950" y="18364200"/>
          <a:ext cx="209355" cy="156143"/>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29</xdr:col>
      <xdr:colOff>66264</xdr:colOff>
      <xdr:row>138</xdr:row>
      <xdr:rowOff>16566</xdr:rowOff>
    </xdr:from>
    <xdr:to>
      <xdr:col>31</xdr:col>
      <xdr:colOff>66069</xdr:colOff>
      <xdr:row>139</xdr:row>
      <xdr:rowOff>1241</xdr:rowOff>
    </xdr:to>
    <xdr:sp macro="" textlink="">
      <xdr:nvSpPr>
        <xdr:cNvPr id="18" name="右矢印 17">
          <a:extLst>
            <a:ext uri="{FF2B5EF4-FFF2-40B4-BE49-F238E27FC236}">
              <a16:creationId xmlns:a16="http://schemas.microsoft.com/office/drawing/2014/main" id="{00000000-0008-0000-0600-000012000000}"/>
            </a:ext>
          </a:extLst>
        </xdr:cNvPr>
        <xdr:cNvSpPr/>
      </xdr:nvSpPr>
      <xdr:spPr>
        <a:xfrm>
          <a:off x="3047589" y="21504966"/>
          <a:ext cx="209355" cy="165650"/>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27</xdr:col>
      <xdr:colOff>24847</xdr:colOff>
      <xdr:row>136</xdr:row>
      <xdr:rowOff>157371</xdr:rowOff>
    </xdr:from>
    <xdr:to>
      <xdr:col>29</xdr:col>
      <xdr:colOff>24845</xdr:colOff>
      <xdr:row>140</xdr:row>
      <xdr:rowOff>16566</xdr:rowOff>
    </xdr:to>
    <xdr:sp macro="" textlink="">
      <xdr:nvSpPr>
        <xdr:cNvPr id="19" name="右中かっこ 18">
          <a:extLst>
            <a:ext uri="{FF2B5EF4-FFF2-40B4-BE49-F238E27FC236}">
              <a16:creationId xmlns:a16="http://schemas.microsoft.com/office/drawing/2014/main" id="{00000000-0008-0000-0600-000013000000}"/>
            </a:ext>
          </a:extLst>
        </xdr:cNvPr>
        <xdr:cNvSpPr/>
      </xdr:nvSpPr>
      <xdr:spPr>
        <a:xfrm>
          <a:off x="2796622" y="21283821"/>
          <a:ext cx="209548" cy="583095"/>
        </a:xfrm>
        <a:prstGeom prst="rightBrace">
          <a:avLst>
            <a:gd name="adj1" fmla="val 24039"/>
            <a:gd name="adj2" fmla="val 5140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47625</xdr:colOff>
      <xdr:row>21</xdr:row>
      <xdr:rowOff>96911</xdr:rowOff>
    </xdr:from>
    <xdr:to>
      <xdr:col>38</xdr:col>
      <xdr:colOff>47430</xdr:colOff>
      <xdr:row>22</xdr:row>
      <xdr:rowOff>81587</xdr:rowOff>
    </xdr:to>
    <xdr:sp macro="" textlink="">
      <xdr:nvSpPr>
        <xdr:cNvPr id="20" name="右矢印 19">
          <a:extLst>
            <a:ext uri="{FF2B5EF4-FFF2-40B4-BE49-F238E27FC236}">
              <a16:creationId xmlns:a16="http://schemas.microsoft.com/office/drawing/2014/main" id="{00000000-0008-0000-0600-000014000000}"/>
            </a:ext>
          </a:extLst>
        </xdr:cNvPr>
        <xdr:cNvSpPr/>
      </xdr:nvSpPr>
      <xdr:spPr>
        <a:xfrm>
          <a:off x="3762375" y="4907036"/>
          <a:ext cx="209355" cy="165651"/>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40</xdr:col>
      <xdr:colOff>73715</xdr:colOff>
      <xdr:row>29</xdr:row>
      <xdr:rowOff>101460</xdr:rowOff>
    </xdr:from>
    <xdr:to>
      <xdr:col>42</xdr:col>
      <xdr:colOff>73521</xdr:colOff>
      <xdr:row>30</xdr:row>
      <xdr:rowOff>86135</xdr:rowOff>
    </xdr:to>
    <xdr:sp macro="" textlink="">
      <xdr:nvSpPr>
        <xdr:cNvPr id="21" name="右矢印 20">
          <a:extLst>
            <a:ext uri="{FF2B5EF4-FFF2-40B4-BE49-F238E27FC236}">
              <a16:creationId xmlns:a16="http://schemas.microsoft.com/office/drawing/2014/main" id="{00000000-0008-0000-0600-000015000000}"/>
            </a:ext>
          </a:extLst>
        </xdr:cNvPr>
        <xdr:cNvSpPr/>
      </xdr:nvSpPr>
      <xdr:spPr>
        <a:xfrm>
          <a:off x="4207565" y="6283185"/>
          <a:ext cx="209356" cy="165650"/>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28</xdr:col>
      <xdr:colOff>73715</xdr:colOff>
      <xdr:row>38</xdr:row>
      <xdr:rowOff>109742</xdr:rowOff>
    </xdr:from>
    <xdr:to>
      <xdr:col>30</xdr:col>
      <xdr:colOff>73520</xdr:colOff>
      <xdr:row>39</xdr:row>
      <xdr:rowOff>94417</xdr:rowOff>
    </xdr:to>
    <xdr:sp macro="" textlink="">
      <xdr:nvSpPr>
        <xdr:cNvPr id="22" name="右矢印 21">
          <a:extLst>
            <a:ext uri="{FF2B5EF4-FFF2-40B4-BE49-F238E27FC236}">
              <a16:creationId xmlns:a16="http://schemas.microsoft.com/office/drawing/2014/main" id="{00000000-0008-0000-0600-000016000000}"/>
            </a:ext>
          </a:extLst>
        </xdr:cNvPr>
        <xdr:cNvSpPr/>
      </xdr:nvSpPr>
      <xdr:spPr>
        <a:xfrm>
          <a:off x="2950265" y="7824992"/>
          <a:ext cx="209355" cy="165650"/>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51</xdr:col>
      <xdr:colOff>73715</xdr:colOff>
      <xdr:row>38</xdr:row>
      <xdr:rowOff>109742</xdr:rowOff>
    </xdr:from>
    <xdr:to>
      <xdr:col>53</xdr:col>
      <xdr:colOff>73520</xdr:colOff>
      <xdr:row>39</xdr:row>
      <xdr:rowOff>94417</xdr:rowOff>
    </xdr:to>
    <xdr:sp macro="" textlink="">
      <xdr:nvSpPr>
        <xdr:cNvPr id="23" name="右矢印 22">
          <a:extLst>
            <a:ext uri="{FF2B5EF4-FFF2-40B4-BE49-F238E27FC236}">
              <a16:creationId xmlns:a16="http://schemas.microsoft.com/office/drawing/2014/main" id="{00000000-0008-0000-0600-000017000000}"/>
            </a:ext>
          </a:extLst>
        </xdr:cNvPr>
        <xdr:cNvSpPr/>
      </xdr:nvSpPr>
      <xdr:spPr>
        <a:xfrm>
          <a:off x="5360090" y="7824992"/>
          <a:ext cx="209355" cy="165650"/>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18;&#12540;&#12470;&#20316;&#26989;&#29992;&#12501;&#12457;&#12523;&#12480;/&#32068;&#32340;&#20849;&#29992;&#12501;&#12457;&#12523;&#12480;/&#12381;&#12398;&#20182;&#12501;&#12457;&#12523;&#12480;/04&#35336;&#29702;&#20418;&#23554;&#29992;/&#35336;&#29702;&#20418;&#20104;&#31639;&#12521;&#12452;&#12531;&#23554;&#29992;/00&#12288;&#20104;&#31639;&#32232;&#25104;/&#20196;&#21644;&#65302;&#24180;&#24230;/03%20&#27507;&#20837;&#29031;&#20250;/R6&#27507;&#20837;&#31309;&#1997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全体"/>
      <sheetName val="科目集計表（非連動）"/>
      <sheetName val="科目別集計"/>
      <sheetName val="非連動-目別"/>
      <sheetName val="特殊充当別"/>
      <sheetName val="宝くじ"/>
      <sheetName val="予算主管課別集計"/>
      <sheetName val="歳入区分集約"/>
      <sheetName val="財政提出様式８にSUMIFリンクとばす用シート"/>
      <sheetName val="款項目節表"/>
    </sheetNames>
    <sheetDataSet>
      <sheetData sheetId="0"/>
      <sheetData sheetId="1"/>
      <sheetData sheetId="2">
        <row r="4">
          <cell r="F4">
            <v>570093</v>
          </cell>
        </row>
        <row r="5">
          <cell r="F5">
            <v>425066</v>
          </cell>
        </row>
        <row r="6">
          <cell r="F6">
            <v>35893</v>
          </cell>
        </row>
        <row r="7">
          <cell r="F7">
            <v>3169</v>
          </cell>
        </row>
        <row r="8">
          <cell r="F8">
            <v>5712010</v>
          </cell>
        </row>
        <row r="9">
          <cell r="F9">
            <v>6933</v>
          </cell>
        </row>
        <row r="11">
          <cell r="F11">
            <v>1219</v>
          </cell>
        </row>
        <row r="12">
          <cell r="F12">
            <v>245424</v>
          </cell>
        </row>
        <row r="13">
          <cell r="F13">
            <v>1214930</v>
          </cell>
        </row>
        <row r="15">
          <cell r="F15">
            <v>80611</v>
          </cell>
        </row>
        <row r="16">
          <cell r="F16">
            <v>19962</v>
          </cell>
        </row>
        <row r="18">
          <cell r="F18">
            <v>205356</v>
          </cell>
        </row>
        <row r="19">
          <cell r="F19">
            <v>54233</v>
          </cell>
        </row>
        <row r="20">
          <cell r="F20">
            <v>824</v>
          </cell>
        </row>
        <row r="22">
          <cell r="F22">
            <v>36903</v>
          </cell>
        </row>
        <row r="23">
          <cell r="F23">
            <v>10000</v>
          </cell>
        </row>
        <row r="24">
          <cell r="F24">
            <v>91597</v>
          </cell>
        </row>
        <row r="25">
          <cell r="F25">
            <v>4227</v>
          </cell>
        </row>
        <row r="26">
          <cell r="F26">
            <v>219114</v>
          </cell>
        </row>
        <row r="27">
          <cell r="F27">
            <v>9507</v>
          </cell>
        </row>
        <row r="28">
          <cell r="F28">
            <v>360368</v>
          </cell>
        </row>
        <row r="29">
          <cell r="F29">
            <v>505324</v>
          </cell>
        </row>
        <row r="30">
          <cell r="F30">
            <v>61991</v>
          </cell>
        </row>
        <row r="32">
          <cell r="F32">
            <v>74424</v>
          </cell>
        </row>
        <row r="33">
          <cell r="F33">
            <v>461000</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BF365-D918-4B34-8E93-29097331FCB8}">
  <sheetPr>
    <tabColor rgb="FFFFFF00"/>
  </sheetPr>
  <dimension ref="A1:AT115"/>
  <sheetViews>
    <sheetView tabSelected="1" view="pageBreakPreview" zoomScaleNormal="100" zoomScaleSheetLayoutView="100" workbookViewId="0">
      <pane ySplit="7" topLeftCell="A8" activePane="bottomLeft" state="frozen"/>
      <selection activeCell="P69" sqref="P69"/>
      <selection pane="bottomLeft" activeCell="A2" sqref="A2"/>
    </sheetView>
  </sheetViews>
  <sheetFormatPr defaultColWidth="8.625" defaultRowHeight="18" customHeight="1" outlineLevelCol="1"/>
  <cols>
    <col min="1" max="1" width="3.75" style="38" customWidth="1"/>
    <col min="2" max="4" width="1.25" style="17" customWidth="1"/>
    <col min="5" max="5" width="25" style="17" customWidth="1"/>
    <col min="6" max="6" width="31.25" style="30" customWidth="1"/>
    <col min="7" max="8" width="11.25" style="21" customWidth="1"/>
    <col min="9" max="9" width="11.25" style="20" customWidth="1"/>
    <col min="10" max="10" width="5" style="31" customWidth="1"/>
    <col min="11" max="11" width="5" style="32" customWidth="1"/>
    <col min="12" max="12" width="6.5" style="299" customWidth="1"/>
    <col min="13" max="13" width="3.875" style="23" customWidth="1" outlineLevel="1"/>
    <col min="14" max="14" width="4" style="23" customWidth="1" outlineLevel="1"/>
    <col min="15" max="15" width="3.875" style="23" customWidth="1" outlineLevel="1"/>
    <col min="16" max="16" width="3.25" style="23" customWidth="1" outlineLevel="1"/>
    <col min="17" max="17" width="5" style="23" bestFit="1" customWidth="1" outlineLevel="1"/>
    <col min="18" max="19" width="8.625" style="24" hidden="1" customWidth="1"/>
    <col min="20" max="20" width="23.875" style="24" bestFit="1" customWidth="1"/>
    <col min="21" max="21" width="16.125" style="25" bestFit="1" customWidth="1"/>
    <col min="22" max="26" width="8.625" style="24" customWidth="1"/>
    <col min="27" max="27" width="8.625" style="26" customWidth="1"/>
    <col min="28" max="32" width="8.625" style="24" customWidth="1"/>
    <col min="33" max="37" width="8.625" style="27" customWidth="1"/>
    <col min="38" max="38" width="25" style="27" customWidth="1"/>
    <col min="39" max="198" width="8.625" style="24" customWidth="1"/>
    <col min="199" max="16384" width="8.625" style="24"/>
  </cols>
  <sheetData>
    <row r="1" spans="1:46" ht="18" customHeight="1">
      <c r="A1" s="83" t="s">
        <v>169</v>
      </c>
      <c r="C1" s="18"/>
      <c r="D1" s="18"/>
      <c r="E1" s="18"/>
      <c r="F1" s="19"/>
      <c r="I1" s="22"/>
      <c r="J1" s="326"/>
      <c r="K1" s="326"/>
    </row>
    <row r="2" spans="1:46" ht="14.25" customHeight="1">
      <c r="A2" s="28"/>
      <c r="C2" s="29"/>
      <c r="D2" s="29"/>
      <c r="E2" s="29"/>
      <c r="W2" s="327"/>
      <c r="X2" s="328"/>
      <c r="Y2" s="328"/>
      <c r="Z2" s="328"/>
      <c r="AA2" s="329"/>
    </row>
    <row r="3" spans="1:46" ht="12.75">
      <c r="A3" s="33"/>
      <c r="C3" s="34"/>
      <c r="D3" s="34"/>
      <c r="E3" s="34"/>
      <c r="F3" s="35"/>
      <c r="G3" s="36"/>
      <c r="H3" s="36"/>
      <c r="I3" s="36"/>
      <c r="K3" s="37"/>
      <c r="L3" s="300"/>
      <c r="W3" s="330"/>
      <c r="X3" s="331"/>
      <c r="Y3" s="331"/>
      <c r="Z3" s="331"/>
      <c r="AA3" s="332"/>
    </row>
    <row r="4" spans="1:46" ht="15" customHeight="1">
      <c r="F4" s="39"/>
      <c r="G4" s="336"/>
      <c r="H4" s="336"/>
      <c r="I4" s="40"/>
      <c r="K4" s="314" t="s">
        <v>362</v>
      </c>
      <c r="L4" s="301"/>
      <c r="M4" s="41"/>
      <c r="N4" s="41"/>
      <c r="O4" s="41"/>
      <c r="P4" s="42"/>
      <c r="W4" s="330"/>
      <c r="X4" s="331"/>
      <c r="Y4" s="331"/>
      <c r="Z4" s="331"/>
      <c r="AA4" s="332"/>
    </row>
    <row r="5" spans="1:46" ht="27.75" customHeight="1" thickBot="1">
      <c r="F5" s="43"/>
      <c r="G5" s="44"/>
      <c r="H5" s="44"/>
      <c r="I5" s="45"/>
      <c r="J5" s="46"/>
      <c r="K5" s="40" t="s">
        <v>334</v>
      </c>
      <c r="L5" s="40"/>
      <c r="M5" s="41"/>
      <c r="N5" s="41"/>
      <c r="O5" s="41"/>
      <c r="P5" s="42"/>
      <c r="W5" s="333"/>
      <c r="X5" s="334"/>
      <c r="Y5" s="334"/>
      <c r="Z5" s="334"/>
      <c r="AA5" s="335"/>
      <c r="AG5" s="339"/>
      <c r="AH5" s="340"/>
      <c r="AI5" s="340"/>
      <c r="AJ5" s="340"/>
      <c r="AK5" s="340"/>
      <c r="AL5" s="340"/>
      <c r="AM5" s="340"/>
      <c r="AN5" s="341"/>
      <c r="AO5" s="339"/>
      <c r="AP5" s="340"/>
      <c r="AQ5" s="340"/>
      <c r="AR5" s="340"/>
      <c r="AS5" s="340"/>
      <c r="AT5" s="341"/>
    </row>
    <row r="6" spans="1:46" ht="13.5" customHeight="1">
      <c r="A6" s="47" t="s">
        <v>138</v>
      </c>
      <c r="B6" s="350" t="s">
        <v>0</v>
      </c>
      <c r="C6" s="351"/>
      <c r="D6" s="351"/>
      <c r="E6" s="352"/>
      <c r="F6" s="356" t="s">
        <v>93</v>
      </c>
      <c r="G6" s="294" t="s">
        <v>347</v>
      </c>
      <c r="H6" s="294" t="s">
        <v>353</v>
      </c>
      <c r="I6" s="295" t="s">
        <v>1</v>
      </c>
      <c r="J6" s="358" t="s">
        <v>140</v>
      </c>
      <c r="K6" s="359"/>
      <c r="L6" s="362"/>
      <c r="M6" s="48"/>
      <c r="N6" s="48"/>
      <c r="O6" s="48"/>
      <c r="P6" s="42"/>
      <c r="Q6" s="42"/>
      <c r="AG6" s="342"/>
      <c r="AH6" s="343"/>
      <c r="AI6" s="343"/>
      <c r="AJ6" s="343"/>
      <c r="AK6" s="343"/>
      <c r="AL6" s="343"/>
      <c r="AM6" s="343"/>
      <c r="AN6" s="344"/>
      <c r="AO6" s="342"/>
      <c r="AP6" s="343"/>
      <c r="AQ6" s="343"/>
      <c r="AR6" s="343"/>
      <c r="AS6" s="343"/>
      <c r="AT6" s="344"/>
    </row>
    <row r="7" spans="1:46" ht="13.5">
      <c r="A7" s="49" t="s">
        <v>139</v>
      </c>
      <c r="B7" s="353"/>
      <c r="C7" s="354"/>
      <c r="D7" s="354"/>
      <c r="E7" s="355"/>
      <c r="F7" s="357"/>
      <c r="G7" s="308" t="s">
        <v>333</v>
      </c>
      <c r="H7" s="308" t="s">
        <v>358</v>
      </c>
      <c r="I7" s="50" t="s">
        <v>132</v>
      </c>
      <c r="J7" s="360"/>
      <c r="K7" s="361"/>
      <c r="L7" s="363"/>
      <c r="M7" s="48"/>
      <c r="N7" s="48"/>
      <c r="O7" s="48"/>
      <c r="P7" s="42"/>
      <c r="Q7" s="42"/>
      <c r="AG7" s="345"/>
      <c r="AH7" s="346"/>
      <c r="AI7" s="346"/>
      <c r="AJ7" s="346"/>
      <c r="AK7" s="346"/>
      <c r="AL7" s="346"/>
      <c r="AM7" s="346"/>
      <c r="AN7" s="347"/>
      <c r="AO7" s="345"/>
      <c r="AP7" s="346"/>
      <c r="AQ7" s="346"/>
      <c r="AR7" s="346"/>
      <c r="AS7" s="346"/>
      <c r="AT7" s="347"/>
    </row>
    <row r="8" spans="1:46" ht="27" customHeight="1">
      <c r="A8" s="80">
        <v>1</v>
      </c>
      <c r="B8" s="309" t="s">
        <v>142</v>
      </c>
      <c r="C8" s="310"/>
      <c r="D8" s="310"/>
      <c r="E8" s="311"/>
      <c r="F8" s="51"/>
      <c r="G8" s="52">
        <v>6885431</v>
      </c>
      <c r="H8" s="52">
        <f>H9+H14</f>
        <v>6999807</v>
      </c>
      <c r="I8" s="52">
        <f t="shared" ref="I8:I9" si="0">+H8-G8</f>
        <v>114376</v>
      </c>
      <c r="J8" s="53"/>
      <c r="K8" s="312"/>
      <c r="L8" s="316"/>
      <c r="M8" s="42"/>
      <c r="N8" s="42"/>
      <c r="O8" s="42"/>
      <c r="P8" s="42"/>
      <c r="Q8" s="42"/>
      <c r="U8" s="307"/>
      <c r="AC8" s="54"/>
      <c r="AD8" s="54"/>
      <c r="AE8" s="54"/>
      <c r="AO8" s="27"/>
    </row>
    <row r="9" spans="1:46" ht="27" customHeight="1">
      <c r="A9" s="80">
        <v>2</v>
      </c>
      <c r="B9" s="61"/>
      <c r="C9" s="309" t="s">
        <v>3</v>
      </c>
      <c r="D9" s="310"/>
      <c r="E9" s="311"/>
      <c r="F9" s="51"/>
      <c r="G9" s="52">
        <v>1011881</v>
      </c>
      <c r="H9" s="52">
        <f>H10</f>
        <v>1031052</v>
      </c>
      <c r="I9" s="52">
        <f t="shared" si="0"/>
        <v>19171</v>
      </c>
      <c r="J9" s="53" t="s">
        <v>2</v>
      </c>
      <c r="K9" s="304"/>
      <c r="L9" s="315"/>
      <c r="M9" s="42"/>
      <c r="N9" s="42"/>
      <c r="O9" s="42"/>
      <c r="P9" s="42"/>
      <c r="Q9" s="42"/>
      <c r="U9" s="307"/>
      <c r="AC9" s="54"/>
      <c r="AD9" s="54"/>
      <c r="AE9" s="54"/>
      <c r="AO9" s="27"/>
    </row>
    <row r="10" spans="1:46" ht="27" customHeight="1">
      <c r="A10" s="80">
        <v>3</v>
      </c>
      <c r="B10" s="56"/>
      <c r="C10" s="56"/>
      <c r="D10" s="309" t="s">
        <v>9</v>
      </c>
      <c r="E10" s="311"/>
      <c r="F10" s="57"/>
      <c r="G10" s="52">
        <v>1011881</v>
      </c>
      <c r="H10" s="52">
        <f>SUM(H11:H13)</f>
        <v>1031052</v>
      </c>
      <c r="I10" s="52">
        <f t="shared" ref="I10:I13" si="1">+H10-G10</f>
        <v>19171</v>
      </c>
      <c r="J10" s="53" t="s">
        <v>2</v>
      </c>
      <c r="K10" s="304"/>
      <c r="L10" s="315"/>
      <c r="M10" s="42"/>
      <c r="N10" s="42"/>
      <c r="O10" s="42"/>
      <c r="P10" s="42"/>
      <c r="Q10" s="42"/>
      <c r="U10" s="307"/>
      <c r="AC10" s="54"/>
      <c r="AD10" s="54"/>
      <c r="AE10" s="54"/>
      <c r="AO10" s="27"/>
    </row>
    <row r="11" spans="1:46" ht="27" customHeight="1">
      <c r="A11" s="80">
        <f t="shared" ref="A11:A13" si="2">A10+1</f>
        <v>4</v>
      </c>
      <c r="B11" s="56"/>
      <c r="C11" s="56"/>
      <c r="D11" s="55"/>
      <c r="E11" s="297" t="s">
        <v>10</v>
      </c>
      <c r="F11" s="57" t="s">
        <v>87</v>
      </c>
      <c r="G11" s="52">
        <v>559905</v>
      </c>
      <c r="H11" s="52">
        <f>[1]科目別集計!$F$4</f>
        <v>570093</v>
      </c>
      <c r="I11" s="52">
        <f t="shared" si="1"/>
        <v>10188</v>
      </c>
      <c r="J11" s="53" t="s">
        <v>2</v>
      </c>
      <c r="K11" s="304"/>
      <c r="L11" s="315"/>
      <c r="M11" s="42"/>
      <c r="N11" s="42"/>
      <c r="O11" s="42"/>
      <c r="P11" s="42"/>
      <c r="Q11" s="42"/>
      <c r="U11" s="307"/>
      <c r="AC11" s="54"/>
      <c r="AD11" s="54"/>
      <c r="AE11" s="54"/>
      <c r="AO11" s="27"/>
    </row>
    <row r="12" spans="1:46" ht="27" customHeight="1">
      <c r="A12" s="80">
        <f t="shared" si="2"/>
        <v>5</v>
      </c>
      <c r="B12" s="56"/>
      <c r="C12" s="56"/>
      <c r="D12" s="56"/>
      <c r="E12" s="297" t="s">
        <v>11</v>
      </c>
      <c r="F12" s="57" t="s">
        <v>346</v>
      </c>
      <c r="G12" s="52">
        <v>415790</v>
      </c>
      <c r="H12" s="52">
        <f>[1]科目別集計!$F$5</f>
        <v>425066</v>
      </c>
      <c r="I12" s="52">
        <f t="shared" si="1"/>
        <v>9276</v>
      </c>
      <c r="J12" s="53"/>
      <c r="K12" s="304"/>
      <c r="L12" s="315"/>
      <c r="M12" s="42"/>
      <c r="N12" s="42"/>
      <c r="O12" s="42"/>
      <c r="P12" s="42"/>
      <c r="Q12" s="42"/>
      <c r="U12" s="307"/>
      <c r="AC12" s="54"/>
      <c r="AD12" s="54"/>
      <c r="AE12" s="54"/>
      <c r="AO12" s="27"/>
    </row>
    <row r="13" spans="1:46" ht="27" customHeight="1">
      <c r="A13" s="80">
        <f t="shared" si="2"/>
        <v>6</v>
      </c>
      <c r="B13" s="56"/>
      <c r="C13" s="56"/>
      <c r="D13" s="56"/>
      <c r="E13" s="297" t="s">
        <v>6</v>
      </c>
      <c r="F13" s="57" t="s">
        <v>332</v>
      </c>
      <c r="G13" s="52">
        <v>36186</v>
      </c>
      <c r="H13" s="52">
        <f>[1]科目別集計!$F$6</f>
        <v>35893</v>
      </c>
      <c r="I13" s="52">
        <f t="shared" si="1"/>
        <v>-293</v>
      </c>
      <c r="J13" s="53" t="s">
        <v>2</v>
      </c>
      <c r="K13" s="304"/>
      <c r="L13" s="315"/>
      <c r="M13" s="42"/>
      <c r="N13" s="42"/>
      <c r="O13" s="42"/>
      <c r="P13" s="42"/>
      <c r="Q13" s="42"/>
      <c r="U13" s="307"/>
      <c r="AC13" s="54"/>
      <c r="AD13" s="54"/>
      <c r="AE13" s="54"/>
      <c r="AO13" s="27"/>
    </row>
    <row r="14" spans="1:46" ht="27" customHeight="1">
      <c r="A14" s="80">
        <v>7</v>
      </c>
      <c r="B14" s="56"/>
      <c r="C14" s="309" t="s">
        <v>127</v>
      </c>
      <c r="D14" s="310"/>
      <c r="E14" s="311"/>
      <c r="F14" s="51"/>
      <c r="G14" s="52">
        <v>5873550</v>
      </c>
      <c r="H14" s="52">
        <f>SUM(H15,)</f>
        <v>5968755</v>
      </c>
      <c r="I14" s="52">
        <f t="shared" ref="I14:I21" si="3">+H14-G14</f>
        <v>95205</v>
      </c>
      <c r="J14" s="53" t="s">
        <v>2</v>
      </c>
      <c r="K14" s="304"/>
      <c r="L14" s="315"/>
      <c r="M14" s="42"/>
      <c r="N14" s="42"/>
      <c r="O14" s="42"/>
      <c r="P14" s="42"/>
      <c r="Q14" s="42"/>
      <c r="U14" s="307"/>
      <c r="AC14" s="54"/>
      <c r="AD14" s="54"/>
      <c r="AE14" s="54"/>
      <c r="AO14" s="27"/>
    </row>
    <row r="15" spans="1:46" ht="27" customHeight="1">
      <c r="A15" s="80">
        <v>8</v>
      </c>
      <c r="B15" s="56"/>
      <c r="C15" s="56"/>
      <c r="D15" s="309" t="s">
        <v>20</v>
      </c>
      <c r="E15" s="311"/>
      <c r="F15" s="57"/>
      <c r="G15" s="52">
        <v>5873550</v>
      </c>
      <c r="H15" s="52">
        <f>SUM(H16:H18,H21,H22)</f>
        <v>5968755</v>
      </c>
      <c r="I15" s="52">
        <f>+H15-G15</f>
        <v>95205</v>
      </c>
      <c r="J15" s="53" t="s">
        <v>2</v>
      </c>
      <c r="K15" s="304"/>
      <c r="L15" s="315"/>
      <c r="M15" s="42"/>
      <c r="N15" s="42"/>
      <c r="O15" s="42"/>
      <c r="P15" s="42"/>
      <c r="Q15" s="42"/>
      <c r="U15" s="307"/>
      <c r="AC15" s="54"/>
      <c r="AD15" s="54"/>
      <c r="AE15" s="54"/>
      <c r="AO15" s="27"/>
    </row>
    <row r="16" spans="1:46" ht="27" customHeight="1">
      <c r="A16" s="80">
        <f t="shared" ref="A16:A18" si="4">A15+1</f>
        <v>9</v>
      </c>
      <c r="B16" s="56"/>
      <c r="C16" s="56"/>
      <c r="D16" s="55"/>
      <c r="E16" s="297" t="s">
        <v>137</v>
      </c>
      <c r="F16" s="57" t="s">
        <v>371</v>
      </c>
      <c r="G16" s="52">
        <v>758</v>
      </c>
      <c r="H16" s="52">
        <f>[1]科目別集計!$F$7</f>
        <v>3169</v>
      </c>
      <c r="I16" s="52">
        <f t="shared" si="3"/>
        <v>2411</v>
      </c>
      <c r="J16" s="53" t="s">
        <v>2</v>
      </c>
      <c r="K16" s="304"/>
      <c r="L16" s="315"/>
      <c r="M16" s="42"/>
      <c r="N16" s="42"/>
      <c r="O16" s="42"/>
      <c r="P16" s="42"/>
      <c r="Q16" s="42"/>
      <c r="U16" s="307"/>
      <c r="AC16" s="54"/>
      <c r="AD16" s="54"/>
      <c r="AE16" s="54"/>
      <c r="AO16" s="27"/>
    </row>
    <row r="17" spans="1:41" ht="27" customHeight="1">
      <c r="A17" s="80">
        <f t="shared" si="4"/>
        <v>10</v>
      </c>
      <c r="B17" s="56"/>
      <c r="C17" s="56"/>
      <c r="D17" s="56"/>
      <c r="E17" s="297" t="s">
        <v>21</v>
      </c>
      <c r="F17" s="57" t="s">
        <v>329</v>
      </c>
      <c r="G17" s="52">
        <v>5680335</v>
      </c>
      <c r="H17" s="52">
        <f>[1]科目別集計!$F$8</f>
        <v>5712010</v>
      </c>
      <c r="I17" s="52">
        <f t="shared" si="3"/>
        <v>31675</v>
      </c>
      <c r="J17" s="53" t="s">
        <v>2</v>
      </c>
      <c r="K17" s="304"/>
      <c r="L17" s="315"/>
      <c r="M17" s="42"/>
      <c r="N17" s="42"/>
      <c r="O17" s="42"/>
      <c r="P17" s="42"/>
      <c r="Q17" s="42"/>
      <c r="U17" s="307"/>
      <c r="AC17" s="54"/>
      <c r="AD17" s="54"/>
      <c r="AE17" s="54"/>
      <c r="AO17" s="27"/>
    </row>
    <row r="18" spans="1:41" ht="40.5" customHeight="1">
      <c r="A18" s="80">
        <f t="shared" si="4"/>
        <v>11</v>
      </c>
      <c r="B18" s="56"/>
      <c r="C18" s="56"/>
      <c r="D18" s="56"/>
      <c r="E18" s="297" t="s">
        <v>22</v>
      </c>
      <c r="F18" s="57"/>
      <c r="G18" s="52">
        <v>10679</v>
      </c>
      <c r="H18" s="52">
        <f>[1]科目別集計!$F$9</f>
        <v>6933</v>
      </c>
      <c r="I18" s="52">
        <f t="shared" si="3"/>
        <v>-3746</v>
      </c>
      <c r="J18" s="53" t="s">
        <v>2</v>
      </c>
      <c r="K18" s="304"/>
      <c r="L18" s="315"/>
      <c r="M18" s="42"/>
      <c r="N18" s="42"/>
      <c r="O18" s="42"/>
      <c r="P18" s="42"/>
      <c r="Q18" s="42"/>
      <c r="U18" s="307"/>
      <c r="AC18" s="54"/>
      <c r="AD18" s="54"/>
      <c r="AE18" s="54"/>
      <c r="AO18" s="27"/>
    </row>
    <row r="19" spans="1:41" ht="40.5" customHeight="1">
      <c r="A19" s="80">
        <v>12</v>
      </c>
      <c r="B19" s="56"/>
      <c r="C19" s="56"/>
      <c r="D19" s="56"/>
      <c r="E19" s="297"/>
      <c r="F19" s="57" t="s">
        <v>355</v>
      </c>
      <c r="G19" s="52">
        <v>7549</v>
      </c>
      <c r="H19" s="52">
        <f>[1]科目別集計!$F$9</f>
        <v>6933</v>
      </c>
      <c r="I19" s="52">
        <f t="shared" si="3"/>
        <v>-616</v>
      </c>
      <c r="J19" s="53"/>
      <c r="K19" s="304"/>
      <c r="L19" s="315"/>
      <c r="M19" s="42"/>
      <c r="N19" s="42"/>
      <c r="O19" s="42"/>
      <c r="P19" s="42"/>
      <c r="Q19" s="42"/>
      <c r="U19" s="307"/>
      <c r="AC19" s="54"/>
      <c r="AD19" s="54"/>
      <c r="AE19" s="54"/>
      <c r="AO19" s="27"/>
    </row>
    <row r="20" spans="1:41" ht="27" customHeight="1">
      <c r="A20" s="80">
        <v>13</v>
      </c>
      <c r="B20" s="56"/>
      <c r="C20" s="56"/>
      <c r="D20" s="56"/>
      <c r="E20" s="306"/>
      <c r="F20" s="57" t="s">
        <v>354</v>
      </c>
      <c r="G20" s="52">
        <v>3130</v>
      </c>
      <c r="H20" s="52">
        <v>0</v>
      </c>
      <c r="I20" s="52">
        <f t="shared" si="3"/>
        <v>-3130</v>
      </c>
      <c r="J20" s="53"/>
      <c r="K20" s="304"/>
      <c r="L20" s="315"/>
      <c r="M20" s="42"/>
      <c r="N20" s="42"/>
      <c r="O20" s="42"/>
      <c r="P20" s="42"/>
      <c r="Q20" s="42"/>
      <c r="U20" s="307"/>
      <c r="AC20" s="54"/>
      <c r="AD20" s="54"/>
      <c r="AE20" s="54"/>
      <c r="AO20" s="27"/>
    </row>
    <row r="21" spans="1:41" ht="27" customHeight="1">
      <c r="A21" s="80">
        <v>14</v>
      </c>
      <c r="B21" s="56"/>
      <c r="C21" s="56"/>
      <c r="D21" s="56"/>
      <c r="E21" s="298" t="s">
        <v>129</v>
      </c>
      <c r="F21" s="57" t="s">
        <v>331</v>
      </c>
      <c r="G21" s="52">
        <v>1200</v>
      </c>
      <c r="H21" s="52">
        <f>[1]科目別集計!$F$11</f>
        <v>1219</v>
      </c>
      <c r="I21" s="52">
        <f t="shared" si="3"/>
        <v>19</v>
      </c>
      <c r="J21" s="53" t="s">
        <v>2</v>
      </c>
      <c r="K21" s="304"/>
      <c r="L21" s="315"/>
      <c r="M21" s="42"/>
      <c r="N21" s="42"/>
      <c r="O21" s="42"/>
      <c r="P21" s="42"/>
      <c r="Q21" s="42"/>
      <c r="U21" s="307"/>
      <c r="AC21" s="54"/>
      <c r="AD21" s="54"/>
      <c r="AE21" s="54"/>
      <c r="AO21" s="27"/>
    </row>
    <row r="22" spans="1:41" ht="40.5" customHeight="1">
      <c r="A22" s="80">
        <v>15</v>
      </c>
      <c r="B22" s="56"/>
      <c r="C22" s="56"/>
      <c r="D22" s="56"/>
      <c r="E22" s="297" t="s">
        <v>130</v>
      </c>
      <c r="F22" s="57" t="s">
        <v>330</v>
      </c>
      <c r="G22" s="52">
        <v>180578</v>
      </c>
      <c r="H22" s="52">
        <f>[1]科目別集計!$F$12</f>
        <v>245424</v>
      </c>
      <c r="I22" s="52">
        <f t="shared" ref="I22:I24" si="5">+H22-G22</f>
        <v>64846</v>
      </c>
      <c r="J22" s="53"/>
      <c r="K22" s="304"/>
      <c r="L22" s="315"/>
      <c r="M22" s="42"/>
      <c r="N22" s="42"/>
      <c r="O22" s="42"/>
      <c r="P22" s="42"/>
      <c r="Q22" s="42"/>
      <c r="U22" s="307"/>
      <c r="AC22" s="54"/>
      <c r="AD22" s="54"/>
      <c r="AE22" s="54"/>
      <c r="AO22" s="27"/>
    </row>
    <row r="23" spans="1:41" ht="27" customHeight="1">
      <c r="A23" s="80">
        <v>16</v>
      </c>
      <c r="B23" s="309" t="s">
        <v>359</v>
      </c>
      <c r="C23" s="310"/>
      <c r="D23" s="310"/>
      <c r="E23" s="311"/>
      <c r="F23" s="51"/>
      <c r="G23" s="52">
        <v>0</v>
      </c>
      <c r="H23" s="52">
        <f>H24</f>
        <v>1214930</v>
      </c>
      <c r="I23" s="52">
        <f t="shared" si="5"/>
        <v>1214930</v>
      </c>
      <c r="J23" s="53"/>
      <c r="K23" s="312"/>
      <c r="L23" s="316"/>
      <c r="M23" s="42"/>
      <c r="N23" s="42"/>
      <c r="O23" s="42"/>
      <c r="P23" s="42"/>
      <c r="Q23" s="42"/>
      <c r="U23" s="307"/>
      <c r="AC23" s="54"/>
      <c r="AD23" s="54"/>
      <c r="AE23" s="54"/>
      <c r="AO23" s="27"/>
    </row>
    <row r="24" spans="1:41" ht="27" customHeight="1">
      <c r="A24" s="80">
        <v>17</v>
      </c>
      <c r="B24" s="56"/>
      <c r="C24" s="309" t="s">
        <v>360</v>
      </c>
      <c r="D24" s="310"/>
      <c r="E24" s="311"/>
      <c r="F24" s="51"/>
      <c r="G24" s="52">
        <v>0</v>
      </c>
      <c r="H24" s="52">
        <f>H25</f>
        <v>1214930</v>
      </c>
      <c r="I24" s="52">
        <f t="shared" si="5"/>
        <v>1214930</v>
      </c>
      <c r="J24" s="53" t="s">
        <v>2</v>
      </c>
      <c r="K24" s="304"/>
      <c r="L24" s="315"/>
      <c r="M24" s="42"/>
      <c r="N24" s="42"/>
      <c r="O24" s="42"/>
      <c r="P24" s="42"/>
      <c r="Q24" s="42"/>
      <c r="U24" s="307"/>
      <c r="AC24" s="54"/>
      <c r="AD24" s="54"/>
      <c r="AE24" s="54"/>
      <c r="AO24" s="27"/>
    </row>
    <row r="25" spans="1:41" ht="27" customHeight="1">
      <c r="A25" s="80">
        <v>18</v>
      </c>
      <c r="B25" s="56"/>
      <c r="C25" s="56"/>
      <c r="D25" s="309" t="s">
        <v>361</v>
      </c>
      <c r="E25" s="311"/>
      <c r="F25" s="57"/>
      <c r="G25" s="52">
        <v>0</v>
      </c>
      <c r="H25" s="52">
        <f>SUM(H26)</f>
        <v>1214930</v>
      </c>
      <c r="I25" s="52">
        <f t="shared" ref="I25:I28" si="6">+H25-G25</f>
        <v>1214930</v>
      </c>
      <c r="J25" s="53" t="s">
        <v>2</v>
      </c>
      <c r="K25" s="304"/>
      <c r="L25" s="315"/>
      <c r="M25" s="42"/>
      <c r="N25" s="42"/>
      <c r="O25" s="42"/>
      <c r="P25" s="42"/>
      <c r="Q25" s="42"/>
      <c r="U25" s="307"/>
      <c r="AC25" s="54"/>
      <c r="AD25" s="54"/>
      <c r="AE25" s="54"/>
      <c r="AO25" s="27"/>
    </row>
    <row r="26" spans="1:41" ht="27" customHeight="1">
      <c r="A26" s="80">
        <v>19</v>
      </c>
      <c r="B26" s="56"/>
      <c r="C26" s="56"/>
      <c r="D26" s="55"/>
      <c r="E26" s="297" t="s">
        <v>131</v>
      </c>
      <c r="F26" s="297"/>
      <c r="G26" s="52">
        <v>0</v>
      </c>
      <c r="H26" s="52">
        <f>[1]科目別集計!$F$13</f>
        <v>1214930</v>
      </c>
      <c r="I26" s="52">
        <f t="shared" si="6"/>
        <v>1214930</v>
      </c>
      <c r="J26" s="53"/>
      <c r="K26" s="304"/>
      <c r="L26" s="315"/>
      <c r="M26" s="42"/>
      <c r="N26" s="42"/>
      <c r="O26" s="42"/>
      <c r="P26" s="42"/>
      <c r="Q26" s="42"/>
      <c r="U26" s="307"/>
      <c r="AC26" s="54"/>
      <c r="AD26" s="54"/>
      <c r="AE26" s="54"/>
      <c r="AO26" s="27"/>
    </row>
    <row r="27" spans="1:41" ht="40.5" customHeight="1">
      <c r="A27" s="80">
        <v>20</v>
      </c>
      <c r="B27" s="56"/>
      <c r="C27" s="56"/>
      <c r="D27" s="56"/>
      <c r="E27" s="297"/>
      <c r="F27" s="325" t="s">
        <v>370</v>
      </c>
      <c r="G27" s="52">
        <v>0</v>
      </c>
      <c r="H27" s="52">
        <v>1189930</v>
      </c>
      <c r="I27" s="52">
        <f t="shared" ref="I27" si="7">+H27-G27</f>
        <v>1189930</v>
      </c>
      <c r="J27" s="53"/>
      <c r="K27" s="304"/>
      <c r="L27" s="315"/>
      <c r="M27" s="42"/>
      <c r="N27" s="42"/>
      <c r="O27" s="42"/>
      <c r="P27" s="42"/>
      <c r="Q27" s="42"/>
      <c r="U27" s="307"/>
      <c r="AC27" s="54"/>
      <c r="AD27" s="54"/>
      <c r="AE27" s="54"/>
      <c r="AO27" s="27"/>
    </row>
    <row r="28" spans="1:41" ht="54" customHeight="1">
      <c r="A28" s="80">
        <v>21</v>
      </c>
      <c r="B28" s="56"/>
      <c r="C28" s="56"/>
      <c r="D28" s="56"/>
      <c r="E28" s="297"/>
      <c r="F28" s="297" t="s">
        <v>357</v>
      </c>
      <c r="G28" s="52">
        <v>0</v>
      </c>
      <c r="H28" s="52">
        <v>25000</v>
      </c>
      <c r="I28" s="52">
        <f t="shared" si="6"/>
        <v>25000</v>
      </c>
      <c r="J28" s="53"/>
      <c r="K28" s="304"/>
      <c r="L28" s="315"/>
      <c r="M28" s="42"/>
      <c r="N28" s="42"/>
      <c r="O28" s="42"/>
      <c r="P28" s="42"/>
      <c r="Q28" s="42"/>
      <c r="U28" s="307"/>
      <c r="AC28" s="54"/>
      <c r="AD28" s="54"/>
      <c r="AE28" s="54"/>
      <c r="AO28" s="27"/>
    </row>
    <row r="29" spans="1:41" ht="27" customHeight="1">
      <c r="A29" s="80">
        <v>22</v>
      </c>
      <c r="B29" s="309" t="s">
        <v>143</v>
      </c>
      <c r="C29" s="310"/>
      <c r="D29" s="310"/>
      <c r="E29" s="311"/>
      <c r="F29" s="51"/>
      <c r="G29" s="52">
        <v>97138</v>
      </c>
      <c r="H29" s="52">
        <f>H30+H33</f>
        <v>100573</v>
      </c>
      <c r="I29" s="52">
        <f t="shared" ref="I29" si="8">+H29-G29</f>
        <v>3435</v>
      </c>
      <c r="J29" s="53"/>
      <c r="K29" s="312"/>
      <c r="L29" s="316"/>
      <c r="M29" s="42"/>
      <c r="N29" s="42"/>
      <c r="O29" s="42"/>
      <c r="P29" s="42"/>
      <c r="Q29" s="42"/>
      <c r="U29" s="307"/>
      <c r="AC29" s="54"/>
      <c r="AD29" s="54"/>
      <c r="AE29" s="54"/>
      <c r="AO29" s="27"/>
    </row>
    <row r="30" spans="1:41" ht="27" customHeight="1">
      <c r="A30" s="80">
        <v>23</v>
      </c>
      <c r="B30" s="56"/>
      <c r="C30" s="309" t="s">
        <v>25</v>
      </c>
      <c r="D30" s="310"/>
      <c r="E30" s="311"/>
      <c r="F30" s="51"/>
      <c r="G30" s="52">
        <v>77207</v>
      </c>
      <c r="H30" s="52">
        <f>H31</f>
        <v>80611</v>
      </c>
      <c r="I30" s="52">
        <f t="shared" ref="I30:I35" si="9">+H30-G30</f>
        <v>3404</v>
      </c>
      <c r="J30" s="53" t="s">
        <v>2</v>
      </c>
      <c r="K30" s="304"/>
      <c r="L30" s="315"/>
      <c r="M30" s="42"/>
      <c r="N30" s="42"/>
      <c r="O30" s="42"/>
      <c r="P30" s="42"/>
      <c r="Q30" s="42"/>
      <c r="U30" s="307"/>
      <c r="AC30" s="54"/>
      <c r="AD30" s="54"/>
      <c r="AE30" s="54"/>
      <c r="AO30" s="27"/>
    </row>
    <row r="31" spans="1:41" ht="27" customHeight="1">
      <c r="A31" s="80">
        <v>24</v>
      </c>
      <c r="B31" s="56"/>
      <c r="C31" s="56"/>
      <c r="D31" s="309" t="s">
        <v>27</v>
      </c>
      <c r="E31" s="311"/>
      <c r="F31" s="57"/>
      <c r="G31" s="52">
        <v>77207</v>
      </c>
      <c r="H31" s="52">
        <f>SUM(H32)</f>
        <v>80611</v>
      </c>
      <c r="I31" s="52">
        <f t="shared" si="9"/>
        <v>3404</v>
      </c>
      <c r="J31" s="53" t="s">
        <v>2</v>
      </c>
      <c r="K31" s="304"/>
      <c r="L31" s="315"/>
      <c r="M31" s="42"/>
      <c r="N31" s="42"/>
      <c r="O31" s="42"/>
      <c r="P31" s="42"/>
      <c r="Q31" s="42"/>
      <c r="U31" s="307"/>
      <c r="AC31" s="54"/>
      <c r="AD31" s="54"/>
      <c r="AE31" s="54"/>
      <c r="AO31" s="27"/>
    </row>
    <row r="32" spans="1:41" ht="27" customHeight="1">
      <c r="A32" s="80">
        <v>25</v>
      </c>
      <c r="B32" s="56"/>
      <c r="C32" s="56"/>
      <c r="D32" s="293"/>
      <c r="E32" s="297" t="s">
        <v>28</v>
      </c>
      <c r="F32" s="297" t="s">
        <v>88</v>
      </c>
      <c r="G32" s="52">
        <v>77207</v>
      </c>
      <c r="H32" s="52">
        <f>[1]科目別集計!$F$15</f>
        <v>80611</v>
      </c>
      <c r="I32" s="52">
        <f t="shared" si="9"/>
        <v>3404</v>
      </c>
      <c r="J32" s="53" t="s">
        <v>2</v>
      </c>
      <c r="K32" s="304"/>
      <c r="L32" s="315"/>
      <c r="M32" s="42"/>
      <c r="N32" s="42"/>
      <c r="O32" s="42"/>
      <c r="P32" s="42"/>
      <c r="Q32" s="42"/>
      <c r="U32" s="307"/>
      <c r="AC32" s="54"/>
      <c r="AD32" s="54"/>
      <c r="AE32" s="54"/>
      <c r="AO32" s="27"/>
    </row>
    <row r="33" spans="1:41" ht="27" customHeight="1">
      <c r="A33" s="292">
        <v>26</v>
      </c>
      <c r="B33" s="56"/>
      <c r="C33" s="309" t="s">
        <v>29</v>
      </c>
      <c r="D33" s="310"/>
      <c r="E33" s="311"/>
      <c r="F33" s="59"/>
      <c r="G33" s="52">
        <v>19931</v>
      </c>
      <c r="H33" s="52">
        <f>H34</f>
        <v>19962</v>
      </c>
      <c r="I33" s="52">
        <f t="shared" si="9"/>
        <v>31</v>
      </c>
      <c r="J33" s="53" t="s">
        <v>2</v>
      </c>
      <c r="K33" s="304"/>
      <c r="L33" s="315"/>
      <c r="M33" s="42"/>
      <c r="N33" s="42"/>
      <c r="O33" s="42"/>
      <c r="P33" s="42"/>
      <c r="Q33" s="42"/>
      <c r="U33" s="307"/>
      <c r="AC33" s="54"/>
      <c r="AD33" s="54"/>
      <c r="AE33" s="54"/>
      <c r="AO33" s="27"/>
    </row>
    <row r="34" spans="1:41" ht="27" customHeight="1">
      <c r="A34" s="80">
        <v>27</v>
      </c>
      <c r="B34" s="56"/>
      <c r="C34" s="56"/>
      <c r="D34" s="309" t="s">
        <v>30</v>
      </c>
      <c r="E34" s="311"/>
      <c r="F34" s="57"/>
      <c r="G34" s="52">
        <v>19931</v>
      </c>
      <c r="H34" s="52">
        <f>SUM(H35)</f>
        <v>19962</v>
      </c>
      <c r="I34" s="52">
        <f t="shared" si="9"/>
        <v>31</v>
      </c>
      <c r="J34" s="53" t="s">
        <v>2</v>
      </c>
      <c r="K34" s="304"/>
      <c r="L34" s="315"/>
      <c r="M34" s="42"/>
      <c r="N34" s="42"/>
      <c r="O34" s="42"/>
      <c r="P34" s="42"/>
      <c r="Q34" s="42"/>
      <c r="U34" s="307"/>
      <c r="AC34" s="54"/>
      <c r="AD34" s="54"/>
      <c r="AE34" s="54"/>
      <c r="AO34" s="27"/>
    </row>
    <row r="35" spans="1:41" ht="27" customHeight="1" thickBot="1">
      <c r="A35" s="480">
        <v>28</v>
      </c>
      <c r="B35" s="481"/>
      <c r="C35" s="481"/>
      <c r="D35" s="482"/>
      <c r="E35" s="483" t="s">
        <v>31</v>
      </c>
      <c r="F35" s="483" t="s">
        <v>341</v>
      </c>
      <c r="G35" s="64">
        <v>19931</v>
      </c>
      <c r="H35" s="64">
        <f>[1]科目別集計!$F$16</f>
        <v>19962</v>
      </c>
      <c r="I35" s="64">
        <f t="shared" si="9"/>
        <v>31</v>
      </c>
      <c r="J35" s="65" t="s">
        <v>2</v>
      </c>
      <c r="K35" s="303"/>
      <c r="L35" s="315"/>
      <c r="M35" s="42"/>
      <c r="N35" s="42"/>
      <c r="O35" s="42"/>
      <c r="P35" s="42"/>
      <c r="Q35" s="42"/>
      <c r="U35" s="307"/>
      <c r="AC35" s="54"/>
      <c r="AD35" s="54"/>
      <c r="AE35" s="54"/>
      <c r="AO35" s="27"/>
    </row>
    <row r="36" spans="1:41" ht="27" customHeight="1">
      <c r="A36" s="292">
        <v>29</v>
      </c>
      <c r="B36" s="476" t="s">
        <v>144</v>
      </c>
      <c r="C36" s="477"/>
      <c r="D36" s="477"/>
      <c r="E36" s="478"/>
      <c r="F36" s="59"/>
      <c r="G36" s="60">
        <v>210446</v>
      </c>
      <c r="H36" s="60">
        <f>H37+H41</f>
        <v>260413</v>
      </c>
      <c r="I36" s="60">
        <f t="shared" ref="I36:I44" si="10">+H36-G36</f>
        <v>49967</v>
      </c>
      <c r="J36" s="81"/>
      <c r="K36" s="479"/>
      <c r="L36" s="316"/>
      <c r="M36" s="42"/>
      <c r="N36" s="42"/>
      <c r="O36" s="42"/>
      <c r="P36" s="42"/>
      <c r="Q36" s="42"/>
      <c r="U36" s="307"/>
      <c r="AC36" s="54"/>
      <c r="AD36" s="54"/>
      <c r="AE36" s="54"/>
      <c r="AO36" s="27"/>
    </row>
    <row r="37" spans="1:41" ht="27" customHeight="1">
      <c r="A37" s="80">
        <v>30</v>
      </c>
      <c r="B37" s="61"/>
      <c r="C37" s="309" t="s">
        <v>32</v>
      </c>
      <c r="D37" s="310"/>
      <c r="E37" s="311"/>
      <c r="F37" s="51"/>
      <c r="G37" s="52">
        <v>208917</v>
      </c>
      <c r="H37" s="52">
        <f>SUM(H38)</f>
        <v>259589</v>
      </c>
      <c r="I37" s="52">
        <f t="shared" si="10"/>
        <v>50672</v>
      </c>
      <c r="J37" s="53" t="s">
        <v>2</v>
      </c>
      <c r="K37" s="304"/>
      <c r="L37" s="315"/>
      <c r="M37" s="42"/>
      <c r="N37" s="42"/>
      <c r="O37" s="42"/>
      <c r="P37" s="42"/>
      <c r="Q37" s="42"/>
      <c r="U37" s="307"/>
      <c r="AC37" s="54"/>
      <c r="AD37" s="54"/>
      <c r="AE37" s="54"/>
      <c r="AO37" s="27"/>
    </row>
    <row r="38" spans="1:41" ht="27" customHeight="1">
      <c r="A38" s="80">
        <v>31</v>
      </c>
      <c r="B38" s="56"/>
      <c r="C38" s="55"/>
      <c r="D38" s="309" t="s">
        <v>33</v>
      </c>
      <c r="E38" s="311"/>
      <c r="F38" s="57"/>
      <c r="G38" s="52">
        <v>208917</v>
      </c>
      <c r="H38" s="52">
        <f>SUM(H39+H40)</f>
        <v>259589</v>
      </c>
      <c r="I38" s="52">
        <f t="shared" si="10"/>
        <v>50672</v>
      </c>
      <c r="J38" s="53" t="s">
        <v>2</v>
      </c>
      <c r="K38" s="304"/>
      <c r="L38" s="315"/>
      <c r="M38" s="42"/>
      <c r="N38" s="42"/>
      <c r="O38" s="42"/>
      <c r="P38" s="42"/>
      <c r="Q38" s="42"/>
      <c r="U38" s="307"/>
      <c r="AC38" s="54"/>
      <c r="AD38" s="54"/>
      <c r="AE38" s="54"/>
      <c r="AO38" s="27"/>
    </row>
    <row r="39" spans="1:41" ht="27" customHeight="1">
      <c r="A39" s="80">
        <v>32</v>
      </c>
      <c r="B39" s="56"/>
      <c r="C39" s="56"/>
      <c r="D39" s="56"/>
      <c r="E39" s="297" t="s">
        <v>34</v>
      </c>
      <c r="F39" s="57" t="s">
        <v>345</v>
      </c>
      <c r="G39" s="52">
        <v>155481</v>
      </c>
      <c r="H39" s="52">
        <f>[1]科目別集計!$F$18</f>
        <v>205356</v>
      </c>
      <c r="I39" s="52">
        <f t="shared" si="10"/>
        <v>49875</v>
      </c>
      <c r="J39" s="53" t="s">
        <v>2</v>
      </c>
      <c r="K39" s="304"/>
      <c r="L39" s="315"/>
      <c r="M39" s="42"/>
      <c r="N39" s="42"/>
      <c r="O39" s="42"/>
      <c r="P39" s="42"/>
      <c r="Q39" s="42"/>
      <c r="U39" s="307"/>
      <c r="AC39" s="54"/>
      <c r="AD39" s="54"/>
      <c r="AE39" s="54"/>
      <c r="AO39" s="27"/>
    </row>
    <row r="40" spans="1:41" ht="27" customHeight="1">
      <c r="A40" s="80">
        <v>33</v>
      </c>
      <c r="B40" s="56"/>
      <c r="C40" s="56"/>
      <c r="D40" s="56"/>
      <c r="E40" s="297" t="s">
        <v>369</v>
      </c>
      <c r="F40" s="57" t="s">
        <v>54</v>
      </c>
      <c r="G40" s="52">
        <v>53436</v>
      </c>
      <c r="H40" s="52">
        <f>[1]科目別集計!$F$19</f>
        <v>54233</v>
      </c>
      <c r="I40" s="52">
        <f t="shared" si="10"/>
        <v>797</v>
      </c>
      <c r="J40" s="53" t="s">
        <v>2</v>
      </c>
      <c r="K40" s="304"/>
      <c r="L40" s="315"/>
      <c r="M40" s="42"/>
      <c r="N40" s="42"/>
      <c r="O40" s="42"/>
      <c r="P40" s="42"/>
      <c r="Q40" s="42"/>
      <c r="U40" s="307"/>
      <c r="AC40" s="54"/>
      <c r="AD40" s="54"/>
      <c r="AE40" s="54"/>
      <c r="AO40" s="27"/>
    </row>
    <row r="41" spans="1:41" ht="27" customHeight="1">
      <c r="A41" s="80">
        <v>34</v>
      </c>
      <c r="B41" s="56"/>
      <c r="C41" s="309" t="s">
        <v>35</v>
      </c>
      <c r="D41" s="310"/>
      <c r="E41" s="311"/>
      <c r="F41" s="51"/>
      <c r="G41" s="52">
        <v>1529</v>
      </c>
      <c r="H41" s="52">
        <f>SUM(H42)</f>
        <v>824</v>
      </c>
      <c r="I41" s="52">
        <f t="shared" si="10"/>
        <v>-705</v>
      </c>
      <c r="J41" s="53" t="s">
        <v>2</v>
      </c>
      <c r="K41" s="304"/>
      <c r="L41" s="315"/>
      <c r="M41" s="42"/>
      <c r="N41" s="42"/>
      <c r="O41" s="42"/>
      <c r="P41" s="42"/>
      <c r="Q41" s="42"/>
      <c r="U41" s="307"/>
      <c r="AC41" s="54"/>
      <c r="AD41" s="54"/>
      <c r="AE41" s="54"/>
      <c r="AO41" s="27"/>
    </row>
    <row r="42" spans="1:41" ht="27" customHeight="1">
      <c r="A42" s="292">
        <v>35</v>
      </c>
      <c r="B42" s="56"/>
      <c r="C42" s="55"/>
      <c r="D42" s="309" t="s">
        <v>36</v>
      </c>
      <c r="E42" s="311"/>
      <c r="F42" s="57"/>
      <c r="G42" s="52">
        <v>1529</v>
      </c>
      <c r="H42" s="52">
        <f>SUM(H43)</f>
        <v>824</v>
      </c>
      <c r="I42" s="52">
        <f t="shared" si="10"/>
        <v>-705</v>
      </c>
      <c r="J42" s="53" t="s">
        <v>2</v>
      </c>
      <c r="K42" s="304"/>
      <c r="L42" s="315"/>
      <c r="M42" s="42"/>
      <c r="N42" s="42"/>
      <c r="O42" s="42"/>
      <c r="P42" s="42"/>
      <c r="Q42" s="42"/>
      <c r="U42" s="307"/>
      <c r="AC42" s="54"/>
      <c r="AD42" s="54"/>
      <c r="AE42" s="54"/>
      <c r="AO42" s="27"/>
    </row>
    <row r="43" spans="1:41" ht="27" customHeight="1">
      <c r="A43" s="320">
        <v>36</v>
      </c>
      <c r="B43" s="56"/>
      <c r="C43" s="56"/>
      <c r="D43" s="55"/>
      <c r="E43" s="321" t="s">
        <v>335</v>
      </c>
      <c r="F43" s="321" t="s">
        <v>89</v>
      </c>
      <c r="G43" s="322">
        <v>1529</v>
      </c>
      <c r="H43" s="322">
        <f>[1]科目別集計!$F$20</f>
        <v>824</v>
      </c>
      <c r="I43" s="322">
        <f t="shared" si="10"/>
        <v>-705</v>
      </c>
      <c r="J43" s="323" t="s">
        <v>2</v>
      </c>
      <c r="K43" s="324"/>
      <c r="L43" s="315"/>
      <c r="M43" s="42"/>
      <c r="N43" s="42"/>
      <c r="O43" s="42"/>
      <c r="P43" s="42"/>
      <c r="Q43" s="42"/>
      <c r="U43" s="307"/>
      <c r="AC43" s="54"/>
      <c r="AD43" s="54"/>
      <c r="AE43" s="54"/>
      <c r="AO43" s="27"/>
    </row>
    <row r="44" spans="1:41" ht="27" customHeight="1">
      <c r="A44" s="80">
        <v>37</v>
      </c>
      <c r="B44" s="309" t="s">
        <v>145</v>
      </c>
      <c r="C44" s="310"/>
      <c r="D44" s="310"/>
      <c r="E44" s="311"/>
      <c r="F44" s="51"/>
      <c r="G44" s="52">
        <v>49320</v>
      </c>
      <c r="H44" s="52">
        <f>H45</f>
        <v>36903</v>
      </c>
      <c r="I44" s="52">
        <f t="shared" si="10"/>
        <v>-12417</v>
      </c>
      <c r="J44" s="53"/>
      <c r="K44" s="312"/>
      <c r="L44" s="316"/>
      <c r="M44" s="42"/>
      <c r="N44" s="42"/>
      <c r="O44" s="42"/>
      <c r="P44" s="42"/>
      <c r="Q44" s="42"/>
      <c r="U44" s="307"/>
      <c r="AC44" s="54"/>
      <c r="AD44" s="54"/>
      <c r="AE44" s="54"/>
      <c r="AO44" s="27"/>
    </row>
    <row r="45" spans="1:41" ht="27" customHeight="1">
      <c r="A45" s="80">
        <v>38</v>
      </c>
      <c r="B45" s="56"/>
      <c r="C45" s="309" t="s">
        <v>37</v>
      </c>
      <c r="D45" s="310"/>
      <c r="E45" s="311"/>
      <c r="F45" s="51"/>
      <c r="G45" s="52">
        <v>49320</v>
      </c>
      <c r="H45" s="52">
        <f>SUM(H46)</f>
        <v>36903</v>
      </c>
      <c r="I45" s="52">
        <f t="shared" ref="I45:I52" si="11">+H45-G45</f>
        <v>-12417</v>
      </c>
      <c r="J45" s="53" t="s">
        <v>2</v>
      </c>
      <c r="K45" s="304"/>
      <c r="L45" s="315"/>
      <c r="M45" s="42"/>
      <c r="N45" s="42"/>
      <c r="O45" s="42"/>
      <c r="P45" s="42"/>
      <c r="Q45" s="42"/>
      <c r="U45" s="307"/>
      <c r="AC45" s="54"/>
      <c r="AD45" s="54"/>
      <c r="AE45" s="54"/>
      <c r="AO45" s="27"/>
    </row>
    <row r="46" spans="1:41" ht="27" customHeight="1">
      <c r="A46" s="80">
        <v>39</v>
      </c>
      <c r="B46" s="56"/>
      <c r="C46" s="55"/>
      <c r="D46" s="309" t="s">
        <v>38</v>
      </c>
      <c r="E46" s="311"/>
      <c r="F46" s="57"/>
      <c r="G46" s="52">
        <v>49320</v>
      </c>
      <c r="H46" s="52">
        <f>SUM(H47)</f>
        <v>36903</v>
      </c>
      <c r="I46" s="52">
        <f t="shared" si="11"/>
        <v>-12417</v>
      </c>
      <c r="J46" s="53" t="s">
        <v>2</v>
      </c>
      <c r="K46" s="304"/>
      <c r="L46" s="315"/>
      <c r="M46" s="42"/>
      <c r="N46" s="42"/>
      <c r="O46" s="42"/>
      <c r="P46" s="42"/>
      <c r="Q46" s="42"/>
      <c r="U46" s="307"/>
      <c r="AC46" s="54"/>
      <c r="AD46" s="54"/>
      <c r="AE46" s="54"/>
      <c r="AO46" s="27"/>
    </row>
    <row r="47" spans="1:41" ht="27" customHeight="1">
      <c r="A47" s="80">
        <v>40</v>
      </c>
      <c r="B47" s="56"/>
      <c r="C47" s="62"/>
      <c r="D47" s="56"/>
      <c r="E47" s="306" t="s">
        <v>336</v>
      </c>
      <c r="F47" s="57" t="s">
        <v>84</v>
      </c>
      <c r="G47" s="52">
        <v>49320</v>
      </c>
      <c r="H47" s="52">
        <f>[1]科目別集計!$F$22</f>
        <v>36903</v>
      </c>
      <c r="I47" s="52">
        <f t="shared" si="11"/>
        <v>-12417</v>
      </c>
      <c r="J47" s="53" t="s">
        <v>2</v>
      </c>
      <c r="K47" s="304"/>
      <c r="L47" s="315"/>
      <c r="M47" s="42"/>
      <c r="N47" s="42"/>
      <c r="O47" s="42"/>
      <c r="P47" s="42"/>
      <c r="Q47" s="42"/>
      <c r="U47" s="307"/>
      <c r="AC47" s="54"/>
      <c r="AD47" s="54"/>
      <c r="AE47" s="54"/>
      <c r="AO47" s="27"/>
    </row>
    <row r="48" spans="1:41" ht="27" customHeight="1">
      <c r="A48" s="80">
        <v>41</v>
      </c>
      <c r="B48" s="309" t="s">
        <v>348</v>
      </c>
      <c r="C48" s="310"/>
      <c r="D48" s="310"/>
      <c r="E48" s="311"/>
      <c r="F48" s="51"/>
      <c r="G48" s="52">
        <v>6500</v>
      </c>
      <c r="H48" s="52">
        <f>H49</f>
        <v>10000</v>
      </c>
      <c r="I48" s="52">
        <f t="shared" si="11"/>
        <v>3500</v>
      </c>
      <c r="J48" s="53"/>
      <c r="K48" s="312"/>
      <c r="L48" s="316"/>
      <c r="M48" s="42"/>
      <c r="N48" s="42"/>
      <c r="O48" s="42"/>
      <c r="P48" s="42"/>
      <c r="Q48" s="42"/>
      <c r="U48" s="307"/>
      <c r="AC48" s="54"/>
      <c r="AD48" s="54"/>
      <c r="AE48" s="54"/>
      <c r="AO48" s="27"/>
    </row>
    <row r="49" spans="1:41" ht="27" customHeight="1">
      <c r="A49" s="80">
        <v>42</v>
      </c>
      <c r="B49" s="61"/>
      <c r="C49" s="309" t="s">
        <v>349</v>
      </c>
      <c r="D49" s="310"/>
      <c r="E49" s="311"/>
      <c r="F49" s="51"/>
      <c r="G49" s="52">
        <v>6500</v>
      </c>
      <c r="H49" s="52">
        <f>H50</f>
        <v>10000</v>
      </c>
      <c r="I49" s="52">
        <f t="shared" si="11"/>
        <v>3500</v>
      </c>
      <c r="J49" s="53" t="s">
        <v>2</v>
      </c>
      <c r="K49" s="304"/>
      <c r="L49" s="315"/>
      <c r="M49" s="42"/>
      <c r="N49" s="42"/>
      <c r="O49" s="42"/>
      <c r="P49" s="42"/>
      <c r="Q49" s="42"/>
      <c r="U49" s="307"/>
      <c r="AC49" s="54"/>
      <c r="AD49" s="54"/>
      <c r="AE49" s="54"/>
      <c r="AO49" s="27"/>
    </row>
    <row r="50" spans="1:41" ht="27" customHeight="1">
      <c r="A50" s="80">
        <v>43</v>
      </c>
      <c r="B50" s="56"/>
      <c r="C50" s="56"/>
      <c r="D50" s="309" t="s">
        <v>350</v>
      </c>
      <c r="E50" s="311"/>
      <c r="F50" s="57"/>
      <c r="G50" s="52">
        <v>6500</v>
      </c>
      <c r="H50" s="52">
        <f>SUM(H51)</f>
        <v>10000</v>
      </c>
      <c r="I50" s="52">
        <f t="shared" si="11"/>
        <v>3500</v>
      </c>
      <c r="J50" s="53" t="s">
        <v>2</v>
      </c>
      <c r="K50" s="304"/>
      <c r="L50" s="315"/>
      <c r="M50" s="42"/>
      <c r="N50" s="42"/>
      <c r="O50" s="42"/>
      <c r="P50" s="42"/>
      <c r="Q50" s="42"/>
      <c r="U50" s="307"/>
      <c r="AC50" s="54"/>
      <c r="AD50" s="54"/>
      <c r="AE50" s="54"/>
      <c r="AO50" s="27"/>
    </row>
    <row r="51" spans="1:41" ht="27" customHeight="1">
      <c r="A51" s="80">
        <v>44</v>
      </c>
      <c r="B51" s="56"/>
      <c r="C51" s="56"/>
      <c r="D51" s="55"/>
      <c r="E51" s="297" t="s">
        <v>351</v>
      </c>
      <c r="F51" s="297" t="s">
        <v>352</v>
      </c>
      <c r="G51" s="52">
        <v>6500</v>
      </c>
      <c r="H51" s="52">
        <f>[1]科目別集計!$F$23</f>
        <v>10000</v>
      </c>
      <c r="I51" s="52">
        <f t="shared" si="11"/>
        <v>3500</v>
      </c>
      <c r="J51" s="53" t="s">
        <v>2</v>
      </c>
      <c r="K51" s="304"/>
      <c r="L51" s="315"/>
      <c r="M51" s="42"/>
      <c r="N51" s="42"/>
      <c r="O51" s="42"/>
      <c r="P51" s="42"/>
      <c r="Q51" s="42"/>
      <c r="U51" s="307"/>
      <c r="AC51" s="54"/>
      <c r="AD51" s="54"/>
      <c r="AE51" s="54"/>
      <c r="AO51" s="27"/>
    </row>
    <row r="52" spans="1:41" ht="27" customHeight="1">
      <c r="A52" s="80">
        <v>45</v>
      </c>
      <c r="B52" s="309" t="s">
        <v>146</v>
      </c>
      <c r="C52" s="310"/>
      <c r="D52" s="310"/>
      <c r="E52" s="311"/>
      <c r="F52" s="51"/>
      <c r="G52" s="52">
        <v>284188</v>
      </c>
      <c r="H52" s="52">
        <f>H53</f>
        <v>314938</v>
      </c>
      <c r="I52" s="52">
        <f t="shared" si="11"/>
        <v>30750</v>
      </c>
      <c r="J52" s="53"/>
      <c r="K52" s="312"/>
      <c r="L52" s="316"/>
      <c r="M52" s="42"/>
      <c r="N52" s="42"/>
      <c r="O52" s="42"/>
      <c r="P52" s="42"/>
      <c r="Q52" s="42"/>
      <c r="U52" s="307"/>
      <c r="AC52" s="54"/>
      <c r="AD52" s="54"/>
      <c r="AE52" s="54"/>
      <c r="AO52" s="27"/>
    </row>
    <row r="53" spans="1:41" ht="27" customHeight="1">
      <c r="A53" s="80">
        <v>46</v>
      </c>
      <c r="B53" s="56"/>
      <c r="C53" s="309" t="s">
        <v>40</v>
      </c>
      <c r="D53" s="310"/>
      <c r="E53" s="311"/>
      <c r="F53" s="51"/>
      <c r="G53" s="52">
        <v>284188</v>
      </c>
      <c r="H53" s="52">
        <f>H54+H56+H58</f>
        <v>314938</v>
      </c>
      <c r="I53" s="52">
        <f t="shared" ref="I53:I59" si="12">+H53-G53</f>
        <v>30750</v>
      </c>
      <c r="J53" s="53" t="s">
        <v>2</v>
      </c>
      <c r="K53" s="304"/>
      <c r="L53" s="315"/>
      <c r="M53" s="42"/>
      <c r="N53" s="42"/>
      <c r="O53" s="42"/>
      <c r="P53" s="42"/>
      <c r="Q53" s="42"/>
      <c r="U53" s="307"/>
      <c r="AC53" s="54"/>
      <c r="AD53" s="54"/>
      <c r="AE53" s="54"/>
      <c r="AO53" s="27"/>
    </row>
    <row r="54" spans="1:41" ht="27" customHeight="1">
      <c r="A54" s="80">
        <v>47</v>
      </c>
      <c r="B54" s="56"/>
      <c r="C54" s="56"/>
      <c r="D54" s="309" t="s">
        <v>363</v>
      </c>
      <c r="E54" s="311"/>
      <c r="F54" s="57"/>
      <c r="G54" s="52">
        <v>77363</v>
      </c>
      <c r="H54" s="52">
        <f>SUM(H55)</f>
        <v>91597</v>
      </c>
      <c r="I54" s="52">
        <f t="shared" si="12"/>
        <v>14234</v>
      </c>
      <c r="J54" s="53" t="s">
        <v>2</v>
      </c>
      <c r="K54" s="304"/>
      <c r="L54" s="315"/>
      <c r="M54" s="42"/>
      <c r="N54" s="42"/>
      <c r="O54" s="42"/>
      <c r="P54" s="42"/>
      <c r="Q54" s="42"/>
      <c r="U54" s="307"/>
      <c r="AC54" s="54"/>
      <c r="AD54" s="54"/>
      <c r="AE54" s="54"/>
      <c r="AO54" s="27"/>
    </row>
    <row r="55" spans="1:41" ht="27" customHeight="1">
      <c r="A55" s="80">
        <v>48</v>
      </c>
      <c r="B55" s="56"/>
      <c r="C55" s="56"/>
      <c r="D55" s="55"/>
      <c r="E55" s="306" t="s">
        <v>41</v>
      </c>
      <c r="F55" s="297" t="s">
        <v>90</v>
      </c>
      <c r="G55" s="52">
        <v>77363</v>
      </c>
      <c r="H55" s="52">
        <f>[1]科目別集計!$F$24</f>
        <v>91597</v>
      </c>
      <c r="I55" s="52">
        <f t="shared" si="12"/>
        <v>14234</v>
      </c>
      <c r="J55" s="53" t="s">
        <v>2</v>
      </c>
      <c r="K55" s="304"/>
      <c r="L55" s="315"/>
      <c r="M55" s="42"/>
      <c r="N55" s="42"/>
      <c r="O55" s="42"/>
      <c r="P55" s="42"/>
      <c r="Q55" s="42"/>
      <c r="U55" s="307"/>
      <c r="AC55" s="54"/>
      <c r="AD55" s="54"/>
      <c r="AE55" s="54"/>
      <c r="AO55" s="27"/>
    </row>
    <row r="56" spans="1:41" ht="40.5" customHeight="1">
      <c r="A56" s="292">
        <v>49</v>
      </c>
      <c r="B56" s="56"/>
      <c r="C56" s="56"/>
      <c r="D56" s="348" t="s">
        <v>368</v>
      </c>
      <c r="E56" s="349"/>
      <c r="F56" s="57"/>
      <c r="G56" s="52">
        <v>2673</v>
      </c>
      <c r="H56" s="52">
        <f>SUM(H57)</f>
        <v>4227</v>
      </c>
      <c r="I56" s="52">
        <f t="shared" si="12"/>
        <v>1554</v>
      </c>
      <c r="J56" s="53" t="s">
        <v>2</v>
      </c>
      <c r="K56" s="304"/>
      <c r="L56" s="315"/>
      <c r="M56" s="42"/>
      <c r="N56" s="42"/>
      <c r="O56" s="42"/>
      <c r="P56" s="42"/>
      <c r="Q56" s="42"/>
      <c r="U56" s="307"/>
      <c r="AC56" s="54"/>
      <c r="AD56" s="54"/>
      <c r="AE56" s="54"/>
      <c r="AO56" s="27"/>
    </row>
    <row r="57" spans="1:41" ht="40.5" customHeight="1">
      <c r="A57" s="80">
        <v>50</v>
      </c>
      <c r="B57" s="56"/>
      <c r="C57" s="56"/>
      <c r="D57" s="56"/>
      <c r="E57" s="296" t="s">
        <v>42</v>
      </c>
      <c r="F57" s="298" t="s">
        <v>91</v>
      </c>
      <c r="G57" s="52">
        <v>2673</v>
      </c>
      <c r="H57" s="52">
        <f>[1]科目別集計!$F$25</f>
        <v>4227</v>
      </c>
      <c r="I57" s="60">
        <f t="shared" si="12"/>
        <v>1554</v>
      </c>
      <c r="J57" s="81" t="s">
        <v>2</v>
      </c>
      <c r="K57" s="313"/>
      <c r="L57" s="315"/>
      <c r="M57" s="42"/>
      <c r="N57" s="42"/>
      <c r="O57" s="42"/>
      <c r="P57" s="42"/>
      <c r="Q57" s="42"/>
      <c r="U57" s="307"/>
      <c r="AC57" s="54"/>
      <c r="AD57" s="54"/>
      <c r="AE57" s="54"/>
      <c r="AO57" s="27"/>
    </row>
    <row r="58" spans="1:41" ht="40.5" customHeight="1">
      <c r="A58" s="80">
        <v>51</v>
      </c>
      <c r="B58" s="56"/>
      <c r="C58" s="56"/>
      <c r="D58" s="348" t="s">
        <v>364</v>
      </c>
      <c r="E58" s="349"/>
      <c r="F58" s="57"/>
      <c r="G58" s="52">
        <v>204152</v>
      </c>
      <c r="H58" s="52">
        <f>SUM(H59)</f>
        <v>219114</v>
      </c>
      <c r="I58" s="52">
        <f t="shared" si="12"/>
        <v>14962</v>
      </c>
      <c r="J58" s="53" t="s">
        <v>2</v>
      </c>
      <c r="K58" s="304"/>
      <c r="L58" s="315"/>
      <c r="M58" s="42"/>
      <c r="N58" s="42"/>
      <c r="O58" s="42"/>
      <c r="P58" s="42"/>
      <c r="Q58" s="42"/>
      <c r="U58" s="307"/>
      <c r="AC58" s="54"/>
      <c r="AD58" s="54"/>
      <c r="AE58" s="54"/>
      <c r="AO58" s="27"/>
    </row>
    <row r="59" spans="1:41" ht="40.5" customHeight="1">
      <c r="A59" s="80">
        <v>52</v>
      </c>
      <c r="B59" s="56"/>
      <c r="C59" s="56"/>
      <c r="D59" s="58"/>
      <c r="E59" s="298" t="s">
        <v>43</v>
      </c>
      <c r="F59" s="297" t="s">
        <v>92</v>
      </c>
      <c r="G59" s="52">
        <v>204152</v>
      </c>
      <c r="H59" s="52">
        <f>[1]科目別集計!$F$26</f>
        <v>219114</v>
      </c>
      <c r="I59" s="52">
        <f t="shared" si="12"/>
        <v>14962</v>
      </c>
      <c r="J59" s="53" t="s">
        <v>2</v>
      </c>
      <c r="K59" s="304"/>
      <c r="L59" s="315"/>
      <c r="M59" s="42"/>
      <c r="N59" s="42"/>
      <c r="O59" s="42"/>
      <c r="P59" s="42"/>
      <c r="Q59" s="42"/>
      <c r="U59" s="307"/>
      <c r="AC59" s="54"/>
      <c r="AD59" s="54"/>
      <c r="AE59" s="54"/>
      <c r="AO59" s="27"/>
    </row>
    <row r="60" spans="1:41" ht="27" customHeight="1">
      <c r="A60" s="80">
        <v>53</v>
      </c>
      <c r="B60" s="309" t="s">
        <v>365</v>
      </c>
      <c r="C60" s="310"/>
      <c r="D60" s="310"/>
      <c r="E60" s="311"/>
      <c r="F60" s="51"/>
      <c r="G60" s="52">
        <v>1027405</v>
      </c>
      <c r="H60" s="52">
        <f>H61+H64</f>
        <v>1011614</v>
      </c>
      <c r="I60" s="52">
        <f t="shared" ref="I60:I63" si="13">+H60-G60</f>
        <v>-15791</v>
      </c>
      <c r="J60" s="53"/>
      <c r="K60" s="312"/>
      <c r="L60" s="316"/>
      <c r="M60" s="42"/>
      <c r="N60" s="42"/>
      <c r="O60" s="42"/>
      <c r="P60" s="42"/>
      <c r="Q60" s="42"/>
      <c r="U60" s="307"/>
      <c r="AC60" s="54"/>
      <c r="AD60" s="54"/>
      <c r="AE60" s="54"/>
      <c r="AO60" s="27"/>
    </row>
    <row r="61" spans="1:41" ht="27" customHeight="1">
      <c r="A61" s="80">
        <v>54</v>
      </c>
      <c r="B61" s="61"/>
      <c r="C61" s="309" t="s">
        <v>44</v>
      </c>
      <c r="D61" s="310"/>
      <c r="E61" s="311"/>
      <c r="F61" s="51"/>
      <c r="G61" s="52">
        <v>5158</v>
      </c>
      <c r="H61" s="52">
        <f>SUM(H62)</f>
        <v>9507</v>
      </c>
      <c r="I61" s="52">
        <f t="shared" si="13"/>
        <v>4349</v>
      </c>
      <c r="J61" s="53" t="s">
        <v>2</v>
      </c>
      <c r="K61" s="304"/>
      <c r="L61" s="315"/>
      <c r="M61" s="42"/>
      <c r="N61" s="42"/>
      <c r="O61" s="42"/>
      <c r="P61" s="42"/>
      <c r="Q61" s="42"/>
      <c r="U61" s="307"/>
      <c r="AC61" s="54"/>
      <c r="AD61" s="54"/>
      <c r="AE61" s="54"/>
      <c r="AO61" s="27"/>
    </row>
    <row r="62" spans="1:41" ht="27" customHeight="1">
      <c r="A62" s="80">
        <v>55</v>
      </c>
      <c r="B62" s="56"/>
      <c r="C62" s="56"/>
      <c r="D62" s="309" t="s">
        <v>45</v>
      </c>
      <c r="E62" s="311"/>
      <c r="F62" s="57"/>
      <c r="G62" s="52">
        <v>5158</v>
      </c>
      <c r="H62" s="52">
        <f>SUM(H63)</f>
        <v>9507</v>
      </c>
      <c r="I62" s="52">
        <f t="shared" si="13"/>
        <v>4349</v>
      </c>
      <c r="J62" s="53" t="s">
        <v>2</v>
      </c>
      <c r="K62" s="304"/>
      <c r="L62" s="315"/>
      <c r="M62" s="42"/>
      <c r="N62" s="42"/>
      <c r="O62" s="42"/>
      <c r="P62" s="42"/>
      <c r="Q62" s="42"/>
      <c r="U62" s="307"/>
      <c r="AC62" s="54"/>
      <c r="AD62" s="54"/>
      <c r="AE62" s="54"/>
      <c r="AO62" s="27"/>
    </row>
    <row r="63" spans="1:41" ht="40.5" customHeight="1" thickBot="1">
      <c r="A63" s="484">
        <v>56</v>
      </c>
      <c r="B63" s="481"/>
      <c r="C63" s="485"/>
      <c r="D63" s="481"/>
      <c r="E63" s="486" t="s">
        <v>46</v>
      </c>
      <c r="F63" s="487" t="s">
        <v>342</v>
      </c>
      <c r="G63" s="64">
        <v>5158</v>
      </c>
      <c r="H63" s="64">
        <f>[1]科目別集計!$F$27</f>
        <v>9507</v>
      </c>
      <c r="I63" s="64">
        <f t="shared" si="13"/>
        <v>4349</v>
      </c>
      <c r="J63" s="65" t="s">
        <v>2</v>
      </c>
      <c r="K63" s="303"/>
      <c r="L63" s="315"/>
      <c r="M63" s="42"/>
      <c r="N63" s="42"/>
      <c r="O63" s="42"/>
      <c r="P63" s="42"/>
      <c r="Q63" s="42"/>
      <c r="U63" s="307"/>
      <c r="AC63" s="54"/>
      <c r="AD63" s="54"/>
      <c r="AE63" s="54"/>
      <c r="AO63" s="27"/>
    </row>
    <row r="64" spans="1:41" ht="27" customHeight="1">
      <c r="A64" s="292">
        <v>57</v>
      </c>
      <c r="B64" s="56"/>
      <c r="C64" s="476" t="s">
        <v>47</v>
      </c>
      <c r="D64" s="477"/>
      <c r="E64" s="478"/>
      <c r="F64" s="59"/>
      <c r="G64" s="60">
        <v>1022247</v>
      </c>
      <c r="H64" s="60">
        <f>H65+H68+H70</f>
        <v>1002107</v>
      </c>
      <c r="I64" s="60">
        <f t="shared" ref="I64" si="14">+H64-G64</f>
        <v>-20140</v>
      </c>
      <c r="J64" s="81" t="s">
        <v>2</v>
      </c>
      <c r="K64" s="313"/>
      <c r="L64" s="315"/>
      <c r="M64" s="42"/>
      <c r="N64" s="42"/>
      <c r="O64" s="42"/>
      <c r="P64" s="42"/>
      <c r="Q64" s="42"/>
      <c r="U64" s="307"/>
      <c r="AC64" s="54"/>
      <c r="AD64" s="54"/>
      <c r="AE64" s="54"/>
      <c r="AO64" s="27"/>
    </row>
    <row r="65" spans="1:41" ht="27" customHeight="1">
      <c r="A65" s="80">
        <v>58</v>
      </c>
      <c r="B65" s="56"/>
      <c r="C65" s="56"/>
      <c r="D65" s="309" t="s">
        <v>48</v>
      </c>
      <c r="E65" s="311"/>
      <c r="F65" s="57"/>
      <c r="G65" s="52">
        <v>887284</v>
      </c>
      <c r="H65" s="52">
        <f>SUM(H66:H67)</f>
        <v>865692</v>
      </c>
      <c r="I65" s="52">
        <f t="shared" ref="I65:I70" si="15">+H65-G65</f>
        <v>-21592</v>
      </c>
      <c r="J65" s="53" t="s">
        <v>2</v>
      </c>
      <c r="K65" s="304"/>
      <c r="L65" s="315"/>
      <c r="M65" s="42"/>
      <c r="N65" s="42"/>
      <c r="O65" s="42"/>
      <c r="P65" s="42"/>
      <c r="Q65" s="42"/>
      <c r="U65" s="307"/>
      <c r="AC65" s="54"/>
      <c r="AD65" s="54"/>
      <c r="AE65" s="54"/>
      <c r="AO65" s="27"/>
    </row>
    <row r="66" spans="1:41" ht="27" customHeight="1">
      <c r="A66" s="80">
        <v>59</v>
      </c>
      <c r="B66" s="56"/>
      <c r="C66" s="56"/>
      <c r="D66" s="56"/>
      <c r="E66" s="298" t="s">
        <v>49</v>
      </c>
      <c r="F66" s="82" t="s">
        <v>128</v>
      </c>
      <c r="G66" s="52">
        <v>402202</v>
      </c>
      <c r="H66" s="52">
        <f>[1]科目別集計!$F$28</f>
        <v>360368</v>
      </c>
      <c r="I66" s="60">
        <f>+H66-G66</f>
        <v>-41834</v>
      </c>
      <c r="J66" s="81" t="s">
        <v>2</v>
      </c>
      <c r="K66" s="313"/>
      <c r="L66" s="315"/>
      <c r="M66" s="42"/>
      <c r="N66" s="42"/>
      <c r="O66" s="42"/>
      <c r="P66" s="42"/>
      <c r="Q66" s="42"/>
      <c r="U66" s="307"/>
      <c r="AC66" s="54"/>
      <c r="AD66" s="54"/>
      <c r="AE66" s="54"/>
      <c r="AO66" s="27"/>
    </row>
    <row r="67" spans="1:41" ht="40.5" customHeight="1">
      <c r="A67" s="80">
        <v>60</v>
      </c>
      <c r="B67" s="56"/>
      <c r="C67" s="56"/>
      <c r="D67" s="56"/>
      <c r="E67" s="297" t="s">
        <v>50</v>
      </c>
      <c r="F67" s="57" t="s">
        <v>344</v>
      </c>
      <c r="G67" s="52">
        <v>485082</v>
      </c>
      <c r="H67" s="52">
        <f>[1]科目別集計!$F$29</f>
        <v>505324</v>
      </c>
      <c r="I67" s="52">
        <f t="shared" si="15"/>
        <v>20242</v>
      </c>
      <c r="J67" s="53" t="s">
        <v>2</v>
      </c>
      <c r="K67" s="304"/>
      <c r="L67" s="315"/>
      <c r="M67" s="42"/>
      <c r="N67" s="42"/>
      <c r="O67" s="42"/>
      <c r="P67" s="42"/>
      <c r="Q67" s="42"/>
      <c r="U67" s="307"/>
      <c r="AC67" s="54"/>
      <c r="AD67" s="54"/>
      <c r="AE67" s="54"/>
      <c r="AO67" s="27"/>
    </row>
    <row r="68" spans="1:41" ht="27" customHeight="1">
      <c r="A68" s="80">
        <v>61</v>
      </c>
      <c r="B68" s="56"/>
      <c r="C68" s="56"/>
      <c r="D68" s="309" t="s">
        <v>339</v>
      </c>
      <c r="E68" s="311"/>
      <c r="F68" s="57"/>
      <c r="G68" s="52">
        <v>61997</v>
      </c>
      <c r="H68" s="52">
        <f>H69</f>
        <v>61991</v>
      </c>
      <c r="I68" s="52">
        <f t="shared" si="15"/>
        <v>-6</v>
      </c>
      <c r="J68" s="53"/>
      <c r="K68" s="304"/>
      <c r="L68" s="315"/>
      <c r="M68" s="42"/>
      <c r="N68" s="42"/>
      <c r="O68" s="42"/>
      <c r="P68" s="42"/>
      <c r="Q68" s="42"/>
      <c r="S68" s="305"/>
      <c r="U68" s="307"/>
      <c r="AB68" s="54"/>
      <c r="AC68" s="54"/>
      <c r="AD68" s="54"/>
      <c r="AE68" s="54"/>
      <c r="AK68" s="24"/>
      <c r="AO68" s="27"/>
    </row>
    <row r="69" spans="1:41" ht="27" customHeight="1">
      <c r="A69" s="80">
        <v>62</v>
      </c>
      <c r="B69" s="56"/>
      <c r="C69" s="56"/>
      <c r="D69" s="293"/>
      <c r="E69" s="306" t="s">
        <v>338</v>
      </c>
      <c r="F69" s="57" t="s">
        <v>340</v>
      </c>
      <c r="G69" s="52">
        <v>61997</v>
      </c>
      <c r="H69" s="52">
        <f>[1]科目別集計!$F$30</f>
        <v>61991</v>
      </c>
      <c r="I69" s="52">
        <f t="shared" si="15"/>
        <v>-6</v>
      </c>
      <c r="J69" s="53"/>
      <c r="K69" s="304"/>
      <c r="L69" s="315"/>
      <c r="M69" s="42"/>
      <c r="N69" s="42"/>
      <c r="O69" s="42"/>
      <c r="P69" s="42"/>
      <c r="Q69" s="42"/>
      <c r="S69" s="305"/>
      <c r="U69" s="307"/>
      <c r="AB69" s="54"/>
      <c r="AC69" s="54"/>
      <c r="AD69" s="54"/>
      <c r="AE69" s="54"/>
      <c r="AK69" s="24"/>
      <c r="AO69" s="27"/>
    </row>
    <row r="70" spans="1:41" ht="27" customHeight="1">
      <c r="A70" s="80">
        <v>63</v>
      </c>
      <c r="B70" s="56"/>
      <c r="C70" s="56"/>
      <c r="D70" s="309" t="s">
        <v>343</v>
      </c>
      <c r="E70" s="311"/>
      <c r="F70" s="57"/>
      <c r="G70" s="52">
        <v>72966</v>
      </c>
      <c r="H70" s="52">
        <f>SUM(H71)</f>
        <v>74424</v>
      </c>
      <c r="I70" s="52">
        <f t="shared" si="15"/>
        <v>1458</v>
      </c>
      <c r="J70" s="53" t="s">
        <v>2</v>
      </c>
      <c r="K70" s="304"/>
      <c r="L70" s="315"/>
      <c r="M70" s="42"/>
      <c r="N70" s="42"/>
      <c r="O70" s="42"/>
      <c r="P70" s="42"/>
      <c r="Q70" s="42"/>
      <c r="U70" s="307"/>
      <c r="AC70" s="54"/>
      <c r="AD70" s="54"/>
      <c r="AE70" s="54"/>
      <c r="AO70" s="27"/>
    </row>
    <row r="71" spans="1:41" ht="27" customHeight="1">
      <c r="A71" s="80">
        <v>64</v>
      </c>
      <c r="B71" s="58"/>
      <c r="C71" s="58"/>
      <c r="D71" s="58"/>
      <c r="E71" s="306" t="s">
        <v>337</v>
      </c>
      <c r="F71" s="57" t="s">
        <v>356</v>
      </c>
      <c r="G71" s="52">
        <v>72966</v>
      </c>
      <c r="H71" s="52">
        <f>[1]科目別集計!$F$32</f>
        <v>74424</v>
      </c>
      <c r="I71" s="52">
        <f t="shared" ref="I71:I75" si="16">+H71-G71</f>
        <v>1458</v>
      </c>
      <c r="J71" s="53" t="s">
        <v>2</v>
      </c>
      <c r="K71" s="304"/>
      <c r="L71" s="315"/>
      <c r="M71" s="42"/>
      <c r="N71" s="42"/>
      <c r="O71" s="42"/>
      <c r="P71" s="42"/>
      <c r="Q71" s="42"/>
      <c r="U71" s="307"/>
      <c r="AC71" s="54"/>
      <c r="AD71" s="54"/>
      <c r="AE71" s="54"/>
      <c r="AO71" s="27"/>
    </row>
    <row r="72" spans="1:41" ht="27" customHeight="1">
      <c r="A72" s="292">
        <v>65</v>
      </c>
      <c r="B72" s="309" t="s">
        <v>366</v>
      </c>
      <c r="C72" s="310"/>
      <c r="D72" s="310"/>
      <c r="E72" s="311"/>
      <c r="F72" s="51"/>
      <c r="G72" s="52">
        <v>663000</v>
      </c>
      <c r="H72" s="52">
        <f>H73</f>
        <v>461000</v>
      </c>
      <c r="I72" s="52">
        <f t="shared" si="16"/>
        <v>-202000</v>
      </c>
      <c r="J72" s="53"/>
      <c r="K72" s="312"/>
      <c r="L72" s="316"/>
      <c r="M72" s="42"/>
      <c r="N72" s="42"/>
      <c r="O72" s="42"/>
      <c r="P72" s="42"/>
      <c r="Q72" s="42"/>
      <c r="U72" s="307"/>
      <c r="AC72" s="54"/>
      <c r="AD72" s="54"/>
      <c r="AE72" s="54"/>
      <c r="AO72" s="27"/>
    </row>
    <row r="73" spans="1:41" ht="27" customHeight="1">
      <c r="A73" s="80">
        <v>66</v>
      </c>
      <c r="B73" s="61"/>
      <c r="C73" s="309" t="s">
        <v>51</v>
      </c>
      <c r="D73" s="310"/>
      <c r="E73" s="311"/>
      <c r="F73" s="51"/>
      <c r="G73" s="52">
        <v>663000</v>
      </c>
      <c r="H73" s="52">
        <f>H74</f>
        <v>461000</v>
      </c>
      <c r="I73" s="52">
        <f t="shared" si="16"/>
        <v>-202000</v>
      </c>
      <c r="J73" s="53" t="s">
        <v>2</v>
      </c>
      <c r="K73" s="304"/>
      <c r="L73" s="315"/>
      <c r="M73" s="42"/>
      <c r="N73" s="42"/>
      <c r="O73" s="42"/>
      <c r="P73" s="42"/>
      <c r="Q73" s="42"/>
      <c r="U73" s="307"/>
      <c r="AC73" s="54"/>
      <c r="AD73" s="54"/>
      <c r="AE73" s="54"/>
      <c r="AO73" s="27"/>
    </row>
    <row r="74" spans="1:41" ht="27" customHeight="1">
      <c r="A74" s="80">
        <v>67</v>
      </c>
      <c r="B74" s="56"/>
      <c r="C74" s="56"/>
      <c r="D74" s="309" t="s">
        <v>52</v>
      </c>
      <c r="E74" s="311"/>
      <c r="F74" s="57"/>
      <c r="G74" s="52">
        <v>663000</v>
      </c>
      <c r="H74" s="52">
        <f>SUM(H75)</f>
        <v>461000</v>
      </c>
      <c r="I74" s="52">
        <f t="shared" si="16"/>
        <v>-202000</v>
      </c>
      <c r="J74" s="53" t="s">
        <v>2</v>
      </c>
      <c r="K74" s="304"/>
      <c r="L74" s="315"/>
      <c r="M74" s="42"/>
      <c r="N74" s="42"/>
      <c r="O74" s="42"/>
      <c r="P74" s="42"/>
      <c r="Q74" s="42"/>
      <c r="U74" s="307"/>
      <c r="AC74" s="54"/>
      <c r="AD74" s="54"/>
      <c r="AE74" s="54"/>
      <c r="AO74" s="27"/>
    </row>
    <row r="75" spans="1:41" ht="27" customHeight="1">
      <c r="A75" s="292">
        <v>68</v>
      </c>
      <c r="B75" s="58"/>
      <c r="C75" s="58"/>
      <c r="D75" s="58"/>
      <c r="E75" s="298" t="s">
        <v>53</v>
      </c>
      <c r="F75" s="82" t="s">
        <v>141</v>
      </c>
      <c r="G75" s="60">
        <v>663000</v>
      </c>
      <c r="H75" s="60">
        <f>[1]科目別集計!$F$33</f>
        <v>461000</v>
      </c>
      <c r="I75" s="60">
        <f t="shared" si="16"/>
        <v>-202000</v>
      </c>
      <c r="J75" s="81" t="s">
        <v>2</v>
      </c>
      <c r="K75" s="313"/>
      <c r="L75" s="315"/>
      <c r="M75" s="42"/>
      <c r="N75" s="42"/>
      <c r="O75" s="42"/>
      <c r="P75" s="42"/>
      <c r="Q75" s="42"/>
      <c r="U75" s="307"/>
      <c r="AC75" s="54"/>
      <c r="AD75" s="54"/>
      <c r="AE75" s="54"/>
      <c r="AO75" s="27"/>
    </row>
    <row r="76" spans="1:41" ht="27" customHeight="1" thickBot="1">
      <c r="A76" s="337" t="s">
        <v>367</v>
      </c>
      <c r="B76" s="338"/>
      <c r="C76" s="338"/>
      <c r="D76" s="338"/>
      <c r="E76" s="338"/>
      <c r="F76" s="319"/>
      <c r="G76" s="64">
        <f>G8+G23+G29+G36+G44+G48+G52+G60+G72</f>
        <v>9223428</v>
      </c>
      <c r="H76" s="64">
        <f>H8+H23+H29+H36+H44+H48+H52+H60+H72</f>
        <v>10410178</v>
      </c>
      <c r="I76" s="64">
        <f>I8+I23+I29+I36+I44+I48+I52+I60+I72</f>
        <v>1186750</v>
      </c>
      <c r="J76" s="65"/>
      <c r="K76" s="303"/>
      <c r="L76" s="315"/>
      <c r="M76" s="42"/>
      <c r="N76" s="42"/>
      <c r="O76" s="42"/>
      <c r="P76" s="42"/>
      <c r="Q76" s="42"/>
      <c r="U76" s="307"/>
      <c r="AC76" s="54"/>
      <c r="AD76" s="54"/>
      <c r="AE76" s="54"/>
      <c r="AO76" s="27"/>
    </row>
    <row r="77" spans="1:41" s="63" customFormat="1" ht="21.75" customHeight="1">
      <c r="A77" s="66"/>
      <c r="B77" s="291"/>
      <c r="C77"/>
      <c r="D77"/>
      <c r="E77"/>
      <c r="F77"/>
      <c r="G77"/>
      <c r="H77"/>
      <c r="I77"/>
      <c r="J77" s="70"/>
      <c r="K77" s="71"/>
      <c r="L77" s="302"/>
      <c r="M77" s="42"/>
      <c r="N77" s="42"/>
      <c r="O77" s="42"/>
      <c r="P77" s="42"/>
      <c r="Q77" s="42"/>
      <c r="U77" s="305"/>
      <c r="AA77" s="72"/>
      <c r="AG77" s="27"/>
      <c r="AH77" s="27"/>
      <c r="AI77" s="27"/>
      <c r="AJ77" s="27"/>
      <c r="AK77" s="27"/>
      <c r="AL77" s="27"/>
      <c r="AM77" s="24"/>
      <c r="AN77" s="24"/>
      <c r="AO77" s="27"/>
    </row>
    <row r="78" spans="1:41" ht="18" customHeight="1">
      <c r="G78" s="317"/>
      <c r="H78" s="317"/>
      <c r="I78" s="317"/>
      <c r="J78" s="74"/>
    </row>
    <row r="79" spans="1:41" ht="18" customHeight="1">
      <c r="G79" s="317"/>
      <c r="H79" s="317"/>
      <c r="I79" s="317"/>
      <c r="J79" s="74"/>
    </row>
    <row r="80" spans="1:41" s="63" customFormat="1" ht="18" customHeight="1">
      <c r="A80" s="66"/>
      <c r="B80" s="67"/>
      <c r="C80" s="67"/>
      <c r="D80" s="67"/>
      <c r="E80" s="67"/>
      <c r="F80" s="75"/>
      <c r="G80" s="317"/>
      <c r="H80" s="317"/>
      <c r="I80" s="317"/>
      <c r="J80" s="76"/>
      <c r="K80" s="71"/>
      <c r="L80" s="302"/>
      <c r="M80" s="42"/>
      <c r="N80" s="42"/>
      <c r="O80" s="42"/>
      <c r="P80" s="42"/>
      <c r="Q80" s="42"/>
      <c r="U80" s="307"/>
      <c r="AA80" s="72"/>
      <c r="AG80" s="73"/>
      <c r="AH80" s="73"/>
      <c r="AI80" s="73"/>
      <c r="AJ80" s="73"/>
      <c r="AK80" s="73"/>
      <c r="AL80" s="73"/>
    </row>
    <row r="81" spans="1:38" ht="18" customHeight="1">
      <c r="G81" s="317"/>
      <c r="H81" s="317"/>
      <c r="I81" s="317"/>
      <c r="J81" s="76"/>
      <c r="K81" s="71"/>
      <c r="L81" s="302"/>
    </row>
    <row r="82" spans="1:38" ht="18" customHeight="1">
      <c r="G82" s="317"/>
      <c r="H82" s="317"/>
      <c r="I82" s="317"/>
      <c r="J82" s="76"/>
      <c r="K82" s="71"/>
      <c r="L82" s="302"/>
    </row>
    <row r="83" spans="1:38" s="63" customFormat="1" ht="18" customHeight="1">
      <c r="A83" s="66"/>
      <c r="B83" s="67"/>
      <c r="C83" s="67"/>
      <c r="D83" s="67"/>
      <c r="E83" s="67"/>
      <c r="F83" s="75"/>
      <c r="G83" s="317"/>
      <c r="H83" s="317"/>
      <c r="I83" s="317"/>
      <c r="J83" s="76"/>
      <c r="K83" s="71"/>
      <c r="L83" s="302"/>
      <c r="M83" s="42"/>
      <c r="N83" s="42"/>
      <c r="O83" s="42"/>
      <c r="P83" s="42"/>
      <c r="Q83" s="42"/>
      <c r="U83" s="307"/>
      <c r="AA83" s="72"/>
      <c r="AG83" s="73"/>
      <c r="AH83" s="73"/>
      <c r="AI83" s="73"/>
      <c r="AJ83" s="73"/>
      <c r="AK83" s="73"/>
      <c r="AL83" s="73"/>
    </row>
    <row r="84" spans="1:38" ht="18" customHeight="1">
      <c r="G84" s="317"/>
      <c r="H84" s="317"/>
      <c r="I84" s="317"/>
      <c r="J84" s="76"/>
      <c r="K84" s="71"/>
      <c r="L84" s="302"/>
    </row>
    <row r="85" spans="1:38" ht="18" customHeight="1">
      <c r="G85" s="317"/>
      <c r="H85" s="317"/>
      <c r="I85" s="317"/>
      <c r="J85" s="74"/>
    </row>
    <row r="86" spans="1:38" s="63" customFormat="1" ht="18" customHeight="1">
      <c r="A86" s="66"/>
      <c r="B86" s="67"/>
      <c r="C86" s="67"/>
      <c r="D86" s="67"/>
      <c r="E86" s="67"/>
      <c r="F86" s="75"/>
      <c r="G86" s="317"/>
      <c r="H86" s="317"/>
      <c r="I86" s="317"/>
      <c r="J86" s="76"/>
      <c r="K86" s="71"/>
      <c r="L86" s="302"/>
      <c r="M86" s="42"/>
      <c r="N86" s="42"/>
      <c r="O86" s="42"/>
      <c r="P86" s="42"/>
      <c r="Q86" s="42"/>
      <c r="U86" s="307"/>
      <c r="AA86" s="72"/>
      <c r="AG86" s="73"/>
      <c r="AH86" s="73"/>
      <c r="AI86" s="73"/>
      <c r="AJ86" s="73"/>
      <c r="AK86" s="73"/>
      <c r="AL86" s="73"/>
    </row>
    <row r="87" spans="1:38" ht="18" customHeight="1">
      <c r="G87" s="317"/>
      <c r="H87" s="317"/>
      <c r="I87" s="317"/>
    </row>
    <row r="88" spans="1:38" ht="18" customHeight="1">
      <c r="G88" s="318"/>
      <c r="H88" s="318"/>
      <c r="I88" s="318"/>
    </row>
    <row r="97" spans="1:38" s="21" customFormat="1" ht="18" customHeight="1">
      <c r="A97" s="38"/>
      <c r="B97" s="17"/>
      <c r="C97" s="17"/>
      <c r="D97" s="17"/>
      <c r="E97" s="17"/>
      <c r="F97" s="30"/>
      <c r="I97" s="20"/>
      <c r="J97" s="31"/>
      <c r="K97" s="32"/>
      <c r="L97" s="299"/>
      <c r="M97" s="23"/>
      <c r="N97" s="23"/>
      <c r="O97" s="23"/>
      <c r="P97" s="23"/>
      <c r="Q97" s="23"/>
      <c r="U97" s="77"/>
      <c r="AA97" s="78"/>
      <c r="AG97" s="79"/>
      <c r="AH97" s="79"/>
      <c r="AI97" s="79"/>
      <c r="AJ97" s="79"/>
      <c r="AK97" s="79"/>
      <c r="AL97" s="79"/>
    </row>
    <row r="98" spans="1:38" s="21" customFormat="1" ht="18" customHeight="1">
      <c r="A98" s="38"/>
      <c r="B98" s="17"/>
      <c r="C98" s="17"/>
      <c r="D98" s="17"/>
      <c r="E98" s="17"/>
      <c r="F98" s="30"/>
      <c r="I98" s="20"/>
      <c r="J98" s="31"/>
      <c r="K98" s="32"/>
      <c r="L98" s="299"/>
      <c r="M98" s="23"/>
      <c r="N98" s="23"/>
      <c r="O98" s="23"/>
      <c r="P98" s="23"/>
      <c r="Q98" s="23"/>
      <c r="U98" s="77"/>
      <c r="AA98" s="78"/>
      <c r="AG98" s="79"/>
      <c r="AH98" s="79"/>
      <c r="AI98" s="79"/>
      <c r="AJ98" s="79"/>
      <c r="AK98" s="79"/>
      <c r="AL98" s="79"/>
    </row>
    <row r="99" spans="1:38" s="21" customFormat="1" ht="18" customHeight="1">
      <c r="A99" s="38"/>
      <c r="B99" s="17"/>
      <c r="C99" s="17"/>
      <c r="D99" s="17"/>
      <c r="E99" s="17"/>
      <c r="F99" s="30"/>
      <c r="I99" s="20"/>
      <c r="J99" s="31"/>
      <c r="K99" s="32"/>
      <c r="L99" s="299"/>
      <c r="M99" s="23"/>
      <c r="N99" s="23"/>
      <c r="O99" s="23"/>
      <c r="P99" s="23"/>
      <c r="Q99" s="23"/>
      <c r="U99" s="77"/>
      <c r="AA99" s="78"/>
      <c r="AG99" s="79"/>
      <c r="AH99" s="79"/>
      <c r="AI99" s="79"/>
      <c r="AJ99" s="79"/>
      <c r="AK99" s="79"/>
      <c r="AL99" s="79"/>
    </row>
    <row r="100" spans="1:38" s="21" customFormat="1" ht="18" customHeight="1">
      <c r="A100" s="38"/>
      <c r="B100" s="17"/>
      <c r="C100" s="17"/>
      <c r="D100" s="17"/>
      <c r="E100" s="17"/>
      <c r="F100" s="30"/>
      <c r="I100" s="20"/>
      <c r="J100" s="31"/>
      <c r="K100" s="32"/>
      <c r="L100" s="299"/>
      <c r="M100" s="23"/>
      <c r="N100" s="23"/>
      <c r="O100" s="23"/>
      <c r="P100" s="23"/>
      <c r="Q100" s="23"/>
      <c r="U100" s="77"/>
      <c r="AA100" s="78"/>
      <c r="AG100" s="79"/>
      <c r="AH100" s="79"/>
      <c r="AI100" s="79"/>
      <c r="AJ100" s="79"/>
      <c r="AK100" s="79"/>
      <c r="AL100" s="79"/>
    </row>
    <row r="101" spans="1:38" s="21" customFormat="1" ht="18" customHeight="1">
      <c r="A101" s="38"/>
      <c r="B101" s="17"/>
      <c r="C101" s="17"/>
      <c r="D101" s="17"/>
      <c r="E101" s="17"/>
      <c r="F101" s="30"/>
      <c r="I101" s="20"/>
      <c r="J101" s="31"/>
      <c r="K101" s="32"/>
      <c r="L101" s="299"/>
      <c r="M101" s="23"/>
      <c r="N101" s="23"/>
      <c r="O101" s="23"/>
      <c r="P101" s="23"/>
      <c r="Q101" s="23"/>
      <c r="U101" s="77"/>
      <c r="AA101" s="78"/>
      <c r="AG101" s="79"/>
      <c r="AH101" s="79"/>
      <c r="AI101" s="79"/>
      <c r="AJ101" s="79"/>
      <c r="AK101" s="79"/>
      <c r="AL101" s="79"/>
    </row>
    <row r="102" spans="1:38" s="21" customFormat="1" ht="18" customHeight="1">
      <c r="A102" s="38"/>
      <c r="B102" s="17"/>
      <c r="C102" s="17"/>
      <c r="D102" s="17"/>
      <c r="E102" s="17"/>
      <c r="F102" s="30"/>
      <c r="I102" s="20"/>
      <c r="J102" s="31"/>
      <c r="K102" s="32"/>
      <c r="L102" s="299"/>
      <c r="M102" s="23"/>
      <c r="N102" s="23"/>
      <c r="O102" s="23"/>
      <c r="P102" s="23"/>
      <c r="Q102" s="23"/>
      <c r="U102" s="77"/>
      <c r="AA102" s="78"/>
      <c r="AG102" s="79"/>
      <c r="AH102" s="79"/>
      <c r="AI102" s="79"/>
      <c r="AJ102" s="79"/>
      <c r="AK102" s="79"/>
      <c r="AL102" s="79"/>
    </row>
    <row r="103" spans="1:38" s="21" customFormat="1" ht="18" customHeight="1">
      <c r="A103" s="38"/>
      <c r="B103" s="17"/>
      <c r="C103" s="17"/>
      <c r="D103" s="17"/>
      <c r="E103" s="17"/>
      <c r="F103" s="30"/>
      <c r="I103" s="20"/>
      <c r="J103" s="31"/>
      <c r="K103" s="32"/>
      <c r="L103" s="299"/>
      <c r="M103" s="23"/>
      <c r="N103" s="23"/>
      <c r="O103" s="23"/>
      <c r="P103" s="23"/>
      <c r="Q103" s="23"/>
      <c r="U103" s="77"/>
      <c r="AA103" s="78"/>
      <c r="AG103" s="79"/>
      <c r="AH103" s="79"/>
      <c r="AI103" s="79"/>
      <c r="AJ103" s="79"/>
      <c r="AK103" s="79"/>
      <c r="AL103" s="79"/>
    </row>
    <row r="104" spans="1:38" s="21" customFormat="1" ht="18" customHeight="1">
      <c r="A104" s="38"/>
      <c r="B104" s="17"/>
      <c r="C104" s="17"/>
      <c r="D104" s="17"/>
      <c r="E104" s="17"/>
      <c r="F104" s="30"/>
      <c r="I104" s="20"/>
      <c r="J104" s="31"/>
      <c r="K104" s="32"/>
      <c r="L104" s="299"/>
      <c r="M104" s="23"/>
      <c r="N104" s="23"/>
      <c r="O104" s="23"/>
      <c r="P104" s="23"/>
      <c r="Q104" s="23"/>
      <c r="U104" s="77"/>
      <c r="AA104" s="78"/>
      <c r="AG104" s="79"/>
      <c r="AH104" s="79"/>
      <c r="AI104" s="79"/>
      <c r="AJ104" s="79"/>
      <c r="AK104" s="79"/>
      <c r="AL104" s="79"/>
    </row>
    <row r="105" spans="1:38" s="21" customFormat="1" ht="18" customHeight="1">
      <c r="A105" s="38"/>
      <c r="B105" s="17"/>
      <c r="C105" s="17"/>
      <c r="D105" s="17"/>
      <c r="E105" s="17"/>
      <c r="F105" s="30"/>
      <c r="I105" s="20"/>
      <c r="J105" s="31"/>
      <c r="K105" s="32"/>
      <c r="L105" s="299"/>
      <c r="M105" s="23"/>
      <c r="N105" s="23"/>
      <c r="O105" s="23"/>
      <c r="P105" s="23"/>
      <c r="Q105" s="23"/>
      <c r="U105" s="77"/>
      <c r="AA105" s="78"/>
      <c r="AG105" s="79"/>
      <c r="AH105" s="79"/>
      <c r="AI105" s="79"/>
      <c r="AJ105" s="79"/>
      <c r="AK105" s="79"/>
      <c r="AL105" s="79"/>
    </row>
    <row r="106" spans="1:38" s="21" customFormat="1" ht="18" customHeight="1">
      <c r="A106" s="38"/>
      <c r="B106" s="17"/>
      <c r="C106" s="17"/>
      <c r="D106" s="17"/>
      <c r="E106" s="17"/>
      <c r="F106" s="30"/>
      <c r="I106" s="20"/>
      <c r="J106" s="31"/>
      <c r="K106" s="32"/>
      <c r="L106" s="299"/>
      <c r="M106" s="23"/>
      <c r="N106" s="23"/>
      <c r="O106" s="23"/>
      <c r="P106" s="23"/>
      <c r="Q106" s="23"/>
      <c r="U106" s="77"/>
      <c r="AA106" s="78"/>
      <c r="AG106" s="79"/>
      <c r="AH106" s="79"/>
      <c r="AI106" s="79"/>
      <c r="AJ106" s="79"/>
      <c r="AK106" s="79"/>
      <c r="AL106" s="79"/>
    </row>
    <row r="107" spans="1:38" s="21" customFormat="1" ht="18" customHeight="1">
      <c r="A107" s="38"/>
      <c r="B107" s="17"/>
      <c r="C107" s="17"/>
      <c r="D107" s="17"/>
      <c r="E107" s="17"/>
      <c r="F107" s="75"/>
      <c r="G107" s="69"/>
      <c r="H107" s="69"/>
      <c r="I107" s="68"/>
      <c r="J107" s="31"/>
      <c r="K107" s="32"/>
      <c r="L107" s="299"/>
      <c r="M107" s="23"/>
      <c r="N107" s="23"/>
      <c r="O107" s="23"/>
      <c r="P107" s="23"/>
      <c r="Q107" s="23"/>
      <c r="U107" s="77"/>
      <c r="AA107" s="78"/>
      <c r="AG107" s="79"/>
      <c r="AH107" s="79"/>
      <c r="AI107" s="79"/>
      <c r="AJ107" s="79"/>
      <c r="AK107" s="79"/>
      <c r="AL107" s="79"/>
    </row>
    <row r="108" spans="1:38" s="21" customFormat="1" ht="18" customHeight="1">
      <c r="A108" s="38"/>
      <c r="B108" s="17"/>
      <c r="C108" s="17"/>
      <c r="D108" s="17"/>
      <c r="E108" s="17"/>
      <c r="F108" s="75"/>
      <c r="G108" s="69"/>
      <c r="H108" s="69"/>
      <c r="I108" s="68"/>
      <c r="J108" s="31"/>
      <c r="K108" s="32"/>
      <c r="L108" s="299"/>
      <c r="M108" s="23"/>
      <c r="N108" s="23"/>
      <c r="O108" s="23"/>
      <c r="P108" s="23"/>
      <c r="Q108" s="23"/>
      <c r="U108" s="77"/>
      <c r="AA108" s="78"/>
      <c r="AG108" s="79"/>
      <c r="AH108" s="79"/>
      <c r="AI108" s="79"/>
      <c r="AJ108" s="79"/>
      <c r="AK108" s="79"/>
      <c r="AL108" s="79"/>
    </row>
    <row r="109" spans="1:38" s="21" customFormat="1" ht="18" customHeight="1">
      <c r="A109" s="38"/>
      <c r="B109" s="17"/>
      <c r="C109" s="17"/>
      <c r="D109" s="17"/>
      <c r="E109" s="17"/>
      <c r="F109" s="75"/>
      <c r="G109" s="69"/>
      <c r="H109" s="69"/>
      <c r="I109" s="68"/>
      <c r="J109" s="31"/>
      <c r="K109" s="32"/>
      <c r="L109" s="299"/>
      <c r="M109" s="23"/>
      <c r="N109" s="23"/>
      <c r="O109" s="23"/>
      <c r="P109" s="23"/>
      <c r="Q109" s="23"/>
      <c r="U109" s="77"/>
      <c r="AA109" s="78"/>
      <c r="AG109" s="79"/>
      <c r="AH109" s="79"/>
      <c r="AI109" s="79"/>
      <c r="AJ109" s="79"/>
      <c r="AK109" s="79"/>
      <c r="AL109" s="79"/>
    </row>
    <row r="110" spans="1:38" s="21" customFormat="1" ht="18" customHeight="1">
      <c r="A110" s="38"/>
      <c r="B110" s="17"/>
      <c r="C110" s="17"/>
      <c r="D110" s="17"/>
      <c r="E110" s="17"/>
      <c r="F110" s="75"/>
      <c r="G110" s="69"/>
      <c r="H110" s="69"/>
      <c r="I110" s="68"/>
      <c r="J110" s="31"/>
      <c r="K110" s="32"/>
      <c r="L110" s="299"/>
      <c r="M110" s="23"/>
      <c r="N110" s="23"/>
      <c r="O110" s="23"/>
      <c r="P110" s="23"/>
      <c r="Q110" s="23"/>
      <c r="U110" s="77"/>
      <c r="AA110" s="78"/>
      <c r="AG110" s="79"/>
      <c r="AH110" s="79"/>
      <c r="AI110" s="79"/>
      <c r="AJ110" s="79"/>
      <c r="AK110" s="79"/>
      <c r="AL110" s="79"/>
    </row>
    <row r="111" spans="1:38" s="21" customFormat="1" ht="18" customHeight="1">
      <c r="A111" s="38"/>
      <c r="B111" s="17"/>
      <c r="C111" s="17"/>
      <c r="D111" s="17"/>
      <c r="E111" s="17"/>
      <c r="F111" s="75"/>
      <c r="G111" s="69"/>
      <c r="H111" s="69"/>
      <c r="I111" s="68"/>
      <c r="J111" s="31"/>
      <c r="K111" s="32"/>
      <c r="L111" s="299"/>
      <c r="M111" s="23"/>
      <c r="N111" s="23"/>
      <c r="O111" s="23"/>
      <c r="P111" s="23"/>
      <c r="Q111" s="23"/>
      <c r="U111" s="77"/>
      <c r="AA111" s="78"/>
      <c r="AG111" s="79"/>
      <c r="AH111" s="79"/>
      <c r="AI111" s="79"/>
      <c r="AJ111" s="79"/>
      <c r="AK111" s="79"/>
      <c r="AL111" s="79"/>
    </row>
    <row r="112" spans="1:38" s="21" customFormat="1" ht="18" customHeight="1">
      <c r="A112" s="38"/>
      <c r="B112" s="17"/>
      <c r="C112" s="17"/>
      <c r="D112" s="17"/>
      <c r="E112" s="17"/>
      <c r="F112" s="75"/>
      <c r="G112" s="69"/>
      <c r="H112" s="69"/>
      <c r="I112" s="68"/>
      <c r="J112" s="31"/>
      <c r="K112" s="32"/>
      <c r="L112" s="299"/>
      <c r="M112" s="23"/>
      <c r="N112" s="23"/>
      <c r="O112" s="23"/>
      <c r="P112" s="23"/>
      <c r="Q112" s="23"/>
      <c r="U112" s="77"/>
      <c r="AA112" s="78"/>
      <c r="AG112" s="79"/>
      <c r="AH112" s="79"/>
      <c r="AI112" s="79"/>
      <c r="AJ112" s="79"/>
      <c r="AK112" s="79"/>
      <c r="AL112" s="79"/>
    </row>
    <row r="113" spans="1:38" s="21" customFormat="1" ht="18.75" customHeight="1">
      <c r="A113" s="38"/>
      <c r="B113" s="17"/>
      <c r="C113" s="17"/>
      <c r="D113" s="17"/>
      <c r="E113" s="17"/>
      <c r="F113" s="75"/>
      <c r="G113" s="69"/>
      <c r="H113" s="69"/>
      <c r="I113" s="68"/>
      <c r="J113" s="31"/>
      <c r="K113" s="32"/>
      <c r="L113" s="299"/>
      <c r="M113" s="23"/>
      <c r="N113" s="23"/>
      <c r="O113" s="23"/>
      <c r="P113" s="23"/>
      <c r="Q113" s="23"/>
      <c r="U113" s="77"/>
      <c r="AA113" s="78"/>
      <c r="AG113" s="79"/>
      <c r="AH113" s="79"/>
      <c r="AI113" s="79"/>
      <c r="AJ113" s="79"/>
      <c r="AK113" s="79"/>
      <c r="AL113" s="79"/>
    </row>
    <row r="114" spans="1:38" s="21" customFormat="1" ht="18.75" customHeight="1">
      <c r="A114" s="38"/>
      <c r="B114" s="17"/>
      <c r="C114" s="17"/>
      <c r="D114" s="17"/>
      <c r="E114" s="17"/>
      <c r="F114" s="75"/>
      <c r="G114" s="69"/>
      <c r="H114" s="69"/>
      <c r="I114" s="68"/>
      <c r="J114" s="31"/>
      <c r="K114" s="32"/>
      <c r="L114" s="299"/>
      <c r="M114" s="23"/>
      <c r="N114" s="23"/>
      <c r="O114" s="23"/>
      <c r="P114" s="23"/>
      <c r="Q114" s="23"/>
      <c r="U114" s="77"/>
      <c r="AA114" s="78"/>
      <c r="AG114" s="79"/>
      <c r="AH114" s="79"/>
      <c r="AI114" s="79"/>
      <c r="AJ114" s="79"/>
      <c r="AK114" s="79"/>
      <c r="AL114" s="79"/>
    </row>
    <row r="115" spans="1:38" ht="18" customHeight="1">
      <c r="F115" s="75"/>
      <c r="G115" s="69"/>
      <c r="H115" s="69"/>
      <c r="I115" s="68"/>
    </row>
  </sheetData>
  <mergeCells count="12">
    <mergeCell ref="AO5:AT7"/>
    <mergeCell ref="B6:E7"/>
    <mergeCell ref="F6:F7"/>
    <mergeCell ref="J6:K7"/>
    <mergeCell ref="L6:L7"/>
    <mergeCell ref="J1:K1"/>
    <mergeCell ref="W2:AA5"/>
    <mergeCell ref="G4:H4"/>
    <mergeCell ref="A76:E76"/>
    <mergeCell ref="AG5:AN7"/>
    <mergeCell ref="D56:E56"/>
    <mergeCell ref="D58:E58"/>
  </mergeCells>
  <phoneticPr fontId="2"/>
  <conditionalFormatting sqref="E69">
    <cfRule type="expression" dxfId="38" priority="18">
      <formula>L69:L1010="○"</formula>
    </cfRule>
  </conditionalFormatting>
  <conditionalFormatting sqref="E57 E59 E54:E55">
    <cfRule type="expression" dxfId="37" priority="19">
      <formula>L54:L828="○"</formula>
    </cfRule>
  </conditionalFormatting>
  <conditionalFormatting sqref="E68">
    <cfRule type="expression" dxfId="36" priority="3">
      <formula>L68:L1010="○"</formula>
    </cfRule>
  </conditionalFormatting>
  <conditionalFormatting sqref="E53">
    <cfRule type="expression" dxfId="35" priority="2">
      <formula>L53:L795="○"</formula>
    </cfRule>
  </conditionalFormatting>
  <conditionalFormatting sqref="E33">
    <cfRule type="expression" dxfId="34" priority="22">
      <formula>L33:L628="○"</formula>
    </cfRule>
  </conditionalFormatting>
  <conditionalFormatting sqref="E70">
    <cfRule type="expression" dxfId="33" priority="59">
      <formula>L70:L1022="○"</formula>
    </cfRule>
  </conditionalFormatting>
  <conditionalFormatting sqref="E64">
    <cfRule type="expression" dxfId="32" priority="101">
      <formula>L64:L934="○"</formula>
    </cfRule>
  </conditionalFormatting>
  <conditionalFormatting sqref="E63">
    <cfRule type="expression" dxfId="31" priority="108">
      <formula>L63:L886="○"</formula>
    </cfRule>
  </conditionalFormatting>
  <conditionalFormatting sqref="E62">
    <cfRule type="expression" dxfId="30" priority="115">
      <formula>L62:L883="○"</formula>
    </cfRule>
  </conditionalFormatting>
  <conditionalFormatting sqref="E52">
    <cfRule type="expression" dxfId="29" priority="133">
      <formula>L52:L774="○"</formula>
    </cfRule>
  </conditionalFormatting>
  <conditionalFormatting sqref="E47">
    <cfRule type="expression" dxfId="28" priority="151">
      <formula>L47:L736="○"</formula>
    </cfRule>
  </conditionalFormatting>
  <conditionalFormatting sqref="E43">
    <cfRule type="expression" dxfId="27" priority="176">
      <formula>L43:L702="○"</formula>
    </cfRule>
  </conditionalFormatting>
  <conditionalFormatting sqref="E40">
    <cfRule type="expression" dxfId="26" priority="188">
      <formula>L40:L685="○"</formula>
    </cfRule>
  </conditionalFormatting>
  <conditionalFormatting sqref="E39">
    <cfRule type="expression" dxfId="25" priority="194">
      <formula>L39:L669="○"</formula>
    </cfRule>
  </conditionalFormatting>
  <conditionalFormatting sqref="E30">
    <cfRule type="expression" dxfId="24" priority="225">
      <formula>L30:L608="○"</formula>
    </cfRule>
  </conditionalFormatting>
  <conditionalFormatting sqref="E29">
    <cfRule type="expression" dxfId="23" priority="231">
      <formula>L29:L547="○"</formula>
    </cfRule>
  </conditionalFormatting>
  <conditionalFormatting sqref="E24">
    <cfRule type="expression" dxfId="22" priority="242">
      <formula>L24:L382="○"</formula>
    </cfRule>
  </conditionalFormatting>
  <conditionalFormatting sqref="E23">
    <cfRule type="expression" dxfId="21" priority="246">
      <formula>L23:L354="○"</formula>
    </cfRule>
  </conditionalFormatting>
  <conditionalFormatting sqref="E20">
    <cfRule type="expression" dxfId="20" priority="252">
      <formula>L20:L322="○"</formula>
    </cfRule>
  </conditionalFormatting>
  <conditionalFormatting sqref="E14">
    <cfRule type="expression" dxfId="19" priority="253">
      <formula>L14:L288="○"</formula>
    </cfRule>
  </conditionalFormatting>
  <conditionalFormatting sqref="E71">
    <cfRule type="expression" dxfId="18" priority="262">
      <formula>L71:L1058="○"</formula>
    </cfRule>
  </conditionalFormatting>
  <conditionalFormatting sqref="E74:E75">
    <cfRule type="expression" dxfId="17" priority="313">
      <formula>L74:L1111="○"</formula>
    </cfRule>
  </conditionalFormatting>
  <conditionalFormatting sqref="E72:E73">
    <cfRule type="expression" dxfId="16" priority="314">
      <formula>L72:L1091="○"</formula>
    </cfRule>
  </conditionalFormatting>
  <conditionalFormatting sqref="E65:E67">
    <cfRule type="expression" dxfId="15" priority="315">
      <formula>L65:L984="○"</formula>
    </cfRule>
  </conditionalFormatting>
  <conditionalFormatting sqref="E44">
    <cfRule type="expression" dxfId="14" priority="333">
      <formula>L44:L710="○"</formula>
    </cfRule>
  </conditionalFormatting>
  <conditionalFormatting sqref="E15:E19">
    <cfRule type="expression" dxfId="13" priority="340">
      <formula>L15:L323="○"</formula>
    </cfRule>
  </conditionalFormatting>
  <conditionalFormatting sqref="E60:E61">
    <cfRule type="expression" dxfId="12" priority="345">
      <formula>L60:L873="○"</formula>
    </cfRule>
  </conditionalFormatting>
  <conditionalFormatting sqref="E50:E51">
    <cfRule type="expression" dxfId="11" priority="346">
      <formula>L50:L758="○"</formula>
    </cfRule>
  </conditionalFormatting>
  <conditionalFormatting sqref="E48:E49">
    <cfRule type="expression" dxfId="10" priority="347">
      <formula>L48:L742="○"</formula>
    </cfRule>
  </conditionalFormatting>
  <conditionalFormatting sqref="E45:E46">
    <cfRule type="expression" dxfId="9" priority="348">
      <formula>L45:L730="○"</formula>
    </cfRule>
  </conditionalFormatting>
  <conditionalFormatting sqref="E25:E26">
    <cfRule type="expression" dxfId="8" priority="349">
      <formula>L25:L470="○"</formula>
    </cfRule>
  </conditionalFormatting>
  <conditionalFormatting sqref="E41:E42">
    <cfRule type="expression" dxfId="7" priority="350">
      <formula>L41:L691="○"</formula>
    </cfRule>
  </conditionalFormatting>
  <conditionalFormatting sqref="E36:E38">
    <cfRule type="expression" dxfId="6" priority="351">
      <formula>L36:L658="○"</formula>
    </cfRule>
  </conditionalFormatting>
  <conditionalFormatting sqref="E34:E35">
    <cfRule type="expression" dxfId="5" priority="352">
      <formula>L34:L643="○"</formula>
    </cfRule>
  </conditionalFormatting>
  <conditionalFormatting sqref="E31:E32">
    <cfRule type="expression" dxfId="4" priority="353">
      <formula>L31:L620="○"</formula>
    </cfRule>
  </conditionalFormatting>
  <conditionalFormatting sqref="E27:E28">
    <cfRule type="expression" dxfId="3" priority="354">
      <formula>L27:L471="○"</formula>
    </cfRule>
  </conditionalFormatting>
  <conditionalFormatting sqref="E21:E22">
    <cfRule type="expression" dxfId="2" priority="356">
      <formula>L21:L327="○"</formula>
    </cfRule>
  </conditionalFormatting>
  <conditionalFormatting sqref="E10:E13">
    <cfRule type="expression" dxfId="1" priority="357">
      <formula>L10:L255="○"</formula>
    </cfRule>
  </conditionalFormatting>
  <conditionalFormatting sqref="E8:E9">
    <cfRule type="expression" dxfId="0" priority="358">
      <formula>L8:L179="○"</formula>
    </cfRule>
  </conditionalFormatting>
  <printOptions horizontalCentered="1"/>
  <pageMargins left="0.70866141732283472" right="0.70866141732283472" top="0.59055118110236227" bottom="0.39370078740157483" header="0.31496062992125984" footer="0.31496062992125984"/>
  <pageSetup paperSize="9" scale="83" fitToWidth="3" fitToHeight="0" orientation="portrait" blackAndWhite="1" r:id="rId1"/>
  <headerFooter>
    <oddFooter>&amp;C&amp;P</oddFooter>
  </headerFooter>
  <rowBreaks count="2" manualBreakCount="2">
    <brk id="35" max="10" man="1"/>
    <brk id="63"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126"/>
  <sheetViews>
    <sheetView view="pageBreakPreview" zoomScaleNormal="100" zoomScaleSheetLayoutView="100" workbookViewId="0">
      <pane xSplit="2" ySplit="4" topLeftCell="C5" activePane="bottomRight" state="frozen"/>
      <selection activeCell="G434" sqref="G434"/>
      <selection pane="topRight" activeCell="G434" sqref="G434"/>
      <selection pane="bottomLeft" activeCell="G434" sqref="G434"/>
      <selection pane="bottomRight" activeCell="G434" sqref="G434"/>
    </sheetView>
  </sheetViews>
  <sheetFormatPr defaultRowHeight="13.5"/>
  <cols>
    <col min="1" max="1" width="2.125" customWidth="1"/>
    <col min="2" max="2" width="13.25" customWidth="1"/>
    <col min="3" max="27" width="9.25" customWidth="1"/>
  </cols>
  <sheetData>
    <row r="1" spans="1:29" ht="18.75">
      <c r="A1" s="268" t="s">
        <v>320</v>
      </c>
      <c r="B1" s="268"/>
      <c r="AA1" s="16"/>
    </row>
    <row r="2" spans="1:29">
      <c r="A2" s="268"/>
      <c r="B2" s="268" t="s">
        <v>319</v>
      </c>
      <c r="AA2" s="7" t="s">
        <v>134</v>
      </c>
    </row>
    <row r="3" spans="1:29" ht="36" hidden="1">
      <c r="B3" s="2"/>
      <c r="C3" s="8" t="s">
        <v>94</v>
      </c>
      <c r="D3" s="8" t="s">
        <v>95</v>
      </c>
      <c r="E3" s="8" t="s">
        <v>147</v>
      </c>
      <c r="F3" s="8" t="s">
        <v>148</v>
      </c>
      <c r="G3" s="9" t="s">
        <v>163</v>
      </c>
      <c r="H3" s="8" t="s">
        <v>168</v>
      </c>
      <c r="I3" s="8" t="s">
        <v>162</v>
      </c>
      <c r="J3" s="8" t="s">
        <v>149</v>
      </c>
      <c r="K3" s="9" t="s">
        <v>164</v>
      </c>
      <c r="L3" s="9" t="s">
        <v>150</v>
      </c>
      <c r="M3" s="8" t="s">
        <v>165</v>
      </c>
      <c r="N3" s="8" t="s">
        <v>151</v>
      </c>
      <c r="O3" s="9" t="s">
        <v>152</v>
      </c>
      <c r="P3" s="8" t="s">
        <v>166</v>
      </c>
      <c r="Q3" s="8" t="s">
        <v>153</v>
      </c>
      <c r="R3" s="8" t="s">
        <v>167</v>
      </c>
      <c r="S3" s="9" t="s">
        <v>154</v>
      </c>
      <c r="T3" s="8" t="s">
        <v>155</v>
      </c>
      <c r="U3" s="8" t="s">
        <v>156</v>
      </c>
      <c r="V3" s="8" t="s">
        <v>157</v>
      </c>
      <c r="W3" s="8" t="s">
        <v>158</v>
      </c>
      <c r="X3" s="8" t="s">
        <v>159</v>
      </c>
      <c r="Y3" s="8" t="s">
        <v>160</v>
      </c>
      <c r="Z3" s="8" t="s">
        <v>161</v>
      </c>
      <c r="AA3" s="2" t="s">
        <v>120</v>
      </c>
    </row>
    <row r="4" spans="1:29" ht="31.5">
      <c r="B4" s="2"/>
      <c r="C4" s="289" t="s">
        <v>94</v>
      </c>
      <c r="D4" s="289" t="s">
        <v>95</v>
      </c>
      <c r="E4" s="289" t="s">
        <v>310</v>
      </c>
      <c r="F4" s="289" t="s">
        <v>311</v>
      </c>
      <c r="G4" s="289" t="s">
        <v>312</v>
      </c>
      <c r="H4" s="289" t="s">
        <v>313</v>
      </c>
      <c r="I4" s="289" t="s">
        <v>162</v>
      </c>
      <c r="J4" s="289" t="s">
        <v>149</v>
      </c>
      <c r="K4" s="289" t="s">
        <v>314</v>
      </c>
      <c r="L4" s="289" t="s">
        <v>150</v>
      </c>
      <c r="M4" s="289" t="s">
        <v>165</v>
      </c>
      <c r="N4" s="289" t="s">
        <v>323</v>
      </c>
      <c r="O4" s="289" t="s">
        <v>152</v>
      </c>
      <c r="P4" s="289" t="s">
        <v>316</v>
      </c>
      <c r="Q4" s="289" t="s">
        <v>322</v>
      </c>
      <c r="R4" s="289" t="s">
        <v>321</v>
      </c>
      <c r="S4" s="289" t="s">
        <v>154</v>
      </c>
      <c r="T4" s="289" t="s">
        <v>155</v>
      </c>
      <c r="U4" s="289" t="s">
        <v>156</v>
      </c>
      <c r="V4" s="289" t="s">
        <v>315</v>
      </c>
      <c r="W4" s="289" t="s">
        <v>158</v>
      </c>
      <c r="X4" s="289" t="s">
        <v>159</v>
      </c>
      <c r="Y4" s="289" t="s">
        <v>160</v>
      </c>
      <c r="Z4" s="289" t="s">
        <v>161</v>
      </c>
      <c r="AA4" s="290" t="s">
        <v>120</v>
      </c>
    </row>
    <row r="5" spans="1:29" ht="19.5" customHeight="1">
      <c r="B5" s="364" t="s">
        <v>96</v>
      </c>
      <c r="C5" s="5" t="e">
        <f>SUMIFS(#REF!,#REF!,C$3,#REF!,$B5)</f>
        <v>#REF!</v>
      </c>
      <c r="D5" s="5" t="e">
        <f>SUMIFS(#REF!,#REF!,D$3,#REF!,$B5)</f>
        <v>#REF!</v>
      </c>
      <c r="E5" s="5" t="e">
        <f>SUMIFS(#REF!,#REF!,E$3,#REF!,$B5)</f>
        <v>#REF!</v>
      </c>
      <c r="F5" s="5" t="e">
        <f>SUMIFS(#REF!,#REF!,F$3,#REF!,$B5)</f>
        <v>#REF!</v>
      </c>
      <c r="G5" s="5" t="e">
        <f>SUMIFS(#REF!,#REF!,G$3,#REF!,$B5)</f>
        <v>#REF!</v>
      </c>
      <c r="H5" s="5" t="e">
        <f>SUMIFS(#REF!,#REF!,H$3,#REF!,$B5)</f>
        <v>#REF!</v>
      </c>
      <c r="I5" s="5" t="e">
        <f>SUMIFS(#REF!,#REF!,I$3,#REF!,$B5)</f>
        <v>#REF!</v>
      </c>
      <c r="J5" s="5" t="e">
        <f>SUMIFS(#REF!,#REF!,J$3,#REF!,$B5)</f>
        <v>#REF!</v>
      </c>
      <c r="K5" s="5" t="e">
        <f>SUMIFS(#REF!,#REF!,K$3,#REF!,$B5)</f>
        <v>#REF!</v>
      </c>
      <c r="L5" s="5" t="e">
        <f>SUMIFS(#REF!,#REF!,L$3,#REF!,$B5)</f>
        <v>#REF!</v>
      </c>
      <c r="M5" s="5" t="e">
        <f>SUMIFS(#REF!,#REF!,M$3,#REF!,$B5)</f>
        <v>#REF!</v>
      </c>
      <c r="N5" s="5" t="e">
        <f>SUMIFS(#REF!,#REF!,N$3,#REF!,$B5)</f>
        <v>#REF!</v>
      </c>
      <c r="O5" s="5" t="e">
        <f>SUMIFS(#REF!,#REF!,O$3,#REF!,$B5)</f>
        <v>#REF!</v>
      </c>
      <c r="P5" s="5" t="e">
        <f>SUMIFS(#REF!,#REF!,P$3,#REF!,$B5)</f>
        <v>#REF!</v>
      </c>
      <c r="Q5" s="5" t="e">
        <f>SUMIFS(#REF!,#REF!,Q$3,#REF!,$B5)</f>
        <v>#REF!</v>
      </c>
      <c r="R5" s="5" t="e">
        <f>SUMIFS(#REF!,#REF!,R$3,#REF!,$B5)</f>
        <v>#REF!</v>
      </c>
      <c r="S5" s="5" t="e">
        <f>SUMIFS(#REF!,#REF!,S$3,#REF!,$B5)</f>
        <v>#REF!</v>
      </c>
      <c r="T5" s="5" t="e">
        <f>SUMIFS(#REF!,#REF!,T$3,#REF!,$B5)</f>
        <v>#REF!</v>
      </c>
      <c r="U5" s="5" t="e">
        <f>SUMIFS(#REF!,#REF!,U$3,#REF!,$B5)</f>
        <v>#REF!</v>
      </c>
      <c r="V5" s="5" t="e">
        <f>SUMIFS(#REF!,#REF!,V$3,#REF!,$B5)</f>
        <v>#REF!</v>
      </c>
      <c r="W5" s="5" t="e">
        <f>SUMIFS(#REF!,#REF!,W$3,#REF!,$B5)</f>
        <v>#REF!</v>
      </c>
      <c r="X5" s="5" t="e">
        <f>SUMIFS(#REF!,#REF!,X$3,#REF!,$B5)</f>
        <v>#REF!</v>
      </c>
      <c r="Y5" s="5" t="e">
        <f>SUMIFS(#REF!,#REF!,Y$3,#REF!,$B5)</f>
        <v>#REF!</v>
      </c>
      <c r="Z5" s="5" t="e">
        <f>SUMIFS(#REF!,#REF!,Z$3,#REF!,$B5)</f>
        <v>#REF!</v>
      </c>
      <c r="AA5" s="5" t="e">
        <f t="shared" ref="AA5:AA36" si="0">SUM(C5:Z5)</f>
        <v>#REF!</v>
      </c>
      <c r="AC5" s="11"/>
    </row>
    <row r="6" spans="1:29" ht="19.5" customHeight="1">
      <c r="B6" s="365"/>
      <c r="C6" s="6" t="e">
        <f>SUMIFS(#REF!,#REF!,C$3,#REF!,$B5)</f>
        <v>#REF!</v>
      </c>
      <c r="D6" s="6" t="e">
        <f>SUMIFS(#REF!,#REF!,D$3,#REF!,$B5)</f>
        <v>#REF!</v>
      </c>
      <c r="E6" s="6" t="e">
        <f>SUMIFS(#REF!,#REF!,E$3,#REF!,$B5)</f>
        <v>#REF!</v>
      </c>
      <c r="F6" s="6" t="e">
        <f>SUMIFS(#REF!,#REF!,F$3,#REF!,$B5)</f>
        <v>#REF!</v>
      </c>
      <c r="G6" s="6" t="e">
        <f>SUMIFS(#REF!,#REF!,G$3,#REF!,$B5)</f>
        <v>#REF!</v>
      </c>
      <c r="H6" s="6" t="e">
        <f>SUMIFS(#REF!,#REF!,H$3,#REF!,$B5)</f>
        <v>#REF!</v>
      </c>
      <c r="I6" s="6" t="e">
        <f>SUMIFS(#REF!,#REF!,I$3,#REF!,$B5)</f>
        <v>#REF!</v>
      </c>
      <c r="J6" s="6" t="e">
        <f>SUMIFS(#REF!,#REF!,J$3,#REF!,$B5)</f>
        <v>#REF!</v>
      </c>
      <c r="K6" s="6" t="e">
        <f>SUMIFS(#REF!,#REF!,K$3,#REF!,$B5)</f>
        <v>#REF!</v>
      </c>
      <c r="L6" s="6" t="e">
        <f>SUMIFS(#REF!,#REF!,L$3,#REF!,$B5)</f>
        <v>#REF!</v>
      </c>
      <c r="M6" s="6" t="e">
        <f>SUMIFS(#REF!,#REF!,M$3,#REF!,$B5)</f>
        <v>#REF!</v>
      </c>
      <c r="N6" s="6" t="e">
        <f>SUMIFS(#REF!,#REF!,N$3,#REF!,$B5)</f>
        <v>#REF!</v>
      </c>
      <c r="O6" s="6" t="e">
        <f>SUMIFS(#REF!,#REF!,O$3,#REF!,$B5)</f>
        <v>#REF!</v>
      </c>
      <c r="P6" s="6" t="e">
        <f>SUMIFS(#REF!,#REF!,P$3,#REF!,$B5)</f>
        <v>#REF!</v>
      </c>
      <c r="Q6" s="6" t="e">
        <f>SUMIFS(#REF!,#REF!,Q$3,#REF!,$B5)</f>
        <v>#REF!</v>
      </c>
      <c r="R6" s="6" t="e">
        <f>SUMIFS(#REF!,#REF!,R$3,#REF!,$B5)</f>
        <v>#REF!</v>
      </c>
      <c r="S6" s="6" t="e">
        <f>SUMIFS(#REF!,#REF!,S$3,#REF!,$B5)</f>
        <v>#REF!</v>
      </c>
      <c r="T6" s="6" t="e">
        <f>SUMIFS(#REF!,#REF!,T$3,#REF!,$B5)</f>
        <v>#REF!</v>
      </c>
      <c r="U6" s="6" t="e">
        <f>SUMIFS(#REF!,#REF!,U$3,#REF!,$B5)</f>
        <v>#REF!</v>
      </c>
      <c r="V6" s="6" t="e">
        <f>SUMIFS(#REF!,#REF!,V$3,#REF!,$B5)</f>
        <v>#REF!</v>
      </c>
      <c r="W6" s="6" t="e">
        <f>SUMIFS(#REF!,#REF!,W$3,#REF!,$B5)</f>
        <v>#REF!</v>
      </c>
      <c r="X6" s="6" t="e">
        <f>SUMIFS(#REF!,#REF!,X$3,#REF!,$B5)</f>
        <v>#REF!</v>
      </c>
      <c r="Y6" s="6" t="e">
        <f>SUMIFS(#REF!,#REF!,Y$3,#REF!,$B5)</f>
        <v>#REF!</v>
      </c>
      <c r="Z6" s="6" t="e">
        <f>SUMIFS(#REF!,#REF!,Z$3,#REF!,$B5)</f>
        <v>#REF!</v>
      </c>
      <c r="AA6" s="6" t="e">
        <f t="shared" si="0"/>
        <v>#REF!</v>
      </c>
      <c r="AC6" s="11"/>
    </row>
    <row r="7" spans="1:29" ht="19.5" customHeight="1">
      <c r="B7" s="364" t="s">
        <v>86</v>
      </c>
      <c r="C7" s="5" t="e">
        <f>SUMIFS(#REF!,#REF!,C$3,#REF!,$B7)</f>
        <v>#REF!</v>
      </c>
      <c r="D7" s="5" t="e">
        <f>SUMIFS(#REF!,#REF!,D$3,#REF!,$B7)</f>
        <v>#REF!</v>
      </c>
      <c r="E7" s="5" t="e">
        <f>SUMIFS(#REF!,#REF!,E$3,#REF!,$B7)</f>
        <v>#REF!</v>
      </c>
      <c r="F7" s="5" t="e">
        <f>SUMIFS(#REF!,#REF!,F$3,#REF!,$B7)</f>
        <v>#REF!</v>
      </c>
      <c r="G7" s="5" t="e">
        <f>SUMIFS(#REF!,#REF!,G$3,#REF!,$B7)</f>
        <v>#REF!</v>
      </c>
      <c r="H7" s="5" t="e">
        <f>SUMIFS(#REF!,#REF!,H$3,#REF!,$B7)</f>
        <v>#REF!</v>
      </c>
      <c r="I7" s="5" t="e">
        <f>SUMIFS(#REF!,#REF!,I$3,#REF!,$B7)</f>
        <v>#REF!</v>
      </c>
      <c r="J7" s="5" t="e">
        <f>SUMIFS(#REF!,#REF!,J$3,#REF!,$B7)</f>
        <v>#REF!</v>
      </c>
      <c r="K7" s="5" t="e">
        <f>SUMIFS(#REF!,#REF!,K$3,#REF!,$B7)</f>
        <v>#REF!</v>
      </c>
      <c r="L7" s="5" t="e">
        <f>SUMIFS(#REF!,#REF!,L$3,#REF!,$B7)</f>
        <v>#REF!</v>
      </c>
      <c r="M7" s="5" t="e">
        <f>SUMIFS(#REF!,#REF!,M$3,#REF!,$B7)</f>
        <v>#REF!</v>
      </c>
      <c r="N7" s="5" t="e">
        <f>SUMIFS(#REF!,#REF!,N$3,#REF!,$B7)</f>
        <v>#REF!</v>
      </c>
      <c r="O7" s="5" t="e">
        <f>SUMIFS(#REF!,#REF!,O$3,#REF!,$B7)</f>
        <v>#REF!</v>
      </c>
      <c r="P7" s="5" t="e">
        <f>SUMIFS(#REF!,#REF!,P$3,#REF!,$B7)</f>
        <v>#REF!</v>
      </c>
      <c r="Q7" s="5" t="e">
        <f>SUMIFS(#REF!,#REF!,Q$3,#REF!,$B7)</f>
        <v>#REF!</v>
      </c>
      <c r="R7" s="5" t="e">
        <f>SUMIFS(#REF!,#REF!,R$3,#REF!,$B7)</f>
        <v>#REF!</v>
      </c>
      <c r="S7" s="5" t="e">
        <f>SUMIFS(#REF!,#REF!,S$3,#REF!,$B7)</f>
        <v>#REF!</v>
      </c>
      <c r="T7" s="5" t="e">
        <f>SUMIFS(#REF!,#REF!,T$3,#REF!,$B7)</f>
        <v>#REF!</v>
      </c>
      <c r="U7" s="5" t="e">
        <f>SUMIFS(#REF!,#REF!,U$3,#REF!,$B7)</f>
        <v>#REF!</v>
      </c>
      <c r="V7" s="5" t="e">
        <f>SUMIFS(#REF!,#REF!,V$3,#REF!,$B7)</f>
        <v>#REF!</v>
      </c>
      <c r="W7" s="5" t="e">
        <f>SUMIFS(#REF!,#REF!,W$3,#REF!,$B7)</f>
        <v>#REF!</v>
      </c>
      <c r="X7" s="5" t="e">
        <f>SUMIFS(#REF!,#REF!,X$3,#REF!,$B7)</f>
        <v>#REF!</v>
      </c>
      <c r="Y7" s="5" t="e">
        <f>SUMIFS(#REF!,#REF!,Y$3,#REF!,$B7)</f>
        <v>#REF!</v>
      </c>
      <c r="Z7" s="5" t="e">
        <f>SUMIFS(#REF!,#REF!,Z$3,#REF!,$B7)</f>
        <v>#REF!</v>
      </c>
      <c r="AA7" s="5" t="e">
        <f t="shared" si="0"/>
        <v>#REF!</v>
      </c>
      <c r="AC7" s="11"/>
    </row>
    <row r="8" spans="1:29" ht="19.5" customHeight="1">
      <c r="B8" s="365" t="s">
        <v>86</v>
      </c>
      <c r="C8" s="6" t="e">
        <f>SUMIFS(#REF!,#REF!,C$3,#REF!,$B7)</f>
        <v>#REF!</v>
      </c>
      <c r="D8" s="6" t="e">
        <f>SUMIFS(#REF!,#REF!,D$3,#REF!,$B7)</f>
        <v>#REF!</v>
      </c>
      <c r="E8" s="6" t="e">
        <f>SUMIFS(#REF!,#REF!,E$3,#REF!,$B7)</f>
        <v>#REF!</v>
      </c>
      <c r="F8" s="6" t="e">
        <f>SUMIFS(#REF!,#REF!,F$3,#REF!,$B7)</f>
        <v>#REF!</v>
      </c>
      <c r="G8" s="6" t="e">
        <f>SUMIFS(#REF!,#REF!,G$3,#REF!,$B7)</f>
        <v>#REF!</v>
      </c>
      <c r="H8" s="6" t="e">
        <f>SUMIFS(#REF!,#REF!,H$3,#REF!,$B7)</f>
        <v>#REF!</v>
      </c>
      <c r="I8" s="6" t="e">
        <f>SUMIFS(#REF!,#REF!,I$3,#REF!,$B7)</f>
        <v>#REF!</v>
      </c>
      <c r="J8" s="6" t="e">
        <f>SUMIFS(#REF!,#REF!,J$3,#REF!,$B7)</f>
        <v>#REF!</v>
      </c>
      <c r="K8" s="6" t="e">
        <f>SUMIFS(#REF!,#REF!,K$3,#REF!,$B7)</f>
        <v>#REF!</v>
      </c>
      <c r="L8" s="6" t="e">
        <f>SUMIFS(#REF!,#REF!,L$3,#REF!,$B7)</f>
        <v>#REF!</v>
      </c>
      <c r="M8" s="6" t="e">
        <f>SUMIFS(#REF!,#REF!,M$3,#REF!,$B7)</f>
        <v>#REF!</v>
      </c>
      <c r="N8" s="6" t="e">
        <f>SUMIFS(#REF!,#REF!,N$3,#REF!,$B7)</f>
        <v>#REF!</v>
      </c>
      <c r="O8" s="6" t="e">
        <f>SUMIFS(#REF!,#REF!,O$3,#REF!,$B7)</f>
        <v>#REF!</v>
      </c>
      <c r="P8" s="6" t="e">
        <f>SUMIFS(#REF!,#REF!,P$3,#REF!,$B7)</f>
        <v>#REF!</v>
      </c>
      <c r="Q8" s="6" t="e">
        <f>SUMIFS(#REF!,#REF!,Q$3,#REF!,$B7)</f>
        <v>#REF!</v>
      </c>
      <c r="R8" s="6" t="e">
        <f>SUMIFS(#REF!,#REF!,R$3,#REF!,$B7)</f>
        <v>#REF!</v>
      </c>
      <c r="S8" s="6" t="e">
        <f>SUMIFS(#REF!,#REF!,S$3,#REF!,$B7)</f>
        <v>#REF!</v>
      </c>
      <c r="T8" s="6" t="e">
        <f>SUMIFS(#REF!,#REF!,T$3,#REF!,$B7)</f>
        <v>#REF!</v>
      </c>
      <c r="U8" s="6" t="e">
        <f>SUMIFS(#REF!,#REF!,U$3,#REF!,$B7)</f>
        <v>#REF!</v>
      </c>
      <c r="V8" s="6" t="e">
        <f>SUMIFS(#REF!,#REF!,V$3,#REF!,$B7)</f>
        <v>#REF!</v>
      </c>
      <c r="W8" s="6" t="e">
        <f>SUMIFS(#REF!,#REF!,W$3,#REF!,$B7)</f>
        <v>#REF!</v>
      </c>
      <c r="X8" s="6" t="e">
        <f>SUMIFS(#REF!,#REF!,X$3,#REF!,$B7)</f>
        <v>#REF!</v>
      </c>
      <c r="Y8" s="6" t="e">
        <f>SUMIFS(#REF!,#REF!,Y$3,#REF!,$B7)</f>
        <v>#REF!</v>
      </c>
      <c r="Z8" s="6" t="e">
        <f>SUMIFS(#REF!,#REF!,Z$3,#REF!,$B7)</f>
        <v>#REF!</v>
      </c>
      <c r="AA8" s="6" t="e">
        <f t="shared" si="0"/>
        <v>#REF!</v>
      </c>
      <c r="AC8" s="11"/>
    </row>
    <row r="9" spans="1:29" ht="19.5" customHeight="1">
      <c r="B9" s="364" t="s">
        <v>23</v>
      </c>
      <c r="C9" s="5" t="e">
        <f>SUMIFS(#REF!,#REF!,C$3,#REF!,$B9)</f>
        <v>#REF!</v>
      </c>
      <c r="D9" s="5" t="e">
        <f>SUMIFS(#REF!,#REF!,D$3,#REF!,$B9)</f>
        <v>#REF!</v>
      </c>
      <c r="E9" s="5" t="e">
        <f>SUMIFS(#REF!,#REF!,E$3,#REF!,$B9)</f>
        <v>#REF!</v>
      </c>
      <c r="F9" s="5" t="e">
        <f>SUMIFS(#REF!,#REF!,F$3,#REF!,$B9)</f>
        <v>#REF!</v>
      </c>
      <c r="G9" s="5" t="e">
        <f>SUMIFS(#REF!,#REF!,G$3,#REF!,$B9)</f>
        <v>#REF!</v>
      </c>
      <c r="H9" s="5" t="e">
        <f>SUMIFS(#REF!,#REF!,H$3,#REF!,$B9)</f>
        <v>#REF!</v>
      </c>
      <c r="I9" s="5" t="e">
        <f>SUMIFS(#REF!,#REF!,I$3,#REF!,$B9)</f>
        <v>#REF!</v>
      </c>
      <c r="J9" s="5" t="e">
        <f>SUMIFS(#REF!,#REF!,J$3,#REF!,$B9)</f>
        <v>#REF!</v>
      </c>
      <c r="K9" s="5" t="e">
        <f>SUMIFS(#REF!,#REF!,K$3,#REF!,$B9)</f>
        <v>#REF!</v>
      </c>
      <c r="L9" s="5" t="e">
        <f>SUMIFS(#REF!,#REF!,L$3,#REF!,$B9)</f>
        <v>#REF!</v>
      </c>
      <c r="M9" s="5" t="e">
        <f>SUMIFS(#REF!,#REF!,M$3,#REF!,$B9)</f>
        <v>#REF!</v>
      </c>
      <c r="N9" s="5" t="e">
        <f>SUMIFS(#REF!,#REF!,N$3,#REF!,$B9)</f>
        <v>#REF!</v>
      </c>
      <c r="O9" s="5" t="e">
        <f>SUMIFS(#REF!,#REF!,O$3,#REF!,$B9)</f>
        <v>#REF!</v>
      </c>
      <c r="P9" s="5" t="e">
        <f>SUMIFS(#REF!,#REF!,P$3,#REF!,$B9)</f>
        <v>#REF!</v>
      </c>
      <c r="Q9" s="5" t="e">
        <f>SUMIFS(#REF!,#REF!,Q$3,#REF!,$B9)</f>
        <v>#REF!</v>
      </c>
      <c r="R9" s="5" t="e">
        <f>SUMIFS(#REF!,#REF!,R$3,#REF!,$B9)</f>
        <v>#REF!</v>
      </c>
      <c r="S9" s="5" t="e">
        <f>SUMIFS(#REF!,#REF!,S$3,#REF!,$B9)</f>
        <v>#REF!</v>
      </c>
      <c r="T9" s="5" t="e">
        <f>SUMIFS(#REF!,#REF!,T$3,#REF!,$B9)</f>
        <v>#REF!</v>
      </c>
      <c r="U9" s="5" t="e">
        <f>SUMIFS(#REF!,#REF!,U$3,#REF!,$B9)</f>
        <v>#REF!</v>
      </c>
      <c r="V9" s="5" t="e">
        <f>SUMIFS(#REF!,#REF!,V$3,#REF!,$B9)</f>
        <v>#REF!</v>
      </c>
      <c r="W9" s="5" t="e">
        <f>SUMIFS(#REF!,#REF!,W$3,#REF!,$B9)</f>
        <v>#REF!</v>
      </c>
      <c r="X9" s="5" t="e">
        <f>SUMIFS(#REF!,#REF!,X$3,#REF!,$B9)</f>
        <v>#REF!</v>
      </c>
      <c r="Y9" s="5" t="e">
        <f>SUMIFS(#REF!,#REF!,Y$3,#REF!,$B9)</f>
        <v>#REF!</v>
      </c>
      <c r="Z9" s="5" t="e">
        <f>SUMIFS(#REF!,#REF!,Z$3,#REF!,$B9)</f>
        <v>#REF!</v>
      </c>
      <c r="AA9" s="5" t="e">
        <f t="shared" si="0"/>
        <v>#REF!</v>
      </c>
      <c r="AC9" s="11"/>
    </row>
    <row r="10" spans="1:29" ht="19.5" customHeight="1">
      <c r="B10" s="365" t="s">
        <v>23</v>
      </c>
      <c r="C10" s="6" t="e">
        <f>SUMIFS(#REF!,#REF!,C$3,#REF!,$B9)</f>
        <v>#REF!</v>
      </c>
      <c r="D10" s="6" t="e">
        <f>SUMIFS(#REF!,#REF!,D$3,#REF!,$B9)</f>
        <v>#REF!</v>
      </c>
      <c r="E10" s="6" t="e">
        <f>SUMIFS(#REF!,#REF!,E$3,#REF!,$B9)</f>
        <v>#REF!</v>
      </c>
      <c r="F10" s="6" t="e">
        <f>SUMIFS(#REF!,#REF!,F$3,#REF!,$B9)</f>
        <v>#REF!</v>
      </c>
      <c r="G10" s="6" t="e">
        <f>SUMIFS(#REF!,#REF!,G$3,#REF!,$B9)</f>
        <v>#REF!</v>
      </c>
      <c r="H10" s="6" t="e">
        <f>SUMIFS(#REF!,#REF!,H$3,#REF!,$B9)</f>
        <v>#REF!</v>
      </c>
      <c r="I10" s="6" t="e">
        <f>SUMIFS(#REF!,#REF!,I$3,#REF!,$B9)</f>
        <v>#REF!</v>
      </c>
      <c r="J10" s="6" t="e">
        <f>SUMIFS(#REF!,#REF!,J$3,#REF!,$B9)</f>
        <v>#REF!</v>
      </c>
      <c r="K10" s="6" t="e">
        <f>SUMIFS(#REF!,#REF!,K$3,#REF!,$B9)</f>
        <v>#REF!</v>
      </c>
      <c r="L10" s="6" t="e">
        <f>SUMIFS(#REF!,#REF!,L$3,#REF!,$B9)</f>
        <v>#REF!</v>
      </c>
      <c r="M10" s="6" t="e">
        <f>SUMIFS(#REF!,#REF!,M$3,#REF!,$B9)</f>
        <v>#REF!</v>
      </c>
      <c r="N10" s="6" t="e">
        <f>SUMIFS(#REF!,#REF!,N$3,#REF!,$B9)</f>
        <v>#REF!</v>
      </c>
      <c r="O10" s="6" t="e">
        <f>SUMIFS(#REF!,#REF!,O$3,#REF!,$B9)</f>
        <v>#REF!</v>
      </c>
      <c r="P10" s="6" t="e">
        <f>SUMIFS(#REF!,#REF!,P$3,#REF!,$B9)</f>
        <v>#REF!</v>
      </c>
      <c r="Q10" s="6" t="e">
        <f>SUMIFS(#REF!,#REF!,Q$3,#REF!,$B9)</f>
        <v>#REF!</v>
      </c>
      <c r="R10" s="6" t="e">
        <f>SUMIFS(#REF!,#REF!,R$3,#REF!,$B9)</f>
        <v>#REF!</v>
      </c>
      <c r="S10" s="6" t="e">
        <f>SUMIFS(#REF!,#REF!,S$3,#REF!,$B9)</f>
        <v>#REF!</v>
      </c>
      <c r="T10" s="6" t="e">
        <f>SUMIFS(#REF!,#REF!,T$3,#REF!,$B9)</f>
        <v>#REF!</v>
      </c>
      <c r="U10" s="6" t="e">
        <f>SUMIFS(#REF!,#REF!,U$3,#REF!,$B9)</f>
        <v>#REF!</v>
      </c>
      <c r="V10" s="6" t="e">
        <f>SUMIFS(#REF!,#REF!,V$3,#REF!,$B9)</f>
        <v>#REF!</v>
      </c>
      <c r="W10" s="6" t="e">
        <f>SUMIFS(#REF!,#REF!,W$3,#REF!,$B9)</f>
        <v>#REF!</v>
      </c>
      <c r="X10" s="6" t="e">
        <f>SUMIFS(#REF!,#REF!,X$3,#REF!,$B9)</f>
        <v>#REF!</v>
      </c>
      <c r="Y10" s="6" t="e">
        <f>SUMIFS(#REF!,#REF!,Y$3,#REF!,$B9)</f>
        <v>#REF!</v>
      </c>
      <c r="Z10" s="6" t="e">
        <f>SUMIFS(#REF!,#REF!,Z$3,#REF!,$B9)</f>
        <v>#REF!</v>
      </c>
      <c r="AA10" s="6" t="e">
        <f t="shared" si="0"/>
        <v>#REF!</v>
      </c>
      <c r="AC10" s="11"/>
    </row>
    <row r="11" spans="1:29" ht="19.5" customHeight="1">
      <c r="B11" s="364" t="s">
        <v>56</v>
      </c>
      <c r="C11" s="5" t="e">
        <f>SUMIFS(#REF!,#REF!,C$3,#REF!,$B11)</f>
        <v>#REF!</v>
      </c>
      <c r="D11" s="5" t="e">
        <f>SUMIFS(#REF!,#REF!,D$3,#REF!,$B11)</f>
        <v>#REF!</v>
      </c>
      <c r="E11" s="5" t="e">
        <f>SUMIFS(#REF!,#REF!,E$3,#REF!,$B11)</f>
        <v>#REF!</v>
      </c>
      <c r="F11" s="5" t="e">
        <f>SUMIFS(#REF!,#REF!,F$3,#REF!,$B11)</f>
        <v>#REF!</v>
      </c>
      <c r="G11" s="5" t="e">
        <f>SUMIFS(#REF!,#REF!,G$3,#REF!,$B11)</f>
        <v>#REF!</v>
      </c>
      <c r="H11" s="5" t="e">
        <f>SUMIFS(#REF!,#REF!,H$3,#REF!,$B11)</f>
        <v>#REF!</v>
      </c>
      <c r="I11" s="5" t="e">
        <f>SUMIFS(#REF!,#REF!,I$3,#REF!,$B11)</f>
        <v>#REF!</v>
      </c>
      <c r="J11" s="5" t="e">
        <f>SUMIFS(#REF!,#REF!,J$3,#REF!,$B11)</f>
        <v>#REF!</v>
      </c>
      <c r="K11" s="5" t="e">
        <f>SUMIFS(#REF!,#REF!,K$3,#REF!,$B11)</f>
        <v>#REF!</v>
      </c>
      <c r="L11" s="5" t="e">
        <f>SUMIFS(#REF!,#REF!,L$3,#REF!,$B11)</f>
        <v>#REF!</v>
      </c>
      <c r="M11" s="5" t="e">
        <f>SUMIFS(#REF!,#REF!,M$3,#REF!,$B11)</f>
        <v>#REF!</v>
      </c>
      <c r="N11" s="5" t="e">
        <f>SUMIFS(#REF!,#REF!,N$3,#REF!,$B11)</f>
        <v>#REF!</v>
      </c>
      <c r="O11" s="5" t="e">
        <f>SUMIFS(#REF!,#REF!,O$3,#REF!,$B11)</f>
        <v>#REF!</v>
      </c>
      <c r="P11" s="5" t="e">
        <f>SUMIFS(#REF!,#REF!,P$3,#REF!,$B11)</f>
        <v>#REF!</v>
      </c>
      <c r="Q11" s="5" t="e">
        <f>SUMIFS(#REF!,#REF!,Q$3,#REF!,$B11)</f>
        <v>#REF!</v>
      </c>
      <c r="R11" s="5" t="e">
        <f>SUMIFS(#REF!,#REF!,R$3,#REF!,$B11)</f>
        <v>#REF!</v>
      </c>
      <c r="S11" s="5" t="e">
        <f>SUMIFS(#REF!,#REF!,S$3,#REF!,$B11)</f>
        <v>#REF!</v>
      </c>
      <c r="T11" s="5" t="e">
        <f>SUMIFS(#REF!,#REF!,T$3,#REF!,$B11)</f>
        <v>#REF!</v>
      </c>
      <c r="U11" s="5" t="e">
        <f>SUMIFS(#REF!,#REF!,U$3,#REF!,$B11)</f>
        <v>#REF!</v>
      </c>
      <c r="V11" s="5" t="e">
        <f>SUMIFS(#REF!,#REF!,V$3,#REF!,$B11)</f>
        <v>#REF!</v>
      </c>
      <c r="W11" s="5" t="e">
        <f>SUMIFS(#REF!,#REF!,W$3,#REF!,$B11)</f>
        <v>#REF!</v>
      </c>
      <c r="X11" s="5" t="e">
        <f>SUMIFS(#REF!,#REF!,X$3,#REF!,$B11)</f>
        <v>#REF!</v>
      </c>
      <c r="Y11" s="5" t="e">
        <f>SUMIFS(#REF!,#REF!,Y$3,#REF!,$B11)</f>
        <v>#REF!</v>
      </c>
      <c r="Z11" s="5" t="e">
        <f>SUMIFS(#REF!,#REF!,Z$3,#REF!,$B11)</f>
        <v>#REF!</v>
      </c>
      <c r="AA11" s="5" t="e">
        <f t="shared" si="0"/>
        <v>#REF!</v>
      </c>
      <c r="AC11" s="11"/>
    </row>
    <row r="12" spans="1:29" ht="19.5" customHeight="1">
      <c r="B12" s="365" t="s">
        <v>56</v>
      </c>
      <c r="C12" s="6" t="e">
        <f>SUMIFS(#REF!,#REF!,C$3,#REF!,$B11)</f>
        <v>#REF!</v>
      </c>
      <c r="D12" s="6" t="e">
        <f>SUMIFS(#REF!,#REF!,D$3,#REF!,$B11)</f>
        <v>#REF!</v>
      </c>
      <c r="E12" s="6" t="e">
        <f>SUMIFS(#REF!,#REF!,E$3,#REF!,$B11)</f>
        <v>#REF!</v>
      </c>
      <c r="F12" s="6" t="e">
        <f>SUMIFS(#REF!,#REF!,F$3,#REF!,$B11)</f>
        <v>#REF!</v>
      </c>
      <c r="G12" s="6" t="e">
        <f>SUMIFS(#REF!,#REF!,G$3,#REF!,$B11)</f>
        <v>#REF!</v>
      </c>
      <c r="H12" s="6" t="e">
        <f>SUMIFS(#REF!,#REF!,H$3,#REF!,$B11)</f>
        <v>#REF!</v>
      </c>
      <c r="I12" s="6" t="e">
        <f>SUMIFS(#REF!,#REF!,I$3,#REF!,$B11)</f>
        <v>#REF!</v>
      </c>
      <c r="J12" s="6" t="e">
        <f>SUMIFS(#REF!,#REF!,J$3,#REF!,$B11)</f>
        <v>#REF!</v>
      </c>
      <c r="K12" s="6" t="e">
        <f>SUMIFS(#REF!,#REF!,K$3,#REF!,$B11)</f>
        <v>#REF!</v>
      </c>
      <c r="L12" s="6" t="e">
        <f>SUMIFS(#REF!,#REF!,L$3,#REF!,$B11)</f>
        <v>#REF!</v>
      </c>
      <c r="M12" s="6" t="e">
        <f>SUMIFS(#REF!,#REF!,M$3,#REF!,$B11)</f>
        <v>#REF!</v>
      </c>
      <c r="N12" s="6" t="e">
        <f>SUMIFS(#REF!,#REF!,N$3,#REF!,$B11)</f>
        <v>#REF!</v>
      </c>
      <c r="O12" s="6" t="e">
        <f>SUMIFS(#REF!,#REF!,O$3,#REF!,$B11)</f>
        <v>#REF!</v>
      </c>
      <c r="P12" s="6" t="e">
        <f>SUMIFS(#REF!,#REF!,P$3,#REF!,$B11)</f>
        <v>#REF!</v>
      </c>
      <c r="Q12" s="6" t="e">
        <f>SUMIFS(#REF!,#REF!,Q$3,#REF!,$B11)</f>
        <v>#REF!</v>
      </c>
      <c r="R12" s="6" t="e">
        <f>SUMIFS(#REF!,#REF!,R$3,#REF!,$B11)</f>
        <v>#REF!</v>
      </c>
      <c r="S12" s="6" t="e">
        <f>SUMIFS(#REF!,#REF!,S$3,#REF!,$B11)</f>
        <v>#REF!</v>
      </c>
      <c r="T12" s="6" t="e">
        <f>SUMIFS(#REF!,#REF!,T$3,#REF!,$B11)</f>
        <v>#REF!</v>
      </c>
      <c r="U12" s="6" t="e">
        <f>SUMIFS(#REF!,#REF!,U$3,#REF!,$B11)</f>
        <v>#REF!</v>
      </c>
      <c r="V12" s="6" t="e">
        <f>SUMIFS(#REF!,#REF!,V$3,#REF!,$B11)</f>
        <v>#REF!</v>
      </c>
      <c r="W12" s="6" t="e">
        <f>SUMIFS(#REF!,#REF!,W$3,#REF!,$B11)</f>
        <v>#REF!</v>
      </c>
      <c r="X12" s="6" t="e">
        <f>SUMIFS(#REF!,#REF!,X$3,#REF!,$B11)</f>
        <v>#REF!</v>
      </c>
      <c r="Y12" s="6" t="e">
        <f>SUMIFS(#REF!,#REF!,Y$3,#REF!,$B11)</f>
        <v>#REF!</v>
      </c>
      <c r="Z12" s="6" t="e">
        <f>SUMIFS(#REF!,#REF!,Z$3,#REF!,$B11)</f>
        <v>#REF!</v>
      </c>
      <c r="AA12" s="6" t="e">
        <f t="shared" si="0"/>
        <v>#REF!</v>
      </c>
      <c r="AC12" s="11"/>
    </row>
    <row r="13" spans="1:29" ht="19.5" customHeight="1">
      <c r="B13" s="364" t="s">
        <v>39</v>
      </c>
      <c r="C13" s="5" t="e">
        <f>SUMIFS(#REF!,#REF!,C$3,#REF!,$B13)</f>
        <v>#REF!</v>
      </c>
      <c r="D13" s="5" t="e">
        <f>SUMIFS(#REF!,#REF!,D$3,#REF!,$B13)</f>
        <v>#REF!</v>
      </c>
      <c r="E13" s="5" t="e">
        <f>SUMIFS(#REF!,#REF!,E$3,#REF!,$B13)</f>
        <v>#REF!</v>
      </c>
      <c r="F13" s="5" t="e">
        <f>SUMIFS(#REF!,#REF!,F$3,#REF!,$B13)</f>
        <v>#REF!</v>
      </c>
      <c r="G13" s="5" t="e">
        <f>SUMIFS(#REF!,#REF!,G$3,#REF!,$B13)</f>
        <v>#REF!</v>
      </c>
      <c r="H13" s="5" t="e">
        <f>SUMIFS(#REF!,#REF!,H$3,#REF!,$B13)</f>
        <v>#REF!</v>
      </c>
      <c r="I13" s="5" t="e">
        <f>SUMIFS(#REF!,#REF!,I$3,#REF!,$B13)</f>
        <v>#REF!</v>
      </c>
      <c r="J13" s="5" t="e">
        <f>SUMIFS(#REF!,#REF!,J$3,#REF!,$B13)</f>
        <v>#REF!</v>
      </c>
      <c r="K13" s="5" t="e">
        <f>SUMIFS(#REF!,#REF!,K$3,#REF!,$B13)</f>
        <v>#REF!</v>
      </c>
      <c r="L13" s="5" t="e">
        <f>SUMIFS(#REF!,#REF!,L$3,#REF!,$B13)</f>
        <v>#REF!</v>
      </c>
      <c r="M13" s="5" t="e">
        <f>SUMIFS(#REF!,#REF!,M$3,#REF!,$B13)</f>
        <v>#REF!</v>
      </c>
      <c r="N13" s="5" t="e">
        <f>SUMIFS(#REF!,#REF!,N$3,#REF!,$B13)</f>
        <v>#REF!</v>
      </c>
      <c r="O13" s="5" t="e">
        <f>SUMIFS(#REF!,#REF!,O$3,#REF!,$B13)</f>
        <v>#REF!</v>
      </c>
      <c r="P13" s="5" t="e">
        <f>SUMIFS(#REF!,#REF!,P$3,#REF!,$B13)</f>
        <v>#REF!</v>
      </c>
      <c r="Q13" s="5" t="e">
        <f>SUMIFS(#REF!,#REF!,Q$3,#REF!,$B13)</f>
        <v>#REF!</v>
      </c>
      <c r="R13" s="5" t="e">
        <f>SUMIFS(#REF!,#REF!,R$3,#REF!,$B13)</f>
        <v>#REF!</v>
      </c>
      <c r="S13" s="5" t="e">
        <f>SUMIFS(#REF!,#REF!,S$3,#REF!,$B13)</f>
        <v>#REF!</v>
      </c>
      <c r="T13" s="5" t="e">
        <f>SUMIFS(#REF!,#REF!,T$3,#REF!,$B13)</f>
        <v>#REF!</v>
      </c>
      <c r="U13" s="5" t="e">
        <f>SUMIFS(#REF!,#REF!,U$3,#REF!,$B13)</f>
        <v>#REF!</v>
      </c>
      <c r="V13" s="5" t="e">
        <f>SUMIFS(#REF!,#REF!,V$3,#REF!,$B13)</f>
        <v>#REF!</v>
      </c>
      <c r="W13" s="5" t="e">
        <f>SUMIFS(#REF!,#REF!,W$3,#REF!,$B13)</f>
        <v>#REF!</v>
      </c>
      <c r="X13" s="5" t="e">
        <f>SUMIFS(#REF!,#REF!,X$3,#REF!,$B13)</f>
        <v>#REF!</v>
      </c>
      <c r="Y13" s="5" t="e">
        <f>SUMIFS(#REF!,#REF!,Y$3,#REF!,$B13)</f>
        <v>#REF!</v>
      </c>
      <c r="Z13" s="5" t="e">
        <f>SUMIFS(#REF!,#REF!,Z$3,#REF!,$B13)</f>
        <v>#REF!</v>
      </c>
      <c r="AA13" s="5" t="e">
        <f t="shared" si="0"/>
        <v>#REF!</v>
      </c>
      <c r="AC13" s="11"/>
    </row>
    <row r="14" spans="1:29" ht="19.5" customHeight="1">
      <c r="B14" s="365" t="s">
        <v>39</v>
      </c>
      <c r="C14" s="6" t="e">
        <f>SUMIFS(#REF!,#REF!,C$3,#REF!,$B13)</f>
        <v>#REF!</v>
      </c>
      <c r="D14" s="6" t="e">
        <f>SUMIFS(#REF!,#REF!,D$3,#REF!,$B13)</f>
        <v>#REF!</v>
      </c>
      <c r="E14" s="6" t="e">
        <f>SUMIFS(#REF!,#REF!,E$3,#REF!,$B13)</f>
        <v>#REF!</v>
      </c>
      <c r="F14" s="6" t="e">
        <f>SUMIFS(#REF!,#REF!,F$3,#REF!,$B13)</f>
        <v>#REF!</v>
      </c>
      <c r="G14" s="6" t="e">
        <f>SUMIFS(#REF!,#REF!,G$3,#REF!,$B13)</f>
        <v>#REF!</v>
      </c>
      <c r="H14" s="6" t="e">
        <f>SUMIFS(#REF!,#REF!,H$3,#REF!,$B13)</f>
        <v>#REF!</v>
      </c>
      <c r="I14" s="6" t="e">
        <f>SUMIFS(#REF!,#REF!,I$3,#REF!,$B13)</f>
        <v>#REF!</v>
      </c>
      <c r="J14" s="6" t="e">
        <f>SUMIFS(#REF!,#REF!,J$3,#REF!,$B13)</f>
        <v>#REF!</v>
      </c>
      <c r="K14" s="6" t="e">
        <f>SUMIFS(#REF!,#REF!,K$3,#REF!,$B13)</f>
        <v>#REF!</v>
      </c>
      <c r="L14" s="6" t="e">
        <f>SUMIFS(#REF!,#REF!,L$3,#REF!,$B13)</f>
        <v>#REF!</v>
      </c>
      <c r="M14" s="6" t="e">
        <f>SUMIFS(#REF!,#REF!,M$3,#REF!,$B13)</f>
        <v>#REF!</v>
      </c>
      <c r="N14" s="6" t="e">
        <f>SUMIFS(#REF!,#REF!,N$3,#REF!,$B13)</f>
        <v>#REF!</v>
      </c>
      <c r="O14" s="6" t="e">
        <f>SUMIFS(#REF!,#REF!,O$3,#REF!,$B13)</f>
        <v>#REF!</v>
      </c>
      <c r="P14" s="6" t="e">
        <f>SUMIFS(#REF!,#REF!,P$3,#REF!,$B13)</f>
        <v>#REF!</v>
      </c>
      <c r="Q14" s="6" t="e">
        <f>SUMIFS(#REF!,#REF!,Q$3,#REF!,$B13)</f>
        <v>#REF!</v>
      </c>
      <c r="R14" s="6" t="e">
        <f>SUMIFS(#REF!,#REF!,R$3,#REF!,$B13)</f>
        <v>#REF!</v>
      </c>
      <c r="S14" s="6" t="e">
        <f>SUMIFS(#REF!,#REF!,S$3,#REF!,$B13)</f>
        <v>#REF!</v>
      </c>
      <c r="T14" s="6" t="e">
        <f>SUMIFS(#REF!,#REF!,T$3,#REF!,$B13)</f>
        <v>#REF!</v>
      </c>
      <c r="U14" s="6" t="e">
        <f>SUMIFS(#REF!,#REF!,U$3,#REF!,$B13)</f>
        <v>#REF!</v>
      </c>
      <c r="V14" s="6" t="e">
        <f>SUMIFS(#REF!,#REF!,V$3,#REF!,$B13)</f>
        <v>#REF!</v>
      </c>
      <c r="W14" s="6" t="e">
        <f>SUMIFS(#REF!,#REF!,W$3,#REF!,$B13)</f>
        <v>#REF!</v>
      </c>
      <c r="X14" s="6" t="e">
        <f>SUMIFS(#REF!,#REF!,X$3,#REF!,$B13)</f>
        <v>#REF!</v>
      </c>
      <c r="Y14" s="6" t="e">
        <f>SUMIFS(#REF!,#REF!,Y$3,#REF!,$B13)</f>
        <v>#REF!</v>
      </c>
      <c r="Z14" s="6" t="e">
        <f>SUMIFS(#REF!,#REF!,Z$3,#REF!,$B13)</f>
        <v>#REF!</v>
      </c>
      <c r="AA14" s="6" t="e">
        <f t="shared" si="0"/>
        <v>#REF!</v>
      </c>
      <c r="AC14" s="11"/>
    </row>
    <row r="15" spans="1:29" ht="19.5" customHeight="1">
      <c r="B15" s="364" t="s">
        <v>24</v>
      </c>
      <c r="C15" s="5" t="e">
        <f>SUMIFS(#REF!,#REF!,C$3,#REF!,$B15)</f>
        <v>#REF!</v>
      </c>
      <c r="D15" s="5" t="e">
        <f>SUMIFS(#REF!,#REF!,D$3,#REF!,$B15)</f>
        <v>#REF!</v>
      </c>
      <c r="E15" s="5" t="e">
        <f>SUMIFS(#REF!,#REF!,E$3,#REF!,$B15)</f>
        <v>#REF!</v>
      </c>
      <c r="F15" s="5" t="e">
        <f>SUMIFS(#REF!,#REF!,F$3,#REF!,$B15)</f>
        <v>#REF!</v>
      </c>
      <c r="G15" s="5" t="e">
        <f>SUMIFS(#REF!,#REF!,G$3,#REF!,$B15)</f>
        <v>#REF!</v>
      </c>
      <c r="H15" s="5" t="e">
        <f>SUMIFS(#REF!,#REF!,H$3,#REF!,$B15)</f>
        <v>#REF!</v>
      </c>
      <c r="I15" s="5" t="e">
        <f>SUMIFS(#REF!,#REF!,I$3,#REF!,$B15)</f>
        <v>#REF!</v>
      </c>
      <c r="J15" s="5" t="e">
        <f>SUMIFS(#REF!,#REF!,J$3,#REF!,$B15)</f>
        <v>#REF!</v>
      </c>
      <c r="K15" s="5" t="e">
        <f>SUMIFS(#REF!,#REF!,K$3,#REF!,$B15)</f>
        <v>#REF!</v>
      </c>
      <c r="L15" s="5" t="e">
        <f>SUMIFS(#REF!,#REF!,L$3,#REF!,$B15)</f>
        <v>#REF!</v>
      </c>
      <c r="M15" s="5" t="e">
        <f>SUMIFS(#REF!,#REF!,M$3,#REF!,$B15)</f>
        <v>#REF!</v>
      </c>
      <c r="N15" s="5" t="e">
        <f>SUMIFS(#REF!,#REF!,N$3,#REF!,$B15)</f>
        <v>#REF!</v>
      </c>
      <c r="O15" s="5" t="e">
        <f>SUMIFS(#REF!,#REF!,O$3,#REF!,$B15)</f>
        <v>#REF!</v>
      </c>
      <c r="P15" s="5" t="e">
        <f>SUMIFS(#REF!,#REF!,P$3,#REF!,$B15)</f>
        <v>#REF!</v>
      </c>
      <c r="Q15" s="5" t="e">
        <f>SUMIFS(#REF!,#REF!,Q$3,#REF!,$B15)</f>
        <v>#REF!</v>
      </c>
      <c r="R15" s="5" t="e">
        <f>SUMIFS(#REF!,#REF!,R$3,#REF!,$B15)</f>
        <v>#REF!</v>
      </c>
      <c r="S15" s="5" t="e">
        <f>SUMIFS(#REF!,#REF!,S$3,#REF!,$B15)</f>
        <v>#REF!</v>
      </c>
      <c r="T15" s="5" t="e">
        <f>SUMIFS(#REF!,#REF!,T$3,#REF!,$B15)</f>
        <v>#REF!</v>
      </c>
      <c r="U15" s="5" t="e">
        <f>SUMIFS(#REF!,#REF!,U$3,#REF!,$B15)</f>
        <v>#REF!</v>
      </c>
      <c r="V15" s="5" t="e">
        <f>SUMIFS(#REF!,#REF!,V$3,#REF!,$B15)</f>
        <v>#REF!</v>
      </c>
      <c r="W15" s="5" t="e">
        <f>SUMIFS(#REF!,#REF!,W$3,#REF!,$B15)</f>
        <v>#REF!</v>
      </c>
      <c r="X15" s="5" t="e">
        <f>SUMIFS(#REF!,#REF!,X$3,#REF!,$B15)</f>
        <v>#REF!</v>
      </c>
      <c r="Y15" s="5" t="e">
        <f>SUMIFS(#REF!,#REF!,Y$3,#REF!,$B15)</f>
        <v>#REF!</v>
      </c>
      <c r="Z15" s="5" t="e">
        <f>SUMIFS(#REF!,#REF!,Z$3,#REF!,$B15)</f>
        <v>#REF!</v>
      </c>
      <c r="AA15" s="5" t="e">
        <f t="shared" si="0"/>
        <v>#REF!</v>
      </c>
      <c r="AC15" s="11"/>
    </row>
    <row r="16" spans="1:29" ht="19.5" customHeight="1">
      <c r="B16" s="365" t="s">
        <v>24</v>
      </c>
      <c r="C16" s="6" t="e">
        <f>SUMIFS(#REF!,#REF!,C$3,#REF!,$B15)</f>
        <v>#REF!</v>
      </c>
      <c r="D16" s="6" t="e">
        <f>SUMIFS(#REF!,#REF!,D$3,#REF!,$B15)</f>
        <v>#REF!</v>
      </c>
      <c r="E16" s="6" t="e">
        <f>SUMIFS(#REF!,#REF!,E$3,#REF!,$B15)</f>
        <v>#REF!</v>
      </c>
      <c r="F16" s="6" t="e">
        <f>SUMIFS(#REF!,#REF!,F$3,#REF!,$B15)</f>
        <v>#REF!</v>
      </c>
      <c r="G16" s="6" t="e">
        <f>SUMIFS(#REF!,#REF!,G$3,#REF!,$B15)</f>
        <v>#REF!</v>
      </c>
      <c r="H16" s="6" t="e">
        <f>SUMIFS(#REF!,#REF!,H$3,#REF!,$B15)</f>
        <v>#REF!</v>
      </c>
      <c r="I16" s="6" t="e">
        <f>SUMIFS(#REF!,#REF!,I$3,#REF!,$B15)</f>
        <v>#REF!</v>
      </c>
      <c r="J16" s="6" t="e">
        <f>SUMIFS(#REF!,#REF!,J$3,#REF!,$B15)</f>
        <v>#REF!</v>
      </c>
      <c r="K16" s="6" t="e">
        <f>SUMIFS(#REF!,#REF!,K$3,#REF!,$B15)</f>
        <v>#REF!</v>
      </c>
      <c r="L16" s="6" t="e">
        <f>SUMIFS(#REF!,#REF!,L$3,#REF!,$B15)</f>
        <v>#REF!</v>
      </c>
      <c r="M16" s="6" t="e">
        <f>SUMIFS(#REF!,#REF!,M$3,#REF!,$B15)</f>
        <v>#REF!</v>
      </c>
      <c r="N16" s="6" t="e">
        <f>SUMIFS(#REF!,#REF!,N$3,#REF!,$B15)</f>
        <v>#REF!</v>
      </c>
      <c r="O16" s="6" t="e">
        <f>SUMIFS(#REF!,#REF!,O$3,#REF!,$B15)</f>
        <v>#REF!</v>
      </c>
      <c r="P16" s="6" t="e">
        <f>SUMIFS(#REF!,#REF!,P$3,#REF!,$B15)</f>
        <v>#REF!</v>
      </c>
      <c r="Q16" s="6" t="e">
        <f>SUMIFS(#REF!,#REF!,Q$3,#REF!,$B15)</f>
        <v>#REF!</v>
      </c>
      <c r="R16" s="6" t="e">
        <f>SUMIFS(#REF!,#REF!,R$3,#REF!,$B15)</f>
        <v>#REF!</v>
      </c>
      <c r="S16" s="6" t="e">
        <f>SUMIFS(#REF!,#REF!,S$3,#REF!,$B15)</f>
        <v>#REF!</v>
      </c>
      <c r="T16" s="6" t="e">
        <f>SUMIFS(#REF!,#REF!,T$3,#REF!,$B15)</f>
        <v>#REF!</v>
      </c>
      <c r="U16" s="6" t="e">
        <f>SUMIFS(#REF!,#REF!,U$3,#REF!,$B15)</f>
        <v>#REF!</v>
      </c>
      <c r="V16" s="6" t="e">
        <f>SUMIFS(#REF!,#REF!,V$3,#REF!,$B15)</f>
        <v>#REF!</v>
      </c>
      <c r="W16" s="6" t="e">
        <f>SUMIFS(#REF!,#REF!,W$3,#REF!,$B15)</f>
        <v>#REF!</v>
      </c>
      <c r="X16" s="6" t="e">
        <f>SUMIFS(#REF!,#REF!,X$3,#REF!,$B15)</f>
        <v>#REF!</v>
      </c>
      <c r="Y16" s="6" t="e">
        <f>SUMIFS(#REF!,#REF!,Y$3,#REF!,$B15)</f>
        <v>#REF!</v>
      </c>
      <c r="Z16" s="6" t="e">
        <f>SUMIFS(#REF!,#REF!,Z$3,#REF!,$B15)</f>
        <v>#REF!</v>
      </c>
      <c r="AA16" s="6" t="e">
        <f t="shared" si="0"/>
        <v>#REF!</v>
      </c>
      <c r="AC16" s="11"/>
    </row>
    <row r="17" spans="2:29" ht="19.5" customHeight="1">
      <c r="B17" s="364" t="s">
        <v>13</v>
      </c>
      <c r="C17" s="5" t="e">
        <f>SUMIFS(#REF!,#REF!,C$3,#REF!,$B17)</f>
        <v>#REF!</v>
      </c>
      <c r="D17" s="5" t="e">
        <f>SUMIFS(#REF!,#REF!,D$3,#REF!,$B17)</f>
        <v>#REF!</v>
      </c>
      <c r="E17" s="5" t="e">
        <f>SUMIFS(#REF!,#REF!,E$3,#REF!,$B17)</f>
        <v>#REF!</v>
      </c>
      <c r="F17" s="5" t="e">
        <f>SUMIFS(#REF!,#REF!,F$3,#REF!,$B17)</f>
        <v>#REF!</v>
      </c>
      <c r="G17" s="5" t="e">
        <f>SUMIFS(#REF!,#REF!,G$3,#REF!,$B17)</f>
        <v>#REF!</v>
      </c>
      <c r="H17" s="5" t="e">
        <f>SUMIFS(#REF!,#REF!,H$3,#REF!,$B17)</f>
        <v>#REF!</v>
      </c>
      <c r="I17" s="5" t="e">
        <f>SUMIFS(#REF!,#REF!,I$3,#REF!,$B17)</f>
        <v>#REF!</v>
      </c>
      <c r="J17" s="5" t="e">
        <f>SUMIFS(#REF!,#REF!,J$3,#REF!,$B17)</f>
        <v>#REF!</v>
      </c>
      <c r="K17" s="5" t="e">
        <f>SUMIFS(#REF!,#REF!,K$3,#REF!,$B17)</f>
        <v>#REF!</v>
      </c>
      <c r="L17" s="5" t="e">
        <f>SUMIFS(#REF!,#REF!,L$3,#REF!,$B17)</f>
        <v>#REF!</v>
      </c>
      <c r="M17" s="5" t="e">
        <f>SUMIFS(#REF!,#REF!,M$3,#REF!,$B17)</f>
        <v>#REF!</v>
      </c>
      <c r="N17" s="5" t="e">
        <f>SUMIFS(#REF!,#REF!,N$3,#REF!,$B17)</f>
        <v>#REF!</v>
      </c>
      <c r="O17" s="5" t="e">
        <f>SUMIFS(#REF!,#REF!,O$3,#REF!,$B17)</f>
        <v>#REF!</v>
      </c>
      <c r="P17" s="5" t="e">
        <f>SUMIFS(#REF!,#REF!,P$3,#REF!,$B17)</f>
        <v>#REF!</v>
      </c>
      <c r="Q17" s="5" t="e">
        <f>SUMIFS(#REF!,#REF!,Q$3,#REF!,$B17)</f>
        <v>#REF!</v>
      </c>
      <c r="R17" s="5" t="e">
        <f>SUMIFS(#REF!,#REF!,R$3,#REF!,$B17)</f>
        <v>#REF!</v>
      </c>
      <c r="S17" s="5" t="e">
        <f>SUMIFS(#REF!,#REF!,S$3,#REF!,$B17)</f>
        <v>#REF!</v>
      </c>
      <c r="T17" s="5" t="e">
        <f>SUMIFS(#REF!,#REF!,T$3,#REF!,$B17)</f>
        <v>#REF!</v>
      </c>
      <c r="U17" s="5" t="e">
        <f>SUMIFS(#REF!,#REF!,U$3,#REF!,$B17)</f>
        <v>#REF!</v>
      </c>
      <c r="V17" s="5" t="e">
        <f>SUMIFS(#REF!,#REF!,V$3,#REF!,$B17)</f>
        <v>#REF!</v>
      </c>
      <c r="W17" s="5" t="e">
        <f>SUMIFS(#REF!,#REF!,W$3,#REF!,$B17)</f>
        <v>#REF!</v>
      </c>
      <c r="X17" s="5" t="e">
        <f>SUMIFS(#REF!,#REF!,X$3,#REF!,$B17)</f>
        <v>#REF!</v>
      </c>
      <c r="Y17" s="5" t="e">
        <f>SUMIFS(#REF!,#REF!,Y$3,#REF!,$B17)</f>
        <v>#REF!</v>
      </c>
      <c r="Z17" s="5" t="e">
        <f>SUMIFS(#REF!,#REF!,Z$3,#REF!,$B17)</f>
        <v>#REF!</v>
      </c>
      <c r="AA17" s="5" t="e">
        <f t="shared" si="0"/>
        <v>#REF!</v>
      </c>
      <c r="AC17" s="11"/>
    </row>
    <row r="18" spans="2:29" ht="19.5" customHeight="1">
      <c r="B18" s="365" t="s">
        <v>13</v>
      </c>
      <c r="C18" s="6" t="e">
        <f>SUMIFS(#REF!,#REF!,C$3,#REF!,$B17)</f>
        <v>#REF!</v>
      </c>
      <c r="D18" s="6" t="e">
        <f>SUMIFS(#REF!,#REF!,D$3,#REF!,$B17)</f>
        <v>#REF!</v>
      </c>
      <c r="E18" s="6" t="e">
        <f>SUMIFS(#REF!,#REF!,E$3,#REF!,$B17)</f>
        <v>#REF!</v>
      </c>
      <c r="F18" s="6" t="e">
        <f>SUMIFS(#REF!,#REF!,F$3,#REF!,$B17)</f>
        <v>#REF!</v>
      </c>
      <c r="G18" s="6" t="e">
        <f>SUMIFS(#REF!,#REF!,G$3,#REF!,$B17)</f>
        <v>#REF!</v>
      </c>
      <c r="H18" s="6" t="e">
        <f>SUMIFS(#REF!,#REF!,H$3,#REF!,$B17)</f>
        <v>#REF!</v>
      </c>
      <c r="I18" s="6" t="e">
        <f>SUMIFS(#REF!,#REF!,I$3,#REF!,$B17)</f>
        <v>#REF!</v>
      </c>
      <c r="J18" s="6" t="e">
        <f>SUMIFS(#REF!,#REF!,J$3,#REF!,$B17)</f>
        <v>#REF!</v>
      </c>
      <c r="K18" s="6" t="e">
        <f>SUMIFS(#REF!,#REF!,K$3,#REF!,$B17)</f>
        <v>#REF!</v>
      </c>
      <c r="L18" s="6" t="e">
        <f>SUMIFS(#REF!,#REF!,L$3,#REF!,$B17)</f>
        <v>#REF!</v>
      </c>
      <c r="M18" s="6" t="e">
        <f>SUMIFS(#REF!,#REF!,M$3,#REF!,$B17)</f>
        <v>#REF!</v>
      </c>
      <c r="N18" s="6" t="e">
        <f>SUMIFS(#REF!,#REF!,N$3,#REF!,$B17)</f>
        <v>#REF!</v>
      </c>
      <c r="O18" s="6" t="e">
        <f>SUMIFS(#REF!,#REF!,O$3,#REF!,$B17)</f>
        <v>#REF!</v>
      </c>
      <c r="P18" s="6" t="e">
        <f>SUMIFS(#REF!,#REF!,P$3,#REF!,$B17)</f>
        <v>#REF!</v>
      </c>
      <c r="Q18" s="6" t="e">
        <f>SUMIFS(#REF!,#REF!,Q$3,#REF!,$B17)</f>
        <v>#REF!</v>
      </c>
      <c r="R18" s="6" t="e">
        <f>SUMIFS(#REF!,#REF!,R$3,#REF!,$B17)</f>
        <v>#REF!</v>
      </c>
      <c r="S18" s="6" t="e">
        <f>SUMIFS(#REF!,#REF!,S$3,#REF!,$B17)</f>
        <v>#REF!</v>
      </c>
      <c r="T18" s="6" t="e">
        <f>SUMIFS(#REF!,#REF!,T$3,#REF!,$B17)</f>
        <v>#REF!</v>
      </c>
      <c r="U18" s="6" t="e">
        <f>SUMIFS(#REF!,#REF!,U$3,#REF!,$B17)</f>
        <v>#REF!</v>
      </c>
      <c r="V18" s="6" t="e">
        <f>SUMIFS(#REF!,#REF!,V$3,#REF!,$B17)</f>
        <v>#REF!</v>
      </c>
      <c r="W18" s="6" t="e">
        <f>SUMIFS(#REF!,#REF!,W$3,#REF!,$B17)</f>
        <v>#REF!</v>
      </c>
      <c r="X18" s="6" t="e">
        <f>SUMIFS(#REF!,#REF!,X$3,#REF!,$B17)</f>
        <v>#REF!</v>
      </c>
      <c r="Y18" s="6" t="e">
        <f>SUMIFS(#REF!,#REF!,Y$3,#REF!,$B17)</f>
        <v>#REF!</v>
      </c>
      <c r="Z18" s="6" t="e">
        <f>SUMIFS(#REF!,#REF!,Z$3,#REF!,$B17)</f>
        <v>#REF!</v>
      </c>
      <c r="AA18" s="6" t="e">
        <f t="shared" si="0"/>
        <v>#REF!</v>
      </c>
      <c r="AC18" s="11"/>
    </row>
    <row r="19" spans="2:29" ht="19.5" customHeight="1">
      <c r="B19" s="364" t="s">
        <v>58</v>
      </c>
      <c r="C19" s="5" t="e">
        <f>SUMIFS(#REF!,#REF!,C$3,#REF!,$B19)</f>
        <v>#REF!</v>
      </c>
      <c r="D19" s="5" t="e">
        <f>SUMIFS(#REF!,#REF!,D$3,#REF!,$B19)</f>
        <v>#REF!</v>
      </c>
      <c r="E19" s="5" t="e">
        <f>SUMIFS(#REF!,#REF!,E$3,#REF!,$B19)</f>
        <v>#REF!</v>
      </c>
      <c r="F19" s="5" t="e">
        <f>SUMIFS(#REF!,#REF!,F$3,#REF!,$B19)</f>
        <v>#REF!</v>
      </c>
      <c r="G19" s="5" t="e">
        <f>SUMIFS(#REF!,#REF!,G$3,#REF!,$B19)</f>
        <v>#REF!</v>
      </c>
      <c r="H19" s="5" t="e">
        <f>SUMIFS(#REF!,#REF!,H$3,#REF!,$B19)</f>
        <v>#REF!</v>
      </c>
      <c r="I19" s="5" t="e">
        <f>SUMIFS(#REF!,#REF!,I$3,#REF!,$B19)</f>
        <v>#REF!</v>
      </c>
      <c r="J19" s="5" t="e">
        <f>SUMIFS(#REF!,#REF!,J$3,#REF!,$B19)</f>
        <v>#REF!</v>
      </c>
      <c r="K19" s="5" t="e">
        <f>SUMIFS(#REF!,#REF!,K$3,#REF!,$B19)</f>
        <v>#REF!</v>
      </c>
      <c r="L19" s="5" t="e">
        <f>SUMIFS(#REF!,#REF!,L$3,#REF!,$B19)</f>
        <v>#REF!</v>
      </c>
      <c r="M19" s="5" t="e">
        <f>SUMIFS(#REF!,#REF!,M$3,#REF!,$B19)</f>
        <v>#REF!</v>
      </c>
      <c r="N19" s="5" t="e">
        <f>SUMIFS(#REF!,#REF!,N$3,#REF!,$B19)</f>
        <v>#REF!</v>
      </c>
      <c r="O19" s="5" t="e">
        <f>SUMIFS(#REF!,#REF!,O$3,#REF!,$B19)</f>
        <v>#REF!</v>
      </c>
      <c r="P19" s="5" t="e">
        <f>SUMIFS(#REF!,#REF!,P$3,#REF!,$B19)</f>
        <v>#REF!</v>
      </c>
      <c r="Q19" s="5" t="e">
        <f>SUMIFS(#REF!,#REF!,Q$3,#REF!,$B19)</f>
        <v>#REF!</v>
      </c>
      <c r="R19" s="5" t="e">
        <f>SUMIFS(#REF!,#REF!,R$3,#REF!,$B19)</f>
        <v>#REF!</v>
      </c>
      <c r="S19" s="5" t="e">
        <f>SUMIFS(#REF!,#REF!,S$3,#REF!,$B19)</f>
        <v>#REF!</v>
      </c>
      <c r="T19" s="5" t="e">
        <f>SUMIFS(#REF!,#REF!,T$3,#REF!,$B19)</f>
        <v>#REF!</v>
      </c>
      <c r="U19" s="5" t="e">
        <f>SUMIFS(#REF!,#REF!,U$3,#REF!,$B19)</f>
        <v>#REF!</v>
      </c>
      <c r="V19" s="5" t="e">
        <f>SUMIFS(#REF!,#REF!,V$3,#REF!,$B19)</f>
        <v>#REF!</v>
      </c>
      <c r="W19" s="5" t="e">
        <f>SUMIFS(#REF!,#REF!,W$3,#REF!,$B19)</f>
        <v>#REF!</v>
      </c>
      <c r="X19" s="5" t="e">
        <f>SUMIFS(#REF!,#REF!,X$3,#REF!,$B19)</f>
        <v>#REF!</v>
      </c>
      <c r="Y19" s="5" t="e">
        <f>SUMIFS(#REF!,#REF!,Y$3,#REF!,$B19)</f>
        <v>#REF!</v>
      </c>
      <c r="Z19" s="5" t="e">
        <f>SUMIFS(#REF!,#REF!,Z$3,#REF!,$B19)</f>
        <v>#REF!</v>
      </c>
      <c r="AA19" s="5" t="e">
        <f t="shared" si="0"/>
        <v>#REF!</v>
      </c>
      <c r="AC19" s="11"/>
    </row>
    <row r="20" spans="2:29" ht="19.5" customHeight="1">
      <c r="B20" s="365" t="s">
        <v>58</v>
      </c>
      <c r="C20" s="6" t="e">
        <f>SUMIFS(#REF!,#REF!,C$3,#REF!,$B19)</f>
        <v>#REF!</v>
      </c>
      <c r="D20" s="6" t="e">
        <f>SUMIFS(#REF!,#REF!,D$3,#REF!,$B19)</f>
        <v>#REF!</v>
      </c>
      <c r="E20" s="6" t="e">
        <f>SUMIFS(#REF!,#REF!,E$3,#REF!,$B19)</f>
        <v>#REF!</v>
      </c>
      <c r="F20" s="6" t="e">
        <f>SUMIFS(#REF!,#REF!,F$3,#REF!,$B19)</f>
        <v>#REF!</v>
      </c>
      <c r="G20" s="6" t="e">
        <f>SUMIFS(#REF!,#REF!,G$3,#REF!,$B19)</f>
        <v>#REF!</v>
      </c>
      <c r="H20" s="6" t="e">
        <f>SUMIFS(#REF!,#REF!,H$3,#REF!,$B19)</f>
        <v>#REF!</v>
      </c>
      <c r="I20" s="6" t="e">
        <f>SUMIFS(#REF!,#REF!,I$3,#REF!,$B19)</f>
        <v>#REF!</v>
      </c>
      <c r="J20" s="6" t="e">
        <f>SUMIFS(#REF!,#REF!,J$3,#REF!,$B19)</f>
        <v>#REF!</v>
      </c>
      <c r="K20" s="6" t="e">
        <f>SUMIFS(#REF!,#REF!,K$3,#REF!,$B19)</f>
        <v>#REF!</v>
      </c>
      <c r="L20" s="6" t="e">
        <f>SUMIFS(#REF!,#REF!,L$3,#REF!,$B19)</f>
        <v>#REF!</v>
      </c>
      <c r="M20" s="6" t="e">
        <f>SUMIFS(#REF!,#REF!,M$3,#REF!,$B19)</f>
        <v>#REF!</v>
      </c>
      <c r="N20" s="6" t="e">
        <f>SUMIFS(#REF!,#REF!,N$3,#REF!,$B19)</f>
        <v>#REF!</v>
      </c>
      <c r="O20" s="6" t="e">
        <f>SUMIFS(#REF!,#REF!,O$3,#REF!,$B19)</f>
        <v>#REF!</v>
      </c>
      <c r="P20" s="6" t="e">
        <f>SUMIFS(#REF!,#REF!,P$3,#REF!,$B19)</f>
        <v>#REF!</v>
      </c>
      <c r="Q20" s="6" t="e">
        <f>SUMIFS(#REF!,#REF!,Q$3,#REF!,$B19)</f>
        <v>#REF!</v>
      </c>
      <c r="R20" s="6" t="e">
        <f>SUMIFS(#REF!,#REF!,R$3,#REF!,$B19)</f>
        <v>#REF!</v>
      </c>
      <c r="S20" s="6" t="e">
        <f>SUMIFS(#REF!,#REF!,S$3,#REF!,$B19)</f>
        <v>#REF!</v>
      </c>
      <c r="T20" s="6" t="e">
        <f>SUMIFS(#REF!,#REF!,T$3,#REF!,$B19)</f>
        <v>#REF!</v>
      </c>
      <c r="U20" s="6" t="e">
        <f>SUMIFS(#REF!,#REF!,U$3,#REF!,$B19)</f>
        <v>#REF!</v>
      </c>
      <c r="V20" s="6" t="e">
        <f>SUMIFS(#REF!,#REF!,V$3,#REF!,$B19)</f>
        <v>#REF!</v>
      </c>
      <c r="W20" s="6" t="e">
        <f>SUMIFS(#REF!,#REF!,W$3,#REF!,$B19)</f>
        <v>#REF!</v>
      </c>
      <c r="X20" s="6" t="e">
        <f>SUMIFS(#REF!,#REF!,X$3,#REF!,$B19)</f>
        <v>#REF!</v>
      </c>
      <c r="Y20" s="6" t="e">
        <f>SUMIFS(#REF!,#REF!,Y$3,#REF!,$B19)</f>
        <v>#REF!</v>
      </c>
      <c r="Z20" s="6" t="e">
        <f>SUMIFS(#REF!,#REF!,Z$3,#REF!,$B19)</f>
        <v>#REF!</v>
      </c>
      <c r="AA20" s="6" t="e">
        <f t="shared" si="0"/>
        <v>#REF!</v>
      </c>
      <c r="AC20" s="11"/>
    </row>
    <row r="21" spans="2:29" ht="19.5" customHeight="1">
      <c r="B21" s="364" t="s">
        <v>7</v>
      </c>
      <c r="C21" s="5" t="e">
        <f>SUMIFS(#REF!,#REF!,C$3,#REF!,$B21)</f>
        <v>#REF!</v>
      </c>
      <c r="D21" s="5" t="e">
        <f>SUMIFS(#REF!,#REF!,D$3,#REF!,$B21)</f>
        <v>#REF!</v>
      </c>
      <c r="E21" s="5" t="e">
        <f>SUMIFS(#REF!,#REF!,E$3,#REF!,$B21)</f>
        <v>#REF!</v>
      </c>
      <c r="F21" s="5" t="e">
        <f>SUMIFS(#REF!,#REF!,F$3,#REF!,$B21)</f>
        <v>#REF!</v>
      </c>
      <c r="G21" s="5" t="e">
        <f>SUMIFS(#REF!,#REF!,G$3,#REF!,$B21)</f>
        <v>#REF!</v>
      </c>
      <c r="H21" s="5" t="e">
        <f>SUMIFS(#REF!,#REF!,H$3,#REF!,$B21)</f>
        <v>#REF!</v>
      </c>
      <c r="I21" s="5" t="e">
        <f>SUMIFS(#REF!,#REF!,I$3,#REF!,$B21)</f>
        <v>#REF!</v>
      </c>
      <c r="J21" s="5" t="e">
        <f>SUMIFS(#REF!,#REF!,J$3,#REF!,$B21)</f>
        <v>#REF!</v>
      </c>
      <c r="K21" s="5" t="e">
        <f>SUMIFS(#REF!,#REF!,K$3,#REF!,$B21)</f>
        <v>#REF!</v>
      </c>
      <c r="L21" s="5" t="e">
        <f>SUMIFS(#REF!,#REF!,L$3,#REF!,$B21)</f>
        <v>#REF!</v>
      </c>
      <c r="M21" s="5" t="e">
        <f>SUMIFS(#REF!,#REF!,M$3,#REF!,$B21)</f>
        <v>#REF!</v>
      </c>
      <c r="N21" s="5" t="e">
        <f>SUMIFS(#REF!,#REF!,N$3,#REF!,$B21)</f>
        <v>#REF!</v>
      </c>
      <c r="O21" s="5" t="e">
        <f>SUMIFS(#REF!,#REF!,O$3,#REF!,$B21)</f>
        <v>#REF!</v>
      </c>
      <c r="P21" s="5" t="e">
        <f>SUMIFS(#REF!,#REF!,P$3,#REF!,$B21)</f>
        <v>#REF!</v>
      </c>
      <c r="Q21" s="5" t="e">
        <f>SUMIFS(#REF!,#REF!,Q$3,#REF!,$B21)</f>
        <v>#REF!</v>
      </c>
      <c r="R21" s="5" t="e">
        <f>SUMIFS(#REF!,#REF!,R$3,#REF!,$B21)</f>
        <v>#REF!</v>
      </c>
      <c r="S21" s="5" t="e">
        <f>SUMIFS(#REF!,#REF!,S$3,#REF!,$B21)</f>
        <v>#REF!</v>
      </c>
      <c r="T21" s="5" t="e">
        <f>SUMIFS(#REF!,#REF!,T$3,#REF!,$B21)</f>
        <v>#REF!</v>
      </c>
      <c r="U21" s="5" t="e">
        <f>SUMIFS(#REF!,#REF!,U$3,#REF!,$B21)</f>
        <v>#REF!</v>
      </c>
      <c r="V21" s="5" t="e">
        <f>SUMIFS(#REF!,#REF!,V$3,#REF!,$B21)</f>
        <v>#REF!</v>
      </c>
      <c r="W21" s="5" t="e">
        <f>SUMIFS(#REF!,#REF!,W$3,#REF!,$B21)</f>
        <v>#REF!</v>
      </c>
      <c r="X21" s="5" t="e">
        <f>SUMIFS(#REF!,#REF!,X$3,#REF!,$B21)</f>
        <v>#REF!</v>
      </c>
      <c r="Y21" s="5" t="e">
        <f>SUMIFS(#REF!,#REF!,Y$3,#REF!,$B21)</f>
        <v>#REF!</v>
      </c>
      <c r="Z21" s="5" t="e">
        <f>SUMIFS(#REF!,#REF!,Z$3,#REF!,$B21)</f>
        <v>#REF!</v>
      </c>
      <c r="AA21" s="5" t="e">
        <f t="shared" si="0"/>
        <v>#REF!</v>
      </c>
      <c r="AC21" s="11"/>
    </row>
    <row r="22" spans="2:29" ht="19.5" customHeight="1">
      <c r="B22" s="365" t="s">
        <v>7</v>
      </c>
      <c r="C22" s="6" t="e">
        <f>SUMIFS(#REF!,#REF!,C$3,#REF!,$B21)</f>
        <v>#REF!</v>
      </c>
      <c r="D22" s="6" t="e">
        <f>SUMIFS(#REF!,#REF!,D$3,#REF!,$B21)</f>
        <v>#REF!</v>
      </c>
      <c r="E22" s="6" t="e">
        <f>SUMIFS(#REF!,#REF!,E$3,#REF!,$B21)</f>
        <v>#REF!</v>
      </c>
      <c r="F22" s="6" t="e">
        <f>SUMIFS(#REF!,#REF!,F$3,#REF!,$B21)</f>
        <v>#REF!</v>
      </c>
      <c r="G22" s="6" t="e">
        <f>SUMIFS(#REF!,#REF!,G$3,#REF!,$B21)</f>
        <v>#REF!</v>
      </c>
      <c r="H22" s="6" t="e">
        <f>SUMIFS(#REF!,#REF!,H$3,#REF!,$B21)</f>
        <v>#REF!</v>
      </c>
      <c r="I22" s="6" t="e">
        <f>SUMIFS(#REF!,#REF!,I$3,#REF!,$B21)</f>
        <v>#REF!</v>
      </c>
      <c r="J22" s="6" t="e">
        <f>SUMIFS(#REF!,#REF!,J$3,#REF!,$B21)</f>
        <v>#REF!</v>
      </c>
      <c r="K22" s="6" t="e">
        <f>SUMIFS(#REF!,#REF!,K$3,#REF!,$B21)</f>
        <v>#REF!</v>
      </c>
      <c r="L22" s="6" t="e">
        <f>SUMIFS(#REF!,#REF!,L$3,#REF!,$B21)</f>
        <v>#REF!</v>
      </c>
      <c r="M22" s="6" t="e">
        <f>SUMIFS(#REF!,#REF!,M$3,#REF!,$B21)</f>
        <v>#REF!</v>
      </c>
      <c r="N22" s="6" t="e">
        <f>SUMIFS(#REF!,#REF!,N$3,#REF!,$B21)</f>
        <v>#REF!</v>
      </c>
      <c r="O22" s="6" t="e">
        <f>SUMIFS(#REF!,#REF!,O$3,#REF!,$B21)</f>
        <v>#REF!</v>
      </c>
      <c r="P22" s="6" t="e">
        <f>SUMIFS(#REF!,#REF!,P$3,#REF!,$B21)</f>
        <v>#REF!</v>
      </c>
      <c r="Q22" s="6" t="e">
        <f>SUMIFS(#REF!,#REF!,Q$3,#REF!,$B21)</f>
        <v>#REF!</v>
      </c>
      <c r="R22" s="6" t="e">
        <f>SUMIFS(#REF!,#REF!,R$3,#REF!,$B21)</f>
        <v>#REF!</v>
      </c>
      <c r="S22" s="6" t="e">
        <f>SUMIFS(#REF!,#REF!,S$3,#REF!,$B21)</f>
        <v>#REF!</v>
      </c>
      <c r="T22" s="6" t="e">
        <f>SUMIFS(#REF!,#REF!,T$3,#REF!,$B21)</f>
        <v>#REF!</v>
      </c>
      <c r="U22" s="6" t="e">
        <f>SUMIFS(#REF!,#REF!,U$3,#REF!,$B21)</f>
        <v>#REF!</v>
      </c>
      <c r="V22" s="6" t="e">
        <f>SUMIFS(#REF!,#REF!,V$3,#REF!,$B21)</f>
        <v>#REF!</v>
      </c>
      <c r="W22" s="6" t="e">
        <f>SUMIFS(#REF!,#REF!,W$3,#REF!,$B21)</f>
        <v>#REF!</v>
      </c>
      <c r="X22" s="6" t="e">
        <f>SUMIFS(#REF!,#REF!,X$3,#REF!,$B21)</f>
        <v>#REF!</v>
      </c>
      <c r="Y22" s="6" t="e">
        <f>SUMIFS(#REF!,#REF!,Y$3,#REF!,$B21)</f>
        <v>#REF!</v>
      </c>
      <c r="Z22" s="6" t="e">
        <f>SUMIFS(#REF!,#REF!,Z$3,#REF!,$B21)</f>
        <v>#REF!</v>
      </c>
      <c r="AA22" s="6" t="e">
        <f t="shared" si="0"/>
        <v>#REF!</v>
      </c>
      <c r="AC22" s="11"/>
    </row>
    <row r="23" spans="2:29" ht="19.5" customHeight="1">
      <c r="B23" s="364" t="s">
        <v>57</v>
      </c>
      <c r="C23" s="5" t="e">
        <f>SUMIFS(#REF!,#REF!,C$3,#REF!,$B23)</f>
        <v>#REF!</v>
      </c>
      <c r="D23" s="5" t="e">
        <f>SUMIFS(#REF!,#REF!,D$3,#REF!,$B23)</f>
        <v>#REF!</v>
      </c>
      <c r="E23" s="5" t="e">
        <f>SUMIFS(#REF!,#REF!,E$3,#REF!,$B23)</f>
        <v>#REF!</v>
      </c>
      <c r="F23" s="5" t="e">
        <f>SUMIFS(#REF!,#REF!,F$3,#REF!,$B23)</f>
        <v>#REF!</v>
      </c>
      <c r="G23" s="5" t="e">
        <f>SUMIFS(#REF!,#REF!,G$3,#REF!,$B23)</f>
        <v>#REF!</v>
      </c>
      <c r="H23" s="5" t="e">
        <f>SUMIFS(#REF!,#REF!,H$3,#REF!,$B23)</f>
        <v>#REF!</v>
      </c>
      <c r="I23" s="5" t="e">
        <f>SUMIFS(#REF!,#REF!,I$3,#REF!,$B23)</f>
        <v>#REF!</v>
      </c>
      <c r="J23" s="5" t="e">
        <f>SUMIFS(#REF!,#REF!,J$3,#REF!,$B23)</f>
        <v>#REF!</v>
      </c>
      <c r="K23" s="5" t="e">
        <f>SUMIFS(#REF!,#REF!,K$3,#REF!,$B23)</f>
        <v>#REF!</v>
      </c>
      <c r="L23" s="5" t="e">
        <f>SUMIFS(#REF!,#REF!,L$3,#REF!,$B23)</f>
        <v>#REF!</v>
      </c>
      <c r="M23" s="5" t="e">
        <f>SUMIFS(#REF!,#REF!,M$3,#REF!,$B23)</f>
        <v>#REF!</v>
      </c>
      <c r="N23" s="5" t="e">
        <f>SUMIFS(#REF!,#REF!,N$3,#REF!,$B23)</f>
        <v>#REF!</v>
      </c>
      <c r="O23" s="5" t="e">
        <f>SUMIFS(#REF!,#REF!,O$3,#REF!,$B23)</f>
        <v>#REF!</v>
      </c>
      <c r="P23" s="5" t="e">
        <f>SUMIFS(#REF!,#REF!,P$3,#REF!,$B23)</f>
        <v>#REF!</v>
      </c>
      <c r="Q23" s="5" t="e">
        <f>SUMIFS(#REF!,#REF!,Q$3,#REF!,$B23)</f>
        <v>#REF!</v>
      </c>
      <c r="R23" s="5" t="e">
        <f>SUMIFS(#REF!,#REF!,R$3,#REF!,$B23)</f>
        <v>#REF!</v>
      </c>
      <c r="S23" s="5" t="e">
        <f>SUMIFS(#REF!,#REF!,S$3,#REF!,$B23)</f>
        <v>#REF!</v>
      </c>
      <c r="T23" s="5" t="e">
        <f>SUMIFS(#REF!,#REF!,T$3,#REF!,$B23)</f>
        <v>#REF!</v>
      </c>
      <c r="U23" s="5" t="e">
        <f>SUMIFS(#REF!,#REF!,U$3,#REF!,$B23)</f>
        <v>#REF!</v>
      </c>
      <c r="V23" s="5" t="e">
        <f>SUMIFS(#REF!,#REF!,V$3,#REF!,$B23)</f>
        <v>#REF!</v>
      </c>
      <c r="W23" s="5" t="e">
        <f>SUMIFS(#REF!,#REF!,W$3,#REF!,$B23)</f>
        <v>#REF!</v>
      </c>
      <c r="X23" s="5" t="e">
        <f>SUMIFS(#REF!,#REF!,X$3,#REF!,$B23)</f>
        <v>#REF!</v>
      </c>
      <c r="Y23" s="5" t="e">
        <f>SUMIFS(#REF!,#REF!,Y$3,#REF!,$B23)</f>
        <v>#REF!</v>
      </c>
      <c r="Z23" s="5" t="e">
        <f>SUMIFS(#REF!,#REF!,Z$3,#REF!,$B23)</f>
        <v>#REF!</v>
      </c>
      <c r="AA23" s="5" t="e">
        <f t="shared" si="0"/>
        <v>#REF!</v>
      </c>
      <c r="AC23" s="11"/>
    </row>
    <row r="24" spans="2:29" ht="19.5" customHeight="1">
      <c r="B24" s="365" t="s">
        <v>57</v>
      </c>
      <c r="C24" s="6" t="e">
        <f>SUMIFS(#REF!,#REF!,C$3,#REF!,$B23)</f>
        <v>#REF!</v>
      </c>
      <c r="D24" s="6" t="e">
        <f>SUMIFS(#REF!,#REF!,D$3,#REF!,$B23)</f>
        <v>#REF!</v>
      </c>
      <c r="E24" s="6" t="e">
        <f>SUMIFS(#REF!,#REF!,E$3,#REF!,$B23)</f>
        <v>#REF!</v>
      </c>
      <c r="F24" s="6" t="e">
        <f>SUMIFS(#REF!,#REF!,F$3,#REF!,$B23)</f>
        <v>#REF!</v>
      </c>
      <c r="G24" s="6" t="e">
        <f>SUMIFS(#REF!,#REF!,G$3,#REF!,$B23)</f>
        <v>#REF!</v>
      </c>
      <c r="H24" s="6" t="e">
        <f>SUMIFS(#REF!,#REF!,H$3,#REF!,$B23)</f>
        <v>#REF!</v>
      </c>
      <c r="I24" s="6" t="e">
        <f>SUMIFS(#REF!,#REF!,I$3,#REF!,$B23)</f>
        <v>#REF!</v>
      </c>
      <c r="J24" s="6" t="e">
        <f>SUMIFS(#REF!,#REF!,J$3,#REF!,$B23)</f>
        <v>#REF!</v>
      </c>
      <c r="K24" s="6" t="e">
        <f>SUMIFS(#REF!,#REF!,K$3,#REF!,$B23)</f>
        <v>#REF!</v>
      </c>
      <c r="L24" s="6" t="e">
        <f>SUMIFS(#REF!,#REF!,L$3,#REF!,$B23)</f>
        <v>#REF!</v>
      </c>
      <c r="M24" s="6" t="e">
        <f>SUMIFS(#REF!,#REF!,M$3,#REF!,$B23)</f>
        <v>#REF!</v>
      </c>
      <c r="N24" s="6" t="e">
        <f>SUMIFS(#REF!,#REF!,N$3,#REF!,$B23)</f>
        <v>#REF!</v>
      </c>
      <c r="O24" s="6" t="e">
        <f>SUMIFS(#REF!,#REF!,O$3,#REF!,$B23)</f>
        <v>#REF!</v>
      </c>
      <c r="P24" s="6" t="e">
        <f>SUMIFS(#REF!,#REF!,P$3,#REF!,$B23)</f>
        <v>#REF!</v>
      </c>
      <c r="Q24" s="6" t="e">
        <f>SUMIFS(#REF!,#REF!,Q$3,#REF!,$B23)</f>
        <v>#REF!</v>
      </c>
      <c r="R24" s="6" t="e">
        <f>SUMIFS(#REF!,#REF!,R$3,#REF!,$B23)</f>
        <v>#REF!</v>
      </c>
      <c r="S24" s="6" t="e">
        <f>SUMIFS(#REF!,#REF!,S$3,#REF!,$B23)</f>
        <v>#REF!</v>
      </c>
      <c r="T24" s="6" t="e">
        <f>SUMIFS(#REF!,#REF!,T$3,#REF!,$B23)</f>
        <v>#REF!</v>
      </c>
      <c r="U24" s="6" t="e">
        <f>SUMIFS(#REF!,#REF!,U$3,#REF!,$B23)</f>
        <v>#REF!</v>
      </c>
      <c r="V24" s="6" t="e">
        <f>SUMIFS(#REF!,#REF!,V$3,#REF!,$B23)</f>
        <v>#REF!</v>
      </c>
      <c r="W24" s="6" t="e">
        <f>SUMIFS(#REF!,#REF!,W$3,#REF!,$B23)</f>
        <v>#REF!</v>
      </c>
      <c r="X24" s="6" t="e">
        <f>SUMIFS(#REF!,#REF!,X$3,#REF!,$B23)</f>
        <v>#REF!</v>
      </c>
      <c r="Y24" s="6" t="e">
        <f>SUMIFS(#REF!,#REF!,Y$3,#REF!,$B23)</f>
        <v>#REF!</v>
      </c>
      <c r="Z24" s="6" t="e">
        <f>SUMIFS(#REF!,#REF!,Z$3,#REF!,$B23)</f>
        <v>#REF!</v>
      </c>
      <c r="AA24" s="6" t="e">
        <f t="shared" si="0"/>
        <v>#REF!</v>
      </c>
      <c r="AC24" s="11"/>
    </row>
    <row r="25" spans="2:29" ht="19.5" customHeight="1">
      <c r="B25" s="364" t="s">
        <v>55</v>
      </c>
      <c r="C25" s="5" t="e">
        <f>SUMIFS(#REF!,#REF!,C$3,#REF!,$B25)</f>
        <v>#REF!</v>
      </c>
      <c r="D25" s="5" t="e">
        <f>SUMIFS(#REF!,#REF!,D$3,#REF!,$B25)</f>
        <v>#REF!</v>
      </c>
      <c r="E25" s="5" t="e">
        <f>SUMIFS(#REF!,#REF!,E$3,#REF!,$B25)</f>
        <v>#REF!</v>
      </c>
      <c r="F25" s="5" t="e">
        <f>SUMIFS(#REF!,#REF!,F$3,#REF!,$B25)</f>
        <v>#REF!</v>
      </c>
      <c r="G25" s="5" t="e">
        <f>SUMIFS(#REF!,#REF!,G$3,#REF!,$B25)</f>
        <v>#REF!</v>
      </c>
      <c r="H25" s="5" t="e">
        <f>SUMIFS(#REF!,#REF!,H$3,#REF!,$B25)</f>
        <v>#REF!</v>
      </c>
      <c r="I25" s="5" t="e">
        <f>SUMIFS(#REF!,#REF!,I$3,#REF!,$B25)</f>
        <v>#REF!</v>
      </c>
      <c r="J25" s="5" t="e">
        <f>SUMIFS(#REF!,#REF!,J$3,#REF!,$B25)</f>
        <v>#REF!</v>
      </c>
      <c r="K25" s="5" t="e">
        <f>SUMIFS(#REF!,#REF!,K$3,#REF!,$B25)</f>
        <v>#REF!</v>
      </c>
      <c r="L25" s="5" t="e">
        <f>SUMIFS(#REF!,#REF!,L$3,#REF!,$B25)</f>
        <v>#REF!</v>
      </c>
      <c r="M25" s="5" t="e">
        <f>SUMIFS(#REF!,#REF!,M$3,#REF!,$B25)</f>
        <v>#REF!</v>
      </c>
      <c r="N25" s="5" t="e">
        <f>SUMIFS(#REF!,#REF!,N$3,#REF!,$B25)</f>
        <v>#REF!</v>
      </c>
      <c r="O25" s="5" t="e">
        <f>SUMIFS(#REF!,#REF!,O$3,#REF!,$B25)</f>
        <v>#REF!</v>
      </c>
      <c r="P25" s="5" t="e">
        <f>SUMIFS(#REF!,#REF!,P$3,#REF!,$B25)</f>
        <v>#REF!</v>
      </c>
      <c r="Q25" s="5" t="e">
        <f>SUMIFS(#REF!,#REF!,Q$3,#REF!,$B25)</f>
        <v>#REF!</v>
      </c>
      <c r="R25" s="5" t="e">
        <f>SUMIFS(#REF!,#REF!,R$3,#REF!,$B25)</f>
        <v>#REF!</v>
      </c>
      <c r="S25" s="5" t="e">
        <f>SUMIFS(#REF!,#REF!,S$3,#REF!,$B25)</f>
        <v>#REF!</v>
      </c>
      <c r="T25" s="5" t="e">
        <f>SUMIFS(#REF!,#REF!,T$3,#REF!,$B25)</f>
        <v>#REF!</v>
      </c>
      <c r="U25" s="5" t="e">
        <f>SUMIFS(#REF!,#REF!,U$3,#REF!,$B25)</f>
        <v>#REF!</v>
      </c>
      <c r="V25" s="5" t="e">
        <f>SUMIFS(#REF!,#REF!,V$3,#REF!,$B25)</f>
        <v>#REF!</v>
      </c>
      <c r="W25" s="5" t="e">
        <f>SUMIFS(#REF!,#REF!,W$3,#REF!,$B25)</f>
        <v>#REF!</v>
      </c>
      <c r="X25" s="5" t="e">
        <f>SUMIFS(#REF!,#REF!,X$3,#REF!,$B25)</f>
        <v>#REF!</v>
      </c>
      <c r="Y25" s="5" t="e">
        <f>SUMIFS(#REF!,#REF!,Y$3,#REF!,$B25)</f>
        <v>#REF!</v>
      </c>
      <c r="Z25" s="5" t="e">
        <f>SUMIFS(#REF!,#REF!,Z$3,#REF!,$B25)</f>
        <v>#REF!</v>
      </c>
      <c r="AA25" s="5" t="e">
        <f t="shared" si="0"/>
        <v>#REF!</v>
      </c>
      <c r="AC25" s="11"/>
    </row>
    <row r="26" spans="2:29" ht="19.5" customHeight="1">
      <c r="B26" s="365" t="s">
        <v>55</v>
      </c>
      <c r="C26" s="6" t="e">
        <f>SUMIFS(#REF!,#REF!,C$3,#REF!,$B25)</f>
        <v>#REF!</v>
      </c>
      <c r="D26" s="6" t="e">
        <f>SUMIFS(#REF!,#REF!,D$3,#REF!,$B25)</f>
        <v>#REF!</v>
      </c>
      <c r="E26" s="6" t="e">
        <f>SUMIFS(#REF!,#REF!,E$3,#REF!,$B25)</f>
        <v>#REF!</v>
      </c>
      <c r="F26" s="6" t="e">
        <f>SUMIFS(#REF!,#REF!,F$3,#REF!,$B25)</f>
        <v>#REF!</v>
      </c>
      <c r="G26" s="6" t="e">
        <f>SUMIFS(#REF!,#REF!,G$3,#REF!,$B25)</f>
        <v>#REF!</v>
      </c>
      <c r="H26" s="6" t="e">
        <f>SUMIFS(#REF!,#REF!,H$3,#REF!,$B25)</f>
        <v>#REF!</v>
      </c>
      <c r="I26" s="6" t="e">
        <f>SUMIFS(#REF!,#REF!,I$3,#REF!,$B25)</f>
        <v>#REF!</v>
      </c>
      <c r="J26" s="6" t="e">
        <f>SUMIFS(#REF!,#REF!,J$3,#REF!,$B25)</f>
        <v>#REF!</v>
      </c>
      <c r="K26" s="6" t="e">
        <f>SUMIFS(#REF!,#REF!,K$3,#REF!,$B25)</f>
        <v>#REF!</v>
      </c>
      <c r="L26" s="6" t="e">
        <f>SUMIFS(#REF!,#REF!,L$3,#REF!,$B25)</f>
        <v>#REF!</v>
      </c>
      <c r="M26" s="6" t="e">
        <f>SUMIFS(#REF!,#REF!,M$3,#REF!,$B25)</f>
        <v>#REF!</v>
      </c>
      <c r="N26" s="6" t="e">
        <f>SUMIFS(#REF!,#REF!,N$3,#REF!,$B25)</f>
        <v>#REF!</v>
      </c>
      <c r="O26" s="6" t="e">
        <f>SUMIFS(#REF!,#REF!,O$3,#REF!,$B25)</f>
        <v>#REF!</v>
      </c>
      <c r="P26" s="6" t="e">
        <f>SUMIFS(#REF!,#REF!,P$3,#REF!,$B25)</f>
        <v>#REF!</v>
      </c>
      <c r="Q26" s="6" t="e">
        <f>SUMIFS(#REF!,#REF!,Q$3,#REF!,$B25)</f>
        <v>#REF!</v>
      </c>
      <c r="R26" s="6" t="e">
        <f>SUMIFS(#REF!,#REF!,R$3,#REF!,$B25)</f>
        <v>#REF!</v>
      </c>
      <c r="S26" s="6" t="e">
        <f>SUMIFS(#REF!,#REF!,S$3,#REF!,$B25)</f>
        <v>#REF!</v>
      </c>
      <c r="T26" s="6" t="e">
        <f>SUMIFS(#REF!,#REF!,T$3,#REF!,$B25)</f>
        <v>#REF!</v>
      </c>
      <c r="U26" s="6" t="e">
        <f>SUMIFS(#REF!,#REF!,U$3,#REF!,$B25)</f>
        <v>#REF!</v>
      </c>
      <c r="V26" s="6" t="e">
        <f>SUMIFS(#REF!,#REF!,V$3,#REF!,$B25)</f>
        <v>#REF!</v>
      </c>
      <c r="W26" s="6" t="e">
        <f>SUMIFS(#REF!,#REF!,W$3,#REF!,$B25)</f>
        <v>#REF!</v>
      </c>
      <c r="X26" s="6" t="e">
        <f>SUMIFS(#REF!,#REF!,X$3,#REF!,$B25)</f>
        <v>#REF!</v>
      </c>
      <c r="Y26" s="6" t="e">
        <f>SUMIFS(#REF!,#REF!,Y$3,#REF!,$B25)</f>
        <v>#REF!</v>
      </c>
      <c r="Z26" s="6" t="e">
        <f>SUMIFS(#REF!,#REF!,Z$3,#REF!,$B25)</f>
        <v>#REF!</v>
      </c>
      <c r="AA26" s="6" t="e">
        <f t="shared" si="0"/>
        <v>#REF!</v>
      </c>
      <c r="AC26" s="11"/>
    </row>
    <row r="27" spans="2:29" ht="19.5" customHeight="1">
      <c r="B27" s="364" t="s">
        <v>18</v>
      </c>
      <c r="C27" s="5" t="e">
        <f>SUMIFS(#REF!,#REF!,C$3,#REF!,$B27)</f>
        <v>#REF!</v>
      </c>
      <c r="D27" s="5" t="e">
        <f>SUMIFS(#REF!,#REF!,D$3,#REF!,$B27)</f>
        <v>#REF!</v>
      </c>
      <c r="E27" s="5" t="e">
        <f>SUMIFS(#REF!,#REF!,E$3,#REF!,$B27)</f>
        <v>#REF!</v>
      </c>
      <c r="F27" s="5" t="e">
        <f>SUMIFS(#REF!,#REF!,F$3,#REF!,$B27)</f>
        <v>#REF!</v>
      </c>
      <c r="G27" s="5" t="e">
        <f>SUMIFS(#REF!,#REF!,G$3,#REF!,$B27)</f>
        <v>#REF!</v>
      </c>
      <c r="H27" s="5" t="e">
        <f>SUMIFS(#REF!,#REF!,H$3,#REF!,$B27)</f>
        <v>#REF!</v>
      </c>
      <c r="I27" s="5" t="e">
        <f>SUMIFS(#REF!,#REF!,I$3,#REF!,$B27)</f>
        <v>#REF!</v>
      </c>
      <c r="J27" s="5" t="e">
        <f>SUMIFS(#REF!,#REF!,J$3,#REF!,$B27)</f>
        <v>#REF!</v>
      </c>
      <c r="K27" s="5" t="e">
        <f>SUMIFS(#REF!,#REF!,K$3,#REF!,$B27)</f>
        <v>#REF!</v>
      </c>
      <c r="L27" s="5" t="e">
        <f>SUMIFS(#REF!,#REF!,L$3,#REF!,$B27)</f>
        <v>#REF!</v>
      </c>
      <c r="M27" s="5" t="e">
        <f>SUMIFS(#REF!,#REF!,M$3,#REF!,$B27)</f>
        <v>#REF!</v>
      </c>
      <c r="N27" s="5" t="e">
        <f>SUMIFS(#REF!,#REF!,N$3,#REF!,$B27)</f>
        <v>#REF!</v>
      </c>
      <c r="O27" s="5" t="e">
        <f>SUMIFS(#REF!,#REF!,O$3,#REF!,$B27)</f>
        <v>#REF!</v>
      </c>
      <c r="P27" s="5" t="e">
        <f>SUMIFS(#REF!,#REF!,P$3,#REF!,$B27)</f>
        <v>#REF!</v>
      </c>
      <c r="Q27" s="5" t="e">
        <f>SUMIFS(#REF!,#REF!,Q$3,#REF!,$B27)</f>
        <v>#REF!</v>
      </c>
      <c r="R27" s="5" t="e">
        <f>SUMIFS(#REF!,#REF!,R$3,#REF!,$B27)</f>
        <v>#REF!</v>
      </c>
      <c r="S27" s="5" t="e">
        <f>SUMIFS(#REF!,#REF!,S$3,#REF!,$B27)</f>
        <v>#REF!</v>
      </c>
      <c r="T27" s="5" t="e">
        <f>SUMIFS(#REF!,#REF!,T$3,#REF!,$B27)</f>
        <v>#REF!</v>
      </c>
      <c r="U27" s="5" t="e">
        <f>SUMIFS(#REF!,#REF!,U$3,#REF!,$B27)</f>
        <v>#REF!</v>
      </c>
      <c r="V27" s="5" t="e">
        <f>SUMIFS(#REF!,#REF!,V$3,#REF!,$B27)</f>
        <v>#REF!</v>
      </c>
      <c r="W27" s="5" t="e">
        <f>SUMIFS(#REF!,#REF!,W$3,#REF!,$B27)</f>
        <v>#REF!</v>
      </c>
      <c r="X27" s="5" t="e">
        <f>SUMIFS(#REF!,#REF!,X$3,#REF!,$B27)</f>
        <v>#REF!</v>
      </c>
      <c r="Y27" s="5" t="e">
        <f>SUMIFS(#REF!,#REF!,Y$3,#REF!,$B27)</f>
        <v>#REF!</v>
      </c>
      <c r="Z27" s="5" t="e">
        <f>SUMIFS(#REF!,#REF!,Z$3,#REF!,$B27)</f>
        <v>#REF!</v>
      </c>
      <c r="AA27" s="5" t="e">
        <f t="shared" si="0"/>
        <v>#REF!</v>
      </c>
      <c r="AC27" s="11"/>
    </row>
    <row r="28" spans="2:29" ht="19.5" customHeight="1">
      <c r="B28" s="365" t="s">
        <v>18</v>
      </c>
      <c r="C28" s="6" t="e">
        <f>SUMIFS(#REF!,#REF!,C$3,#REF!,$B27)</f>
        <v>#REF!</v>
      </c>
      <c r="D28" s="6" t="e">
        <f>SUMIFS(#REF!,#REF!,D$3,#REF!,$B27)</f>
        <v>#REF!</v>
      </c>
      <c r="E28" s="6" t="e">
        <f>SUMIFS(#REF!,#REF!,E$3,#REF!,$B27)</f>
        <v>#REF!</v>
      </c>
      <c r="F28" s="6" t="e">
        <f>SUMIFS(#REF!,#REF!,F$3,#REF!,$B27)</f>
        <v>#REF!</v>
      </c>
      <c r="G28" s="6" t="e">
        <f>SUMIFS(#REF!,#REF!,G$3,#REF!,$B27)</f>
        <v>#REF!</v>
      </c>
      <c r="H28" s="6" t="e">
        <f>SUMIFS(#REF!,#REF!,H$3,#REF!,$B27)</f>
        <v>#REF!</v>
      </c>
      <c r="I28" s="6" t="e">
        <f>SUMIFS(#REF!,#REF!,I$3,#REF!,$B27)</f>
        <v>#REF!</v>
      </c>
      <c r="J28" s="6" t="e">
        <f>SUMIFS(#REF!,#REF!,J$3,#REF!,$B27)</f>
        <v>#REF!</v>
      </c>
      <c r="K28" s="6" t="e">
        <f>SUMIFS(#REF!,#REF!,K$3,#REF!,$B27)</f>
        <v>#REF!</v>
      </c>
      <c r="L28" s="6" t="e">
        <f>SUMIFS(#REF!,#REF!,L$3,#REF!,$B27)</f>
        <v>#REF!</v>
      </c>
      <c r="M28" s="6" t="e">
        <f>SUMIFS(#REF!,#REF!,M$3,#REF!,$B27)</f>
        <v>#REF!</v>
      </c>
      <c r="N28" s="6" t="e">
        <f>SUMIFS(#REF!,#REF!,N$3,#REF!,$B27)</f>
        <v>#REF!</v>
      </c>
      <c r="O28" s="6" t="e">
        <f>SUMIFS(#REF!,#REF!,O$3,#REF!,$B27)</f>
        <v>#REF!</v>
      </c>
      <c r="P28" s="6" t="e">
        <f>SUMIFS(#REF!,#REF!,P$3,#REF!,$B27)</f>
        <v>#REF!</v>
      </c>
      <c r="Q28" s="6" t="e">
        <f>SUMIFS(#REF!,#REF!,Q$3,#REF!,$B27)</f>
        <v>#REF!</v>
      </c>
      <c r="R28" s="6" t="e">
        <f>SUMIFS(#REF!,#REF!,R$3,#REF!,$B27)</f>
        <v>#REF!</v>
      </c>
      <c r="S28" s="6" t="e">
        <f>SUMIFS(#REF!,#REF!,S$3,#REF!,$B27)</f>
        <v>#REF!</v>
      </c>
      <c r="T28" s="6" t="e">
        <f>SUMIFS(#REF!,#REF!,T$3,#REF!,$B27)</f>
        <v>#REF!</v>
      </c>
      <c r="U28" s="6" t="e">
        <f>SUMIFS(#REF!,#REF!,U$3,#REF!,$B27)</f>
        <v>#REF!</v>
      </c>
      <c r="V28" s="6" t="e">
        <f>SUMIFS(#REF!,#REF!,V$3,#REF!,$B27)</f>
        <v>#REF!</v>
      </c>
      <c r="W28" s="6" t="e">
        <f>SUMIFS(#REF!,#REF!,W$3,#REF!,$B27)</f>
        <v>#REF!</v>
      </c>
      <c r="X28" s="6" t="e">
        <f>SUMIFS(#REF!,#REF!,X$3,#REF!,$B27)</f>
        <v>#REF!</v>
      </c>
      <c r="Y28" s="6" t="e">
        <f>SUMIFS(#REF!,#REF!,Y$3,#REF!,$B27)</f>
        <v>#REF!</v>
      </c>
      <c r="Z28" s="6" t="e">
        <f>SUMIFS(#REF!,#REF!,Z$3,#REF!,$B27)</f>
        <v>#REF!</v>
      </c>
      <c r="AA28" s="6" t="e">
        <f t="shared" si="0"/>
        <v>#REF!</v>
      </c>
      <c r="AC28" s="11"/>
    </row>
    <row r="29" spans="2:29" ht="19.5" customHeight="1">
      <c r="B29" s="364" t="s">
        <v>8</v>
      </c>
      <c r="C29" s="5" t="e">
        <f>SUMIFS(#REF!,#REF!,C$3,#REF!,$B29)</f>
        <v>#REF!</v>
      </c>
      <c r="D29" s="5" t="e">
        <f>SUMIFS(#REF!,#REF!,D$3,#REF!,$B29)</f>
        <v>#REF!</v>
      </c>
      <c r="E29" s="5" t="e">
        <f>SUMIFS(#REF!,#REF!,E$3,#REF!,$B29)</f>
        <v>#REF!</v>
      </c>
      <c r="F29" s="5" t="e">
        <f>SUMIFS(#REF!,#REF!,F$3,#REF!,$B29)</f>
        <v>#REF!</v>
      </c>
      <c r="G29" s="5" t="e">
        <f>SUMIFS(#REF!,#REF!,G$3,#REF!,$B29)</f>
        <v>#REF!</v>
      </c>
      <c r="H29" s="5" t="e">
        <f>SUMIFS(#REF!,#REF!,H$3,#REF!,$B29)</f>
        <v>#REF!</v>
      </c>
      <c r="I29" s="5" t="e">
        <f>SUMIFS(#REF!,#REF!,I$3,#REF!,$B29)</f>
        <v>#REF!</v>
      </c>
      <c r="J29" s="5" t="e">
        <f>SUMIFS(#REF!,#REF!,J$3,#REF!,$B29)</f>
        <v>#REF!</v>
      </c>
      <c r="K29" s="5" t="e">
        <f>SUMIFS(#REF!,#REF!,K$3,#REF!,$B29)</f>
        <v>#REF!</v>
      </c>
      <c r="L29" s="5" t="e">
        <f>SUMIFS(#REF!,#REF!,L$3,#REF!,$B29)</f>
        <v>#REF!</v>
      </c>
      <c r="M29" s="5" t="e">
        <f>SUMIFS(#REF!,#REF!,M$3,#REF!,$B29)</f>
        <v>#REF!</v>
      </c>
      <c r="N29" s="5" t="e">
        <f>SUMIFS(#REF!,#REF!,N$3,#REF!,$B29)</f>
        <v>#REF!</v>
      </c>
      <c r="O29" s="5" t="e">
        <f>SUMIFS(#REF!,#REF!,O$3,#REF!,$B29)</f>
        <v>#REF!</v>
      </c>
      <c r="P29" s="5" t="e">
        <f>SUMIFS(#REF!,#REF!,P$3,#REF!,$B29)</f>
        <v>#REF!</v>
      </c>
      <c r="Q29" s="5" t="e">
        <f>SUMIFS(#REF!,#REF!,Q$3,#REF!,$B29)</f>
        <v>#REF!</v>
      </c>
      <c r="R29" s="5" t="e">
        <f>SUMIFS(#REF!,#REF!,R$3,#REF!,$B29)</f>
        <v>#REF!</v>
      </c>
      <c r="S29" s="5" t="e">
        <f>SUMIFS(#REF!,#REF!,S$3,#REF!,$B29)</f>
        <v>#REF!</v>
      </c>
      <c r="T29" s="5" t="e">
        <f>SUMIFS(#REF!,#REF!,T$3,#REF!,$B29)</f>
        <v>#REF!</v>
      </c>
      <c r="U29" s="5" t="e">
        <f>SUMIFS(#REF!,#REF!,U$3,#REF!,$B29)</f>
        <v>#REF!</v>
      </c>
      <c r="V29" s="5" t="e">
        <f>SUMIFS(#REF!,#REF!,V$3,#REF!,$B29)</f>
        <v>#REF!</v>
      </c>
      <c r="W29" s="5" t="e">
        <f>SUMIFS(#REF!,#REF!,W$3,#REF!,$B29)</f>
        <v>#REF!</v>
      </c>
      <c r="X29" s="5" t="e">
        <f>SUMIFS(#REF!,#REF!,X$3,#REF!,$B29)</f>
        <v>#REF!</v>
      </c>
      <c r="Y29" s="5" t="e">
        <f>SUMIFS(#REF!,#REF!,Y$3,#REF!,$B29)</f>
        <v>#REF!</v>
      </c>
      <c r="Z29" s="5" t="e">
        <f>SUMIFS(#REF!,#REF!,Z$3,#REF!,$B29)</f>
        <v>#REF!</v>
      </c>
      <c r="AA29" s="5" t="e">
        <f t="shared" si="0"/>
        <v>#REF!</v>
      </c>
      <c r="AC29" s="11"/>
    </row>
    <row r="30" spans="2:29" ht="19.5" customHeight="1">
      <c r="B30" s="365" t="s">
        <v>8</v>
      </c>
      <c r="C30" s="6" t="e">
        <f>SUMIFS(#REF!,#REF!,C$3,#REF!,$B29)</f>
        <v>#REF!</v>
      </c>
      <c r="D30" s="6" t="e">
        <f>SUMIFS(#REF!,#REF!,D$3,#REF!,$B29)</f>
        <v>#REF!</v>
      </c>
      <c r="E30" s="6" t="e">
        <f>SUMIFS(#REF!,#REF!,E$3,#REF!,$B29)</f>
        <v>#REF!</v>
      </c>
      <c r="F30" s="6" t="e">
        <f>SUMIFS(#REF!,#REF!,F$3,#REF!,$B29)</f>
        <v>#REF!</v>
      </c>
      <c r="G30" s="6" t="e">
        <f>SUMIFS(#REF!,#REF!,G$3,#REF!,$B29)</f>
        <v>#REF!</v>
      </c>
      <c r="H30" s="6" t="e">
        <f>SUMIFS(#REF!,#REF!,H$3,#REF!,$B29)</f>
        <v>#REF!</v>
      </c>
      <c r="I30" s="6" t="e">
        <f>SUMIFS(#REF!,#REF!,I$3,#REF!,$B29)</f>
        <v>#REF!</v>
      </c>
      <c r="J30" s="6" t="e">
        <f>SUMIFS(#REF!,#REF!,J$3,#REF!,$B29)</f>
        <v>#REF!</v>
      </c>
      <c r="K30" s="6" t="e">
        <f>SUMIFS(#REF!,#REF!,K$3,#REF!,$B29)</f>
        <v>#REF!</v>
      </c>
      <c r="L30" s="6" t="e">
        <f>SUMIFS(#REF!,#REF!,L$3,#REF!,$B29)</f>
        <v>#REF!</v>
      </c>
      <c r="M30" s="6" t="e">
        <f>SUMIFS(#REF!,#REF!,M$3,#REF!,$B29)</f>
        <v>#REF!</v>
      </c>
      <c r="N30" s="6" t="e">
        <f>SUMIFS(#REF!,#REF!,N$3,#REF!,$B29)</f>
        <v>#REF!</v>
      </c>
      <c r="O30" s="6" t="e">
        <f>SUMIFS(#REF!,#REF!,O$3,#REF!,$B29)</f>
        <v>#REF!</v>
      </c>
      <c r="P30" s="6" t="e">
        <f>SUMIFS(#REF!,#REF!,P$3,#REF!,$B29)</f>
        <v>#REF!</v>
      </c>
      <c r="Q30" s="6" t="e">
        <f>SUMIFS(#REF!,#REF!,Q$3,#REF!,$B29)</f>
        <v>#REF!</v>
      </c>
      <c r="R30" s="6" t="e">
        <f>SUMIFS(#REF!,#REF!,R$3,#REF!,$B29)</f>
        <v>#REF!</v>
      </c>
      <c r="S30" s="6" t="e">
        <f>SUMIFS(#REF!,#REF!,S$3,#REF!,$B29)</f>
        <v>#REF!</v>
      </c>
      <c r="T30" s="6" t="e">
        <f>SUMIFS(#REF!,#REF!,T$3,#REF!,$B29)</f>
        <v>#REF!</v>
      </c>
      <c r="U30" s="6" t="e">
        <f>SUMIFS(#REF!,#REF!,U$3,#REF!,$B29)</f>
        <v>#REF!</v>
      </c>
      <c r="V30" s="6" t="e">
        <f>SUMIFS(#REF!,#REF!,V$3,#REF!,$B29)</f>
        <v>#REF!</v>
      </c>
      <c r="W30" s="6" t="e">
        <f>SUMIFS(#REF!,#REF!,W$3,#REF!,$B29)</f>
        <v>#REF!</v>
      </c>
      <c r="X30" s="6" t="e">
        <f>SUMIFS(#REF!,#REF!,X$3,#REF!,$B29)</f>
        <v>#REF!</v>
      </c>
      <c r="Y30" s="6" t="e">
        <f>SUMIFS(#REF!,#REF!,Y$3,#REF!,$B29)</f>
        <v>#REF!</v>
      </c>
      <c r="Z30" s="6" t="e">
        <f>SUMIFS(#REF!,#REF!,Z$3,#REF!,$B29)</f>
        <v>#REF!</v>
      </c>
      <c r="AA30" s="6" t="e">
        <f t="shared" si="0"/>
        <v>#REF!</v>
      </c>
      <c r="AC30" s="11"/>
    </row>
    <row r="31" spans="2:29" ht="19.5" customHeight="1">
      <c r="B31" s="364" t="s">
        <v>4</v>
      </c>
      <c r="C31" s="5" t="e">
        <f>SUMIFS(#REF!,#REF!,C$3,#REF!,$B31)</f>
        <v>#REF!</v>
      </c>
      <c r="D31" s="5" t="e">
        <f>SUMIFS(#REF!,#REF!,D$3,#REF!,$B31)</f>
        <v>#REF!</v>
      </c>
      <c r="E31" s="5" t="e">
        <f>SUMIFS(#REF!,#REF!,E$3,#REF!,$B31)</f>
        <v>#REF!</v>
      </c>
      <c r="F31" s="5" t="e">
        <f>SUMIFS(#REF!,#REF!,F$3,#REF!,$B31)</f>
        <v>#REF!</v>
      </c>
      <c r="G31" s="5" t="e">
        <f>SUMIFS(#REF!,#REF!,G$3,#REF!,$B31)</f>
        <v>#REF!</v>
      </c>
      <c r="H31" s="5" t="e">
        <f>SUMIFS(#REF!,#REF!,H$3,#REF!,$B31)</f>
        <v>#REF!</v>
      </c>
      <c r="I31" s="5" t="e">
        <f>SUMIFS(#REF!,#REF!,I$3,#REF!,$B31)</f>
        <v>#REF!</v>
      </c>
      <c r="J31" s="5" t="e">
        <f>SUMIFS(#REF!,#REF!,J$3,#REF!,$B31)</f>
        <v>#REF!</v>
      </c>
      <c r="K31" s="5" t="e">
        <f>SUMIFS(#REF!,#REF!,K$3,#REF!,$B31)</f>
        <v>#REF!</v>
      </c>
      <c r="L31" s="5" t="e">
        <f>SUMIFS(#REF!,#REF!,L$3,#REF!,$B31)</f>
        <v>#REF!</v>
      </c>
      <c r="M31" s="5" t="e">
        <f>SUMIFS(#REF!,#REF!,M$3,#REF!,$B31)</f>
        <v>#REF!</v>
      </c>
      <c r="N31" s="5" t="e">
        <f>SUMIFS(#REF!,#REF!,N$3,#REF!,$B31)</f>
        <v>#REF!</v>
      </c>
      <c r="O31" s="5" t="e">
        <f>SUMIFS(#REF!,#REF!,O$3,#REF!,$B31)</f>
        <v>#REF!</v>
      </c>
      <c r="P31" s="5" t="e">
        <f>SUMIFS(#REF!,#REF!,P$3,#REF!,$B31)</f>
        <v>#REF!</v>
      </c>
      <c r="Q31" s="5" t="e">
        <f>SUMIFS(#REF!,#REF!,Q$3,#REF!,$B31)</f>
        <v>#REF!</v>
      </c>
      <c r="R31" s="5" t="e">
        <f>SUMIFS(#REF!,#REF!,R$3,#REF!,$B31)</f>
        <v>#REF!</v>
      </c>
      <c r="S31" s="5" t="e">
        <f>SUMIFS(#REF!,#REF!,S$3,#REF!,$B31)</f>
        <v>#REF!</v>
      </c>
      <c r="T31" s="5" t="e">
        <f>SUMIFS(#REF!,#REF!,T$3,#REF!,$B31)</f>
        <v>#REF!</v>
      </c>
      <c r="U31" s="5" t="e">
        <f>SUMIFS(#REF!,#REF!,U$3,#REF!,$B31)</f>
        <v>#REF!</v>
      </c>
      <c r="V31" s="5" t="e">
        <f>SUMIFS(#REF!,#REF!,V$3,#REF!,$B31)</f>
        <v>#REF!</v>
      </c>
      <c r="W31" s="5" t="e">
        <f>SUMIFS(#REF!,#REF!,W$3,#REF!,$B31)</f>
        <v>#REF!</v>
      </c>
      <c r="X31" s="5" t="e">
        <f>SUMIFS(#REF!,#REF!,X$3,#REF!,$B31)</f>
        <v>#REF!</v>
      </c>
      <c r="Y31" s="5" t="e">
        <f>SUMIFS(#REF!,#REF!,Y$3,#REF!,$B31)</f>
        <v>#REF!</v>
      </c>
      <c r="Z31" s="5" t="e">
        <f>SUMIFS(#REF!,#REF!,Z$3,#REF!,$B31)</f>
        <v>#REF!</v>
      </c>
      <c r="AA31" s="5" t="e">
        <f t="shared" si="0"/>
        <v>#REF!</v>
      </c>
      <c r="AC31" s="11"/>
    </row>
    <row r="32" spans="2:29" ht="19.5" customHeight="1">
      <c r="B32" s="365" t="s">
        <v>4</v>
      </c>
      <c r="C32" s="6" t="e">
        <f>SUMIFS(#REF!,#REF!,C$3,#REF!,$B31)</f>
        <v>#REF!</v>
      </c>
      <c r="D32" s="6" t="e">
        <f>SUMIFS(#REF!,#REF!,D$3,#REF!,$B31)</f>
        <v>#REF!</v>
      </c>
      <c r="E32" s="6" t="e">
        <f>SUMIFS(#REF!,#REF!,E$3,#REF!,$B31)</f>
        <v>#REF!</v>
      </c>
      <c r="F32" s="6" t="e">
        <f>SUMIFS(#REF!,#REF!,F$3,#REF!,$B31)</f>
        <v>#REF!</v>
      </c>
      <c r="G32" s="6" t="e">
        <f>SUMIFS(#REF!,#REF!,G$3,#REF!,$B31)</f>
        <v>#REF!</v>
      </c>
      <c r="H32" s="6" t="e">
        <f>SUMIFS(#REF!,#REF!,H$3,#REF!,$B31)</f>
        <v>#REF!</v>
      </c>
      <c r="I32" s="6" t="e">
        <f>SUMIFS(#REF!,#REF!,I$3,#REF!,$B31)</f>
        <v>#REF!</v>
      </c>
      <c r="J32" s="6" t="e">
        <f>SUMIFS(#REF!,#REF!,J$3,#REF!,$B31)</f>
        <v>#REF!</v>
      </c>
      <c r="K32" s="6" t="e">
        <f>SUMIFS(#REF!,#REF!,K$3,#REF!,$B31)</f>
        <v>#REF!</v>
      </c>
      <c r="L32" s="6" t="e">
        <f>SUMIFS(#REF!,#REF!,L$3,#REF!,$B31)</f>
        <v>#REF!</v>
      </c>
      <c r="M32" s="6" t="e">
        <f>SUMIFS(#REF!,#REF!,M$3,#REF!,$B31)</f>
        <v>#REF!</v>
      </c>
      <c r="N32" s="6" t="e">
        <f>SUMIFS(#REF!,#REF!,N$3,#REF!,$B31)</f>
        <v>#REF!</v>
      </c>
      <c r="O32" s="6" t="e">
        <f>SUMIFS(#REF!,#REF!,O$3,#REF!,$B31)</f>
        <v>#REF!</v>
      </c>
      <c r="P32" s="6" t="e">
        <f>SUMIFS(#REF!,#REF!,P$3,#REF!,$B31)</f>
        <v>#REF!</v>
      </c>
      <c r="Q32" s="6" t="e">
        <f>SUMIFS(#REF!,#REF!,Q$3,#REF!,$B31)</f>
        <v>#REF!</v>
      </c>
      <c r="R32" s="6" t="e">
        <f>SUMIFS(#REF!,#REF!,R$3,#REF!,$B31)</f>
        <v>#REF!</v>
      </c>
      <c r="S32" s="6" t="e">
        <f>SUMIFS(#REF!,#REF!,S$3,#REF!,$B31)</f>
        <v>#REF!</v>
      </c>
      <c r="T32" s="6" t="e">
        <f>SUMIFS(#REF!,#REF!,T$3,#REF!,$B31)</f>
        <v>#REF!</v>
      </c>
      <c r="U32" s="6" t="e">
        <f>SUMIFS(#REF!,#REF!,U$3,#REF!,$B31)</f>
        <v>#REF!</v>
      </c>
      <c r="V32" s="6" t="e">
        <f>SUMIFS(#REF!,#REF!,V$3,#REF!,$B31)</f>
        <v>#REF!</v>
      </c>
      <c r="W32" s="6" t="e">
        <f>SUMIFS(#REF!,#REF!,W$3,#REF!,$B31)</f>
        <v>#REF!</v>
      </c>
      <c r="X32" s="6" t="e">
        <f>SUMIFS(#REF!,#REF!,X$3,#REF!,$B31)</f>
        <v>#REF!</v>
      </c>
      <c r="Y32" s="6" t="e">
        <f>SUMIFS(#REF!,#REF!,Y$3,#REF!,$B31)</f>
        <v>#REF!</v>
      </c>
      <c r="Z32" s="6" t="e">
        <f>SUMIFS(#REF!,#REF!,Z$3,#REF!,$B31)</f>
        <v>#REF!</v>
      </c>
      <c r="AA32" s="6" t="e">
        <f t="shared" si="0"/>
        <v>#REF!</v>
      </c>
      <c r="AC32" s="11"/>
    </row>
    <row r="33" spans="2:29" ht="19.5" customHeight="1">
      <c r="B33" s="366" t="s">
        <v>122</v>
      </c>
      <c r="C33" s="5" t="e">
        <f>SUMIFS(#REF!,#REF!,C$3,#REF!,$B33)</f>
        <v>#REF!</v>
      </c>
      <c r="D33" s="5" t="e">
        <f>SUMIFS(#REF!,#REF!,D$3,#REF!,$B33)</f>
        <v>#REF!</v>
      </c>
      <c r="E33" s="5" t="e">
        <f>SUMIFS(#REF!,#REF!,E$3,#REF!,$B33)</f>
        <v>#REF!</v>
      </c>
      <c r="F33" s="5" t="e">
        <f>SUMIFS(#REF!,#REF!,F$3,#REF!,$B33)</f>
        <v>#REF!</v>
      </c>
      <c r="G33" s="5" t="e">
        <f>SUMIFS(#REF!,#REF!,G$3,#REF!,$B33)</f>
        <v>#REF!</v>
      </c>
      <c r="H33" s="5" t="e">
        <f>SUMIFS(#REF!,#REF!,H$3,#REF!,$B33)</f>
        <v>#REF!</v>
      </c>
      <c r="I33" s="5" t="e">
        <f>SUMIFS(#REF!,#REF!,I$3,#REF!,$B33)</f>
        <v>#REF!</v>
      </c>
      <c r="J33" s="5" t="e">
        <f>SUMIFS(#REF!,#REF!,J$3,#REF!,$B33)</f>
        <v>#REF!</v>
      </c>
      <c r="K33" s="5" t="e">
        <f>SUMIFS(#REF!,#REF!,K$3,#REF!,$B33)</f>
        <v>#REF!</v>
      </c>
      <c r="L33" s="5" t="e">
        <f>SUMIFS(#REF!,#REF!,L$3,#REF!,$B33)</f>
        <v>#REF!</v>
      </c>
      <c r="M33" s="5" t="e">
        <f>SUMIFS(#REF!,#REF!,M$3,#REF!,$B33)</f>
        <v>#REF!</v>
      </c>
      <c r="N33" s="5" t="e">
        <f>SUMIFS(#REF!,#REF!,N$3,#REF!,$B33)</f>
        <v>#REF!</v>
      </c>
      <c r="O33" s="5" t="e">
        <f>SUMIFS(#REF!,#REF!,O$3,#REF!,$B33)</f>
        <v>#REF!</v>
      </c>
      <c r="P33" s="5" t="e">
        <f>SUMIFS(#REF!,#REF!,P$3,#REF!,$B33)</f>
        <v>#REF!</v>
      </c>
      <c r="Q33" s="5" t="e">
        <f>SUMIFS(#REF!,#REF!,Q$3,#REF!,$B33)</f>
        <v>#REF!</v>
      </c>
      <c r="R33" s="5" t="e">
        <f>SUMIFS(#REF!,#REF!,R$3,#REF!,$B33)</f>
        <v>#REF!</v>
      </c>
      <c r="S33" s="5" t="e">
        <f>SUMIFS(#REF!,#REF!,S$3,#REF!,$B33)</f>
        <v>#REF!</v>
      </c>
      <c r="T33" s="5" t="e">
        <f>SUMIFS(#REF!,#REF!,T$3,#REF!,$B33)</f>
        <v>#REF!</v>
      </c>
      <c r="U33" s="5" t="e">
        <f>SUMIFS(#REF!,#REF!,U$3,#REF!,$B33)</f>
        <v>#REF!</v>
      </c>
      <c r="V33" s="5" t="e">
        <f>SUMIFS(#REF!,#REF!,V$3,#REF!,$B33)</f>
        <v>#REF!</v>
      </c>
      <c r="W33" s="5" t="e">
        <f>SUMIFS(#REF!,#REF!,W$3,#REF!,$B33)</f>
        <v>#REF!</v>
      </c>
      <c r="X33" s="5" t="e">
        <f>SUMIFS(#REF!,#REF!,X$3,#REF!,$B33)</f>
        <v>#REF!</v>
      </c>
      <c r="Y33" s="5" t="e">
        <f>SUMIFS(#REF!,#REF!,Y$3,#REF!,$B33)</f>
        <v>#REF!</v>
      </c>
      <c r="Z33" s="5" t="e">
        <f>SUMIFS(#REF!,#REF!,Z$3,#REF!,$B33)</f>
        <v>#REF!</v>
      </c>
      <c r="AA33" s="5" t="e">
        <f t="shared" si="0"/>
        <v>#REF!</v>
      </c>
      <c r="AC33" s="11"/>
    </row>
    <row r="34" spans="2:29" ht="19.5" customHeight="1">
      <c r="B34" s="365" t="s">
        <v>19</v>
      </c>
      <c r="C34" s="6" t="e">
        <f>SUMIFS(#REF!,#REF!,C$3,#REF!,$B33)</f>
        <v>#REF!</v>
      </c>
      <c r="D34" s="6" t="e">
        <f>SUMIFS(#REF!,#REF!,D$3,#REF!,$B33)</f>
        <v>#REF!</v>
      </c>
      <c r="E34" s="6" t="e">
        <f>SUMIFS(#REF!,#REF!,E$3,#REF!,$B33)</f>
        <v>#REF!</v>
      </c>
      <c r="F34" s="6" t="e">
        <f>SUMIFS(#REF!,#REF!,F$3,#REF!,$B33)</f>
        <v>#REF!</v>
      </c>
      <c r="G34" s="6" t="e">
        <f>SUMIFS(#REF!,#REF!,G$3,#REF!,$B33)</f>
        <v>#REF!</v>
      </c>
      <c r="H34" s="6" t="e">
        <f>SUMIFS(#REF!,#REF!,H$3,#REF!,$B33)</f>
        <v>#REF!</v>
      </c>
      <c r="I34" s="6" t="e">
        <f>SUMIFS(#REF!,#REF!,I$3,#REF!,$B33)</f>
        <v>#REF!</v>
      </c>
      <c r="J34" s="6" t="e">
        <f>SUMIFS(#REF!,#REF!,J$3,#REF!,$B33)</f>
        <v>#REF!</v>
      </c>
      <c r="K34" s="6" t="e">
        <f>SUMIFS(#REF!,#REF!,K$3,#REF!,$B33)</f>
        <v>#REF!</v>
      </c>
      <c r="L34" s="6" t="e">
        <f>SUMIFS(#REF!,#REF!,L$3,#REF!,$B33)</f>
        <v>#REF!</v>
      </c>
      <c r="M34" s="6" t="e">
        <f>SUMIFS(#REF!,#REF!,M$3,#REF!,$B33)</f>
        <v>#REF!</v>
      </c>
      <c r="N34" s="6" t="e">
        <f>SUMIFS(#REF!,#REF!,N$3,#REF!,$B33)</f>
        <v>#REF!</v>
      </c>
      <c r="O34" s="6" t="e">
        <f>SUMIFS(#REF!,#REF!,O$3,#REF!,$B33)</f>
        <v>#REF!</v>
      </c>
      <c r="P34" s="6" t="e">
        <f>SUMIFS(#REF!,#REF!,P$3,#REF!,$B33)</f>
        <v>#REF!</v>
      </c>
      <c r="Q34" s="6" t="e">
        <f>SUMIFS(#REF!,#REF!,Q$3,#REF!,$B33)</f>
        <v>#REF!</v>
      </c>
      <c r="R34" s="6" t="e">
        <f>SUMIFS(#REF!,#REF!,R$3,#REF!,$B33)</f>
        <v>#REF!</v>
      </c>
      <c r="S34" s="6" t="e">
        <f>SUMIFS(#REF!,#REF!,S$3,#REF!,$B33)</f>
        <v>#REF!</v>
      </c>
      <c r="T34" s="6" t="e">
        <f>SUMIFS(#REF!,#REF!,T$3,#REF!,$B33)</f>
        <v>#REF!</v>
      </c>
      <c r="U34" s="6" t="e">
        <f>SUMIFS(#REF!,#REF!,U$3,#REF!,$B33)</f>
        <v>#REF!</v>
      </c>
      <c r="V34" s="6" t="e">
        <f>SUMIFS(#REF!,#REF!,V$3,#REF!,$B33)</f>
        <v>#REF!</v>
      </c>
      <c r="W34" s="6" t="e">
        <f>SUMIFS(#REF!,#REF!,W$3,#REF!,$B33)</f>
        <v>#REF!</v>
      </c>
      <c r="X34" s="6" t="e">
        <f>SUMIFS(#REF!,#REF!,X$3,#REF!,$B33)</f>
        <v>#REF!</v>
      </c>
      <c r="Y34" s="6" t="e">
        <f>SUMIFS(#REF!,#REF!,Y$3,#REF!,$B33)</f>
        <v>#REF!</v>
      </c>
      <c r="Z34" s="6" t="e">
        <f>SUMIFS(#REF!,#REF!,Z$3,#REF!,$B33)</f>
        <v>#REF!</v>
      </c>
      <c r="AA34" s="6" t="e">
        <f t="shared" si="0"/>
        <v>#REF!</v>
      </c>
      <c r="AC34" s="11"/>
    </row>
    <row r="35" spans="2:29" ht="19.5" customHeight="1">
      <c r="B35" s="364" t="s">
        <v>12</v>
      </c>
      <c r="C35" s="5" t="e">
        <f>SUMIFS(#REF!,#REF!,C$3,#REF!,$B35)</f>
        <v>#REF!</v>
      </c>
      <c r="D35" s="5" t="e">
        <f>SUMIFS(#REF!,#REF!,D$3,#REF!,$B35)</f>
        <v>#REF!</v>
      </c>
      <c r="E35" s="5" t="e">
        <f>SUMIFS(#REF!,#REF!,E$3,#REF!,$B35)</f>
        <v>#REF!</v>
      </c>
      <c r="F35" s="5" t="e">
        <f>SUMIFS(#REF!,#REF!,F$3,#REF!,$B35)</f>
        <v>#REF!</v>
      </c>
      <c r="G35" s="5" t="e">
        <f>SUMIFS(#REF!,#REF!,G$3,#REF!,$B35)</f>
        <v>#REF!</v>
      </c>
      <c r="H35" s="5" t="e">
        <f>SUMIFS(#REF!,#REF!,H$3,#REF!,$B35)</f>
        <v>#REF!</v>
      </c>
      <c r="I35" s="5" t="e">
        <f>SUMIFS(#REF!,#REF!,I$3,#REF!,$B35)</f>
        <v>#REF!</v>
      </c>
      <c r="J35" s="5" t="e">
        <f>SUMIFS(#REF!,#REF!,J$3,#REF!,$B35)</f>
        <v>#REF!</v>
      </c>
      <c r="K35" s="5" t="e">
        <f>SUMIFS(#REF!,#REF!,K$3,#REF!,$B35)</f>
        <v>#REF!</v>
      </c>
      <c r="L35" s="5" t="e">
        <f>SUMIFS(#REF!,#REF!,L$3,#REF!,$B35)</f>
        <v>#REF!</v>
      </c>
      <c r="M35" s="5" t="e">
        <f>SUMIFS(#REF!,#REF!,M$3,#REF!,$B35)</f>
        <v>#REF!</v>
      </c>
      <c r="N35" s="5" t="e">
        <f>SUMIFS(#REF!,#REF!,N$3,#REF!,$B35)</f>
        <v>#REF!</v>
      </c>
      <c r="O35" s="5" t="e">
        <f>SUMIFS(#REF!,#REF!,O$3,#REF!,$B35)</f>
        <v>#REF!</v>
      </c>
      <c r="P35" s="5" t="e">
        <f>SUMIFS(#REF!,#REF!,P$3,#REF!,$B35)</f>
        <v>#REF!</v>
      </c>
      <c r="Q35" s="5" t="e">
        <f>SUMIFS(#REF!,#REF!,Q$3,#REF!,$B35)</f>
        <v>#REF!</v>
      </c>
      <c r="R35" s="5" t="e">
        <f>SUMIFS(#REF!,#REF!,R$3,#REF!,$B35)</f>
        <v>#REF!</v>
      </c>
      <c r="S35" s="5" t="e">
        <f>SUMIFS(#REF!,#REF!,S$3,#REF!,$B35)</f>
        <v>#REF!</v>
      </c>
      <c r="T35" s="5" t="e">
        <f>SUMIFS(#REF!,#REF!,T$3,#REF!,$B35)</f>
        <v>#REF!</v>
      </c>
      <c r="U35" s="5" t="e">
        <f>SUMIFS(#REF!,#REF!,U$3,#REF!,$B35)</f>
        <v>#REF!</v>
      </c>
      <c r="V35" s="5" t="e">
        <f>SUMIFS(#REF!,#REF!,V$3,#REF!,$B35)</f>
        <v>#REF!</v>
      </c>
      <c r="W35" s="5" t="e">
        <f>SUMIFS(#REF!,#REF!,W$3,#REF!,$B35)</f>
        <v>#REF!</v>
      </c>
      <c r="X35" s="5" t="e">
        <f>SUMIFS(#REF!,#REF!,X$3,#REF!,$B35)</f>
        <v>#REF!</v>
      </c>
      <c r="Y35" s="5" t="e">
        <f>SUMIFS(#REF!,#REF!,Y$3,#REF!,$B35)</f>
        <v>#REF!</v>
      </c>
      <c r="Z35" s="5" t="e">
        <f>SUMIFS(#REF!,#REF!,Z$3,#REF!,$B35)</f>
        <v>#REF!</v>
      </c>
      <c r="AA35" s="5" t="e">
        <f t="shared" si="0"/>
        <v>#REF!</v>
      </c>
      <c r="AC35" s="11"/>
    </row>
    <row r="36" spans="2:29" ht="19.5" customHeight="1">
      <c r="B36" s="365" t="s">
        <v>12</v>
      </c>
      <c r="C36" s="6" t="e">
        <f>SUMIFS(#REF!,#REF!,C$3,#REF!,$B35)</f>
        <v>#REF!</v>
      </c>
      <c r="D36" s="6" t="e">
        <f>SUMIFS(#REF!,#REF!,D$3,#REF!,$B35)</f>
        <v>#REF!</v>
      </c>
      <c r="E36" s="6" t="e">
        <f>SUMIFS(#REF!,#REF!,E$3,#REF!,$B35)</f>
        <v>#REF!</v>
      </c>
      <c r="F36" s="6" t="e">
        <f>SUMIFS(#REF!,#REF!,F$3,#REF!,$B35)</f>
        <v>#REF!</v>
      </c>
      <c r="G36" s="6" t="e">
        <f>SUMIFS(#REF!,#REF!,G$3,#REF!,$B35)</f>
        <v>#REF!</v>
      </c>
      <c r="H36" s="6" t="e">
        <f>SUMIFS(#REF!,#REF!,H$3,#REF!,$B35)</f>
        <v>#REF!</v>
      </c>
      <c r="I36" s="6" t="e">
        <f>SUMIFS(#REF!,#REF!,I$3,#REF!,$B35)</f>
        <v>#REF!</v>
      </c>
      <c r="J36" s="6" t="e">
        <f>SUMIFS(#REF!,#REF!,J$3,#REF!,$B35)</f>
        <v>#REF!</v>
      </c>
      <c r="K36" s="6" t="e">
        <f>SUMIFS(#REF!,#REF!,K$3,#REF!,$B35)</f>
        <v>#REF!</v>
      </c>
      <c r="L36" s="6" t="e">
        <f>SUMIFS(#REF!,#REF!,L$3,#REF!,$B35)</f>
        <v>#REF!</v>
      </c>
      <c r="M36" s="6" t="e">
        <f>SUMIFS(#REF!,#REF!,M$3,#REF!,$B35)</f>
        <v>#REF!</v>
      </c>
      <c r="N36" s="6" t="e">
        <f>SUMIFS(#REF!,#REF!,N$3,#REF!,$B35)</f>
        <v>#REF!</v>
      </c>
      <c r="O36" s="6" t="e">
        <f>SUMIFS(#REF!,#REF!,O$3,#REF!,$B35)</f>
        <v>#REF!</v>
      </c>
      <c r="P36" s="6" t="e">
        <f>SUMIFS(#REF!,#REF!,P$3,#REF!,$B35)</f>
        <v>#REF!</v>
      </c>
      <c r="Q36" s="6" t="e">
        <f>SUMIFS(#REF!,#REF!,Q$3,#REF!,$B35)</f>
        <v>#REF!</v>
      </c>
      <c r="R36" s="6" t="e">
        <f>SUMIFS(#REF!,#REF!,R$3,#REF!,$B35)</f>
        <v>#REF!</v>
      </c>
      <c r="S36" s="6" t="e">
        <f>SUMIFS(#REF!,#REF!,S$3,#REF!,$B35)</f>
        <v>#REF!</v>
      </c>
      <c r="T36" s="6" t="e">
        <f>SUMIFS(#REF!,#REF!,T$3,#REF!,$B35)</f>
        <v>#REF!</v>
      </c>
      <c r="U36" s="6" t="e">
        <f>SUMIFS(#REF!,#REF!,U$3,#REF!,$B35)</f>
        <v>#REF!</v>
      </c>
      <c r="V36" s="6" t="e">
        <f>SUMIFS(#REF!,#REF!,V$3,#REF!,$B35)</f>
        <v>#REF!</v>
      </c>
      <c r="W36" s="6" t="e">
        <f>SUMIFS(#REF!,#REF!,W$3,#REF!,$B35)</f>
        <v>#REF!</v>
      </c>
      <c r="X36" s="6" t="e">
        <f>SUMIFS(#REF!,#REF!,X$3,#REF!,$B35)</f>
        <v>#REF!</v>
      </c>
      <c r="Y36" s="6" t="e">
        <f>SUMIFS(#REF!,#REF!,Y$3,#REF!,$B35)</f>
        <v>#REF!</v>
      </c>
      <c r="Z36" s="6" t="e">
        <f>SUMIFS(#REF!,#REF!,Z$3,#REF!,$B35)</f>
        <v>#REF!</v>
      </c>
      <c r="AA36" s="6" t="e">
        <f t="shared" si="0"/>
        <v>#REF!</v>
      </c>
      <c r="AC36" s="11"/>
    </row>
    <row r="37" spans="2:29" ht="19.5" customHeight="1">
      <c r="B37" s="364" t="s">
        <v>15</v>
      </c>
      <c r="C37" s="5" t="e">
        <f>SUMIFS(#REF!,#REF!,C$3,#REF!,$B37)</f>
        <v>#REF!</v>
      </c>
      <c r="D37" s="5" t="e">
        <f>SUMIFS(#REF!,#REF!,D$3,#REF!,$B37)</f>
        <v>#REF!</v>
      </c>
      <c r="E37" s="5" t="e">
        <f>SUMIFS(#REF!,#REF!,E$3,#REF!,$B37)</f>
        <v>#REF!</v>
      </c>
      <c r="F37" s="5" t="e">
        <f>SUMIFS(#REF!,#REF!,F$3,#REF!,$B37)</f>
        <v>#REF!</v>
      </c>
      <c r="G37" s="5" t="e">
        <f>SUMIFS(#REF!,#REF!,G$3,#REF!,$B37)</f>
        <v>#REF!</v>
      </c>
      <c r="H37" s="5" t="e">
        <f>SUMIFS(#REF!,#REF!,H$3,#REF!,$B37)</f>
        <v>#REF!</v>
      </c>
      <c r="I37" s="5" t="e">
        <f>SUMIFS(#REF!,#REF!,I$3,#REF!,$B37)</f>
        <v>#REF!</v>
      </c>
      <c r="J37" s="5" t="e">
        <f>SUMIFS(#REF!,#REF!,J$3,#REF!,$B37)</f>
        <v>#REF!</v>
      </c>
      <c r="K37" s="5" t="e">
        <f>SUMIFS(#REF!,#REF!,K$3,#REF!,$B37)</f>
        <v>#REF!</v>
      </c>
      <c r="L37" s="5" t="e">
        <f>SUMIFS(#REF!,#REF!,L$3,#REF!,$B37)</f>
        <v>#REF!</v>
      </c>
      <c r="M37" s="5" t="e">
        <f>SUMIFS(#REF!,#REF!,M$3,#REF!,$B37)</f>
        <v>#REF!</v>
      </c>
      <c r="N37" s="5" t="e">
        <f>SUMIFS(#REF!,#REF!,N$3,#REF!,$B37)</f>
        <v>#REF!</v>
      </c>
      <c r="O37" s="5" t="e">
        <f>SUMIFS(#REF!,#REF!,O$3,#REF!,$B37)</f>
        <v>#REF!</v>
      </c>
      <c r="P37" s="5" t="e">
        <f>SUMIFS(#REF!,#REF!,P$3,#REF!,$B37)</f>
        <v>#REF!</v>
      </c>
      <c r="Q37" s="5" t="e">
        <f>SUMIFS(#REF!,#REF!,Q$3,#REF!,$B37)</f>
        <v>#REF!</v>
      </c>
      <c r="R37" s="5" t="e">
        <f>SUMIFS(#REF!,#REF!,R$3,#REF!,$B37)</f>
        <v>#REF!</v>
      </c>
      <c r="S37" s="5" t="e">
        <f>SUMIFS(#REF!,#REF!,S$3,#REF!,$B37)</f>
        <v>#REF!</v>
      </c>
      <c r="T37" s="5" t="e">
        <f>SUMIFS(#REF!,#REF!,T$3,#REF!,$B37)</f>
        <v>#REF!</v>
      </c>
      <c r="U37" s="5" t="e">
        <f>SUMIFS(#REF!,#REF!,U$3,#REF!,$B37)</f>
        <v>#REF!</v>
      </c>
      <c r="V37" s="5" t="e">
        <f>SUMIFS(#REF!,#REF!,V$3,#REF!,$B37)</f>
        <v>#REF!</v>
      </c>
      <c r="W37" s="5" t="e">
        <f>SUMIFS(#REF!,#REF!,W$3,#REF!,$B37)</f>
        <v>#REF!</v>
      </c>
      <c r="X37" s="5" t="e">
        <f>SUMIFS(#REF!,#REF!,X$3,#REF!,$B37)</f>
        <v>#REF!</v>
      </c>
      <c r="Y37" s="5" t="e">
        <f>SUMIFS(#REF!,#REF!,Y$3,#REF!,$B37)</f>
        <v>#REF!</v>
      </c>
      <c r="Z37" s="5" t="e">
        <f>SUMIFS(#REF!,#REF!,Z$3,#REF!,$B37)</f>
        <v>#REF!</v>
      </c>
      <c r="AA37" s="5" t="e">
        <f t="shared" ref="AA37:AA54" si="1">SUM(C37:Z37)</f>
        <v>#REF!</v>
      </c>
      <c r="AC37" s="11"/>
    </row>
    <row r="38" spans="2:29" ht="19.5" customHeight="1">
      <c r="B38" s="365" t="s">
        <v>15</v>
      </c>
      <c r="C38" s="6" t="e">
        <f>SUMIFS(#REF!,#REF!,C$3,#REF!,$B37)</f>
        <v>#REF!</v>
      </c>
      <c r="D38" s="6" t="e">
        <f>SUMIFS(#REF!,#REF!,D$3,#REF!,$B37)</f>
        <v>#REF!</v>
      </c>
      <c r="E38" s="6" t="e">
        <f>SUMIFS(#REF!,#REF!,E$3,#REF!,$B37)</f>
        <v>#REF!</v>
      </c>
      <c r="F38" s="6" t="e">
        <f>SUMIFS(#REF!,#REF!,F$3,#REF!,$B37)</f>
        <v>#REF!</v>
      </c>
      <c r="G38" s="6" t="e">
        <f>SUMIFS(#REF!,#REF!,G$3,#REF!,$B37)</f>
        <v>#REF!</v>
      </c>
      <c r="H38" s="6" t="e">
        <f>SUMIFS(#REF!,#REF!,H$3,#REF!,$B37)</f>
        <v>#REF!</v>
      </c>
      <c r="I38" s="6" t="e">
        <f>SUMIFS(#REF!,#REF!,I$3,#REF!,$B37)</f>
        <v>#REF!</v>
      </c>
      <c r="J38" s="6" t="e">
        <f>SUMIFS(#REF!,#REF!,J$3,#REF!,$B37)</f>
        <v>#REF!</v>
      </c>
      <c r="K38" s="6" t="e">
        <f>SUMIFS(#REF!,#REF!,K$3,#REF!,$B37)</f>
        <v>#REF!</v>
      </c>
      <c r="L38" s="6" t="e">
        <f>SUMIFS(#REF!,#REF!,L$3,#REF!,$B37)</f>
        <v>#REF!</v>
      </c>
      <c r="M38" s="6" t="e">
        <f>SUMIFS(#REF!,#REF!,M$3,#REF!,$B37)</f>
        <v>#REF!</v>
      </c>
      <c r="N38" s="6" t="e">
        <f>SUMIFS(#REF!,#REF!,N$3,#REF!,$B37)</f>
        <v>#REF!</v>
      </c>
      <c r="O38" s="6" t="e">
        <f>SUMIFS(#REF!,#REF!,O$3,#REF!,$B37)</f>
        <v>#REF!</v>
      </c>
      <c r="P38" s="6" t="e">
        <f>SUMIFS(#REF!,#REF!,P$3,#REF!,$B37)</f>
        <v>#REF!</v>
      </c>
      <c r="Q38" s="6" t="e">
        <f>SUMIFS(#REF!,#REF!,Q$3,#REF!,$B37)</f>
        <v>#REF!</v>
      </c>
      <c r="R38" s="6" t="e">
        <f>SUMIFS(#REF!,#REF!,R$3,#REF!,$B37)</f>
        <v>#REF!</v>
      </c>
      <c r="S38" s="6" t="e">
        <f>SUMIFS(#REF!,#REF!,S$3,#REF!,$B37)</f>
        <v>#REF!</v>
      </c>
      <c r="T38" s="6" t="e">
        <f>SUMIFS(#REF!,#REF!,T$3,#REF!,$B37)</f>
        <v>#REF!</v>
      </c>
      <c r="U38" s="6" t="e">
        <f>SUMIFS(#REF!,#REF!,U$3,#REF!,$B37)</f>
        <v>#REF!</v>
      </c>
      <c r="V38" s="6" t="e">
        <f>SUMIFS(#REF!,#REF!,V$3,#REF!,$B37)</f>
        <v>#REF!</v>
      </c>
      <c r="W38" s="6" t="e">
        <f>SUMIFS(#REF!,#REF!,W$3,#REF!,$B37)</f>
        <v>#REF!</v>
      </c>
      <c r="X38" s="6" t="e">
        <f>SUMIFS(#REF!,#REF!,X$3,#REF!,$B37)</f>
        <v>#REF!</v>
      </c>
      <c r="Y38" s="6" t="e">
        <f>SUMIFS(#REF!,#REF!,Y$3,#REF!,$B37)</f>
        <v>#REF!</v>
      </c>
      <c r="Z38" s="6" t="e">
        <f>SUMIFS(#REF!,#REF!,Z$3,#REF!,$B37)</f>
        <v>#REF!</v>
      </c>
      <c r="AA38" s="6" t="e">
        <f t="shared" si="1"/>
        <v>#REF!</v>
      </c>
      <c r="AC38" s="11"/>
    </row>
    <row r="39" spans="2:29" ht="19.5" customHeight="1">
      <c r="B39" s="364" t="s">
        <v>5</v>
      </c>
      <c r="C39" s="5" t="e">
        <f>SUMIFS(#REF!,#REF!,C$3,#REF!,$B39)</f>
        <v>#REF!</v>
      </c>
      <c r="D39" s="5" t="e">
        <f>SUMIFS(#REF!,#REF!,D$3,#REF!,$B39)</f>
        <v>#REF!</v>
      </c>
      <c r="E39" s="5" t="e">
        <f>SUMIFS(#REF!,#REF!,E$3,#REF!,$B39)</f>
        <v>#REF!</v>
      </c>
      <c r="F39" s="5" t="e">
        <f>SUMIFS(#REF!,#REF!,F$3,#REF!,$B39)</f>
        <v>#REF!</v>
      </c>
      <c r="G39" s="5" t="e">
        <f>SUMIFS(#REF!,#REF!,G$3,#REF!,$B39)</f>
        <v>#REF!</v>
      </c>
      <c r="H39" s="5" t="e">
        <f>SUMIFS(#REF!,#REF!,H$3,#REF!,$B39)</f>
        <v>#REF!</v>
      </c>
      <c r="I39" s="5" t="e">
        <f>SUMIFS(#REF!,#REF!,I$3,#REF!,$B39)</f>
        <v>#REF!</v>
      </c>
      <c r="J39" s="5" t="e">
        <f>SUMIFS(#REF!,#REF!,J$3,#REF!,$B39)</f>
        <v>#REF!</v>
      </c>
      <c r="K39" s="5" t="e">
        <f>SUMIFS(#REF!,#REF!,K$3,#REF!,$B39)</f>
        <v>#REF!</v>
      </c>
      <c r="L39" s="5" t="e">
        <f>SUMIFS(#REF!,#REF!,L$3,#REF!,$B39)</f>
        <v>#REF!</v>
      </c>
      <c r="M39" s="5" t="e">
        <f>SUMIFS(#REF!,#REF!,M$3,#REF!,$B39)</f>
        <v>#REF!</v>
      </c>
      <c r="N39" s="5" t="e">
        <f>SUMIFS(#REF!,#REF!,N$3,#REF!,$B39)</f>
        <v>#REF!</v>
      </c>
      <c r="O39" s="5" t="e">
        <f>SUMIFS(#REF!,#REF!,O$3,#REF!,$B39)</f>
        <v>#REF!</v>
      </c>
      <c r="P39" s="5" t="e">
        <f>SUMIFS(#REF!,#REF!,P$3,#REF!,$B39)</f>
        <v>#REF!</v>
      </c>
      <c r="Q39" s="5" t="e">
        <f>SUMIFS(#REF!,#REF!,Q$3,#REF!,$B39)</f>
        <v>#REF!</v>
      </c>
      <c r="R39" s="5" t="e">
        <f>SUMIFS(#REF!,#REF!,R$3,#REF!,$B39)</f>
        <v>#REF!</v>
      </c>
      <c r="S39" s="5" t="e">
        <f>SUMIFS(#REF!,#REF!,S$3,#REF!,$B39)</f>
        <v>#REF!</v>
      </c>
      <c r="T39" s="5" t="e">
        <f>SUMIFS(#REF!,#REF!,T$3,#REF!,$B39)</f>
        <v>#REF!</v>
      </c>
      <c r="U39" s="5" t="e">
        <f>SUMIFS(#REF!,#REF!,U$3,#REF!,$B39)</f>
        <v>#REF!</v>
      </c>
      <c r="V39" s="5" t="e">
        <f>SUMIFS(#REF!,#REF!,V$3,#REF!,$B39)</f>
        <v>#REF!</v>
      </c>
      <c r="W39" s="5" t="e">
        <f>SUMIFS(#REF!,#REF!,W$3,#REF!,$B39)</f>
        <v>#REF!</v>
      </c>
      <c r="X39" s="5" t="e">
        <f>SUMIFS(#REF!,#REF!,X$3,#REF!,$B39)</f>
        <v>#REF!</v>
      </c>
      <c r="Y39" s="5" t="e">
        <f>SUMIFS(#REF!,#REF!,Y$3,#REF!,$B39)</f>
        <v>#REF!</v>
      </c>
      <c r="Z39" s="5" t="e">
        <f>SUMIFS(#REF!,#REF!,Z$3,#REF!,$B39)</f>
        <v>#REF!</v>
      </c>
      <c r="AA39" s="5" t="e">
        <f t="shared" si="1"/>
        <v>#REF!</v>
      </c>
      <c r="AC39" s="11"/>
    </row>
    <row r="40" spans="2:29" ht="19.5" customHeight="1">
      <c r="B40" s="365" t="s">
        <v>5</v>
      </c>
      <c r="C40" s="6" t="e">
        <f>SUMIFS(#REF!,#REF!,C$3,#REF!,$B39)</f>
        <v>#REF!</v>
      </c>
      <c r="D40" s="6" t="e">
        <f>SUMIFS(#REF!,#REF!,D$3,#REF!,$B39)</f>
        <v>#REF!</v>
      </c>
      <c r="E40" s="6" t="e">
        <f>SUMIFS(#REF!,#REF!,E$3,#REF!,$B39)</f>
        <v>#REF!</v>
      </c>
      <c r="F40" s="6" t="e">
        <f>SUMIFS(#REF!,#REF!,F$3,#REF!,$B39)</f>
        <v>#REF!</v>
      </c>
      <c r="G40" s="6" t="e">
        <f>SUMIFS(#REF!,#REF!,G$3,#REF!,$B39)</f>
        <v>#REF!</v>
      </c>
      <c r="H40" s="6" t="e">
        <f>SUMIFS(#REF!,#REF!,H$3,#REF!,$B39)</f>
        <v>#REF!</v>
      </c>
      <c r="I40" s="6" t="e">
        <f>SUMIFS(#REF!,#REF!,I$3,#REF!,$B39)</f>
        <v>#REF!</v>
      </c>
      <c r="J40" s="6" t="e">
        <f>SUMIFS(#REF!,#REF!,J$3,#REF!,$B39)</f>
        <v>#REF!</v>
      </c>
      <c r="K40" s="6" t="e">
        <f>SUMIFS(#REF!,#REF!,K$3,#REF!,$B39)</f>
        <v>#REF!</v>
      </c>
      <c r="L40" s="6" t="e">
        <f>SUMIFS(#REF!,#REF!,L$3,#REF!,$B39)</f>
        <v>#REF!</v>
      </c>
      <c r="M40" s="6" t="e">
        <f>SUMIFS(#REF!,#REF!,M$3,#REF!,$B39)</f>
        <v>#REF!</v>
      </c>
      <c r="N40" s="6" t="e">
        <f>SUMIFS(#REF!,#REF!,N$3,#REF!,$B39)</f>
        <v>#REF!</v>
      </c>
      <c r="O40" s="6" t="e">
        <f>SUMIFS(#REF!,#REF!,O$3,#REF!,$B39)</f>
        <v>#REF!</v>
      </c>
      <c r="P40" s="6" t="e">
        <f>SUMIFS(#REF!,#REF!,P$3,#REF!,$B39)</f>
        <v>#REF!</v>
      </c>
      <c r="Q40" s="6" t="e">
        <f>SUMIFS(#REF!,#REF!,Q$3,#REF!,$B39)</f>
        <v>#REF!</v>
      </c>
      <c r="R40" s="6" t="e">
        <f>SUMIFS(#REF!,#REF!,R$3,#REF!,$B39)</f>
        <v>#REF!</v>
      </c>
      <c r="S40" s="6" t="e">
        <f>SUMIFS(#REF!,#REF!,S$3,#REF!,$B39)</f>
        <v>#REF!</v>
      </c>
      <c r="T40" s="6" t="e">
        <f>SUMIFS(#REF!,#REF!,T$3,#REF!,$B39)</f>
        <v>#REF!</v>
      </c>
      <c r="U40" s="6" t="e">
        <f>SUMIFS(#REF!,#REF!,U$3,#REF!,$B39)</f>
        <v>#REF!</v>
      </c>
      <c r="V40" s="6" t="e">
        <f>SUMIFS(#REF!,#REF!,V$3,#REF!,$B39)</f>
        <v>#REF!</v>
      </c>
      <c r="W40" s="6" t="e">
        <f>SUMIFS(#REF!,#REF!,W$3,#REF!,$B39)</f>
        <v>#REF!</v>
      </c>
      <c r="X40" s="6" t="e">
        <f>SUMIFS(#REF!,#REF!,X$3,#REF!,$B39)</f>
        <v>#REF!</v>
      </c>
      <c r="Y40" s="6" t="e">
        <f>SUMIFS(#REF!,#REF!,Y$3,#REF!,$B39)</f>
        <v>#REF!</v>
      </c>
      <c r="Z40" s="6" t="e">
        <f>SUMIFS(#REF!,#REF!,Z$3,#REF!,$B39)</f>
        <v>#REF!</v>
      </c>
      <c r="AA40" s="6" t="e">
        <f t="shared" si="1"/>
        <v>#REF!</v>
      </c>
      <c r="AC40" s="11"/>
    </row>
    <row r="41" spans="2:29" ht="19.5" customHeight="1">
      <c r="B41" s="364" t="s">
        <v>14</v>
      </c>
      <c r="C41" s="5" t="e">
        <f>SUMIFS(#REF!,#REF!,C$3,#REF!,$B41)</f>
        <v>#REF!</v>
      </c>
      <c r="D41" s="5" t="e">
        <f>SUMIFS(#REF!,#REF!,D$3,#REF!,$B41)</f>
        <v>#REF!</v>
      </c>
      <c r="E41" s="5" t="e">
        <f>SUMIFS(#REF!,#REF!,E$3,#REF!,$B41)</f>
        <v>#REF!</v>
      </c>
      <c r="F41" s="5" t="e">
        <f>SUMIFS(#REF!,#REF!,F$3,#REF!,$B41)</f>
        <v>#REF!</v>
      </c>
      <c r="G41" s="5" t="e">
        <f>SUMIFS(#REF!,#REF!,G$3,#REF!,$B41)</f>
        <v>#REF!</v>
      </c>
      <c r="H41" s="5" t="e">
        <f>SUMIFS(#REF!,#REF!,H$3,#REF!,$B41)</f>
        <v>#REF!</v>
      </c>
      <c r="I41" s="5" t="e">
        <f>SUMIFS(#REF!,#REF!,I$3,#REF!,$B41)</f>
        <v>#REF!</v>
      </c>
      <c r="J41" s="5" t="e">
        <f>SUMIFS(#REF!,#REF!,J$3,#REF!,$B41)</f>
        <v>#REF!</v>
      </c>
      <c r="K41" s="5" t="e">
        <f>SUMIFS(#REF!,#REF!,K$3,#REF!,$B41)</f>
        <v>#REF!</v>
      </c>
      <c r="L41" s="5" t="e">
        <f>SUMIFS(#REF!,#REF!,L$3,#REF!,$B41)</f>
        <v>#REF!</v>
      </c>
      <c r="M41" s="5" t="e">
        <f>SUMIFS(#REF!,#REF!,M$3,#REF!,$B41)</f>
        <v>#REF!</v>
      </c>
      <c r="N41" s="5" t="e">
        <f>SUMIFS(#REF!,#REF!,N$3,#REF!,$B41)</f>
        <v>#REF!</v>
      </c>
      <c r="O41" s="5" t="e">
        <f>SUMIFS(#REF!,#REF!,O$3,#REF!,$B41)</f>
        <v>#REF!</v>
      </c>
      <c r="P41" s="5" t="e">
        <f>SUMIFS(#REF!,#REF!,P$3,#REF!,$B41)</f>
        <v>#REF!</v>
      </c>
      <c r="Q41" s="5" t="e">
        <f>SUMIFS(#REF!,#REF!,Q$3,#REF!,$B41)</f>
        <v>#REF!</v>
      </c>
      <c r="R41" s="5" t="e">
        <f>SUMIFS(#REF!,#REF!,R$3,#REF!,$B41)</f>
        <v>#REF!</v>
      </c>
      <c r="S41" s="5" t="e">
        <f>SUMIFS(#REF!,#REF!,S$3,#REF!,$B41)</f>
        <v>#REF!</v>
      </c>
      <c r="T41" s="5" t="e">
        <f>SUMIFS(#REF!,#REF!,T$3,#REF!,$B41)</f>
        <v>#REF!</v>
      </c>
      <c r="U41" s="5" t="e">
        <f>SUMIFS(#REF!,#REF!,U$3,#REF!,$B41)</f>
        <v>#REF!</v>
      </c>
      <c r="V41" s="5" t="e">
        <f>SUMIFS(#REF!,#REF!,V$3,#REF!,$B41)</f>
        <v>#REF!</v>
      </c>
      <c r="W41" s="5" t="e">
        <f>SUMIFS(#REF!,#REF!,W$3,#REF!,$B41)</f>
        <v>#REF!</v>
      </c>
      <c r="X41" s="5" t="e">
        <f>SUMIFS(#REF!,#REF!,X$3,#REF!,$B41)</f>
        <v>#REF!</v>
      </c>
      <c r="Y41" s="5" t="e">
        <f>SUMIFS(#REF!,#REF!,Y$3,#REF!,$B41)</f>
        <v>#REF!</v>
      </c>
      <c r="Z41" s="5" t="e">
        <f>SUMIFS(#REF!,#REF!,Z$3,#REF!,$B41)</f>
        <v>#REF!</v>
      </c>
      <c r="AA41" s="5" t="e">
        <f t="shared" si="1"/>
        <v>#REF!</v>
      </c>
      <c r="AC41" s="11"/>
    </row>
    <row r="42" spans="2:29" ht="19.5" customHeight="1">
      <c r="B42" s="365" t="s">
        <v>14</v>
      </c>
      <c r="C42" s="6" t="e">
        <f>SUMIFS(#REF!,#REF!,C$3,#REF!,$B41)</f>
        <v>#REF!</v>
      </c>
      <c r="D42" s="6" t="e">
        <f>SUMIFS(#REF!,#REF!,D$3,#REF!,$B41)</f>
        <v>#REF!</v>
      </c>
      <c r="E42" s="6" t="e">
        <f>SUMIFS(#REF!,#REF!,E$3,#REF!,$B41)</f>
        <v>#REF!</v>
      </c>
      <c r="F42" s="6" t="e">
        <f>SUMIFS(#REF!,#REF!,F$3,#REF!,$B41)</f>
        <v>#REF!</v>
      </c>
      <c r="G42" s="6" t="e">
        <f>SUMIFS(#REF!,#REF!,G$3,#REF!,$B41)</f>
        <v>#REF!</v>
      </c>
      <c r="H42" s="6" t="e">
        <f>SUMIFS(#REF!,#REF!,H$3,#REF!,$B41)</f>
        <v>#REF!</v>
      </c>
      <c r="I42" s="6" t="e">
        <f>SUMIFS(#REF!,#REF!,I$3,#REF!,$B41)</f>
        <v>#REF!</v>
      </c>
      <c r="J42" s="6" t="e">
        <f>SUMIFS(#REF!,#REF!,J$3,#REF!,$B41)</f>
        <v>#REF!</v>
      </c>
      <c r="K42" s="6" t="e">
        <f>SUMIFS(#REF!,#REF!,K$3,#REF!,$B41)</f>
        <v>#REF!</v>
      </c>
      <c r="L42" s="6" t="e">
        <f>SUMIFS(#REF!,#REF!,L$3,#REF!,$B41)</f>
        <v>#REF!</v>
      </c>
      <c r="M42" s="6" t="e">
        <f>SUMIFS(#REF!,#REF!,M$3,#REF!,$B41)</f>
        <v>#REF!</v>
      </c>
      <c r="N42" s="6" t="e">
        <f>SUMIFS(#REF!,#REF!,N$3,#REF!,$B41)</f>
        <v>#REF!</v>
      </c>
      <c r="O42" s="6" t="e">
        <f>SUMIFS(#REF!,#REF!,O$3,#REF!,$B41)</f>
        <v>#REF!</v>
      </c>
      <c r="P42" s="6" t="e">
        <f>SUMIFS(#REF!,#REF!,P$3,#REF!,$B41)</f>
        <v>#REF!</v>
      </c>
      <c r="Q42" s="6" t="e">
        <f>SUMIFS(#REF!,#REF!,Q$3,#REF!,$B41)</f>
        <v>#REF!</v>
      </c>
      <c r="R42" s="6" t="e">
        <f>SUMIFS(#REF!,#REF!,R$3,#REF!,$B41)</f>
        <v>#REF!</v>
      </c>
      <c r="S42" s="6" t="e">
        <f>SUMIFS(#REF!,#REF!,S$3,#REF!,$B41)</f>
        <v>#REF!</v>
      </c>
      <c r="T42" s="6" t="e">
        <f>SUMIFS(#REF!,#REF!,T$3,#REF!,$B41)</f>
        <v>#REF!</v>
      </c>
      <c r="U42" s="6" t="e">
        <f>SUMIFS(#REF!,#REF!,U$3,#REF!,$B41)</f>
        <v>#REF!</v>
      </c>
      <c r="V42" s="6" t="e">
        <f>SUMIFS(#REF!,#REF!,V$3,#REF!,$B41)</f>
        <v>#REF!</v>
      </c>
      <c r="W42" s="6" t="e">
        <f>SUMIFS(#REF!,#REF!,W$3,#REF!,$B41)</f>
        <v>#REF!</v>
      </c>
      <c r="X42" s="6" t="e">
        <f>SUMIFS(#REF!,#REF!,X$3,#REF!,$B41)</f>
        <v>#REF!</v>
      </c>
      <c r="Y42" s="6" t="e">
        <f>SUMIFS(#REF!,#REF!,Y$3,#REF!,$B41)</f>
        <v>#REF!</v>
      </c>
      <c r="Z42" s="6" t="e">
        <f>SUMIFS(#REF!,#REF!,Z$3,#REF!,$B41)</f>
        <v>#REF!</v>
      </c>
      <c r="AA42" s="6" t="e">
        <f t="shared" si="1"/>
        <v>#REF!</v>
      </c>
      <c r="AC42" s="11"/>
    </row>
    <row r="43" spans="2:29" ht="19.5" customHeight="1">
      <c r="B43" s="364" t="s">
        <v>60</v>
      </c>
      <c r="C43" s="5" t="e">
        <f>SUMIFS(#REF!,#REF!,C$3,#REF!,$B43)</f>
        <v>#REF!</v>
      </c>
      <c r="D43" s="5" t="e">
        <f>SUMIFS(#REF!,#REF!,D$3,#REF!,$B43)</f>
        <v>#REF!</v>
      </c>
      <c r="E43" s="5" t="e">
        <f>SUMIFS(#REF!,#REF!,E$3,#REF!,$B43)</f>
        <v>#REF!</v>
      </c>
      <c r="F43" s="5" t="e">
        <f>SUMIFS(#REF!,#REF!,F$3,#REF!,$B43)</f>
        <v>#REF!</v>
      </c>
      <c r="G43" s="5" t="e">
        <f>SUMIFS(#REF!,#REF!,G$3,#REF!,$B43)</f>
        <v>#REF!</v>
      </c>
      <c r="H43" s="5" t="e">
        <f>SUMIFS(#REF!,#REF!,H$3,#REF!,$B43)</f>
        <v>#REF!</v>
      </c>
      <c r="I43" s="5" t="e">
        <f>SUMIFS(#REF!,#REF!,I$3,#REF!,$B43)</f>
        <v>#REF!</v>
      </c>
      <c r="J43" s="5" t="e">
        <f>SUMIFS(#REF!,#REF!,J$3,#REF!,$B43)</f>
        <v>#REF!</v>
      </c>
      <c r="K43" s="5" t="e">
        <f>SUMIFS(#REF!,#REF!,K$3,#REF!,$B43)</f>
        <v>#REF!</v>
      </c>
      <c r="L43" s="5" t="e">
        <f>SUMIFS(#REF!,#REF!,L$3,#REF!,$B43)</f>
        <v>#REF!</v>
      </c>
      <c r="M43" s="5" t="e">
        <f>SUMIFS(#REF!,#REF!,M$3,#REF!,$B43)</f>
        <v>#REF!</v>
      </c>
      <c r="N43" s="5" t="e">
        <f>SUMIFS(#REF!,#REF!,N$3,#REF!,$B43)</f>
        <v>#REF!</v>
      </c>
      <c r="O43" s="5" t="e">
        <f>SUMIFS(#REF!,#REF!,O$3,#REF!,$B43)</f>
        <v>#REF!</v>
      </c>
      <c r="P43" s="5" t="e">
        <f>SUMIFS(#REF!,#REF!,P$3,#REF!,$B43)</f>
        <v>#REF!</v>
      </c>
      <c r="Q43" s="5" t="e">
        <f>SUMIFS(#REF!,#REF!,Q$3,#REF!,$B43)</f>
        <v>#REF!</v>
      </c>
      <c r="R43" s="5" t="e">
        <f>SUMIFS(#REF!,#REF!,R$3,#REF!,$B43)</f>
        <v>#REF!</v>
      </c>
      <c r="S43" s="5" t="e">
        <f>SUMIFS(#REF!,#REF!,S$3,#REF!,$B43)</f>
        <v>#REF!</v>
      </c>
      <c r="T43" s="5" t="e">
        <f>SUMIFS(#REF!,#REF!,T$3,#REF!,$B43)</f>
        <v>#REF!</v>
      </c>
      <c r="U43" s="5" t="e">
        <f>SUMIFS(#REF!,#REF!,U$3,#REF!,$B43)</f>
        <v>#REF!</v>
      </c>
      <c r="V43" s="5" t="e">
        <f>SUMIFS(#REF!,#REF!,V$3,#REF!,$B43)</f>
        <v>#REF!</v>
      </c>
      <c r="W43" s="5" t="e">
        <f>SUMIFS(#REF!,#REF!,W$3,#REF!,$B43)</f>
        <v>#REF!</v>
      </c>
      <c r="X43" s="5" t="e">
        <f>SUMIFS(#REF!,#REF!,X$3,#REF!,$B43)</f>
        <v>#REF!</v>
      </c>
      <c r="Y43" s="5" t="e">
        <f>SUMIFS(#REF!,#REF!,Y$3,#REF!,$B43)</f>
        <v>#REF!</v>
      </c>
      <c r="Z43" s="5" t="e">
        <f>SUMIFS(#REF!,#REF!,Z$3,#REF!,$B43)</f>
        <v>#REF!</v>
      </c>
      <c r="AA43" s="5" t="e">
        <f t="shared" si="1"/>
        <v>#REF!</v>
      </c>
      <c r="AC43" s="11"/>
    </row>
    <row r="44" spans="2:29" ht="19.5" customHeight="1">
      <c r="B44" s="365" t="s">
        <v>60</v>
      </c>
      <c r="C44" s="6" t="e">
        <f>SUMIFS(#REF!,#REF!,C$3,#REF!,$B43)</f>
        <v>#REF!</v>
      </c>
      <c r="D44" s="6" t="e">
        <f>SUMIFS(#REF!,#REF!,D$3,#REF!,$B43)</f>
        <v>#REF!</v>
      </c>
      <c r="E44" s="6" t="e">
        <f>SUMIFS(#REF!,#REF!,E$3,#REF!,$B43)</f>
        <v>#REF!</v>
      </c>
      <c r="F44" s="6" t="e">
        <f>SUMIFS(#REF!,#REF!,F$3,#REF!,$B43)</f>
        <v>#REF!</v>
      </c>
      <c r="G44" s="6" t="e">
        <f>SUMIFS(#REF!,#REF!,G$3,#REF!,$B43)</f>
        <v>#REF!</v>
      </c>
      <c r="H44" s="6" t="e">
        <f>SUMIFS(#REF!,#REF!,H$3,#REF!,$B43)</f>
        <v>#REF!</v>
      </c>
      <c r="I44" s="6" t="e">
        <f>SUMIFS(#REF!,#REF!,I$3,#REF!,$B43)</f>
        <v>#REF!</v>
      </c>
      <c r="J44" s="6" t="e">
        <f>SUMIFS(#REF!,#REF!,J$3,#REF!,$B43)</f>
        <v>#REF!</v>
      </c>
      <c r="K44" s="6" t="e">
        <f>SUMIFS(#REF!,#REF!,K$3,#REF!,$B43)</f>
        <v>#REF!</v>
      </c>
      <c r="L44" s="6" t="e">
        <f>SUMIFS(#REF!,#REF!,L$3,#REF!,$B43)</f>
        <v>#REF!</v>
      </c>
      <c r="M44" s="6" t="e">
        <f>SUMIFS(#REF!,#REF!,M$3,#REF!,$B43)</f>
        <v>#REF!</v>
      </c>
      <c r="N44" s="6" t="e">
        <f>SUMIFS(#REF!,#REF!,N$3,#REF!,$B43)</f>
        <v>#REF!</v>
      </c>
      <c r="O44" s="6" t="e">
        <f>SUMIFS(#REF!,#REF!,O$3,#REF!,$B43)</f>
        <v>#REF!</v>
      </c>
      <c r="P44" s="6" t="e">
        <f>SUMIFS(#REF!,#REF!,P$3,#REF!,$B43)</f>
        <v>#REF!</v>
      </c>
      <c r="Q44" s="6" t="e">
        <f>SUMIFS(#REF!,#REF!,Q$3,#REF!,$B43)</f>
        <v>#REF!</v>
      </c>
      <c r="R44" s="6" t="e">
        <f>SUMIFS(#REF!,#REF!,R$3,#REF!,$B43)</f>
        <v>#REF!</v>
      </c>
      <c r="S44" s="6" t="e">
        <f>SUMIFS(#REF!,#REF!,S$3,#REF!,$B43)</f>
        <v>#REF!</v>
      </c>
      <c r="T44" s="6" t="e">
        <f>SUMIFS(#REF!,#REF!,T$3,#REF!,$B43)</f>
        <v>#REF!</v>
      </c>
      <c r="U44" s="6" t="e">
        <f>SUMIFS(#REF!,#REF!,U$3,#REF!,$B43)</f>
        <v>#REF!</v>
      </c>
      <c r="V44" s="6" t="e">
        <f>SUMIFS(#REF!,#REF!,V$3,#REF!,$B43)</f>
        <v>#REF!</v>
      </c>
      <c r="W44" s="6" t="e">
        <f>SUMIFS(#REF!,#REF!,W$3,#REF!,$B43)</f>
        <v>#REF!</v>
      </c>
      <c r="X44" s="6" t="e">
        <f>SUMIFS(#REF!,#REF!,X$3,#REF!,$B43)</f>
        <v>#REF!</v>
      </c>
      <c r="Y44" s="6" t="e">
        <f>SUMIFS(#REF!,#REF!,Y$3,#REF!,$B43)</f>
        <v>#REF!</v>
      </c>
      <c r="Z44" s="6" t="e">
        <f>SUMIFS(#REF!,#REF!,Z$3,#REF!,$B43)</f>
        <v>#REF!</v>
      </c>
      <c r="AA44" s="6" t="e">
        <f t="shared" si="1"/>
        <v>#REF!</v>
      </c>
      <c r="AC44" s="11"/>
    </row>
    <row r="45" spans="2:29" ht="19.5" customHeight="1">
      <c r="B45" s="364" t="s">
        <v>16</v>
      </c>
      <c r="C45" s="5" t="e">
        <f>SUMIFS(#REF!,#REF!,C$3,#REF!,$B45)</f>
        <v>#REF!</v>
      </c>
      <c r="D45" s="5" t="e">
        <f>SUMIFS(#REF!,#REF!,D$3,#REF!,$B45)</f>
        <v>#REF!</v>
      </c>
      <c r="E45" s="5" t="e">
        <f>SUMIFS(#REF!,#REF!,E$3,#REF!,$B45)</f>
        <v>#REF!</v>
      </c>
      <c r="F45" s="5" t="e">
        <f>SUMIFS(#REF!,#REF!,F$3,#REF!,$B45)</f>
        <v>#REF!</v>
      </c>
      <c r="G45" s="5" t="e">
        <f>SUMIFS(#REF!,#REF!,G$3,#REF!,$B45)</f>
        <v>#REF!</v>
      </c>
      <c r="H45" s="5" t="e">
        <f>SUMIFS(#REF!,#REF!,H$3,#REF!,$B45)</f>
        <v>#REF!</v>
      </c>
      <c r="I45" s="5" t="e">
        <f>SUMIFS(#REF!,#REF!,I$3,#REF!,$B45)</f>
        <v>#REF!</v>
      </c>
      <c r="J45" s="5" t="e">
        <f>SUMIFS(#REF!,#REF!,J$3,#REF!,$B45)</f>
        <v>#REF!</v>
      </c>
      <c r="K45" s="5" t="e">
        <f>SUMIFS(#REF!,#REF!,K$3,#REF!,$B45)</f>
        <v>#REF!</v>
      </c>
      <c r="L45" s="5" t="e">
        <f>SUMIFS(#REF!,#REF!,L$3,#REF!,$B45)</f>
        <v>#REF!</v>
      </c>
      <c r="M45" s="5" t="e">
        <f>SUMIFS(#REF!,#REF!,M$3,#REF!,$B45)</f>
        <v>#REF!</v>
      </c>
      <c r="N45" s="5" t="e">
        <f>SUMIFS(#REF!,#REF!,N$3,#REF!,$B45)</f>
        <v>#REF!</v>
      </c>
      <c r="O45" s="5" t="e">
        <f>SUMIFS(#REF!,#REF!,O$3,#REF!,$B45)</f>
        <v>#REF!</v>
      </c>
      <c r="P45" s="5" t="e">
        <f>SUMIFS(#REF!,#REF!,P$3,#REF!,$B45)</f>
        <v>#REF!</v>
      </c>
      <c r="Q45" s="5" t="e">
        <f>SUMIFS(#REF!,#REF!,Q$3,#REF!,$B45)</f>
        <v>#REF!</v>
      </c>
      <c r="R45" s="5" t="e">
        <f>SUMIFS(#REF!,#REF!,R$3,#REF!,$B45)</f>
        <v>#REF!</v>
      </c>
      <c r="S45" s="5" t="e">
        <f>SUMIFS(#REF!,#REF!,S$3,#REF!,$B45)</f>
        <v>#REF!</v>
      </c>
      <c r="T45" s="5" t="e">
        <f>SUMIFS(#REF!,#REF!,T$3,#REF!,$B45)</f>
        <v>#REF!</v>
      </c>
      <c r="U45" s="5" t="e">
        <f>SUMIFS(#REF!,#REF!,U$3,#REF!,$B45)</f>
        <v>#REF!</v>
      </c>
      <c r="V45" s="5" t="e">
        <f>SUMIFS(#REF!,#REF!,V$3,#REF!,$B45)</f>
        <v>#REF!</v>
      </c>
      <c r="W45" s="5" t="e">
        <f>SUMIFS(#REF!,#REF!,W$3,#REF!,$B45)</f>
        <v>#REF!</v>
      </c>
      <c r="X45" s="5" t="e">
        <f>SUMIFS(#REF!,#REF!,X$3,#REF!,$B45)</f>
        <v>#REF!</v>
      </c>
      <c r="Y45" s="5" t="e">
        <f>SUMIFS(#REF!,#REF!,Y$3,#REF!,$B45)</f>
        <v>#REF!</v>
      </c>
      <c r="Z45" s="5" t="e">
        <f>SUMIFS(#REF!,#REF!,Z$3,#REF!,$B45)</f>
        <v>#REF!</v>
      </c>
      <c r="AA45" s="5" t="e">
        <f t="shared" si="1"/>
        <v>#REF!</v>
      </c>
      <c r="AC45" s="11"/>
    </row>
    <row r="46" spans="2:29" ht="19.5" customHeight="1">
      <c r="B46" s="365" t="s">
        <v>16</v>
      </c>
      <c r="C46" s="6" t="e">
        <f>SUMIFS(#REF!,#REF!,C$3,#REF!,$B45)</f>
        <v>#REF!</v>
      </c>
      <c r="D46" s="6" t="e">
        <f>SUMIFS(#REF!,#REF!,D$3,#REF!,$B45)</f>
        <v>#REF!</v>
      </c>
      <c r="E46" s="6" t="e">
        <f>SUMIFS(#REF!,#REF!,E$3,#REF!,$B45)</f>
        <v>#REF!</v>
      </c>
      <c r="F46" s="6" t="e">
        <f>SUMIFS(#REF!,#REF!,F$3,#REF!,$B45)</f>
        <v>#REF!</v>
      </c>
      <c r="G46" s="6" t="e">
        <f>SUMIFS(#REF!,#REF!,G$3,#REF!,$B45)</f>
        <v>#REF!</v>
      </c>
      <c r="H46" s="6" t="e">
        <f>SUMIFS(#REF!,#REF!,H$3,#REF!,$B45)</f>
        <v>#REF!</v>
      </c>
      <c r="I46" s="6" t="e">
        <f>SUMIFS(#REF!,#REF!,I$3,#REF!,$B45)</f>
        <v>#REF!</v>
      </c>
      <c r="J46" s="6" t="e">
        <f>SUMIFS(#REF!,#REF!,J$3,#REF!,$B45)</f>
        <v>#REF!</v>
      </c>
      <c r="K46" s="6" t="e">
        <f>SUMIFS(#REF!,#REF!,K$3,#REF!,$B45)</f>
        <v>#REF!</v>
      </c>
      <c r="L46" s="6" t="e">
        <f>SUMIFS(#REF!,#REF!,L$3,#REF!,$B45)</f>
        <v>#REF!</v>
      </c>
      <c r="M46" s="6" t="e">
        <f>SUMIFS(#REF!,#REF!,M$3,#REF!,$B45)</f>
        <v>#REF!</v>
      </c>
      <c r="N46" s="6" t="e">
        <f>SUMIFS(#REF!,#REF!,N$3,#REF!,$B45)</f>
        <v>#REF!</v>
      </c>
      <c r="O46" s="6" t="e">
        <f>SUMIFS(#REF!,#REF!,O$3,#REF!,$B45)</f>
        <v>#REF!</v>
      </c>
      <c r="P46" s="6" t="e">
        <f>SUMIFS(#REF!,#REF!,P$3,#REF!,$B45)</f>
        <v>#REF!</v>
      </c>
      <c r="Q46" s="6" t="e">
        <f>SUMIFS(#REF!,#REF!,Q$3,#REF!,$B45)</f>
        <v>#REF!</v>
      </c>
      <c r="R46" s="6" t="e">
        <f>SUMIFS(#REF!,#REF!,R$3,#REF!,$B45)</f>
        <v>#REF!</v>
      </c>
      <c r="S46" s="6" t="e">
        <f>SUMIFS(#REF!,#REF!,S$3,#REF!,$B45)</f>
        <v>#REF!</v>
      </c>
      <c r="T46" s="6" t="e">
        <f>SUMIFS(#REF!,#REF!,T$3,#REF!,$B45)</f>
        <v>#REF!</v>
      </c>
      <c r="U46" s="6" t="e">
        <f>SUMIFS(#REF!,#REF!,U$3,#REF!,$B45)</f>
        <v>#REF!</v>
      </c>
      <c r="V46" s="6" t="e">
        <f>SUMIFS(#REF!,#REF!,V$3,#REF!,$B45)</f>
        <v>#REF!</v>
      </c>
      <c r="W46" s="6" t="e">
        <f>SUMIFS(#REF!,#REF!,W$3,#REF!,$B45)</f>
        <v>#REF!</v>
      </c>
      <c r="X46" s="6" t="e">
        <f>SUMIFS(#REF!,#REF!,X$3,#REF!,$B45)</f>
        <v>#REF!</v>
      </c>
      <c r="Y46" s="6" t="e">
        <f>SUMIFS(#REF!,#REF!,Y$3,#REF!,$B45)</f>
        <v>#REF!</v>
      </c>
      <c r="Z46" s="6" t="e">
        <f>SUMIFS(#REF!,#REF!,Z$3,#REF!,$B45)</f>
        <v>#REF!</v>
      </c>
      <c r="AA46" s="6" t="e">
        <f t="shared" si="1"/>
        <v>#REF!</v>
      </c>
      <c r="AC46" s="11"/>
    </row>
    <row r="47" spans="2:29" ht="19.5" customHeight="1">
      <c r="B47" s="366" t="s">
        <v>123</v>
      </c>
      <c r="C47" s="5" t="e">
        <f>SUMIFS(#REF!,#REF!,C$3,#REF!,$B47)</f>
        <v>#REF!</v>
      </c>
      <c r="D47" s="5" t="e">
        <f>SUMIFS(#REF!,#REF!,D$3,#REF!,$B47)</f>
        <v>#REF!</v>
      </c>
      <c r="E47" s="5" t="e">
        <f>SUMIFS(#REF!,#REF!,E$3,#REF!,$B47)</f>
        <v>#REF!</v>
      </c>
      <c r="F47" s="5" t="e">
        <f>SUMIFS(#REF!,#REF!,F$3,#REF!,$B47)</f>
        <v>#REF!</v>
      </c>
      <c r="G47" s="5" t="e">
        <f>SUMIFS(#REF!,#REF!,G$3,#REF!,$B47)</f>
        <v>#REF!</v>
      </c>
      <c r="H47" s="5" t="e">
        <f>SUMIFS(#REF!,#REF!,H$3,#REF!,$B47)</f>
        <v>#REF!</v>
      </c>
      <c r="I47" s="5" t="e">
        <f>SUMIFS(#REF!,#REF!,I$3,#REF!,$B47)</f>
        <v>#REF!</v>
      </c>
      <c r="J47" s="5" t="e">
        <f>SUMIFS(#REF!,#REF!,J$3,#REF!,$B47)</f>
        <v>#REF!</v>
      </c>
      <c r="K47" s="5" t="e">
        <f>SUMIFS(#REF!,#REF!,K$3,#REF!,$B47)</f>
        <v>#REF!</v>
      </c>
      <c r="L47" s="5" t="e">
        <f>SUMIFS(#REF!,#REF!,L$3,#REF!,$B47)</f>
        <v>#REF!</v>
      </c>
      <c r="M47" s="5" t="e">
        <f>SUMIFS(#REF!,#REF!,M$3,#REF!,$B47)</f>
        <v>#REF!</v>
      </c>
      <c r="N47" s="5" t="e">
        <f>SUMIFS(#REF!,#REF!,N$3,#REF!,$B47)</f>
        <v>#REF!</v>
      </c>
      <c r="O47" s="5" t="e">
        <f>SUMIFS(#REF!,#REF!,O$3,#REF!,$B47)</f>
        <v>#REF!</v>
      </c>
      <c r="P47" s="5" t="e">
        <f>SUMIFS(#REF!,#REF!,P$3,#REF!,$B47)</f>
        <v>#REF!</v>
      </c>
      <c r="Q47" s="5" t="e">
        <f>SUMIFS(#REF!,#REF!,Q$3,#REF!,$B47)</f>
        <v>#REF!</v>
      </c>
      <c r="R47" s="5" t="e">
        <f>SUMIFS(#REF!,#REF!,R$3,#REF!,$B47)</f>
        <v>#REF!</v>
      </c>
      <c r="S47" s="5" t="e">
        <f>SUMIFS(#REF!,#REF!,S$3,#REF!,$B47)</f>
        <v>#REF!</v>
      </c>
      <c r="T47" s="5" t="e">
        <f>SUMIFS(#REF!,#REF!,T$3,#REF!,$B47)</f>
        <v>#REF!</v>
      </c>
      <c r="U47" s="5" t="e">
        <f>SUMIFS(#REF!,#REF!,U$3,#REF!,$B47)</f>
        <v>#REF!</v>
      </c>
      <c r="V47" s="5" t="e">
        <f>SUMIFS(#REF!,#REF!,V$3,#REF!,$B47)</f>
        <v>#REF!</v>
      </c>
      <c r="W47" s="5" t="e">
        <f>SUMIFS(#REF!,#REF!,W$3,#REF!,$B47)</f>
        <v>#REF!</v>
      </c>
      <c r="X47" s="5" t="e">
        <f>SUMIFS(#REF!,#REF!,X$3,#REF!,$B47)</f>
        <v>#REF!</v>
      </c>
      <c r="Y47" s="5" t="e">
        <f>SUMIFS(#REF!,#REF!,Y$3,#REF!,$B47)</f>
        <v>#REF!</v>
      </c>
      <c r="Z47" s="5" t="e">
        <f>SUMIFS(#REF!,#REF!,Z$3,#REF!,$B47)</f>
        <v>#REF!</v>
      </c>
      <c r="AA47" s="5" t="e">
        <f t="shared" si="1"/>
        <v>#REF!</v>
      </c>
      <c r="AC47" s="11"/>
    </row>
    <row r="48" spans="2:29" ht="19.5" customHeight="1">
      <c r="B48" s="365" t="s">
        <v>17</v>
      </c>
      <c r="C48" s="6" t="e">
        <f>SUMIFS(#REF!,#REF!,C$3,#REF!,$B47)</f>
        <v>#REF!</v>
      </c>
      <c r="D48" s="6" t="e">
        <f>SUMIFS(#REF!,#REF!,D$3,#REF!,$B47)</f>
        <v>#REF!</v>
      </c>
      <c r="E48" s="6" t="e">
        <f>SUMIFS(#REF!,#REF!,E$3,#REF!,$B47)</f>
        <v>#REF!</v>
      </c>
      <c r="F48" s="6" t="e">
        <f>SUMIFS(#REF!,#REF!,F$3,#REF!,$B47)</f>
        <v>#REF!</v>
      </c>
      <c r="G48" s="6" t="e">
        <f>SUMIFS(#REF!,#REF!,G$3,#REF!,$B47)</f>
        <v>#REF!</v>
      </c>
      <c r="H48" s="6" t="e">
        <f>SUMIFS(#REF!,#REF!,H$3,#REF!,$B47)</f>
        <v>#REF!</v>
      </c>
      <c r="I48" s="6" t="e">
        <f>SUMIFS(#REF!,#REF!,I$3,#REF!,$B47)</f>
        <v>#REF!</v>
      </c>
      <c r="J48" s="6" t="e">
        <f>SUMIFS(#REF!,#REF!,J$3,#REF!,$B47)</f>
        <v>#REF!</v>
      </c>
      <c r="K48" s="6" t="e">
        <f>SUMIFS(#REF!,#REF!,K$3,#REF!,$B47)</f>
        <v>#REF!</v>
      </c>
      <c r="L48" s="6" t="e">
        <f>SUMIFS(#REF!,#REF!,L$3,#REF!,$B47)</f>
        <v>#REF!</v>
      </c>
      <c r="M48" s="6" t="e">
        <f>SUMIFS(#REF!,#REF!,M$3,#REF!,$B47)</f>
        <v>#REF!</v>
      </c>
      <c r="N48" s="6" t="e">
        <f>SUMIFS(#REF!,#REF!,N$3,#REF!,$B47)</f>
        <v>#REF!</v>
      </c>
      <c r="O48" s="6" t="e">
        <f>SUMIFS(#REF!,#REF!,O$3,#REF!,$B47)</f>
        <v>#REF!</v>
      </c>
      <c r="P48" s="6" t="e">
        <f>SUMIFS(#REF!,#REF!,P$3,#REF!,$B47)</f>
        <v>#REF!</v>
      </c>
      <c r="Q48" s="6" t="e">
        <f>SUMIFS(#REF!,#REF!,Q$3,#REF!,$B47)</f>
        <v>#REF!</v>
      </c>
      <c r="R48" s="6" t="e">
        <f>SUMIFS(#REF!,#REF!,R$3,#REF!,$B47)</f>
        <v>#REF!</v>
      </c>
      <c r="S48" s="6" t="e">
        <f>SUMIFS(#REF!,#REF!,S$3,#REF!,$B47)</f>
        <v>#REF!</v>
      </c>
      <c r="T48" s="6" t="e">
        <f>SUMIFS(#REF!,#REF!,T$3,#REF!,$B47)</f>
        <v>#REF!</v>
      </c>
      <c r="U48" s="6" t="e">
        <f>SUMIFS(#REF!,#REF!,U$3,#REF!,$B47)</f>
        <v>#REF!</v>
      </c>
      <c r="V48" s="6" t="e">
        <f>SUMIFS(#REF!,#REF!,V$3,#REF!,$B47)</f>
        <v>#REF!</v>
      </c>
      <c r="W48" s="6" t="e">
        <f>SUMIFS(#REF!,#REF!,W$3,#REF!,$B47)</f>
        <v>#REF!</v>
      </c>
      <c r="X48" s="6" t="e">
        <f>SUMIFS(#REF!,#REF!,X$3,#REF!,$B47)</f>
        <v>#REF!</v>
      </c>
      <c r="Y48" s="6" t="e">
        <f>SUMIFS(#REF!,#REF!,Y$3,#REF!,$B47)</f>
        <v>#REF!</v>
      </c>
      <c r="Z48" s="6" t="e">
        <f>SUMIFS(#REF!,#REF!,Z$3,#REF!,$B47)</f>
        <v>#REF!</v>
      </c>
      <c r="AA48" s="6" t="e">
        <f t="shared" si="1"/>
        <v>#REF!</v>
      </c>
      <c r="AC48" s="11"/>
    </row>
    <row r="49" spans="1:29" ht="19.5" customHeight="1">
      <c r="B49" s="366" t="s">
        <v>121</v>
      </c>
      <c r="C49" s="5" t="e">
        <f>SUMIFS(#REF!,#REF!,C$3,#REF!,$B49)</f>
        <v>#REF!</v>
      </c>
      <c r="D49" s="5" t="e">
        <f>SUMIFS(#REF!,#REF!,D$3,#REF!,$B49)</f>
        <v>#REF!</v>
      </c>
      <c r="E49" s="5" t="e">
        <f>SUMIFS(#REF!,#REF!,E$3,#REF!,$B49)</f>
        <v>#REF!</v>
      </c>
      <c r="F49" s="5" t="e">
        <f>SUMIFS(#REF!,#REF!,F$3,#REF!,$B49)</f>
        <v>#REF!</v>
      </c>
      <c r="G49" s="5" t="e">
        <f>SUMIFS(#REF!,#REF!,G$3,#REF!,$B49)</f>
        <v>#REF!</v>
      </c>
      <c r="H49" s="5" t="e">
        <f>SUMIFS(#REF!,#REF!,H$3,#REF!,$B49)</f>
        <v>#REF!</v>
      </c>
      <c r="I49" s="5" t="e">
        <f>SUMIFS(#REF!,#REF!,I$3,#REF!,$B49)</f>
        <v>#REF!</v>
      </c>
      <c r="J49" s="5" t="e">
        <f>SUMIFS(#REF!,#REF!,J$3,#REF!,$B49)</f>
        <v>#REF!</v>
      </c>
      <c r="K49" s="5" t="e">
        <f>SUMIFS(#REF!,#REF!,K$3,#REF!,$B49)</f>
        <v>#REF!</v>
      </c>
      <c r="L49" s="5" t="e">
        <f>SUMIFS(#REF!,#REF!,L$3,#REF!,$B49)</f>
        <v>#REF!</v>
      </c>
      <c r="M49" s="5" t="e">
        <f>SUMIFS(#REF!,#REF!,M$3,#REF!,$B49)</f>
        <v>#REF!</v>
      </c>
      <c r="N49" s="5" t="e">
        <f>SUMIFS(#REF!,#REF!,N$3,#REF!,$B49)</f>
        <v>#REF!</v>
      </c>
      <c r="O49" s="5" t="e">
        <f>SUMIFS(#REF!,#REF!,O$3,#REF!,$B49)</f>
        <v>#REF!</v>
      </c>
      <c r="P49" s="5" t="e">
        <f>SUMIFS(#REF!,#REF!,P$3,#REF!,$B49)</f>
        <v>#REF!</v>
      </c>
      <c r="Q49" s="5" t="e">
        <f>SUMIFS(#REF!,#REF!,Q$3,#REF!,$B49)</f>
        <v>#REF!</v>
      </c>
      <c r="R49" s="5" t="e">
        <f>SUMIFS(#REF!,#REF!,R$3,#REF!,$B49)</f>
        <v>#REF!</v>
      </c>
      <c r="S49" s="5" t="e">
        <f>SUMIFS(#REF!,#REF!,S$3,#REF!,$B49)</f>
        <v>#REF!</v>
      </c>
      <c r="T49" s="5" t="e">
        <f>SUMIFS(#REF!,#REF!,T$3,#REF!,$B49)</f>
        <v>#REF!</v>
      </c>
      <c r="U49" s="5" t="e">
        <f>SUMIFS(#REF!,#REF!,U$3,#REF!,$B49)</f>
        <v>#REF!</v>
      </c>
      <c r="V49" s="5" t="e">
        <f>SUMIFS(#REF!,#REF!,V$3,#REF!,$B49)</f>
        <v>#REF!</v>
      </c>
      <c r="W49" s="5" t="e">
        <f>SUMIFS(#REF!,#REF!,W$3,#REF!,$B49)</f>
        <v>#REF!</v>
      </c>
      <c r="X49" s="5" t="e">
        <f>SUMIFS(#REF!,#REF!,X$3,#REF!,$B49)</f>
        <v>#REF!</v>
      </c>
      <c r="Y49" s="5" t="e">
        <f>SUMIFS(#REF!,#REF!,Y$3,#REF!,$B49)</f>
        <v>#REF!</v>
      </c>
      <c r="Z49" s="5" t="e">
        <f>SUMIFS(#REF!,#REF!,Z$3,#REF!,$B49)</f>
        <v>#REF!</v>
      </c>
      <c r="AA49" s="5" t="e">
        <f t="shared" si="1"/>
        <v>#REF!</v>
      </c>
      <c r="AC49" s="11"/>
    </row>
    <row r="50" spans="1:29" ht="19.5" customHeight="1">
      <c r="B50" s="365" t="s">
        <v>26</v>
      </c>
      <c r="C50" s="6" t="e">
        <f>SUMIFS(#REF!,#REF!,C$3,#REF!,$B49)</f>
        <v>#REF!</v>
      </c>
      <c r="D50" s="6" t="e">
        <f>SUMIFS(#REF!,#REF!,D$3,#REF!,$B49)</f>
        <v>#REF!</v>
      </c>
      <c r="E50" s="6" t="e">
        <f>SUMIFS(#REF!,#REF!,E$3,#REF!,$B49)</f>
        <v>#REF!</v>
      </c>
      <c r="F50" s="6" t="e">
        <f>SUMIFS(#REF!,#REF!,F$3,#REF!,$B49)</f>
        <v>#REF!</v>
      </c>
      <c r="G50" s="6" t="e">
        <f>SUMIFS(#REF!,#REF!,G$3,#REF!,$B49)</f>
        <v>#REF!</v>
      </c>
      <c r="H50" s="6" t="e">
        <f>SUMIFS(#REF!,#REF!,H$3,#REF!,$B49)</f>
        <v>#REF!</v>
      </c>
      <c r="I50" s="6" t="e">
        <f>SUMIFS(#REF!,#REF!,I$3,#REF!,$B49)</f>
        <v>#REF!</v>
      </c>
      <c r="J50" s="6" t="e">
        <f>SUMIFS(#REF!,#REF!,J$3,#REF!,$B49)</f>
        <v>#REF!</v>
      </c>
      <c r="K50" s="6" t="e">
        <f>SUMIFS(#REF!,#REF!,K$3,#REF!,$B49)</f>
        <v>#REF!</v>
      </c>
      <c r="L50" s="6" t="e">
        <f>SUMIFS(#REF!,#REF!,L$3,#REF!,$B49)</f>
        <v>#REF!</v>
      </c>
      <c r="M50" s="6" t="e">
        <f>SUMIFS(#REF!,#REF!,M$3,#REF!,$B49)</f>
        <v>#REF!</v>
      </c>
      <c r="N50" s="6" t="e">
        <f>SUMIFS(#REF!,#REF!,N$3,#REF!,$B49)</f>
        <v>#REF!</v>
      </c>
      <c r="O50" s="6" t="e">
        <f>SUMIFS(#REF!,#REF!,O$3,#REF!,$B49)</f>
        <v>#REF!</v>
      </c>
      <c r="P50" s="6" t="e">
        <f>SUMIFS(#REF!,#REF!,P$3,#REF!,$B49)</f>
        <v>#REF!</v>
      </c>
      <c r="Q50" s="6" t="e">
        <f>SUMIFS(#REF!,#REF!,Q$3,#REF!,$B49)</f>
        <v>#REF!</v>
      </c>
      <c r="R50" s="6" t="e">
        <f>SUMIFS(#REF!,#REF!,R$3,#REF!,$B49)</f>
        <v>#REF!</v>
      </c>
      <c r="S50" s="6" t="e">
        <f>SUMIFS(#REF!,#REF!,S$3,#REF!,$B49)</f>
        <v>#REF!</v>
      </c>
      <c r="T50" s="6" t="e">
        <f>SUMIFS(#REF!,#REF!,T$3,#REF!,$B49)</f>
        <v>#REF!</v>
      </c>
      <c r="U50" s="6" t="e">
        <f>SUMIFS(#REF!,#REF!,U$3,#REF!,$B49)</f>
        <v>#REF!</v>
      </c>
      <c r="V50" s="6" t="e">
        <f>SUMIFS(#REF!,#REF!,V$3,#REF!,$B49)</f>
        <v>#REF!</v>
      </c>
      <c r="W50" s="6" t="e">
        <f>SUMIFS(#REF!,#REF!,W$3,#REF!,$B49)</f>
        <v>#REF!</v>
      </c>
      <c r="X50" s="6" t="e">
        <f>SUMIFS(#REF!,#REF!,X$3,#REF!,$B49)</f>
        <v>#REF!</v>
      </c>
      <c r="Y50" s="6" t="e">
        <f>SUMIFS(#REF!,#REF!,Y$3,#REF!,$B49)</f>
        <v>#REF!</v>
      </c>
      <c r="Z50" s="6" t="e">
        <f>SUMIFS(#REF!,#REF!,Z$3,#REF!,$B49)</f>
        <v>#REF!</v>
      </c>
      <c r="AA50" s="6" t="e">
        <f t="shared" si="1"/>
        <v>#REF!</v>
      </c>
      <c r="AC50" s="11"/>
    </row>
    <row r="51" spans="1:29" ht="19.5" customHeight="1">
      <c r="B51" s="364" t="s">
        <v>85</v>
      </c>
      <c r="C51" s="5" t="e">
        <f>SUMIFS(#REF!,#REF!,C$3,#REF!,$B51)</f>
        <v>#REF!</v>
      </c>
      <c r="D51" s="5" t="e">
        <f>SUMIFS(#REF!,#REF!,D$3,#REF!,$B51)</f>
        <v>#REF!</v>
      </c>
      <c r="E51" s="5" t="e">
        <f>SUMIFS(#REF!,#REF!,E$3,#REF!,$B51)</f>
        <v>#REF!</v>
      </c>
      <c r="F51" s="5" t="e">
        <f>SUMIFS(#REF!,#REF!,F$3,#REF!,$B51)</f>
        <v>#REF!</v>
      </c>
      <c r="G51" s="5" t="e">
        <f>SUMIFS(#REF!,#REF!,G$3,#REF!,$B51)</f>
        <v>#REF!</v>
      </c>
      <c r="H51" s="5" t="e">
        <f>SUMIFS(#REF!,#REF!,H$3,#REF!,$B51)</f>
        <v>#REF!</v>
      </c>
      <c r="I51" s="5" t="e">
        <f>SUMIFS(#REF!,#REF!,I$3,#REF!,$B51)</f>
        <v>#REF!</v>
      </c>
      <c r="J51" s="5" t="e">
        <f>SUMIFS(#REF!,#REF!,J$3,#REF!,$B51)</f>
        <v>#REF!</v>
      </c>
      <c r="K51" s="5" t="e">
        <f>SUMIFS(#REF!,#REF!,K$3,#REF!,$B51)</f>
        <v>#REF!</v>
      </c>
      <c r="L51" s="5" t="e">
        <f>SUMIFS(#REF!,#REF!,L$3,#REF!,$B51)</f>
        <v>#REF!</v>
      </c>
      <c r="M51" s="5" t="e">
        <f>SUMIFS(#REF!,#REF!,M$3,#REF!,$B51)</f>
        <v>#REF!</v>
      </c>
      <c r="N51" s="5" t="e">
        <f>SUMIFS(#REF!,#REF!,N$3,#REF!,$B51)</f>
        <v>#REF!</v>
      </c>
      <c r="O51" s="5" t="e">
        <f>SUMIFS(#REF!,#REF!,O$3,#REF!,$B51)</f>
        <v>#REF!</v>
      </c>
      <c r="P51" s="5" t="e">
        <f>SUMIFS(#REF!,#REF!,P$3,#REF!,$B51)</f>
        <v>#REF!</v>
      </c>
      <c r="Q51" s="5" t="e">
        <f>SUMIFS(#REF!,#REF!,Q$3,#REF!,$B51)</f>
        <v>#REF!</v>
      </c>
      <c r="R51" s="5" t="e">
        <f>SUMIFS(#REF!,#REF!,R$3,#REF!,$B51)</f>
        <v>#REF!</v>
      </c>
      <c r="S51" s="5" t="e">
        <f>SUMIFS(#REF!,#REF!,S$3,#REF!,$B51)</f>
        <v>#REF!</v>
      </c>
      <c r="T51" s="5" t="e">
        <f>SUMIFS(#REF!,#REF!,T$3,#REF!,$B51)</f>
        <v>#REF!</v>
      </c>
      <c r="U51" s="5" t="e">
        <f>SUMIFS(#REF!,#REF!,U$3,#REF!,$B51)</f>
        <v>#REF!</v>
      </c>
      <c r="V51" s="5" t="e">
        <f>SUMIFS(#REF!,#REF!,V$3,#REF!,$B51)</f>
        <v>#REF!</v>
      </c>
      <c r="W51" s="5" t="e">
        <f>SUMIFS(#REF!,#REF!,W$3,#REF!,$B51)</f>
        <v>#REF!</v>
      </c>
      <c r="X51" s="5" t="e">
        <f>SUMIFS(#REF!,#REF!,X$3,#REF!,$B51)</f>
        <v>#REF!</v>
      </c>
      <c r="Y51" s="5" t="e">
        <f>SUMIFS(#REF!,#REF!,Y$3,#REF!,$B51)</f>
        <v>#REF!</v>
      </c>
      <c r="Z51" s="5" t="e">
        <f>SUMIFS(#REF!,#REF!,Z$3,#REF!,$B51)</f>
        <v>#REF!</v>
      </c>
      <c r="AA51" s="5" t="e">
        <f t="shared" si="1"/>
        <v>#REF!</v>
      </c>
      <c r="AC51" s="11"/>
    </row>
    <row r="52" spans="1:29" ht="19.5" customHeight="1">
      <c r="B52" s="365" t="s">
        <v>85</v>
      </c>
      <c r="C52" s="6" t="e">
        <f>SUMIFS(#REF!,#REF!,C$3,#REF!,$B51)</f>
        <v>#REF!</v>
      </c>
      <c r="D52" s="6" t="e">
        <f>SUMIFS(#REF!,#REF!,D$3,#REF!,$B51)</f>
        <v>#REF!</v>
      </c>
      <c r="E52" s="6" t="e">
        <f>SUMIFS(#REF!,#REF!,E$3,#REF!,$B51)</f>
        <v>#REF!</v>
      </c>
      <c r="F52" s="6" t="e">
        <f>SUMIFS(#REF!,#REF!,F$3,#REF!,$B51)</f>
        <v>#REF!</v>
      </c>
      <c r="G52" s="6" t="e">
        <f>SUMIFS(#REF!,#REF!,G$3,#REF!,$B51)</f>
        <v>#REF!</v>
      </c>
      <c r="H52" s="6" t="e">
        <f>SUMIFS(#REF!,#REF!,H$3,#REF!,$B51)</f>
        <v>#REF!</v>
      </c>
      <c r="I52" s="6" t="e">
        <f>SUMIFS(#REF!,#REF!,I$3,#REF!,$B51)</f>
        <v>#REF!</v>
      </c>
      <c r="J52" s="6" t="e">
        <f>SUMIFS(#REF!,#REF!,J$3,#REF!,$B51)</f>
        <v>#REF!</v>
      </c>
      <c r="K52" s="6" t="e">
        <f>SUMIFS(#REF!,#REF!,K$3,#REF!,$B51)</f>
        <v>#REF!</v>
      </c>
      <c r="L52" s="6" t="e">
        <f>SUMIFS(#REF!,#REF!,L$3,#REF!,$B51)</f>
        <v>#REF!</v>
      </c>
      <c r="M52" s="6" t="e">
        <f>SUMIFS(#REF!,#REF!,M$3,#REF!,$B51)</f>
        <v>#REF!</v>
      </c>
      <c r="N52" s="6" t="e">
        <f>SUMIFS(#REF!,#REF!,N$3,#REF!,$B51)</f>
        <v>#REF!</v>
      </c>
      <c r="O52" s="6" t="e">
        <f>SUMIFS(#REF!,#REF!,O$3,#REF!,$B51)</f>
        <v>#REF!</v>
      </c>
      <c r="P52" s="6" t="e">
        <f>SUMIFS(#REF!,#REF!,P$3,#REF!,$B51)</f>
        <v>#REF!</v>
      </c>
      <c r="Q52" s="6" t="e">
        <f>SUMIFS(#REF!,#REF!,Q$3,#REF!,$B51)</f>
        <v>#REF!</v>
      </c>
      <c r="R52" s="6" t="e">
        <f>SUMIFS(#REF!,#REF!,R$3,#REF!,$B51)</f>
        <v>#REF!</v>
      </c>
      <c r="S52" s="6" t="e">
        <f>SUMIFS(#REF!,#REF!,S$3,#REF!,$B51)</f>
        <v>#REF!</v>
      </c>
      <c r="T52" s="6" t="e">
        <f>SUMIFS(#REF!,#REF!,T$3,#REF!,$B51)</f>
        <v>#REF!</v>
      </c>
      <c r="U52" s="6" t="e">
        <f>SUMIFS(#REF!,#REF!,U$3,#REF!,$B51)</f>
        <v>#REF!</v>
      </c>
      <c r="V52" s="6" t="e">
        <f>SUMIFS(#REF!,#REF!,V$3,#REF!,$B51)</f>
        <v>#REF!</v>
      </c>
      <c r="W52" s="6" t="e">
        <f>SUMIFS(#REF!,#REF!,W$3,#REF!,$B51)</f>
        <v>#REF!</v>
      </c>
      <c r="X52" s="6" t="e">
        <f>SUMIFS(#REF!,#REF!,X$3,#REF!,$B51)</f>
        <v>#REF!</v>
      </c>
      <c r="Y52" s="6" t="e">
        <f>SUMIFS(#REF!,#REF!,Y$3,#REF!,$B51)</f>
        <v>#REF!</v>
      </c>
      <c r="Z52" s="6" t="e">
        <f>SUMIFS(#REF!,#REF!,Z$3,#REF!,$B51)</f>
        <v>#REF!</v>
      </c>
      <c r="AA52" s="6" t="e">
        <f t="shared" si="1"/>
        <v>#REF!</v>
      </c>
      <c r="AC52" s="11"/>
    </row>
    <row r="53" spans="1:29" ht="19.5" customHeight="1">
      <c r="B53" s="364" t="s">
        <v>97</v>
      </c>
      <c r="C53" s="5" t="e">
        <f>C110</f>
        <v>#REF!</v>
      </c>
      <c r="D53" s="5" t="e">
        <f t="shared" ref="D53:Z53" si="2">D110</f>
        <v>#REF!</v>
      </c>
      <c r="E53" s="5" t="e">
        <f t="shared" si="2"/>
        <v>#REF!</v>
      </c>
      <c r="F53" s="5" t="e">
        <f t="shared" si="2"/>
        <v>#REF!</v>
      </c>
      <c r="G53" s="5" t="e">
        <f t="shared" si="2"/>
        <v>#REF!</v>
      </c>
      <c r="H53" s="5" t="e">
        <f t="shared" ref="H53:I53" si="3">H110</f>
        <v>#REF!</v>
      </c>
      <c r="I53" s="5" t="e">
        <f t="shared" si="3"/>
        <v>#REF!</v>
      </c>
      <c r="J53" s="5" t="e">
        <f t="shared" si="2"/>
        <v>#REF!</v>
      </c>
      <c r="K53" s="5" t="e">
        <f t="shared" si="2"/>
        <v>#REF!</v>
      </c>
      <c r="L53" s="5" t="e">
        <f t="shared" si="2"/>
        <v>#REF!</v>
      </c>
      <c r="M53" s="5" t="e">
        <f t="shared" si="2"/>
        <v>#REF!</v>
      </c>
      <c r="N53" s="5" t="e">
        <f t="shared" si="2"/>
        <v>#REF!</v>
      </c>
      <c r="O53" s="5" t="e">
        <f t="shared" si="2"/>
        <v>#REF!</v>
      </c>
      <c r="P53" s="5" t="e">
        <f t="shared" si="2"/>
        <v>#REF!</v>
      </c>
      <c r="Q53" s="5" t="e">
        <f t="shared" si="2"/>
        <v>#REF!</v>
      </c>
      <c r="R53" s="5" t="e">
        <f t="shared" si="2"/>
        <v>#REF!</v>
      </c>
      <c r="S53" s="5" t="e">
        <f t="shared" si="2"/>
        <v>#REF!</v>
      </c>
      <c r="T53" s="5" t="e">
        <f t="shared" si="2"/>
        <v>#REF!</v>
      </c>
      <c r="U53" s="5" t="e">
        <f t="shared" si="2"/>
        <v>#REF!</v>
      </c>
      <c r="V53" s="5" t="e">
        <f t="shared" si="2"/>
        <v>#REF!</v>
      </c>
      <c r="W53" s="5" t="e">
        <f t="shared" si="2"/>
        <v>#REF!</v>
      </c>
      <c r="X53" s="5" t="e">
        <f t="shared" si="2"/>
        <v>#REF!</v>
      </c>
      <c r="Y53" s="5" t="e">
        <f t="shared" si="2"/>
        <v>#REF!</v>
      </c>
      <c r="Z53" s="5" t="e">
        <f t="shared" si="2"/>
        <v>#REF!</v>
      </c>
      <c r="AA53" s="5" t="e">
        <f t="shared" si="1"/>
        <v>#REF!</v>
      </c>
      <c r="AC53" s="11"/>
    </row>
    <row r="54" spans="1:29" ht="19.5" customHeight="1">
      <c r="B54" s="365"/>
      <c r="C54" s="6" t="e">
        <f t="shared" ref="C54:Z54" si="4">C111</f>
        <v>#REF!</v>
      </c>
      <c r="D54" s="6" t="e">
        <f t="shared" si="4"/>
        <v>#REF!</v>
      </c>
      <c r="E54" s="6" t="e">
        <f t="shared" si="4"/>
        <v>#REF!</v>
      </c>
      <c r="F54" s="6" t="e">
        <f t="shared" si="4"/>
        <v>#REF!</v>
      </c>
      <c r="G54" s="6" t="e">
        <f t="shared" si="4"/>
        <v>#REF!</v>
      </c>
      <c r="H54" s="6" t="e">
        <f t="shared" ref="H54:I54" si="5">H111</f>
        <v>#REF!</v>
      </c>
      <c r="I54" s="6" t="e">
        <f t="shared" si="5"/>
        <v>#REF!</v>
      </c>
      <c r="J54" s="6" t="e">
        <f t="shared" si="4"/>
        <v>#REF!</v>
      </c>
      <c r="K54" s="6" t="e">
        <f t="shared" si="4"/>
        <v>#REF!</v>
      </c>
      <c r="L54" s="6" t="e">
        <f t="shared" si="4"/>
        <v>#REF!</v>
      </c>
      <c r="M54" s="6" t="e">
        <f t="shared" si="4"/>
        <v>#REF!</v>
      </c>
      <c r="N54" s="6" t="e">
        <f t="shared" si="4"/>
        <v>#REF!</v>
      </c>
      <c r="O54" s="6" t="e">
        <f t="shared" si="4"/>
        <v>#REF!</v>
      </c>
      <c r="P54" s="6" t="e">
        <f t="shared" si="4"/>
        <v>#REF!</v>
      </c>
      <c r="Q54" s="6" t="e">
        <f t="shared" si="4"/>
        <v>#REF!</v>
      </c>
      <c r="R54" s="6" t="e">
        <f t="shared" si="4"/>
        <v>#REF!</v>
      </c>
      <c r="S54" s="6" t="e">
        <f t="shared" si="4"/>
        <v>#REF!</v>
      </c>
      <c r="T54" s="6" t="e">
        <f t="shared" si="4"/>
        <v>#REF!</v>
      </c>
      <c r="U54" s="6" t="e">
        <f t="shared" si="4"/>
        <v>#REF!</v>
      </c>
      <c r="V54" s="6" t="e">
        <f t="shared" si="4"/>
        <v>#REF!</v>
      </c>
      <c r="W54" s="6" t="e">
        <f t="shared" si="4"/>
        <v>#REF!</v>
      </c>
      <c r="X54" s="6" t="e">
        <f t="shared" si="4"/>
        <v>#REF!</v>
      </c>
      <c r="Y54" s="6" t="e">
        <f t="shared" si="4"/>
        <v>#REF!</v>
      </c>
      <c r="Z54" s="6" t="e">
        <f t="shared" si="4"/>
        <v>#REF!</v>
      </c>
      <c r="AA54" s="6" t="e">
        <f t="shared" si="1"/>
        <v>#REF!</v>
      </c>
      <c r="AC54" s="11"/>
    </row>
    <row r="55" spans="1:29" ht="19.5" customHeight="1">
      <c r="B55" s="364" t="s">
        <v>120</v>
      </c>
      <c r="C55" s="5" t="e">
        <f>SUM(C5,C7,C9,C11,C13,C15,C17,C19,C21,C23,C25,C27,C29,C31,C33,C35,C37,C39,C41,C43,C45,C47,C49,C51,C53)</f>
        <v>#REF!</v>
      </c>
      <c r="D55" s="5" t="e">
        <f t="shared" ref="D55:AA56" si="6">SUM(D5,D7,D9,D11,D13,D15,D17,D19,D21,D23,D25,D27,D29,D31,D33,D35,D37,D39,D41,D43,D45,D47,D49,D51,D53)</f>
        <v>#REF!</v>
      </c>
      <c r="E55" s="5" t="e">
        <f t="shared" si="6"/>
        <v>#REF!</v>
      </c>
      <c r="F55" s="5" t="e">
        <f t="shared" si="6"/>
        <v>#REF!</v>
      </c>
      <c r="G55" s="5" t="e">
        <f t="shared" si="6"/>
        <v>#REF!</v>
      </c>
      <c r="H55" s="5" t="e">
        <f t="shared" ref="H55:I55" si="7">SUM(H5,H7,H9,H11,H13,H15,H17,H19,H21,H23,H25,H27,H29,H31,H33,H35,H37,H39,H41,H43,H45,H47,H49,H51,H53)</f>
        <v>#REF!</v>
      </c>
      <c r="I55" s="5" t="e">
        <f t="shared" si="7"/>
        <v>#REF!</v>
      </c>
      <c r="J55" s="5" t="e">
        <f t="shared" si="6"/>
        <v>#REF!</v>
      </c>
      <c r="K55" s="5" t="e">
        <f t="shared" si="6"/>
        <v>#REF!</v>
      </c>
      <c r="L55" s="5" t="e">
        <f t="shared" si="6"/>
        <v>#REF!</v>
      </c>
      <c r="M55" s="5" t="e">
        <f t="shared" si="6"/>
        <v>#REF!</v>
      </c>
      <c r="N55" s="5" t="e">
        <f t="shared" si="6"/>
        <v>#REF!</v>
      </c>
      <c r="O55" s="5" t="e">
        <f t="shared" si="6"/>
        <v>#REF!</v>
      </c>
      <c r="P55" s="5" t="e">
        <f t="shared" si="6"/>
        <v>#REF!</v>
      </c>
      <c r="Q55" s="5" t="e">
        <f t="shared" si="6"/>
        <v>#REF!</v>
      </c>
      <c r="R55" s="5" t="e">
        <f t="shared" si="6"/>
        <v>#REF!</v>
      </c>
      <c r="S55" s="5" t="e">
        <f t="shared" si="6"/>
        <v>#REF!</v>
      </c>
      <c r="T55" s="5" t="e">
        <f t="shared" si="6"/>
        <v>#REF!</v>
      </c>
      <c r="U55" s="5" t="e">
        <f t="shared" si="6"/>
        <v>#REF!</v>
      </c>
      <c r="V55" s="5" t="e">
        <f t="shared" si="6"/>
        <v>#REF!</v>
      </c>
      <c r="W55" s="5" t="e">
        <f t="shared" si="6"/>
        <v>#REF!</v>
      </c>
      <c r="X55" s="5" t="e">
        <f t="shared" si="6"/>
        <v>#REF!</v>
      </c>
      <c r="Y55" s="5" t="e">
        <f t="shared" si="6"/>
        <v>#REF!</v>
      </c>
      <c r="Z55" s="5" t="e">
        <f t="shared" si="6"/>
        <v>#REF!</v>
      </c>
      <c r="AA55" s="5" t="e">
        <f t="shared" si="6"/>
        <v>#REF!</v>
      </c>
    </row>
    <row r="56" spans="1:29" ht="19.5" customHeight="1">
      <c r="B56" s="365"/>
      <c r="C56" s="6" t="e">
        <f>SUM(C6,C8,C10,C12,C14,C16,C18,C20,C22,C24,C26,C28,C30,C32,C34,C36,C38,C40,C42,C44,C46,C48,C50,C52,C54)</f>
        <v>#REF!</v>
      </c>
      <c r="D56" s="6" t="e">
        <f t="shared" si="6"/>
        <v>#REF!</v>
      </c>
      <c r="E56" s="6" t="e">
        <f t="shared" si="6"/>
        <v>#REF!</v>
      </c>
      <c r="F56" s="6" t="e">
        <f t="shared" si="6"/>
        <v>#REF!</v>
      </c>
      <c r="G56" s="6" t="e">
        <f t="shared" si="6"/>
        <v>#REF!</v>
      </c>
      <c r="H56" s="6" t="e">
        <f t="shared" ref="H56:I56" si="8">SUM(H6,H8,H10,H12,H14,H16,H18,H20,H22,H24,H26,H28,H30,H32,H34,H36,H38,H40,H42,H44,H46,H48,H50,H52,H54)</f>
        <v>#REF!</v>
      </c>
      <c r="I56" s="6" t="e">
        <f t="shared" si="8"/>
        <v>#REF!</v>
      </c>
      <c r="J56" s="6" t="e">
        <f t="shared" si="6"/>
        <v>#REF!</v>
      </c>
      <c r="K56" s="6" t="e">
        <f t="shared" si="6"/>
        <v>#REF!</v>
      </c>
      <c r="L56" s="6" t="e">
        <f t="shared" si="6"/>
        <v>#REF!</v>
      </c>
      <c r="M56" s="6" t="e">
        <f t="shared" si="6"/>
        <v>#REF!</v>
      </c>
      <c r="N56" s="6" t="e">
        <f t="shared" si="6"/>
        <v>#REF!</v>
      </c>
      <c r="O56" s="6" t="e">
        <f t="shared" si="6"/>
        <v>#REF!</v>
      </c>
      <c r="P56" s="6" t="e">
        <f t="shared" si="6"/>
        <v>#REF!</v>
      </c>
      <c r="Q56" s="6" t="e">
        <f t="shared" si="6"/>
        <v>#REF!</v>
      </c>
      <c r="R56" s="6" t="e">
        <f t="shared" si="6"/>
        <v>#REF!</v>
      </c>
      <c r="S56" s="6" t="e">
        <f t="shared" si="6"/>
        <v>#REF!</v>
      </c>
      <c r="T56" s="6" t="e">
        <f t="shared" si="6"/>
        <v>#REF!</v>
      </c>
      <c r="U56" s="6" t="e">
        <f t="shared" si="6"/>
        <v>#REF!</v>
      </c>
      <c r="V56" s="6" t="e">
        <f t="shared" si="6"/>
        <v>#REF!</v>
      </c>
      <c r="W56" s="6" t="e">
        <f t="shared" si="6"/>
        <v>#REF!</v>
      </c>
      <c r="X56" s="6" t="e">
        <f t="shared" si="6"/>
        <v>#REF!</v>
      </c>
      <c r="Y56" s="6" t="e">
        <f t="shared" si="6"/>
        <v>#REF!</v>
      </c>
      <c r="Z56" s="6" t="e">
        <f t="shared" si="6"/>
        <v>#REF!</v>
      </c>
      <c r="AA56" s="6" t="e">
        <f t="shared" si="6"/>
        <v>#REF!</v>
      </c>
    </row>
    <row r="57" spans="1:29" s="4" customFormat="1">
      <c r="B57" s="1"/>
      <c r="C57" s="3"/>
      <c r="D57" s="3"/>
      <c r="E57" s="3"/>
      <c r="F57" s="3"/>
      <c r="G57" s="3"/>
      <c r="H57" s="3"/>
      <c r="I57" s="3"/>
      <c r="J57" s="3"/>
      <c r="K57" s="3"/>
      <c r="L57" s="3"/>
      <c r="M57" s="3"/>
      <c r="N57" s="3"/>
      <c r="O57" s="3"/>
      <c r="P57" s="3"/>
      <c r="Q57" s="3"/>
      <c r="R57" s="3"/>
      <c r="S57" s="3"/>
      <c r="T57" s="3"/>
      <c r="U57" s="3"/>
      <c r="V57" s="3"/>
      <c r="W57" s="3"/>
      <c r="X57" s="3"/>
      <c r="Y57" s="3"/>
      <c r="Z57" s="3"/>
      <c r="AA57" s="3"/>
    </row>
    <row r="58" spans="1:29" s="4" customFormat="1">
      <c r="B58" s="1"/>
      <c r="C58" s="3"/>
      <c r="D58" s="3"/>
      <c r="E58" s="3"/>
      <c r="F58" s="3"/>
      <c r="G58" s="3"/>
      <c r="H58" s="3"/>
      <c r="I58" s="3"/>
      <c r="J58" s="3"/>
      <c r="K58" s="3"/>
      <c r="L58" s="3"/>
      <c r="M58" s="3"/>
      <c r="N58" s="3"/>
      <c r="O58" s="3"/>
      <c r="P58" s="3"/>
      <c r="Q58" s="3"/>
      <c r="R58" s="3"/>
      <c r="S58" s="3"/>
      <c r="T58" s="3"/>
      <c r="U58" s="3"/>
      <c r="V58" s="3"/>
      <c r="W58" s="3"/>
      <c r="X58" s="3"/>
      <c r="Y58" s="3"/>
      <c r="Z58" s="3"/>
      <c r="AA58" s="3"/>
    </row>
    <row r="59" spans="1:29" s="4" customFormat="1" ht="18.75">
      <c r="A59" s="268" t="s">
        <v>317</v>
      </c>
      <c r="B59" s="268"/>
      <c r="C59" s="3"/>
      <c r="D59" s="3"/>
      <c r="E59" s="3"/>
      <c r="F59" s="3"/>
      <c r="G59" s="3"/>
      <c r="H59" s="3"/>
      <c r="I59" s="3"/>
      <c r="J59" s="3"/>
      <c r="K59" s="3"/>
      <c r="L59" s="3"/>
      <c r="M59" s="3"/>
      <c r="N59" s="3"/>
      <c r="O59" s="3"/>
      <c r="P59" s="3"/>
      <c r="Q59" s="3"/>
      <c r="R59" s="3"/>
      <c r="S59" s="3"/>
      <c r="T59" s="3"/>
      <c r="U59" s="3"/>
      <c r="V59" s="3"/>
      <c r="W59" s="3"/>
      <c r="X59" s="3"/>
      <c r="Y59" s="3"/>
      <c r="Z59" s="3"/>
      <c r="AA59" s="16"/>
    </row>
    <row r="60" spans="1:29" s="4" customFormat="1">
      <c r="A60" s="268"/>
      <c r="B60" s="268" t="s">
        <v>318</v>
      </c>
      <c r="C60" s="3"/>
      <c r="D60" s="3"/>
      <c r="E60" s="3"/>
      <c r="F60" s="3"/>
      <c r="G60" s="3"/>
      <c r="H60" s="3"/>
      <c r="I60" s="3"/>
      <c r="J60" s="3"/>
      <c r="K60" s="3"/>
      <c r="L60" s="3"/>
      <c r="M60" s="3"/>
      <c r="N60" s="3"/>
      <c r="O60" s="3"/>
      <c r="P60" s="3"/>
      <c r="Q60" s="3"/>
      <c r="R60" s="3"/>
      <c r="S60" s="3"/>
      <c r="T60" s="3"/>
      <c r="U60" s="3"/>
      <c r="V60" s="3"/>
      <c r="W60" s="3"/>
      <c r="X60" s="3"/>
      <c r="Y60" s="3"/>
      <c r="Z60" s="3"/>
      <c r="AA60" s="7" t="s">
        <v>134</v>
      </c>
    </row>
    <row r="61" spans="1:29" ht="31.5">
      <c r="B61" s="2"/>
      <c r="C61" s="289" t="s">
        <v>94</v>
      </c>
      <c r="D61" s="289" t="s">
        <v>95</v>
      </c>
      <c r="E61" s="289" t="s">
        <v>310</v>
      </c>
      <c r="F61" s="289" t="s">
        <v>311</v>
      </c>
      <c r="G61" s="289" t="s">
        <v>312</v>
      </c>
      <c r="H61" s="289" t="s">
        <v>313</v>
      </c>
      <c r="I61" s="289" t="s">
        <v>162</v>
      </c>
      <c r="J61" s="289" t="s">
        <v>149</v>
      </c>
      <c r="K61" s="289" t="s">
        <v>314</v>
      </c>
      <c r="L61" s="289" t="s">
        <v>150</v>
      </c>
      <c r="M61" s="289" t="s">
        <v>165</v>
      </c>
      <c r="N61" s="289" t="s">
        <v>323</v>
      </c>
      <c r="O61" s="289" t="s">
        <v>152</v>
      </c>
      <c r="P61" s="289" t="s">
        <v>316</v>
      </c>
      <c r="Q61" s="289" t="s">
        <v>322</v>
      </c>
      <c r="R61" s="289" t="s">
        <v>321</v>
      </c>
      <c r="S61" s="289" t="s">
        <v>154</v>
      </c>
      <c r="T61" s="289" t="s">
        <v>155</v>
      </c>
      <c r="U61" s="289" t="s">
        <v>156</v>
      </c>
      <c r="V61" s="289" t="s">
        <v>315</v>
      </c>
      <c r="W61" s="289" t="s">
        <v>158</v>
      </c>
      <c r="X61" s="289" t="s">
        <v>159</v>
      </c>
      <c r="Y61" s="289" t="s">
        <v>160</v>
      </c>
      <c r="Z61" s="289" t="s">
        <v>161</v>
      </c>
      <c r="AA61" s="290" t="s">
        <v>120</v>
      </c>
    </row>
    <row r="62" spans="1:29" ht="19.5" customHeight="1">
      <c r="B62" s="364" t="s">
        <v>124</v>
      </c>
      <c r="C62" s="5" t="e">
        <f>SUMIFS(#REF!,#REF!,C$3,#REF!,$B62)</f>
        <v>#REF!</v>
      </c>
      <c r="D62" s="5" t="e">
        <f>SUMIFS(#REF!,#REF!,D$3,#REF!,$B62)</f>
        <v>#REF!</v>
      </c>
      <c r="E62" s="5" t="e">
        <f>SUMIFS(#REF!,#REF!,E$3,#REF!,$B62)</f>
        <v>#REF!</v>
      </c>
      <c r="F62" s="5" t="e">
        <f>SUMIFS(#REF!,#REF!,F$3,#REF!,$B62)</f>
        <v>#REF!</v>
      </c>
      <c r="G62" s="5" t="e">
        <f>SUMIFS(#REF!,#REF!,G$3,#REF!,$B62)</f>
        <v>#REF!</v>
      </c>
      <c r="H62" s="5" t="e">
        <f>SUMIFS(#REF!,#REF!,H$3,#REF!,$B62)</f>
        <v>#REF!</v>
      </c>
      <c r="I62" s="5" t="e">
        <f>SUMIFS(#REF!,#REF!,I$3,#REF!,$B62)</f>
        <v>#REF!</v>
      </c>
      <c r="J62" s="5" t="e">
        <f>SUMIFS(#REF!,#REF!,J$3,#REF!,$B62)</f>
        <v>#REF!</v>
      </c>
      <c r="K62" s="5" t="e">
        <f>SUMIFS(#REF!,#REF!,K$3,#REF!,$B62)</f>
        <v>#REF!</v>
      </c>
      <c r="L62" s="5" t="e">
        <f>SUMIFS(#REF!,#REF!,L$3,#REF!,$B62)</f>
        <v>#REF!</v>
      </c>
      <c r="M62" s="5" t="e">
        <f>SUMIFS(#REF!,#REF!,M$3,#REF!,$B62)</f>
        <v>#REF!</v>
      </c>
      <c r="N62" s="5" t="e">
        <f>SUMIFS(#REF!,#REF!,N$3,#REF!,$B62)</f>
        <v>#REF!</v>
      </c>
      <c r="O62" s="5" t="e">
        <f>SUMIFS(#REF!,#REF!,O$3,#REF!,$B62)</f>
        <v>#REF!</v>
      </c>
      <c r="P62" s="5" t="e">
        <f>SUMIFS(#REF!,#REF!,P$3,#REF!,$B62)</f>
        <v>#REF!</v>
      </c>
      <c r="Q62" s="5" t="e">
        <f>SUMIFS(#REF!,#REF!,Q$3,#REF!,$B62)</f>
        <v>#REF!</v>
      </c>
      <c r="R62" s="5" t="e">
        <f>SUMIFS(#REF!,#REF!,R$3,#REF!,$B62)</f>
        <v>#REF!</v>
      </c>
      <c r="S62" s="5" t="e">
        <f>SUMIFS(#REF!,#REF!,S$3,#REF!,$B62)</f>
        <v>#REF!</v>
      </c>
      <c r="T62" s="5" t="e">
        <f>SUMIFS(#REF!,#REF!,T$3,#REF!,$B62)</f>
        <v>#REF!</v>
      </c>
      <c r="U62" s="5" t="e">
        <f>SUMIFS(#REF!,#REF!,U$3,#REF!,$B62)</f>
        <v>#REF!</v>
      </c>
      <c r="V62" s="5" t="e">
        <f>SUMIFS(#REF!,#REF!,V$3,#REF!,$B62)</f>
        <v>#REF!</v>
      </c>
      <c r="W62" s="5" t="e">
        <f>SUMIFS(#REF!,#REF!,W$3,#REF!,$B62)</f>
        <v>#REF!</v>
      </c>
      <c r="X62" s="5" t="e">
        <f>SUMIFS(#REF!,#REF!,X$3,#REF!,$B62)</f>
        <v>#REF!</v>
      </c>
      <c r="Y62" s="5" t="e">
        <f>SUMIFS(#REF!,#REF!,Y$3,#REF!,$B62)</f>
        <v>#REF!</v>
      </c>
      <c r="Z62" s="5" t="e">
        <f>SUMIFS(#REF!,#REF!,Z$3,#REF!,$B62)</f>
        <v>#REF!</v>
      </c>
      <c r="AA62" s="5" t="e">
        <f t="shared" ref="AA62:AA109" si="9">SUM(C62:Z62)</f>
        <v>#REF!</v>
      </c>
    </row>
    <row r="63" spans="1:29" ht="19.5" customHeight="1">
      <c r="B63" s="365" t="s">
        <v>61</v>
      </c>
      <c r="C63" s="6" t="e">
        <f>SUMIFS(#REF!,#REF!,C$3,#REF!,$B62)</f>
        <v>#REF!</v>
      </c>
      <c r="D63" s="6" t="e">
        <f>SUMIFS(#REF!,#REF!,D$3,#REF!,$B62)</f>
        <v>#REF!</v>
      </c>
      <c r="E63" s="6" t="e">
        <f>SUMIFS(#REF!,#REF!,E$3,#REF!,$B62)</f>
        <v>#REF!</v>
      </c>
      <c r="F63" s="6" t="e">
        <f>SUMIFS(#REF!,#REF!,F$3,#REF!,$B62)</f>
        <v>#REF!</v>
      </c>
      <c r="G63" s="6" t="e">
        <f>SUMIFS(#REF!,#REF!,G$3,#REF!,$B62)</f>
        <v>#REF!</v>
      </c>
      <c r="H63" s="6" t="e">
        <f>SUMIFS(#REF!,#REF!,H$3,#REF!,$B62)</f>
        <v>#REF!</v>
      </c>
      <c r="I63" s="6" t="e">
        <f>SUMIFS(#REF!,#REF!,I$3,#REF!,$B62)</f>
        <v>#REF!</v>
      </c>
      <c r="J63" s="6" t="e">
        <f>SUMIFS(#REF!,#REF!,J$3,#REF!,$B62)</f>
        <v>#REF!</v>
      </c>
      <c r="K63" s="6" t="e">
        <f>SUMIFS(#REF!,#REF!,K$3,#REF!,$B62)</f>
        <v>#REF!</v>
      </c>
      <c r="L63" s="6" t="e">
        <f>SUMIFS(#REF!,#REF!,L$3,#REF!,$B62)</f>
        <v>#REF!</v>
      </c>
      <c r="M63" s="6" t="e">
        <f>SUMIFS(#REF!,#REF!,M$3,#REF!,$B62)</f>
        <v>#REF!</v>
      </c>
      <c r="N63" s="6" t="e">
        <f>SUMIFS(#REF!,#REF!,N$3,#REF!,$B62)</f>
        <v>#REF!</v>
      </c>
      <c r="O63" s="6" t="e">
        <f>SUMIFS(#REF!,#REF!,O$3,#REF!,$B62)</f>
        <v>#REF!</v>
      </c>
      <c r="P63" s="6" t="e">
        <f>SUMIFS(#REF!,#REF!,P$3,#REF!,$B62)</f>
        <v>#REF!</v>
      </c>
      <c r="Q63" s="6" t="e">
        <f>SUMIFS(#REF!,#REF!,Q$3,#REF!,$B62)</f>
        <v>#REF!</v>
      </c>
      <c r="R63" s="6" t="e">
        <f>SUMIFS(#REF!,#REF!,R$3,#REF!,$B62)</f>
        <v>#REF!</v>
      </c>
      <c r="S63" s="6" t="e">
        <f>SUMIFS(#REF!,#REF!,S$3,#REF!,$B62)</f>
        <v>#REF!</v>
      </c>
      <c r="T63" s="6" t="e">
        <f>SUMIFS(#REF!,#REF!,T$3,#REF!,$B62)</f>
        <v>#REF!</v>
      </c>
      <c r="U63" s="6" t="e">
        <f>SUMIFS(#REF!,#REF!,U$3,#REF!,$B62)</f>
        <v>#REF!</v>
      </c>
      <c r="V63" s="6" t="e">
        <f>SUMIFS(#REF!,#REF!,V$3,#REF!,$B62)</f>
        <v>#REF!</v>
      </c>
      <c r="W63" s="6" t="e">
        <f>SUMIFS(#REF!,#REF!,W$3,#REF!,$B62)</f>
        <v>#REF!</v>
      </c>
      <c r="X63" s="6" t="e">
        <f>SUMIFS(#REF!,#REF!,X$3,#REF!,$B62)</f>
        <v>#REF!</v>
      </c>
      <c r="Y63" s="6" t="e">
        <f>SUMIFS(#REF!,#REF!,Y$3,#REF!,$B62)</f>
        <v>#REF!</v>
      </c>
      <c r="Z63" s="6" t="e">
        <f>SUMIFS(#REF!,#REF!,Z$3,#REF!,$B62)</f>
        <v>#REF!</v>
      </c>
      <c r="AA63" s="6" t="e">
        <f t="shared" si="9"/>
        <v>#REF!</v>
      </c>
    </row>
    <row r="64" spans="1:29" ht="19.5" customHeight="1">
      <c r="B64" s="364" t="s">
        <v>125</v>
      </c>
      <c r="C64" s="5" t="e">
        <f>SUMIFS(#REF!,#REF!,C$3,#REF!,$B64)</f>
        <v>#REF!</v>
      </c>
      <c r="D64" s="5" t="e">
        <f>SUMIFS(#REF!,#REF!,D$3,#REF!,$B64)</f>
        <v>#REF!</v>
      </c>
      <c r="E64" s="5" t="e">
        <f>SUMIFS(#REF!,#REF!,E$3,#REF!,$B64)</f>
        <v>#REF!</v>
      </c>
      <c r="F64" s="5" t="e">
        <f>SUMIFS(#REF!,#REF!,F$3,#REF!,$B64)</f>
        <v>#REF!</v>
      </c>
      <c r="G64" s="5" t="e">
        <f>SUMIFS(#REF!,#REF!,G$3,#REF!,$B64)</f>
        <v>#REF!</v>
      </c>
      <c r="H64" s="5" t="e">
        <f>SUMIFS(#REF!,#REF!,H$3,#REF!,$B64)</f>
        <v>#REF!</v>
      </c>
      <c r="I64" s="5" t="e">
        <f>SUMIFS(#REF!,#REF!,I$3,#REF!,$B64)</f>
        <v>#REF!</v>
      </c>
      <c r="J64" s="5" t="e">
        <f>SUMIFS(#REF!,#REF!,J$3,#REF!,$B64)</f>
        <v>#REF!</v>
      </c>
      <c r="K64" s="5" t="e">
        <f>SUMIFS(#REF!,#REF!,K$3,#REF!,$B64)</f>
        <v>#REF!</v>
      </c>
      <c r="L64" s="5" t="e">
        <f>SUMIFS(#REF!,#REF!,L$3,#REF!,$B64)</f>
        <v>#REF!</v>
      </c>
      <c r="M64" s="5" t="e">
        <f>SUMIFS(#REF!,#REF!,M$3,#REF!,$B64)</f>
        <v>#REF!</v>
      </c>
      <c r="N64" s="5" t="e">
        <f>SUMIFS(#REF!,#REF!,N$3,#REF!,$B64)</f>
        <v>#REF!</v>
      </c>
      <c r="O64" s="5" t="e">
        <f>SUMIFS(#REF!,#REF!,O$3,#REF!,$B64)</f>
        <v>#REF!</v>
      </c>
      <c r="P64" s="5" t="e">
        <f>SUMIFS(#REF!,#REF!,P$3,#REF!,$B64)</f>
        <v>#REF!</v>
      </c>
      <c r="Q64" s="5" t="e">
        <f>SUMIFS(#REF!,#REF!,Q$3,#REF!,$B64)</f>
        <v>#REF!</v>
      </c>
      <c r="R64" s="5" t="e">
        <f>SUMIFS(#REF!,#REF!,R$3,#REF!,$B64)</f>
        <v>#REF!</v>
      </c>
      <c r="S64" s="5" t="e">
        <f>SUMIFS(#REF!,#REF!,S$3,#REF!,$B64)</f>
        <v>#REF!</v>
      </c>
      <c r="T64" s="5" t="e">
        <f>SUMIFS(#REF!,#REF!,T$3,#REF!,$B64)</f>
        <v>#REF!</v>
      </c>
      <c r="U64" s="5" t="e">
        <f>SUMIFS(#REF!,#REF!,U$3,#REF!,$B64)</f>
        <v>#REF!</v>
      </c>
      <c r="V64" s="5" t="e">
        <f>SUMIFS(#REF!,#REF!,V$3,#REF!,$B64)</f>
        <v>#REF!</v>
      </c>
      <c r="W64" s="5" t="e">
        <f>SUMIFS(#REF!,#REF!,W$3,#REF!,$B64)</f>
        <v>#REF!</v>
      </c>
      <c r="X64" s="5" t="e">
        <f>SUMIFS(#REF!,#REF!,X$3,#REF!,$B64)</f>
        <v>#REF!</v>
      </c>
      <c r="Y64" s="5" t="e">
        <f>SUMIFS(#REF!,#REF!,Y$3,#REF!,$B64)</f>
        <v>#REF!</v>
      </c>
      <c r="Z64" s="5" t="e">
        <f>SUMIFS(#REF!,#REF!,Z$3,#REF!,$B64)</f>
        <v>#REF!</v>
      </c>
      <c r="AA64" s="5" t="e">
        <f t="shared" si="9"/>
        <v>#REF!</v>
      </c>
    </row>
    <row r="65" spans="2:27" ht="19.5" customHeight="1">
      <c r="B65" s="365" t="s">
        <v>62</v>
      </c>
      <c r="C65" s="6" t="e">
        <f>SUMIFS(#REF!,#REF!,C$3,#REF!,$B64)</f>
        <v>#REF!</v>
      </c>
      <c r="D65" s="6" t="e">
        <f>SUMIFS(#REF!,#REF!,D$3,#REF!,$B64)</f>
        <v>#REF!</v>
      </c>
      <c r="E65" s="6" t="e">
        <f>SUMIFS(#REF!,#REF!,E$3,#REF!,$B64)</f>
        <v>#REF!</v>
      </c>
      <c r="F65" s="6" t="e">
        <f>SUMIFS(#REF!,#REF!,F$3,#REF!,$B64)</f>
        <v>#REF!</v>
      </c>
      <c r="G65" s="6" t="e">
        <f>SUMIFS(#REF!,#REF!,G$3,#REF!,$B64)</f>
        <v>#REF!</v>
      </c>
      <c r="H65" s="6" t="e">
        <f>SUMIFS(#REF!,#REF!,H$3,#REF!,$B64)</f>
        <v>#REF!</v>
      </c>
      <c r="I65" s="6" t="e">
        <f>SUMIFS(#REF!,#REF!,I$3,#REF!,$B64)</f>
        <v>#REF!</v>
      </c>
      <c r="J65" s="6" t="e">
        <f>SUMIFS(#REF!,#REF!,J$3,#REF!,$B64)</f>
        <v>#REF!</v>
      </c>
      <c r="K65" s="6" t="e">
        <f>SUMIFS(#REF!,#REF!,K$3,#REF!,$B64)</f>
        <v>#REF!</v>
      </c>
      <c r="L65" s="6" t="e">
        <f>SUMIFS(#REF!,#REF!,L$3,#REF!,$B64)</f>
        <v>#REF!</v>
      </c>
      <c r="M65" s="6" t="e">
        <f>SUMIFS(#REF!,#REF!,M$3,#REF!,$B64)</f>
        <v>#REF!</v>
      </c>
      <c r="N65" s="6" t="e">
        <f>SUMIFS(#REF!,#REF!,N$3,#REF!,$B64)</f>
        <v>#REF!</v>
      </c>
      <c r="O65" s="6" t="e">
        <f>SUMIFS(#REF!,#REF!,O$3,#REF!,$B64)</f>
        <v>#REF!</v>
      </c>
      <c r="P65" s="6" t="e">
        <f>SUMIFS(#REF!,#REF!,P$3,#REF!,$B64)</f>
        <v>#REF!</v>
      </c>
      <c r="Q65" s="6" t="e">
        <f>SUMIFS(#REF!,#REF!,Q$3,#REF!,$B64)</f>
        <v>#REF!</v>
      </c>
      <c r="R65" s="6" t="e">
        <f>SUMIFS(#REF!,#REF!,R$3,#REF!,$B64)</f>
        <v>#REF!</v>
      </c>
      <c r="S65" s="6" t="e">
        <f>SUMIFS(#REF!,#REF!,S$3,#REF!,$B64)</f>
        <v>#REF!</v>
      </c>
      <c r="T65" s="6" t="e">
        <f>SUMIFS(#REF!,#REF!,T$3,#REF!,$B64)</f>
        <v>#REF!</v>
      </c>
      <c r="U65" s="6" t="e">
        <f>SUMIFS(#REF!,#REF!,U$3,#REF!,$B64)</f>
        <v>#REF!</v>
      </c>
      <c r="V65" s="6" t="e">
        <f>SUMIFS(#REF!,#REF!,V$3,#REF!,$B64)</f>
        <v>#REF!</v>
      </c>
      <c r="W65" s="6" t="e">
        <f>SUMIFS(#REF!,#REF!,W$3,#REF!,$B64)</f>
        <v>#REF!</v>
      </c>
      <c r="X65" s="6" t="e">
        <f>SUMIFS(#REF!,#REF!,X$3,#REF!,$B64)</f>
        <v>#REF!</v>
      </c>
      <c r="Y65" s="6" t="e">
        <f>SUMIFS(#REF!,#REF!,Y$3,#REF!,$B64)</f>
        <v>#REF!</v>
      </c>
      <c r="Z65" s="6" t="e">
        <f>SUMIFS(#REF!,#REF!,Z$3,#REF!,$B64)</f>
        <v>#REF!</v>
      </c>
      <c r="AA65" s="6" t="e">
        <f t="shared" si="9"/>
        <v>#REF!</v>
      </c>
    </row>
    <row r="66" spans="2:27" ht="19.5" customHeight="1">
      <c r="B66" s="364" t="s">
        <v>98</v>
      </c>
      <c r="C66" s="5" t="e">
        <f>SUMIFS(#REF!,#REF!,C$3,#REF!,$B66)</f>
        <v>#REF!</v>
      </c>
      <c r="D66" s="5" t="e">
        <f>SUMIFS(#REF!,#REF!,D$3,#REF!,$B66)</f>
        <v>#REF!</v>
      </c>
      <c r="E66" s="5" t="e">
        <f>SUMIFS(#REF!,#REF!,E$3,#REF!,$B66)</f>
        <v>#REF!</v>
      </c>
      <c r="F66" s="5" t="e">
        <f>SUMIFS(#REF!,#REF!,F$3,#REF!,$B66)</f>
        <v>#REF!</v>
      </c>
      <c r="G66" s="5" t="e">
        <f>SUMIFS(#REF!,#REF!,G$3,#REF!,$B66)</f>
        <v>#REF!</v>
      </c>
      <c r="H66" s="5" t="e">
        <f>SUMIFS(#REF!,#REF!,H$3,#REF!,$B66)</f>
        <v>#REF!</v>
      </c>
      <c r="I66" s="5" t="e">
        <f>SUMIFS(#REF!,#REF!,I$3,#REF!,$B66)</f>
        <v>#REF!</v>
      </c>
      <c r="J66" s="5" t="e">
        <f>SUMIFS(#REF!,#REF!,J$3,#REF!,$B66)</f>
        <v>#REF!</v>
      </c>
      <c r="K66" s="5" t="e">
        <f>SUMIFS(#REF!,#REF!,K$3,#REF!,$B66)</f>
        <v>#REF!</v>
      </c>
      <c r="L66" s="5" t="e">
        <f>SUMIFS(#REF!,#REF!,L$3,#REF!,$B66)</f>
        <v>#REF!</v>
      </c>
      <c r="M66" s="5" t="e">
        <f>SUMIFS(#REF!,#REF!,M$3,#REF!,$B66)</f>
        <v>#REF!</v>
      </c>
      <c r="N66" s="5" t="e">
        <f>SUMIFS(#REF!,#REF!,N$3,#REF!,$B66)</f>
        <v>#REF!</v>
      </c>
      <c r="O66" s="5" t="e">
        <f>SUMIFS(#REF!,#REF!,O$3,#REF!,$B66)</f>
        <v>#REF!</v>
      </c>
      <c r="P66" s="5" t="e">
        <f>SUMIFS(#REF!,#REF!,P$3,#REF!,$B66)</f>
        <v>#REF!</v>
      </c>
      <c r="Q66" s="5" t="e">
        <f>SUMIFS(#REF!,#REF!,Q$3,#REF!,$B66)</f>
        <v>#REF!</v>
      </c>
      <c r="R66" s="5" t="e">
        <f>SUMIFS(#REF!,#REF!,R$3,#REF!,$B66)</f>
        <v>#REF!</v>
      </c>
      <c r="S66" s="5" t="e">
        <f>SUMIFS(#REF!,#REF!,S$3,#REF!,$B66)</f>
        <v>#REF!</v>
      </c>
      <c r="T66" s="5" t="e">
        <f>SUMIFS(#REF!,#REF!,T$3,#REF!,$B66)</f>
        <v>#REF!</v>
      </c>
      <c r="U66" s="5" t="e">
        <f>SUMIFS(#REF!,#REF!,U$3,#REF!,$B66)</f>
        <v>#REF!</v>
      </c>
      <c r="V66" s="5" t="e">
        <f>SUMIFS(#REF!,#REF!,V$3,#REF!,$B66)</f>
        <v>#REF!</v>
      </c>
      <c r="W66" s="5" t="e">
        <f>SUMIFS(#REF!,#REF!,W$3,#REF!,$B66)</f>
        <v>#REF!</v>
      </c>
      <c r="X66" s="5" t="e">
        <f>SUMIFS(#REF!,#REF!,X$3,#REF!,$B66)</f>
        <v>#REF!</v>
      </c>
      <c r="Y66" s="5" t="e">
        <f>SUMIFS(#REF!,#REF!,Y$3,#REF!,$B66)</f>
        <v>#REF!</v>
      </c>
      <c r="Z66" s="5" t="e">
        <f>SUMIFS(#REF!,#REF!,Z$3,#REF!,$B66)</f>
        <v>#REF!</v>
      </c>
      <c r="AA66" s="5" t="e">
        <f t="shared" si="9"/>
        <v>#REF!</v>
      </c>
    </row>
    <row r="67" spans="2:27" ht="19.5" customHeight="1">
      <c r="B67" s="365" t="s">
        <v>63</v>
      </c>
      <c r="C67" s="6" t="e">
        <f>SUMIFS(#REF!,#REF!,C$3,#REF!,$B66)</f>
        <v>#REF!</v>
      </c>
      <c r="D67" s="6" t="e">
        <f>SUMIFS(#REF!,#REF!,D$3,#REF!,$B66)</f>
        <v>#REF!</v>
      </c>
      <c r="E67" s="6" t="e">
        <f>SUMIFS(#REF!,#REF!,E$3,#REF!,$B66)</f>
        <v>#REF!</v>
      </c>
      <c r="F67" s="6" t="e">
        <f>SUMIFS(#REF!,#REF!,F$3,#REF!,$B66)</f>
        <v>#REF!</v>
      </c>
      <c r="G67" s="6" t="e">
        <f>SUMIFS(#REF!,#REF!,G$3,#REF!,$B66)</f>
        <v>#REF!</v>
      </c>
      <c r="H67" s="6" t="e">
        <f>SUMIFS(#REF!,#REF!,H$3,#REF!,$B66)</f>
        <v>#REF!</v>
      </c>
      <c r="I67" s="6" t="e">
        <f>SUMIFS(#REF!,#REF!,I$3,#REF!,$B66)</f>
        <v>#REF!</v>
      </c>
      <c r="J67" s="6" t="e">
        <f>SUMIFS(#REF!,#REF!,J$3,#REF!,$B66)</f>
        <v>#REF!</v>
      </c>
      <c r="K67" s="6" t="e">
        <f>SUMIFS(#REF!,#REF!,K$3,#REF!,$B66)</f>
        <v>#REF!</v>
      </c>
      <c r="L67" s="6" t="e">
        <f>SUMIFS(#REF!,#REF!,L$3,#REF!,$B66)</f>
        <v>#REF!</v>
      </c>
      <c r="M67" s="6" t="e">
        <f>SUMIFS(#REF!,#REF!,M$3,#REF!,$B66)</f>
        <v>#REF!</v>
      </c>
      <c r="N67" s="6" t="e">
        <f>SUMIFS(#REF!,#REF!,N$3,#REF!,$B66)</f>
        <v>#REF!</v>
      </c>
      <c r="O67" s="6" t="e">
        <f>SUMIFS(#REF!,#REF!,O$3,#REF!,$B66)</f>
        <v>#REF!</v>
      </c>
      <c r="P67" s="6" t="e">
        <f>SUMIFS(#REF!,#REF!,P$3,#REF!,$B66)</f>
        <v>#REF!</v>
      </c>
      <c r="Q67" s="6" t="e">
        <f>SUMIFS(#REF!,#REF!,Q$3,#REF!,$B66)</f>
        <v>#REF!</v>
      </c>
      <c r="R67" s="6" t="e">
        <f>SUMIFS(#REF!,#REF!,R$3,#REF!,$B66)</f>
        <v>#REF!</v>
      </c>
      <c r="S67" s="6" t="e">
        <f>SUMIFS(#REF!,#REF!,S$3,#REF!,$B66)</f>
        <v>#REF!</v>
      </c>
      <c r="T67" s="6" t="e">
        <f>SUMIFS(#REF!,#REF!,T$3,#REF!,$B66)</f>
        <v>#REF!</v>
      </c>
      <c r="U67" s="6" t="e">
        <f>SUMIFS(#REF!,#REF!,U$3,#REF!,$B66)</f>
        <v>#REF!</v>
      </c>
      <c r="V67" s="6" t="e">
        <f>SUMIFS(#REF!,#REF!,V$3,#REF!,$B66)</f>
        <v>#REF!</v>
      </c>
      <c r="W67" s="6" t="e">
        <f>SUMIFS(#REF!,#REF!,W$3,#REF!,$B66)</f>
        <v>#REF!</v>
      </c>
      <c r="X67" s="6" t="e">
        <f>SUMIFS(#REF!,#REF!,X$3,#REF!,$B66)</f>
        <v>#REF!</v>
      </c>
      <c r="Y67" s="6" t="e">
        <f>SUMIFS(#REF!,#REF!,Y$3,#REF!,$B66)</f>
        <v>#REF!</v>
      </c>
      <c r="Z67" s="6" t="e">
        <f>SUMIFS(#REF!,#REF!,Z$3,#REF!,$B66)</f>
        <v>#REF!</v>
      </c>
      <c r="AA67" s="6" t="e">
        <f t="shared" si="9"/>
        <v>#REF!</v>
      </c>
    </row>
    <row r="68" spans="2:27" ht="19.5" customHeight="1">
      <c r="B68" s="364" t="s">
        <v>99</v>
      </c>
      <c r="C68" s="5" t="e">
        <f>SUMIFS(#REF!,#REF!,C$3,#REF!,$B68)</f>
        <v>#REF!</v>
      </c>
      <c r="D68" s="5" t="e">
        <f>SUMIFS(#REF!,#REF!,D$3,#REF!,$B68)</f>
        <v>#REF!</v>
      </c>
      <c r="E68" s="5" t="e">
        <f>SUMIFS(#REF!,#REF!,E$3,#REF!,$B68)</f>
        <v>#REF!</v>
      </c>
      <c r="F68" s="5" t="e">
        <f>SUMIFS(#REF!,#REF!,F$3,#REF!,$B68)</f>
        <v>#REF!</v>
      </c>
      <c r="G68" s="5" t="e">
        <f>SUMIFS(#REF!,#REF!,G$3,#REF!,$B68)</f>
        <v>#REF!</v>
      </c>
      <c r="H68" s="5" t="e">
        <f>SUMIFS(#REF!,#REF!,H$3,#REF!,$B68)</f>
        <v>#REF!</v>
      </c>
      <c r="I68" s="5" t="e">
        <f>SUMIFS(#REF!,#REF!,I$3,#REF!,$B68)</f>
        <v>#REF!</v>
      </c>
      <c r="J68" s="5" t="e">
        <f>SUMIFS(#REF!,#REF!,J$3,#REF!,$B68)</f>
        <v>#REF!</v>
      </c>
      <c r="K68" s="5" t="e">
        <f>SUMIFS(#REF!,#REF!,K$3,#REF!,$B68)</f>
        <v>#REF!</v>
      </c>
      <c r="L68" s="5" t="e">
        <f>SUMIFS(#REF!,#REF!,L$3,#REF!,$B68)</f>
        <v>#REF!</v>
      </c>
      <c r="M68" s="5" t="e">
        <f>SUMIFS(#REF!,#REF!,M$3,#REF!,$B68)</f>
        <v>#REF!</v>
      </c>
      <c r="N68" s="5" t="e">
        <f>SUMIFS(#REF!,#REF!,N$3,#REF!,$B68)</f>
        <v>#REF!</v>
      </c>
      <c r="O68" s="5" t="e">
        <f>SUMIFS(#REF!,#REF!,O$3,#REF!,$B68)</f>
        <v>#REF!</v>
      </c>
      <c r="P68" s="5" t="e">
        <f>SUMIFS(#REF!,#REF!,P$3,#REF!,$B68)</f>
        <v>#REF!</v>
      </c>
      <c r="Q68" s="5" t="e">
        <f>SUMIFS(#REF!,#REF!,Q$3,#REF!,$B68)</f>
        <v>#REF!</v>
      </c>
      <c r="R68" s="5" t="e">
        <f>SUMIFS(#REF!,#REF!,R$3,#REF!,$B68)</f>
        <v>#REF!</v>
      </c>
      <c r="S68" s="5" t="e">
        <f>SUMIFS(#REF!,#REF!,S$3,#REF!,$B68)</f>
        <v>#REF!</v>
      </c>
      <c r="T68" s="5" t="e">
        <f>SUMIFS(#REF!,#REF!,T$3,#REF!,$B68)</f>
        <v>#REF!</v>
      </c>
      <c r="U68" s="5" t="e">
        <f>SUMIFS(#REF!,#REF!,U$3,#REF!,$B68)</f>
        <v>#REF!</v>
      </c>
      <c r="V68" s="5" t="e">
        <f>SUMIFS(#REF!,#REF!,V$3,#REF!,$B68)</f>
        <v>#REF!</v>
      </c>
      <c r="W68" s="5" t="e">
        <f>SUMIFS(#REF!,#REF!,W$3,#REF!,$B68)</f>
        <v>#REF!</v>
      </c>
      <c r="X68" s="5" t="e">
        <f>SUMIFS(#REF!,#REF!,X$3,#REF!,$B68)</f>
        <v>#REF!</v>
      </c>
      <c r="Y68" s="5" t="e">
        <f>SUMIFS(#REF!,#REF!,Y$3,#REF!,$B68)</f>
        <v>#REF!</v>
      </c>
      <c r="Z68" s="5" t="e">
        <f>SUMIFS(#REF!,#REF!,Z$3,#REF!,$B68)</f>
        <v>#REF!</v>
      </c>
      <c r="AA68" s="5" t="e">
        <f t="shared" si="9"/>
        <v>#REF!</v>
      </c>
    </row>
    <row r="69" spans="2:27" ht="19.5" customHeight="1">
      <c r="B69" s="365" t="s">
        <v>64</v>
      </c>
      <c r="C69" s="6" t="e">
        <f>SUMIFS(#REF!,#REF!,C$3,#REF!,$B68)</f>
        <v>#REF!</v>
      </c>
      <c r="D69" s="6" t="e">
        <f>SUMIFS(#REF!,#REF!,D$3,#REF!,$B68)</f>
        <v>#REF!</v>
      </c>
      <c r="E69" s="6" t="e">
        <f>SUMIFS(#REF!,#REF!,E$3,#REF!,$B68)</f>
        <v>#REF!</v>
      </c>
      <c r="F69" s="6" t="e">
        <f>SUMIFS(#REF!,#REF!,F$3,#REF!,$B68)</f>
        <v>#REF!</v>
      </c>
      <c r="G69" s="6" t="e">
        <f>SUMIFS(#REF!,#REF!,G$3,#REF!,$B68)</f>
        <v>#REF!</v>
      </c>
      <c r="H69" s="6" t="e">
        <f>SUMIFS(#REF!,#REF!,H$3,#REF!,$B68)</f>
        <v>#REF!</v>
      </c>
      <c r="I69" s="6" t="e">
        <f>SUMIFS(#REF!,#REF!,I$3,#REF!,$B68)</f>
        <v>#REF!</v>
      </c>
      <c r="J69" s="6" t="e">
        <f>SUMIFS(#REF!,#REF!,J$3,#REF!,$B68)</f>
        <v>#REF!</v>
      </c>
      <c r="K69" s="6" t="e">
        <f>SUMIFS(#REF!,#REF!,K$3,#REF!,$B68)</f>
        <v>#REF!</v>
      </c>
      <c r="L69" s="6" t="e">
        <f>SUMIFS(#REF!,#REF!,L$3,#REF!,$B68)</f>
        <v>#REF!</v>
      </c>
      <c r="M69" s="6" t="e">
        <f>SUMIFS(#REF!,#REF!,M$3,#REF!,$B68)</f>
        <v>#REF!</v>
      </c>
      <c r="N69" s="6" t="e">
        <f>SUMIFS(#REF!,#REF!,N$3,#REF!,$B68)</f>
        <v>#REF!</v>
      </c>
      <c r="O69" s="6" t="e">
        <f>SUMIFS(#REF!,#REF!,O$3,#REF!,$B68)</f>
        <v>#REF!</v>
      </c>
      <c r="P69" s="6" t="e">
        <f>SUMIFS(#REF!,#REF!,P$3,#REF!,$B68)</f>
        <v>#REF!</v>
      </c>
      <c r="Q69" s="6" t="e">
        <f>SUMIFS(#REF!,#REF!,Q$3,#REF!,$B68)</f>
        <v>#REF!</v>
      </c>
      <c r="R69" s="6" t="e">
        <f>SUMIFS(#REF!,#REF!,R$3,#REF!,$B68)</f>
        <v>#REF!</v>
      </c>
      <c r="S69" s="6" t="e">
        <f>SUMIFS(#REF!,#REF!,S$3,#REF!,$B68)</f>
        <v>#REF!</v>
      </c>
      <c r="T69" s="6" t="e">
        <f>SUMIFS(#REF!,#REF!,T$3,#REF!,$B68)</f>
        <v>#REF!</v>
      </c>
      <c r="U69" s="6" t="e">
        <f>SUMIFS(#REF!,#REF!,U$3,#REF!,$B68)</f>
        <v>#REF!</v>
      </c>
      <c r="V69" s="6" t="e">
        <f>SUMIFS(#REF!,#REF!,V$3,#REF!,$B68)</f>
        <v>#REF!</v>
      </c>
      <c r="W69" s="6" t="e">
        <f>SUMIFS(#REF!,#REF!,W$3,#REF!,$B68)</f>
        <v>#REF!</v>
      </c>
      <c r="X69" s="6" t="e">
        <f>SUMIFS(#REF!,#REF!,X$3,#REF!,$B68)</f>
        <v>#REF!</v>
      </c>
      <c r="Y69" s="6" t="e">
        <f>SUMIFS(#REF!,#REF!,Y$3,#REF!,$B68)</f>
        <v>#REF!</v>
      </c>
      <c r="Z69" s="6" t="e">
        <f>SUMIFS(#REF!,#REF!,Z$3,#REF!,$B68)</f>
        <v>#REF!</v>
      </c>
      <c r="AA69" s="6" t="e">
        <f t="shared" si="9"/>
        <v>#REF!</v>
      </c>
    </row>
    <row r="70" spans="2:27" ht="19.5" customHeight="1">
      <c r="B70" s="364" t="s">
        <v>100</v>
      </c>
      <c r="C70" s="5" t="e">
        <f>SUMIFS(#REF!,#REF!,C$3,#REF!,$B70)</f>
        <v>#REF!</v>
      </c>
      <c r="D70" s="5" t="e">
        <f>SUMIFS(#REF!,#REF!,D$3,#REF!,$B70)</f>
        <v>#REF!</v>
      </c>
      <c r="E70" s="5" t="e">
        <f>SUMIFS(#REF!,#REF!,E$3,#REF!,$B70)</f>
        <v>#REF!</v>
      </c>
      <c r="F70" s="5" t="e">
        <f>SUMIFS(#REF!,#REF!,F$3,#REF!,$B70)</f>
        <v>#REF!</v>
      </c>
      <c r="G70" s="5" t="e">
        <f>SUMIFS(#REF!,#REF!,G$3,#REF!,$B70)</f>
        <v>#REF!</v>
      </c>
      <c r="H70" s="5" t="e">
        <f>SUMIFS(#REF!,#REF!,H$3,#REF!,$B70)</f>
        <v>#REF!</v>
      </c>
      <c r="I70" s="5" t="e">
        <f>SUMIFS(#REF!,#REF!,I$3,#REF!,$B70)</f>
        <v>#REF!</v>
      </c>
      <c r="J70" s="5" t="e">
        <f>SUMIFS(#REF!,#REF!,J$3,#REF!,$B70)</f>
        <v>#REF!</v>
      </c>
      <c r="K70" s="5" t="e">
        <f>SUMIFS(#REF!,#REF!,K$3,#REF!,$B70)</f>
        <v>#REF!</v>
      </c>
      <c r="L70" s="5" t="e">
        <f>SUMIFS(#REF!,#REF!,L$3,#REF!,$B70)</f>
        <v>#REF!</v>
      </c>
      <c r="M70" s="5" t="e">
        <f>SUMIFS(#REF!,#REF!,M$3,#REF!,$B70)</f>
        <v>#REF!</v>
      </c>
      <c r="N70" s="5" t="e">
        <f>SUMIFS(#REF!,#REF!,N$3,#REF!,$B70)</f>
        <v>#REF!</v>
      </c>
      <c r="O70" s="5" t="e">
        <f>SUMIFS(#REF!,#REF!,O$3,#REF!,$B70)</f>
        <v>#REF!</v>
      </c>
      <c r="P70" s="5" t="e">
        <f>SUMIFS(#REF!,#REF!,P$3,#REF!,$B70)</f>
        <v>#REF!</v>
      </c>
      <c r="Q70" s="5" t="e">
        <f>SUMIFS(#REF!,#REF!,Q$3,#REF!,$B70)</f>
        <v>#REF!</v>
      </c>
      <c r="R70" s="5" t="e">
        <f>SUMIFS(#REF!,#REF!,R$3,#REF!,$B70)</f>
        <v>#REF!</v>
      </c>
      <c r="S70" s="5" t="e">
        <f>SUMIFS(#REF!,#REF!,S$3,#REF!,$B70)</f>
        <v>#REF!</v>
      </c>
      <c r="T70" s="5" t="e">
        <f>SUMIFS(#REF!,#REF!,T$3,#REF!,$B70)</f>
        <v>#REF!</v>
      </c>
      <c r="U70" s="5" t="e">
        <f>SUMIFS(#REF!,#REF!,U$3,#REF!,$B70)</f>
        <v>#REF!</v>
      </c>
      <c r="V70" s="5" t="e">
        <f>SUMIFS(#REF!,#REF!,V$3,#REF!,$B70)</f>
        <v>#REF!</v>
      </c>
      <c r="W70" s="5" t="e">
        <f>SUMIFS(#REF!,#REF!,W$3,#REF!,$B70)</f>
        <v>#REF!</v>
      </c>
      <c r="X70" s="5" t="e">
        <f>SUMIFS(#REF!,#REF!,X$3,#REF!,$B70)</f>
        <v>#REF!</v>
      </c>
      <c r="Y70" s="5" t="e">
        <f>SUMIFS(#REF!,#REF!,Y$3,#REF!,$B70)</f>
        <v>#REF!</v>
      </c>
      <c r="Z70" s="5" t="e">
        <f>SUMIFS(#REF!,#REF!,Z$3,#REF!,$B70)</f>
        <v>#REF!</v>
      </c>
      <c r="AA70" s="5" t="e">
        <f t="shared" si="9"/>
        <v>#REF!</v>
      </c>
    </row>
    <row r="71" spans="2:27" ht="19.5" customHeight="1">
      <c r="B71" s="365" t="s">
        <v>65</v>
      </c>
      <c r="C71" s="6" t="e">
        <f>SUMIFS(#REF!,#REF!,C$3,#REF!,$B70)</f>
        <v>#REF!</v>
      </c>
      <c r="D71" s="6" t="e">
        <f>SUMIFS(#REF!,#REF!,D$3,#REF!,$B70)</f>
        <v>#REF!</v>
      </c>
      <c r="E71" s="6" t="e">
        <f>SUMIFS(#REF!,#REF!,E$3,#REF!,$B70)</f>
        <v>#REF!</v>
      </c>
      <c r="F71" s="6" t="e">
        <f>SUMIFS(#REF!,#REF!,F$3,#REF!,$B70)</f>
        <v>#REF!</v>
      </c>
      <c r="G71" s="6" t="e">
        <f>SUMIFS(#REF!,#REF!,G$3,#REF!,$B70)</f>
        <v>#REF!</v>
      </c>
      <c r="H71" s="6" t="e">
        <f>SUMIFS(#REF!,#REF!,H$3,#REF!,$B70)</f>
        <v>#REF!</v>
      </c>
      <c r="I71" s="6" t="e">
        <f>SUMIFS(#REF!,#REF!,I$3,#REF!,$B70)</f>
        <v>#REF!</v>
      </c>
      <c r="J71" s="6" t="e">
        <f>SUMIFS(#REF!,#REF!,J$3,#REF!,$B70)</f>
        <v>#REF!</v>
      </c>
      <c r="K71" s="6" t="e">
        <f>SUMIFS(#REF!,#REF!,K$3,#REF!,$B70)</f>
        <v>#REF!</v>
      </c>
      <c r="L71" s="6" t="e">
        <f>SUMIFS(#REF!,#REF!,L$3,#REF!,$B70)</f>
        <v>#REF!</v>
      </c>
      <c r="M71" s="6" t="e">
        <f>SUMIFS(#REF!,#REF!,M$3,#REF!,$B70)</f>
        <v>#REF!</v>
      </c>
      <c r="N71" s="6" t="e">
        <f>SUMIFS(#REF!,#REF!,N$3,#REF!,$B70)</f>
        <v>#REF!</v>
      </c>
      <c r="O71" s="6" t="e">
        <f>SUMIFS(#REF!,#REF!,O$3,#REF!,$B70)</f>
        <v>#REF!</v>
      </c>
      <c r="P71" s="6" t="e">
        <f>SUMIFS(#REF!,#REF!,P$3,#REF!,$B70)</f>
        <v>#REF!</v>
      </c>
      <c r="Q71" s="6" t="e">
        <f>SUMIFS(#REF!,#REF!,Q$3,#REF!,$B70)</f>
        <v>#REF!</v>
      </c>
      <c r="R71" s="6" t="e">
        <f>SUMIFS(#REF!,#REF!,R$3,#REF!,$B70)</f>
        <v>#REF!</v>
      </c>
      <c r="S71" s="6" t="e">
        <f>SUMIFS(#REF!,#REF!,S$3,#REF!,$B70)</f>
        <v>#REF!</v>
      </c>
      <c r="T71" s="6" t="e">
        <f>SUMIFS(#REF!,#REF!,T$3,#REF!,$B70)</f>
        <v>#REF!</v>
      </c>
      <c r="U71" s="6" t="e">
        <f>SUMIFS(#REF!,#REF!,U$3,#REF!,$B70)</f>
        <v>#REF!</v>
      </c>
      <c r="V71" s="6" t="e">
        <f>SUMIFS(#REF!,#REF!,V$3,#REF!,$B70)</f>
        <v>#REF!</v>
      </c>
      <c r="W71" s="6" t="e">
        <f>SUMIFS(#REF!,#REF!,W$3,#REF!,$B70)</f>
        <v>#REF!</v>
      </c>
      <c r="X71" s="6" t="e">
        <f>SUMIFS(#REF!,#REF!,X$3,#REF!,$B70)</f>
        <v>#REF!</v>
      </c>
      <c r="Y71" s="6" t="e">
        <f>SUMIFS(#REF!,#REF!,Y$3,#REF!,$B70)</f>
        <v>#REF!</v>
      </c>
      <c r="Z71" s="6" t="e">
        <f>SUMIFS(#REF!,#REF!,Z$3,#REF!,$B70)</f>
        <v>#REF!</v>
      </c>
      <c r="AA71" s="6" t="e">
        <f t="shared" si="9"/>
        <v>#REF!</v>
      </c>
    </row>
    <row r="72" spans="2:27" ht="19.5" customHeight="1">
      <c r="B72" s="364" t="s">
        <v>101</v>
      </c>
      <c r="C72" s="5" t="e">
        <f>SUMIFS(#REF!,#REF!,C$3,#REF!,$B72)</f>
        <v>#REF!</v>
      </c>
      <c r="D72" s="5" t="e">
        <f>SUMIFS(#REF!,#REF!,D$3,#REF!,$B72)</f>
        <v>#REF!</v>
      </c>
      <c r="E72" s="5" t="e">
        <f>SUMIFS(#REF!,#REF!,E$3,#REF!,$B72)</f>
        <v>#REF!</v>
      </c>
      <c r="F72" s="5" t="e">
        <f>SUMIFS(#REF!,#REF!,F$3,#REF!,$B72)</f>
        <v>#REF!</v>
      </c>
      <c r="G72" s="5" t="e">
        <f>SUMIFS(#REF!,#REF!,G$3,#REF!,$B72)</f>
        <v>#REF!</v>
      </c>
      <c r="H72" s="5" t="e">
        <f>SUMIFS(#REF!,#REF!,H$3,#REF!,$B72)</f>
        <v>#REF!</v>
      </c>
      <c r="I72" s="5" t="e">
        <f>SUMIFS(#REF!,#REF!,I$3,#REF!,$B72)</f>
        <v>#REF!</v>
      </c>
      <c r="J72" s="5" t="e">
        <f>SUMIFS(#REF!,#REF!,J$3,#REF!,$B72)</f>
        <v>#REF!</v>
      </c>
      <c r="K72" s="5" t="e">
        <f>SUMIFS(#REF!,#REF!,K$3,#REF!,$B72)</f>
        <v>#REF!</v>
      </c>
      <c r="L72" s="5" t="e">
        <f>SUMIFS(#REF!,#REF!,L$3,#REF!,$B72)</f>
        <v>#REF!</v>
      </c>
      <c r="M72" s="5" t="e">
        <f>SUMIFS(#REF!,#REF!,M$3,#REF!,$B72)</f>
        <v>#REF!</v>
      </c>
      <c r="N72" s="5" t="e">
        <f>SUMIFS(#REF!,#REF!,N$3,#REF!,$B72)</f>
        <v>#REF!</v>
      </c>
      <c r="O72" s="5" t="e">
        <f>SUMIFS(#REF!,#REF!,O$3,#REF!,$B72)</f>
        <v>#REF!</v>
      </c>
      <c r="P72" s="5" t="e">
        <f>SUMIFS(#REF!,#REF!,P$3,#REF!,$B72)</f>
        <v>#REF!</v>
      </c>
      <c r="Q72" s="5" t="e">
        <f>SUMIFS(#REF!,#REF!,Q$3,#REF!,$B72)</f>
        <v>#REF!</v>
      </c>
      <c r="R72" s="5" t="e">
        <f>SUMIFS(#REF!,#REF!,R$3,#REF!,$B72)</f>
        <v>#REF!</v>
      </c>
      <c r="S72" s="5" t="e">
        <f>SUMIFS(#REF!,#REF!,S$3,#REF!,$B72)</f>
        <v>#REF!</v>
      </c>
      <c r="T72" s="5" t="e">
        <f>SUMIFS(#REF!,#REF!,T$3,#REF!,$B72)</f>
        <v>#REF!</v>
      </c>
      <c r="U72" s="5" t="e">
        <f>SUMIFS(#REF!,#REF!,U$3,#REF!,$B72)</f>
        <v>#REF!</v>
      </c>
      <c r="V72" s="5" t="e">
        <f>SUMIFS(#REF!,#REF!,V$3,#REF!,$B72)</f>
        <v>#REF!</v>
      </c>
      <c r="W72" s="5" t="e">
        <f>SUMIFS(#REF!,#REF!,W$3,#REF!,$B72)</f>
        <v>#REF!</v>
      </c>
      <c r="X72" s="5" t="e">
        <f>SUMIFS(#REF!,#REF!,X$3,#REF!,$B72)</f>
        <v>#REF!</v>
      </c>
      <c r="Y72" s="5" t="e">
        <f>SUMIFS(#REF!,#REF!,Y$3,#REF!,$B72)</f>
        <v>#REF!</v>
      </c>
      <c r="Z72" s="5" t="e">
        <f>SUMIFS(#REF!,#REF!,Z$3,#REF!,$B72)</f>
        <v>#REF!</v>
      </c>
      <c r="AA72" s="5" t="e">
        <f t="shared" si="9"/>
        <v>#REF!</v>
      </c>
    </row>
    <row r="73" spans="2:27" ht="19.5" customHeight="1">
      <c r="B73" s="365" t="s">
        <v>66</v>
      </c>
      <c r="C73" s="6" t="e">
        <f>SUMIFS(#REF!,#REF!,C$3,#REF!,$B72)</f>
        <v>#REF!</v>
      </c>
      <c r="D73" s="6" t="e">
        <f>SUMIFS(#REF!,#REF!,D$3,#REF!,$B72)</f>
        <v>#REF!</v>
      </c>
      <c r="E73" s="6" t="e">
        <f>SUMIFS(#REF!,#REF!,E$3,#REF!,$B72)</f>
        <v>#REF!</v>
      </c>
      <c r="F73" s="6" t="e">
        <f>SUMIFS(#REF!,#REF!,F$3,#REF!,$B72)</f>
        <v>#REF!</v>
      </c>
      <c r="G73" s="6" t="e">
        <f>SUMIFS(#REF!,#REF!,G$3,#REF!,$B72)</f>
        <v>#REF!</v>
      </c>
      <c r="H73" s="6" t="e">
        <f>SUMIFS(#REF!,#REF!,H$3,#REF!,$B72)</f>
        <v>#REF!</v>
      </c>
      <c r="I73" s="6" t="e">
        <f>SUMIFS(#REF!,#REF!,I$3,#REF!,$B72)</f>
        <v>#REF!</v>
      </c>
      <c r="J73" s="6" t="e">
        <f>SUMIFS(#REF!,#REF!,J$3,#REF!,$B72)</f>
        <v>#REF!</v>
      </c>
      <c r="K73" s="6" t="e">
        <f>SUMIFS(#REF!,#REF!,K$3,#REF!,$B72)</f>
        <v>#REF!</v>
      </c>
      <c r="L73" s="6" t="e">
        <f>SUMIFS(#REF!,#REF!,L$3,#REF!,$B72)</f>
        <v>#REF!</v>
      </c>
      <c r="M73" s="6" t="e">
        <f>SUMIFS(#REF!,#REF!,M$3,#REF!,$B72)</f>
        <v>#REF!</v>
      </c>
      <c r="N73" s="6" t="e">
        <f>SUMIFS(#REF!,#REF!,N$3,#REF!,$B72)</f>
        <v>#REF!</v>
      </c>
      <c r="O73" s="6" t="e">
        <f>SUMIFS(#REF!,#REF!,O$3,#REF!,$B72)</f>
        <v>#REF!</v>
      </c>
      <c r="P73" s="6" t="e">
        <f>SUMIFS(#REF!,#REF!,P$3,#REF!,$B72)</f>
        <v>#REF!</v>
      </c>
      <c r="Q73" s="6" t="e">
        <f>SUMIFS(#REF!,#REF!,Q$3,#REF!,$B72)</f>
        <v>#REF!</v>
      </c>
      <c r="R73" s="6" t="e">
        <f>SUMIFS(#REF!,#REF!,R$3,#REF!,$B72)</f>
        <v>#REF!</v>
      </c>
      <c r="S73" s="6" t="e">
        <f>SUMIFS(#REF!,#REF!,S$3,#REF!,$B72)</f>
        <v>#REF!</v>
      </c>
      <c r="T73" s="6" t="e">
        <f>SUMIFS(#REF!,#REF!,T$3,#REF!,$B72)</f>
        <v>#REF!</v>
      </c>
      <c r="U73" s="6" t="e">
        <f>SUMIFS(#REF!,#REF!,U$3,#REF!,$B72)</f>
        <v>#REF!</v>
      </c>
      <c r="V73" s="6" t="e">
        <f>SUMIFS(#REF!,#REF!,V$3,#REF!,$B72)</f>
        <v>#REF!</v>
      </c>
      <c r="W73" s="6" t="e">
        <f>SUMIFS(#REF!,#REF!,W$3,#REF!,$B72)</f>
        <v>#REF!</v>
      </c>
      <c r="X73" s="6" t="e">
        <f>SUMIFS(#REF!,#REF!,X$3,#REF!,$B72)</f>
        <v>#REF!</v>
      </c>
      <c r="Y73" s="6" t="e">
        <f>SUMIFS(#REF!,#REF!,Y$3,#REF!,$B72)</f>
        <v>#REF!</v>
      </c>
      <c r="Z73" s="6" t="e">
        <f>SUMIFS(#REF!,#REF!,Z$3,#REF!,$B72)</f>
        <v>#REF!</v>
      </c>
      <c r="AA73" s="6" t="e">
        <f t="shared" si="9"/>
        <v>#REF!</v>
      </c>
    </row>
    <row r="74" spans="2:27" ht="19.5" customHeight="1">
      <c r="B74" s="364" t="s">
        <v>102</v>
      </c>
      <c r="C74" s="5" t="e">
        <f>SUMIFS(#REF!,#REF!,C$3,#REF!,$B74)</f>
        <v>#REF!</v>
      </c>
      <c r="D74" s="5" t="e">
        <f>SUMIFS(#REF!,#REF!,D$3,#REF!,$B74)</f>
        <v>#REF!</v>
      </c>
      <c r="E74" s="5" t="e">
        <f>SUMIFS(#REF!,#REF!,E$3,#REF!,$B74)</f>
        <v>#REF!</v>
      </c>
      <c r="F74" s="5" t="e">
        <f>SUMIFS(#REF!,#REF!,F$3,#REF!,$B74)</f>
        <v>#REF!</v>
      </c>
      <c r="G74" s="5" t="e">
        <f>SUMIFS(#REF!,#REF!,G$3,#REF!,$B74)</f>
        <v>#REF!</v>
      </c>
      <c r="H74" s="5" t="e">
        <f>SUMIFS(#REF!,#REF!,H$3,#REF!,$B74)</f>
        <v>#REF!</v>
      </c>
      <c r="I74" s="5" t="e">
        <f>SUMIFS(#REF!,#REF!,I$3,#REF!,$B74)</f>
        <v>#REF!</v>
      </c>
      <c r="J74" s="5" t="e">
        <f>SUMIFS(#REF!,#REF!,J$3,#REF!,$B74)</f>
        <v>#REF!</v>
      </c>
      <c r="K74" s="5" t="e">
        <f>SUMIFS(#REF!,#REF!,K$3,#REF!,$B74)</f>
        <v>#REF!</v>
      </c>
      <c r="L74" s="5" t="e">
        <f>SUMIFS(#REF!,#REF!,L$3,#REF!,$B74)</f>
        <v>#REF!</v>
      </c>
      <c r="M74" s="5" t="e">
        <f>SUMIFS(#REF!,#REF!,M$3,#REF!,$B74)</f>
        <v>#REF!</v>
      </c>
      <c r="N74" s="5" t="e">
        <f>SUMIFS(#REF!,#REF!,N$3,#REF!,$B74)</f>
        <v>#REF!</v>
      </c>
      <c r="O74" s="5" t="e">
        <f>SUMIFS(#REF!,#REF!,O$3,#REF!,$B74)</f>
        <v>#REF!</v>
      </c>
      <c r="P74" s="5" t="e">
        <f>SUMIFS(#REF!,#REF!,P$3,#REF!,$B74)</f>
        <v>#REF!</v>
      </c>
      <c r="Q74" s="5" t="e">
        <f>SUMIFS(#REF!,#REF!,Q$3,#REF!,$B74)</f>
        <v>#REF!</v>
      </c>
      <c r="R74" s="5" t="e">
        <f>SUMIFS(#REF!,#REF!,R$3,#REF!,$B74)</f>
        <v>#REF!</v>
      </c>
      <c r="S74" s="5" t="e">
        <f>SUMIFS(#REF!,#REF!,S$3,#REF!,$B74)</f>
        <v>#REF!</v>
      </c>
      <c r="T74" s="5" t="e">
        <f>SUMIFS(#REF!,#REF!,T$3,#REF!,$B74)</f>
        <v>#REF!</v>
      </c>
      <c r="U74" s="5" t="e">
        <f>SUMIFS(#REF!,#REF!,U$3,#REF!,$B74)</f>
        <v>#REF!</v>
      </c>
      <c r="V74" s="5" t="e">
        <f>SUMIFS(#REF!,#REF!,V$3,#REF!,$B74)</f>
        <v>#REF!</v>
      </c>
      <c r="W74" s="5" t="e">
        <f>SUMIFS(#REF!,#REF!,W$3,#REF!,$B74)</f>
        <v>#REF!</v>
      </c>
      <c r="X74" s="5" t="e">
        <f>SUMIFS(#REF!,#REF!,X$3,#REF!,$B74)</f>
        <v>#REF!</v>
      </c>
      <c r="Y74" s="5" t="e">
        <f>SUMIFS(#REF!,#REF!,Y$3,#REF!,$B74)</f>
        <v>#REF!</v>
      </c>
      <c r="Z74" s="5" t="e">
        <f>SUMIFS(#REF!,#REF!,Z$3,#REF!,$B74)</f>
        <v>#REF!</v>
      </c>
      <c r="AA74" s="5" t="e">
        <f t="shared" si="9"/>
        <v>#REF!</v>
      </c>
    </row>
    <row r="75" spans="2:27" ht="19.5" customHeight="1">
      <c r="B75" s="365" t="s">
        <v>67</v>
      </c>
      <c r="C75" s="6" t="e">
        <f>SUMIFS(#REF!,#REF!,C$3,#REF!,$B74)</f>
        <v>#REF!</v>
      </c>
      <c r="D75" s="6" t="e">
        <f>SUMIFS(#REF!,#REF!,D$3,#REF!,$B74)</f>
        <v>#REF!</v>
      </c>
      <c r="E75" s="6" t="e">
        <f>SUMIFS(#REF!,#REF!,E$3,#REF!,$B74)</f>
        <v>#REF!</v>
      </c>
      <c r="F75" s="6" t="e">
        <f>SUMIFS(#REF!,#REF!,F$3,#REF!,$B74)</f>
        <v>#REF!</v>
      </c>
      <c r="G75" s="6" t="e">
        <f>SUMIFS(#REF!,#REF!,G$3,#REF!,$B74)</f>
        <v>#REF!</v>
      </c>
      <c r="H75" s="6" t="e">
        <f>SUMIFS(#REF!,#REF!,H$3,#REF!,$B74)</f>
        <v>#REF!</v>
      </c>
      <c r="I75" s="6" t="e">
        <f>SUMIFS(#REF!,#REF!,I$3,#REF!,$B74)</f>
        <v>#REF!</v>
      </c>
      <c r="J75" s="6" t="e">
        <f>SUMIFS(#REF!,#REF!,J$3,#REF!,$B74)</f>
        <v>#REF!</v>
      </c>
      <c r="K75" s="6" t="e">
        <f>SUMIFS(#REF!,#REF!,K$3,#REF!,$B74)</f>
        <v>#REF!</v>
      </c>
      <c r="L75" s="6" t="e">
        <f>SUMIFS(#REF!,#REF!,L$3,#REF!,$B74)</f>
        <v>#REF!</v>
      </c>
      <c r="M75" s="6" t="e">
        <f>SUMIFS(#REF!,#REF!,M$3,#REF!,$B74)</f>
        <v>#REF!</v>
      </c>
      <c r="N75" s="6" t="e">
        <f>SUMIFS(#REF!,#REF!,N$3,#REF!,$B74)</f>
        <v>#REF!</v>
      </c>
      <c r="O75" s="6" t="e">
        <f>SUMIFS(#REF!,#REF!,O$3,#REF!,$B74)</f>
        <v>#REF!</v>
      </c>
      <c r="P75" s="6" t="e">
        <f>SUMIFS(#REF!,#REF!,P$3,#REF!,$B74)</f>
        <v>#REF!</v>
      </c>
      <c r="Q75" s="6" t="e">
        <f>SUMIFS(#REF!,#REF!,Q$3,#REF!,$B74)</f>
        <v>#REF!</v>
      </c>
      <c r="R75" s="6" t="e">
        <f>SUMIFS(#REF!,#REF!,R$3,#REF!,$B74)</f>
        <v>#REF!</v>
      </c>
      <c r="S75" s="6" t="e">
        <f>SUMIFS(#REF!,#REF!,S$3,#REF!,$B74)</f>
        <v>#REF!</v>
      </c>
      <c r="T75" s="6" t="e">
        <f>SUMIFS(#REF!,#REF!,T$3,#REF!,$B74)</f>
        <v>#REF!</v>
      </c>
      <c r="U75" s="6" t="e">
        <f>SUMIFS(#REF!,#REF!,U$3,#REF!,$B74)</f>
        <v>#REF!</v>
      </c>
      <c r="V75" s="6" t="e">
        <f>SUMIFS(#REF!,#REF!,V$3,#REF!,$B74)</f>
        <v>#REF!</v>
      </c>
      <c r="W75" s="6" t="e">
        <f>SUMIFS(#REF!,#REF!,W$3,#REF!,$B74)</f>
        <v>#REF!</v>
      </c>
      <c r="X75" s="6" t="e">
        <f>SUMIFS(#REF!,#REF!,X$3,#REF!,$B74)</f>
        <v>#REF!</v>
      </c>
      <c r="Y75" s="6" t="e">
        <f>SUMIFS(#REF!,#REF!,Y$3,#REF!,$B74)</f>
        <v>#REF!</v>
      </c>
      <c r="Z75" s="6" t="e">
        <f>SUMIFS(#REF!,#REF!,Z$3,#REF!,$B74)</f>
        <v>#REF!</v>
      </c>
      <c r="AA75" s="6" t="e">
        <f t="shared" si="9"/>
        <v>#REF!</v>
      </c>
    </row>
    <row r="76" spans="2:27" ht="19.5" customHeight="1">
      <c r="B76" s="364" t="s">
        <v>103</v>
      </c>
      <c r="C76" s="5" t="e">
        <f>SUMIFS(#REF!,#REF!,C$3,#REF!,$B76)</f>
        <v>#REF!</v>
      </c>
      <c r="D76" s="5" t="e">
        <f>SUMIFS(#REF!,#REF!,D$3,#REF!,$B76)</f>
        <v>#REF!</v>
      </c>
      <c r="E76" s="5" t="e">
        <f>SUMIFS(#REF!,#REF!,E$3,#REF!,$B76)</f>
        <v>#REF!</v>
      </c>
      <c r="F76" s="5" t="e">
        <f>SUMIFS(#REF!,#REF!,F$3,#REF!,$B76)</f>
        <v>#REF!</v>
      </c>
      <c r="G76" s="5" t="e">
        <f>SUMIFS(#REF!,#REF!,G$3,#REF!,$B76)</f>
        <v>#REF!</v>
      </c>
      <c r="H76" s="5" t="e">
        <f>SUMIFS(#REF!,#REF!,H$3,#REF!,$B76)</f>
        <v>#REF!</v>
      </c>
      <c r="I76" s="5" t="e">
        <f>SUMIFS(#REF!,#REF!,I$3,#REF!,$B76)</f>
        <v>#REF!</v>
      </c>
      <c r="J76" s="5" t="e">
        <f>SUMIFS(#REF!,#REF!,J$3,#REF!,$B76)</f>
        <v>#REF!</v>
      </c>
      <c r="K76" s="5" t="e">
        <f>SUMIFS(#REF!,#REF!,K$3,#REF!,$B76)</f>
        <v>#REF!</v>
      </c>
      <c r="L76" s="5" t="e">
        <f>SUMIFS(#REF!,#REF!,L$3,#REF!,$B76)</f>
        <v>#REF!</v>
      </c>
      <c r="M76" s="5" t="e">
        <f>SUMIFS(#REF!,#REF!,M$3,#REF!,$B76)</f>
        <v>#REF!</v>
      </c>
      <c r="N76" s="5" t="e">
        <f>SUMIFS(#REF!,#REF!,N$3,#REF!,$B76)</f>
        <v>#REF!</v>
      </c>
      <c r="O76" s="5" t="e">
        <f>SUMIFS(#REF!,#REF!,O$3,#REF!,$B76)</f>
        <v>#REF!</v>
      </c>
      <c r="P76" s="5" t="e">
        <f>SUMIFS(#REF!,#REF!,P$3,#REF!,$B76)</f>
        <v>#REF!</v>
      </c>
      <c r="Q76" s="5" t="e">
        <f>SUMIFS(#REF!,#REF!,Q$3,#REF!,$B76)</f>
        <v>#REF!</v>
      </c>
      <c r="R76" s="5" t="e">
        <f>SUMIFS(#REF!,#REF!,R$3,#REF!,$B76)</f>
        <v>#REF!</v>
      </c>
      <c r="S76" s="5" t="e">
        <f>SUMIFS(#REF!,#REF!,S$3,#REF!,$B76)</f>
        <v>#REF!</v>
      </c>
      <c r="T76" s="5" t="e">
        <f>SUMIFS(#REF!,#REF!,T$3,#REF!,$B76)</f>
        <v>#REF!</v>
      </c>
      <c r="U76" s="5" t="e">
        <f>SUMIFS(#REF!,#REF!,U$3,#REF!,$B76)</f>
        <v>#REF!</v>
      </c>
      <c r="V76" s="5" t="e">
        <f>SUMIFS(#REF!,#REF!,V$3,#REF!,$B76)</f>
        <v>#REF!</v>
      </c>
      <c r="W76" s="5" t="e">
        <f>SUMIFS(#REF!,#REF!,W$3,#REF!,$B76)</f>
        <v>#REF!</v>
      </c>
      <c r="X76" s="5" t="e">
        <f>SUMIFS(#REF!,#REF!,X$3,#REF!,$B76)</f>
        <v>#REF!</v>
      </c>
      <c r="Y76" s="5" t="e">
        <f>SUMIFS(#REF!,#REF!,Y$3,#REF!,$B76)</f>
        <v>#REF!</v>
      </c>
      <c r="Z76" s="5" t="e">
        <f>SUMIFS(#REF!,#REF!,Z$3,#REF!,$B76)</f>
        <v>#REF!</v>
      </c>
      <c r="AA76" s="5" t="e">
        <f t="shared" si="9"/>
        <v>#REF!</v>
      </c>
    </row>
    <row r="77" spans="2:27" ht="19.5" customHeight="1">
      <c r="B77" s="365" t="s">
        <v>68</v>
      </c>
      <c r="C77" s="6" t="e">
        <f>SUMIFS(#REF!,#REF!,C$3,#REF!,$B76)</f>
        <v>#REF!</v>
      </c>
      <c r="D77" s="6" t="e">
        <f>SUMIFS(#REF!,#REF!,D$3,#REF!,$B76)</f>
        <v>#REF!</v>
      </c>
      <c r="E77" s="6" t="e">
        <f>SUMIFS(#REF!,#REF!,E$3,#REF!,$B76)</f>
        <v>#REF!</v>
      </c>
      <c r="F77" s="6" t="e">
        <f>SUMIFS(#REF!,#REF!,F$3,#REF!,$B76)</f>
        <v>#REF!</v>
      </c>
      <c r="G77" s="6" t="e">
        <f>SUMIFS(#REF!,#REF!,G$3,#REF!,$B76)</f>
        <v>#REF!</v>
      </c>
      <c r="H77" s="6" t="e">
        <f>SUMIFS(#REF!,#REF!,H$3,#REF!,$B76)</f>
        <v>#REF!</v>
      </c>
      <c r="I77" s="6" t="e">
        <f>SUMIFS(#REF!,#REF!,I$3,#REF!,$B76)</f>
        <v>#REF!</v>
      </c>
      <c r="J77" s="6" t="e">
        <f>SUMIFS(#REF!,#REF!,J$3,#REF!,$B76)</f>
        <v>#REF!</v>
      </c>
      <c r="K77" s="6" t="e">
        <f>SUMIFS(#REF!,#REF!,K$3,#REF!,$B76)</f>
        <v>#REF!</v>
      </c>
      <c r="L77" s="6" t="e">
        <f>SUMIFS(#REF!,#REF!,L$3,#REF!,$B76)</f>
        <v>#REF!</v>
      </c>
      <c r="M77" s="6" t="e">
        <f>SUMIFS(#REF!,#REF!,M$3,#REF!,$B76)</f>
        <v>#REF!</v>
      </c>
      <c r="N77" s="6" t="e">
        <f>SUMIFS(#REF!,#REF!,N$3,#REF!,$B76)</f>
        <v>#REF!</v>
      </c>
      <c r="O77" s="6" t="e">
        <f>SUMIFS(#REF!,#REF!,O$3,#REF!,$B76)</f>
        <v>#REF!</v>
      </c>
      <c r="P77" s="6" t="e">
        <f>SUMIFS(#REF!,#REF!,P$3,#REF!,$B76)</f>
        <v>#REF!</v>
      </c>
      <c r="Q77" s="6" t="e">
        <f>SUMIFS(#REF!,#REF!,Q$3,#REF!,$B76)</f>
        <v>#REF!</v>
      </c>
      <c r="R77" s="6" t="e">
        <f>SUMIFS(#REF!,#REF!,R$3,#REF!,$B76)</f>
        <v>#REF!</v>
      </c>
      <c r="S77" s="6" t="e">
        <f>SUMIFS(#REF!,#REF!,S$3,#REF!,$B76)</f>
        <v>#REF!</v>
      </c>
      <c r="T77" s="6" t="e">
        <f>SUMIFS(#REF!,#REF!,T$3,#REF!,$B76)</f>
        <v>#REF!</v>
      </c>
      <c r="U77" s="6" t="e">
        <f>SUMIFS(#REF!,#REF!,U$3,#REF!,$B76)</f>
        <v>#REF!</v>
      </c>
      <c r="V77" s="6" t="e">
        <f>SUMIFS(#REF!,#REF!,V$3,#REF!,$B76)</f>
        <v>#REF!</v>
      </c>
      <c r="W77" s="6" t="e">
        <f>SUMIFS(#REF!,#REF!,W$3,#REF!,$B76)</f>
        <v>#REF!</v>
      </c>
      <c r="X77" s="6" t="e">
        <f>SUMIFS(#REF!,#REF!,X$3,#REF!,$B76)</f>
        <v>#REF!</v>
      </c>
      <c r="Y77" s="6" t="e">
        <f>SUMIFS(#REF!,#REF!,Y$3,#REF!,$B76)</f>
        <v>#REF!</v>
      </c>
      <c r="Z77" s="6" t="e">
        <f>SUMIFS(#REF!,#REF!,Z$3,#REF!,$B76)</f>
        <v>#REF!</v>
      </c>
      <c r="AA77" s="6" t="e">
        <f t="shared" si="9"/>
        <v>#REF!</v>
      </c>
    </row>
    <row r="78" spans="2:27" ht="19.5" customHeight="1">
      <c r="B78" s="364" t="s">
        <v>104</v>
      </c>
      <c r="C78" s="5" t="e">
        <f>SUMIFS(#REF!,#REF!,C$3,#REF!,$B78)</f>
        <v>#REF!</v>
      </c>
      <c r="D78" s="5" t="e">
        <f>SUMIFS(#REF!,#REF!,D$3,#REF!,$B78)</f>
        <v>#REF!</v>
      </c>
      <c r="E78" s="5" t="e">
        <f>SUMIFS(#REF!,#REF!,E$3,#REF!,$B78)</f>
        <v>#REF!</v>
      </c>
      <c r="F78" s="5" t="e">
        <f>SUMIFS(#REF!,#REF!,F$3,#REF!,$B78)</f>
        <v>#REF!</v>
      </c>
      <c r="G78" s="5" t="e">
        <f>SUMIFS(#REF!,#REF!,G$3,#REF!,$B78)</f>
        <v>#REF!</v>
      </c>
      <c r="H78" s="5" t="e">
        <f>SUMIFS(#REF!,#REF!,H$3,#REF!,$B78)</f>
        <v>#REF!</v>
      </c>
      <c r="I78" s="5" t="e">
        <f>SUMIFS(#REF!,#REF!,I$3,#REF!,$B78)</f>
        <v>#REF!</v>
      </c>
      <c r="J78" s="5" t="e">
        <f>SUMIFS(#REF!,#REF!,J$3,#REF!,$B78)</f>
        <v>#REF!</v>
      </c>
      <c r="K78" s="5" t="e">
        <f>SUMIFS(#REF!,#REF!,K$3,#REF!,$B78)</f>
        <v>#REF!</v>
      </c>
      <c r="L78" s="5" t="e">
        <f>SUMIFS(#REF!,#REF!,L$3,#REF!,$B78)</f>
        <v>#REF!</v>
      </c>
      <c r="M78" s="5" t="e">
        <f>SUMIFS(#REF!,#REF!,M$3,#REF!,$B78)</f>
        <v>#REF!</v>
      </c>
      <c r="N78" s="5" t="e">
        <f>SUMIFS(#REF!,#REF!,N$3,#REF!,$B78)</f>
        <v>#REF!</v>
      </c>
      <c r="O78" s="5" t="e">
        <f>SUMIFS(#REF!,#REF!,O$3,#REF!,$B78)</f>
        <v>#REF!</v>
      </c>
      <c r="P78" s="5" t="e">
        <f>SUMIFS(#REF!,#REF!,P$3,#REF!,$B78)</f>
        <v>#REF!</v>
      </c>
      <c r="Q78" s="5" t="e">
        <f>SUMIFS(#REF!,#REF!,Q$3,#REF!,$B78)</f>
        <v>#REF!</v>
      </c>
      <c r="R78" s="5" t="e">
        <f>SUMIFS(#REF!,#REF!,R$3,#REF!,$B78)</f>
        <v>#REF!</v>
      </c>
      <c r="S78" s="5" t="e">
        <f>SUMIFS(#REF!,#REF!,S$3,#REF!,$B78)</f>
        <v>#REF!</v>
      </c>
      <c r="T78" s="5" t="e">
        <f>SUMIFS(#REF!,#REF!,T$3,#REF!,$B78)</f>
        <v>#REF!</v>
      </c>
      <c r="U78" s="5" t="e">
        <f>SUMIFS(#REF!,#REF!,U$3,#REF!,$B78)</f>
        <v>#REF!</v>
      </c>
      <c r="V78" s="5" t="e">
        <f>SUMIFS(#REF!,#REF!,V$3,#REF!,$B78)</f>
        <v>#REF!</v>
      </c>
      <c r="W78" s="5" t="e">
        <f>SUMIFS(#REF!,#REF!,W$3,#REF!,$B78)</f>
        <v>#REF!</v>
      </c>
      <c r="X78" s="5" t="e">
        <f>SUMIFS(#REF!,#REF!,X$3,#REF!,$B78)</f>
        <v>#REF!</v>
      </c>
      <c r="Y78" s="5" t="e">
        <f>SUMIFS(#REF!,#REF!,Y$3,#REF!,$B78)</f>
        <v>#REF!</v>
      </c>
      <c r="Z78" s="5" t="e">
        <f>SUMIFS(#REF!,#REF!,Z$3,#REF!,$B78)</f>
        <v>#REF!</v>
      </c>
      <c r="AA78" s="5" t="e">
        <f t="shared" si="9"/>
        <v>#REF!</v>
      </c>
    </row>
    <row r="79" spans="2:27" ht="19.5" customHeight="1">
      <c r="B79" s="365" t="s">
        <v>69</v>
      </c>
      <c r="C79" s="6" t="e">
        <f>SUMIFS(#REF!,#REF!,C$3,#REF!,$B78)</f>
        <v>#REF!</v>
      </c>
      <c r="D79" s="6" t="e">
        <f>SUMIFS(#REF!,#REF!,D$3,#REF!,$B78)</f>
        <v>#REF!</v>
      </c>
      <c r="E79" s="6" t="e">
        <f>SUMIFS(#REF!,#REF!,E$3,#REF!,$B78)</f>
        <v>#REF!</v>
      </c>
      <c r="F79" s="6" t="e">
        <f>SUMIFS(#REF!,#REF!,F$3,#REF!,$B78)</f>
        <v>#REF!</v>
      </c>
      <c r="G79" s="6" t="e">
        <f>SUMIFS(#REF!,#REF!,G$3,#REF!,$B78)</f>
        <v>#REF!</v>
      </c>
      <c r="H79" s="6" t="e">
        <f>SUMIFS(#REF!,#REF!,H$3,#REF!,$B78)</f>
        <v>#REF!</v>
      </c>
      <c r="I79" s="6" t="e">
        <f>SUMIFS(#REF!,#REF!,I$3,#REF!,$B78)</f>
        <v>#REF!</v>
      </c>
      <c r="J79" s="6" t="e">
        <f>SUMIFS(#REF!,#REF!,J$3,#REF!,$B78)</f>
        <v>#REF!</v>
      </c>
      <c r="K79" s="6" t="e">
        <f>SUMIFS(#REF!,#REF!,K$3,#REF!,$B78)</f>
        <v>#REF!</v>
      </c>
      <c r="L79" s="6" t="e">
        <f>SUMIFS(#REF!,#REF!,L$3,#REF!,$B78)</f>
        <v>#REF!</v>
      </c>
      <c r="M79" s="6" t="e">
        <f>SUMIFS(#REF!,#REF!,M$3,#REF!,$B78)</f>
        <v>#REF!</v>
      </c>
      <c r="N79" s="6" t="e">
        <f>SUMIFS(#REF!,#REF!,N$3,#REF!,$B78)</f>
        <v>#REF!</v>
      </c>
      <c r="O79" s="6" t="e">
        <f>SUMIFS(#REF!,#REF!,O$3,#REF!,$B78)</f>
        <v>#REF!</v>
      </c>
      <c r="P79" s="6" t="e">
        <f>SUMIFS(#REF!,#REF!,P$3,#REF!,$B78)</f>
        <v>#REF!</v>
      </c>
      <c r="Q79" s="6" t="e">
        <f>SUMIFS(#REF!,#REF!,Q$3,#REF!,$B78)</f>
        <v>#REF!</v>
      </c>
      <c r="R79" s="6" t="e">
        <f>SUMIFS(#REF!,#REF!,R$3,#REF!,$B78)</f>
        <v>#REF!</v>
      </c>
      <c r="S79" s="6" t="e">
        <f>SUMIFS(#REF!,#REF!,S$3,#REF!,$B78)</f>
        <v>#REF!</v>
      </c>
      <c r="T79" s="6" t="e">
        <f>SUMIFS(#REF!,#REF!,T$3,#REF!,$B78)</f>
        <v>#REF!</v>
      </c>
      <c r="U79" s="6" t="e">
        <f>SUMIFS(#REF!,#REF!,U$3,#REF!,$B78)</f>
        <v>#REF!</v>
      </c>
      <c r="V79" s="6" t="e">
        <f>SUMIFS(#REF!,#REF!,V$3,#REF!,$B78)</f>
        <v>#REF!</v>
      </c>
      <c r="W79" s="6" t="e">
        <f>SUMIFS(#REF!,#REF!,W$3,#REF!,$B78)</f>
        <v>#REF!</v>
      </c>
      <c r="X79" s="6" t="e">
        <f>SUMIFS(#REF!,#REF!,X$3,#REF!,$B78)</f>
        <v>#REF!</v>
      </c>
      <c r="Y79" s="6" t="e">
        <f>SUMIFS(#REF!,#REF!,Y$3,#REF!,$B78)</f>
        <v>#REF!</v>
      </c>
      <c r="Z79" s="6" t="e">
        <f>SUMIFS(#REF!,#REF!,Z$3,#REF!,$B78)</f>
        <v>#REF!</v>
      </c>
      <c r="AA79" s="6" t="e">
        <f t="shared" si="9"/>
        <v>#REF!</v>
      </c>
    </row>
    <row r="80" spans="2:27" ht="19.5" customHeight="1">
      <c r="B80" s="364" t="s">
        <v>105</v>
      </c>
      <c r="C80" s="5" t="e">
        <f>SUMIFS(#REF!,#REF!,C$3,#REF!,$B80)</f>
        <v>#REF!</v>
      </c>
      <c r="D80" s="5" t="e">
        <f>SUMIFS(#REF!,#REF!,D$3,#REF!,$B80)</f>
        <v>#REF!</v>
      </c>
      <c r="E80" s="5" t="e">
        <f>SUMIFS(#REF!,#REF!,E$3,#REF!,$B80)</f>
        <v>#REF!</v>
      </c>
      <c r="F80" s="5" t="e">
        <f>SUMIFS(#REF!,#REF!,F$3,#REF!,$B80)</f>
        <v>#REF!</v>
      </c>
      <c r="G80" s="5" t="e">
        <f>SUMIFS(#REF!,#REF!,G$3,#REF!,$B80)</f>
        <v>#REF!</v>
      </c>
      <c r="H80" s="5" t="e">
        <f>SUMIFS(#REF!,#REF!,H$3,#REF!,$B80)</f>
        <v>#REF!</v>
      </c>
      <c r="I80" s="5" t="e">
        <f>SUMIFS(#REF!,#REF!,I$3,#REF!,$B80)</f>
        <v>#REF!</v>
      </c>
      <c r="J80" s="5" t="e">
        <f>SUMIFS(#REF!,#REF!,J$3,#REF!,$B80)</f>
        <v>#REF!</v>
      </c>
      <c r="K80" s="5" t="e">
        <f>SUMIFS(#REF!,#REF!,K$3,#REF!,$B80)</f>
        <v>#REF!</v>
      </c>
      <c r="L80" s="5" t="e">
        <f>SUMIFS(#REF!,#REF!,L$3,#REF!,$B80)</f>
        <v>#REF!</v>
      </c>
      <c r="M80" s="5" t="e">
        <f>SUMIFS(#REF!,#REF!,M$3,#REF!,$B80)</f>
        <v>#REF!</v>
      </c>
      <c r="N80" s="5" t="e">
        <f>SUMIFS(#REF!,#REF!,N$3,#REF!,$B80)</f>
        <v>#REF!</v>
      </c>
      <c r="O80" s="5" t="e">
        <f>SUMIFS(#REF!,#REF!,O$3,#REF!,$B80)</f>
        <v>#REF!</v>
      </c>
      <c r="P80" s="5" t="e">
        <f>SUMIFS(#REF!,#REF!,P$3,#REF!,$B80)</f>
        <v>#REF!</v>
      </c>
      <c r="Q80" s="5" t="e">
        <f>SUMIFS(#REF!,#REF!,Q$3,#REF!,$B80)</f>
        <v>#REF!</v>
      </c>
      <c r="R80" s="5" t="e">
        <f>SUMIFS(#REF!,#REF!,R$3,#REF!,$B80)</f>
        <v>#REF!</v>
      </c>
      <c r="S80" s="5" t="e">
        <f>SUMIFS(#REF!,#REF!,S$3,#REF!,$B80)</f>
        <v>#REF!</v>
      </c>
      <c r="T80" s="5" t="e">
        <f>SUMIFS(#REF!,#REF!,T$3,#REF!,$B80)</f>
        <v>#REF!</v>
      </c>
      <c r="U80" s="5" t="e">
        <f>SUMIFS(#REF!,#REF!,U$3,#REF!,$B80)</f>
        <v>#REF!</v>
      </c>
      <c r="V80" s="5" t="e">
        <f>SUMIFS(#REF!,#REF!,V$3,#REF!,$B80)</f>
        <v>#REF!</v>
      </c>
      <c r="W80" s="5" t="e">
        <f>SUMIFS(#REF!,#REF!,W$3,#REF!,$B80)</f>
        <v>#REF!</v>
      </c>
      <c r="X80" s="5" t="e">
        <f>SUMIFS(#REF!,#REF!,X$3,#REF!,$B80)</f>
        <v>#REF!</v>
      </c>
      <c r="Y80" s="5" t="e">
        <f>SUMIFS(#REF!,#REF!,Y$3,#REF!,$B80)</f>
        <v>#REF!</v>
      </c>
      <c r="Z80" s="5" t="e">
        <f>SUMIFS(#REF!,#REF!,Z$3,#REF!,$B80)</f>
        <v>#REF!</v>
      </c>
      <c r="AA80" s="5" t="e">
        <f t="shared" si="9"/>
        <v>#REF!</v>
      </c>
    </row>
    <row r="81" spans="2:27" ht="19.5" customHeight="1">
      <c r="B81" s="365" t="s">
        <v>70</v>
      </c>
      <c r="C81" s="6" t="e">
        <f>SUMIFS(#REF!,#REF!,C$3,#REF!,$B80)</f>
        <v>#REF!</v>
      </c>
      <c r="D81" s="6" t="e">
        <f>SUMIFS(#REF!,#REF!,D$3,#REF!,$B80)</f>
        <v>#REF!</v>
      </c>
      <c r="E81" s="6" t="e">
        <f>SUMIFS(#REF!,#REF!,E$3,#REF!,$B80)</f>
        <v>#REF!</v>
      </c>
      <c r="F81" s="6" t="e">
        <f>SUMIFS(#REF!,#REF!,F$3,#REF!,$B80)</f>
        <v>#REF!</v>
      </c>
      <c r="G81" s="6" t="e">
        <f>SUMIFS(#REF!,#REF!,G$3,#REF!,$B80)</f>
        <v>#REF!</v>
      </c>
      <c r="H81" s="6" t="e">
        <f>SUMIFS(#REF!,#REF!,H$3,#REF!,$B80)</f>
        <v>#REF!</v>
      </c>
      <c r="I81" s="6" t="e">
        <f>SUMIFS(#REF!,#REF!,I$3,#REF!,$B80)</f>
        <v>#REF!</v>
      </c>
      <c r="J81" s="6" t="e">
        <f>SUMIFS(#REF!,#REF!,J$3,#REF!,$B80)</f>
        <v>#REF!</v>
      </c>
      <c r="K81" s="6" t="e">
        <f>SUMIFS(#REF!,#REF!,K$3,#REF!,$B80)</f>
        <v>#REF!</v>
      </c>
      <c r="L81" s="6" t="e">
        <f>SUMIFS(#REF!,#REF!,L$3,#REF!,$B80)</f>
        <v>#REF!</v>
      </c>
      <c r="M81" s="6" t="e">
        <f>SUMIFS(#REF!,#REF!,M$3,#REF!,$B80)</f>
        <v>#REF!</v>
      </c>
      <c r="N81" s="6" t="e">
        <f>SUMIFS(#REF!,#REF!,N$3,#REF!,$B80)</f>
        <v>#REF!</v>
      </c>
      <c r="O81" s="6" t="e">
        <f>SUMIFS(#REF!,#REF!,O$3,#REF!,$B80)</f>
        <v>#REF!</v>
      </c>
      <c r="P81" s="6" t="e">
        <f>SUMIFS(#REF!,#REF!,P$3,#REF!,$B80)</f>
        <v>#REF!</v>
      </c>
      <c r="Q81" s="6" t="e">
        <f>SUMIFS(#REF!,#REF!,Q$3,#REF!,$B80)</f>
        <v>#REF!</v>
      </c>
      <c r="R81" s="6" t="e">
        <f>SUMIFS(#REF!,#REF!,R$3,#REF!,$B80)</f>
        <v>#REF!</v>
      </c>
      <c r="S81" s="6" t="e">
        <f>SUMIFS(#REF!,#REF!,S$3,#REF!,$B80)</f>
        <v>#REF!</v>
      </c>
      <c r="T81" s="6" t="e">
        <f>SUMIFS(#REF!,#REF!,T$3,#REF!,$B80)</f>
        <v>#REF!</v>
      </c>
      <c r="U81" s="6" t="e">
        <f>SUMIFS(#REF!,#REF!,U$3,#REF!,$B80)</f>
        <v>#REF!</v>
      </c>
      <c r="V81" s="6" t="e">
        <f>SUMIFS(#REF!,#REF!,V$3,#REF!,$B80)</f>
        <v>#REF!</v>
      </c>
      <c r="W81" s="6" t="e">
        <f>SUMIFS(#REF!,#REF!,W$3,#REF!,$B80)</f>
        <v>#REF!</v>
      </c>
      <c r="X81" s="6" t="e">
        <f>SUMIFS(#REF!,#REF!,X$3,#REF!,$B80)</f>
        <v>#REF!</v>
      </c>
      <c r="Y81" s="6" t="e">
        <f>SUMIFS(#REF!,#REF!,Y$3,#REF!,$B80)</f>
        <v>#REF!</v>
      </c>
      <c r="Z81" s="6" t="e">
        <f>SUMIFS(#REF!,#REF!,Z$3,#REF!,$B80)</f>
        <v>#REF!</v>
      </c>
      <c r="AA81" s="6" t="e">
        <f t="shared" si="9"/>
        <v>#REF!</v>
      </c>
    </row>
    <row r="82" spans="2:27" ht="19.5" customHeight="1">
      <c r="B82" s="364" t="s">
        <v>106</v>
      </c>
      <c r="C82" s="5" t="e">
        <f>SUMIFS(#REF!,#REF!,C$3,#REF!,$B82)</f>
        <v>#REF!</v>
      </c>
      <c r="D82" s="5" t="e">
        <f>SUMIFS(#REF!,#REF!,D$3,#REF!,$B82)</f>
        <v>#REF!</v>
      </c>
      <c r="E82" s="5" t="e">
        <f>SUMIFS(#REF!,#REF!,E$3,#REF!,$B82)</f>
        <v>#REF!</v>
      </c>
      <c r="F82" s="5" t="e">
        <f>SUMIFS(#REF!,#REF!,F$3,#REF!,$B82)</f>
        <v>#REF!</v>
      </c>
      <c r="G82" s="5" t="e">
        <f>SUMIFS(#REF!,#REF!,G$3,#REF!,$B82)</f>
        <v>#REF!</v>
      </c>
      <c r="H82" s="5" t="e">
        <f>SUMIFS(#REF!,#REF!,H$3,#REF!,$B82)</f>
        <v>#REF!</v>
      </c>
      <c r="I82" s="5" t="e">
        <f>SUMIFS(#REF!,#REF!,I$3,#REF!,$B82)</f>
        <v>#REF!</v>
      </c>
      <c r="J82" s="5" t="e">
        <f>SUMIFS(#REF!,#REF!,J$3,#REF!,$B82)</f>
        <v>#REF!</v>
      </c>
      <c r="K82" s="5" t="e">
        <f>SUMIFS(#REF!,#REF!,K$3,#REF!,$B82)</f>
        <v>#REF!</v>
      </c>
      <c r="L82" s="5" t="e">
        <f>SUMIFS(#REF!,#REF!,L$3,#REF!,$B82)</f>
        <v>#REF!</v>
      </c>
      <c r="M82" s="5" t="e">
        <f>SUMIFS(#REF!,#REF!,M$3,#REF!,$B82)</f>
        <v>#REF!</v>
      </c>
      <c r="N82" s="5" t="e">
        <f>SUMIFS(#REF!,#REF!,N$3,#REF!,$B82)</f>
        <v>#REF!</v>
      </c>
      <c r="O82" s="5" t="e">
        <f>SUMIFS(#REF!,#REF!,O$3,#REF!,$B82)</f>
        <v>#REF!</v>
      </c>
      <c r="P82" s="5" t="e">
        <f>SUMIFS(#REF!,#REF!,P$3,#REF!,$B82)</f>
        <v>#REF!</v>
      </c>
      <c r="Q82" s="5" t="e">
        <f>SUMIFS(#REF!,#REF!,Q$3,#REF!,$B82)</f>
        <v>#REF!</v>
      </c>
      <c r="R82" s="5" t="e">
        <f>SUMIFS(#REF!,#REF!,R$3,#REF!,$B82)</f>
        <v>#REF!</v>
      </c>
      <c r="S82" s="5" t="e">
        <f>SUMIFS(#REF!,#REF!,S$3,#REF!,$B82)</f>
        <v>#REF!</v>
      </c>
      <c r="T82" s="5" t="e">
        <f>SUMIFS(#REF!,#REF!,T$3,#REF!,$B82)</f>
        <v>#REF!</v>
      </c>
      <c r="U82" s="5" t="e">
        <f>SUMIFS(#REF!,#REF!,U$3,#REF!,$B82)</f>
        <v>#REF!</v>
      </c>
      <c r="V82" s="5" t="e">
        <f>SUMIFS(#REF!,#REF!,V$3,#REF!,$B82)</f>
        <v>#REF!</v>
      </c>
      <c r="W82" s="5" t="e">
        <f>SUMIFS(#REF!,#REF!,W$3,#REF!,$B82)</f>
        <v>#REF!</v>
      </c>
      <c r="X82" s="5" t="e">
        <f>SUMIFS(#REF!,#REF!,X$3,#REF!,$B82)</f>
        <v>#REF!</v>
      </c>
      <c r="Y82" s="5" t="e">
        <f>SUMIFS(#REF!,#REF!,Y$3,#REF!,$B82)</f>
        <v>#REF!</v>
      </c>
      <c r="Z82" s="5" t="e">
        <f>SUMIFS(#REF!,#REF!,Z$3,#REF!,$B82)</f>
        <v>#REF!</v>
      </c>
      <c r="AA82" s="5" t="e">
        <f t="shared" si="9"/>
        <v>#REF!</v>
      </c>
    </row>
    <row r="83" spans="2:27" ht="19.5" customHeight="1">
      <c r="B83" s="365" t="s">
        <v>83</v>
      </c>
      <c r="C83" s="6" t="e">
        <f>SUMIFS(#REF!,#REF!,C$3,#REF!,$B82)</f>
        <v>#REF!</v>
      </c>
      <c r="D83" s="6" t="e">
        <f>SUMIFS(#REF!,#REF!,D$3,#REF!,$B82)</f>
        <v>#REF!</v>
      </c>
      <c r="E83" s="6" t="e">
        <f>SUMIFS(#REF!,#REF!,E$3,#REF!,$B82)</f>
        <v>#REF!</v>
      </c>
      <c r="F83" s="6" t="e">
        <f>SUMIFS(#REF!,#REF!,F$3,#REF!,$B82)</f>
        <v>#REF!</v>
      </c>
      <c r="G83" s="6" t="e">
        <f>SUMIFS(#REF!,#REF!,G$3,#REF!,$B82)</f>
        <v>#REF!</v>
      </c>
      <c r="H83" s="6" t="e">
        <f>SUMIFS(#REF!,#REF!,H$3,#REF!,$B82)</f>
        <v>#REF!</v>
      </c>
      <c r="I83" s="6" t="e">
        <f>SUMIFS(#REF!,#REF!,I$3,#REF!,$B82)</f>
        <v>#REF!</v>
      </c>
      <c r="J83" s="6" t="e">
        <f>SUMIFS(#REF!,#REF!,J$3,#REF!,$B82)</f>
        <v>#REF!</v>
      </c>
      <c r="K83" s="6" t="e">
        <f>SUMIFS(#REF!,#REF!,K$3,#REF!,$B82)</f>
        <v>#REF!</v>
      </c>
      <c r="L83" s="6" t="e">
        <f>SUMIFS(#REF!,#REF!,L$3,#REF!,$B82)</f>
        <v>#REF!</v>
      </c>
      <c r="M83" s="6" t="e">
        <f>SUMIFS(#REF!,#REF!,M$3,#REF!,$B82)</f>
        <v>#REF!</v>
      </c>
      <c r="N83" s="6" t="e">
        <f>SUMIFS(#REF!,#REF!,N$3,#REF!,$B82)</f>
        <v>#REF!</v>
      </c>
      <c r="O83" s="6" t="e">
        <f>SUMIFS(#REF!,#REF!,O$3,#REF!,$B82)</f>
        <v>#REF!</v>
      </c>
      <c r="P83" s="6" t="e">
        <f>SUMIFS(#REF!,#REF!,P$3,#REF!,$B82)</f>
        <v>#REF!</v>
      </c>
      <c r="Q83" s="6" t="e">
        <f>SUMIFS(#REF!,#REF!,Q$3,#REF!,$B82)</f>
        <v>#REF!</v>
      </c>
      <c r="R83" s="6" t="e">
        <f>SUMIFS(#REF!,#REF!,R$3,#REF!,$B82)</f>
        <v>#REF!</v>
      </c>
      <c r="S83" s="6" t="e">
        <f>SUMIFS(#REF!,#REF!,S$3,#REF!,$B82)</f>
        <v>#REF!</v>
      </c>
      <c r="T83" s="6" t="e">
        <f>SUMIFS(#REF!,#REF!,T$3,#REF!,$B82)</f>
        <v>#REF!</v>
      </c>
      <c r="U83" s="6" t="e">
        <f>SUMIFS(#REF!,#REF!,U$3,#REF!,$B82)</f>
        <v>#REF!</v>
      </c>
      <c r="V83" s="6" t="e">
        <f>SUMIFS(#REF!,#REF!,V$3,#REF!,$B82)</f>
        <v>#REF!</v>
      </c>
      <c r="W83" s="6" t="e">
        <f>SUMIFS(#REF!,#REF!,W$3,#REF!,$B82)</f>
        <v>#REF!</v>
      </c>
      <c r="X83" s="6" t="e">
        <f>SUMIFS(#REF!,#REF!,X$3,#REF!,$B82)</f>
        <v>#REF!</v>
      </c>
      <c r="Y83" s="6" t="e">
        <f>SUMIFS(#REF!,#REF!,Y$3,#REF!,$B82)</f>
        <v>#REF!</v>
      </c>
      <c r="Z83" s="6" t="e">
        <f>SUMIFS(#REF!,#REF!,Z$3,#REF!,$B82)</f>
        <v>#REF!</v>
      </c>
      <c r="AA83" s="6" t="e">
        <f t="shared" si="9"/>
        <v>#REF!</v>
      </c>
    </row>
    <row r="84" spans="2:27" ht="19.5" customHeight="1">
      <c r="B84" s="364" t="s">
        <v>107</v>
      </c>
      <c r="C84" s="5" t="e">
        <f>SUMIFS(#REF!,#REF!,C$3,#REF!,$B84)</f>
        <v>#REF!</v>
      </c>
      <c r="D84" s="5" t="e">
        <f>SUMIFS(#REF!,#REF!,D$3,#REF!,$B84)</f>
        <v>#REF!</v>
      </c>
      <c r="E84" s="5" t="e">
        <f>SUMIFS(#REF!,#REF!,E$3,#REF!,$B84)</f>
        <v>#REF!</v>
      </c>
      <c r="F84" s="5" t="e">
        <f>SUMIFS(#REF!,#REF!,F$3,#REF!,$B84)</f>
        <v>#REF!</v>
      </c>
      <c r="G84" s="5" t="e">
        <f>SUMIFS(#REF!,#REF!,G$3,#REF!,$B84)</f>
        <v>#REF!</v>
      </c>
      <c r="H84" s="5" t="e">
        <f>SUMIFS(#REF!,#REF!,H$3,#REF!,$B84)</f>
        <v>#REF!</v>
      </c>
      <c r="I84" s="5" t="e">
        <f>SUMIFS(#REF!,#REF!,I$3,#REF!,$B84)</f>
        <v>#REF!</v>
      </c>
      <c r="J84" s="5" t="e">
        <f>SUMIFS(#REF!,#REF!,J$3,#REF!,$B84)</f>
        <v>#REF!</v>
      </c>
      <c r="K84" s="5" t="e">
        <f>SUMIFS(#REF!,#REF!,K$3,#REF!,$B84)</f>
        <v>#REF!</v>
      </c>
      <c r="L84" s="5" t="e">
        <f>SUMIFS(#REF!,#REF!,L$3,#REF!,$B84)</f>
        <v>#REF!</v>
      </c>
      <c r="M84" s="5" t="e">
        <f>SUMIFS(#REF!,#REF!,M$3,#REF!,$B84)</f>
        <v>#REF!</v>
      </c>
      <c r="N84" s="5" t="e">
        <f>SUMIFS(#REF!,#REF!,N$3,#REF!,$B84)</f>
        <v>#REF!</v>
      </c>
      <c r="O84" s="5" t="e">
        <f>SUMIFS(#REF!,#REF!,O$3,#REF!,$B84)</f>
        <v>#REF!</v>
      </c>
      <c r="P84" s="5" t="e">
        <f>SUMIFS(#REF!,#REF!,P$3,#REF!,$B84)</f>
        <v>#REF!</v>
      </c>
      <c r="Q84" s="5" t="e">
        <f>SUMIFS(#REF!,#REF!,Q$3,#REF!,$B84)</f>
        <v>#REF!</v>
      </c>
      <c r="R84" s="5" t="e">
        <f>SUMIFS(#REF!,#REF!,R$3,#REF!,$B84)</f>
        <v>#REF!</v>
      </c>
      <c r="S84" s="5" t="e">
        <f>SUMIFS(#REF!,#REF!,S$3,#REF!,$B84)</f>
        <v>#REF!</v>
      </c>
      <c r="T84" s="5" t="e">
        <f>SUMIFS(#REF!,#REF!,T$3,#REF!,$B84)</f>
        <v>#REF!</v>
      </c>
      <c r="U84" s="5" t="e">
        <f>SUMIFS(#REF!,#REF!,U$3,#REF!,$B84)</f>
        <v>#REF!</v>
      </c>
      <c r="V84" s="5" t="e">
        <f>SUMIFS(#REF!,#REF!,V$3,#REF!,$B84)</f>
        <v>#REF!</v>
      </c>
      <c r="W84" s="5" t="e">
        <f>SUMIFS(#REF!,#REF!,W$3,#REF!,$B84)</f>
        <v>#REF!</v>
      </c>
      <c r="X84" s="5" t="e">
        <f>SUMIFS(#REF!,#REF!,X$3,#REF!,$B84)</f>
        <v>#REF!</v>
      </c>
      <c r="Y84" s="5" t="e">
        <f>SUMIFS(#REF!,#REF!,Y$3,#REF!,$B84)</f>
        <v>#REF!</v>
      </c>
      <c r="Z84" s="5" t="e">
        <f>SUMIFS(#REF!,#REF!,Z$3,#REF!,$B84)</f>
        <v>#REF!</v>
      </c>
      <c r="AA84" s="5" t="e">
        <f t="shared" si="9"/>
        <v>#REF!</v>
      </c>
    </row>
    <row r="85" spans="2:27" ht="19.5" customHeight="1">
      <c r="B85" s="365" t="s">
        <v>59</v>
      </c>
      <c r="C85" s="6" t="e">
        <f>SUMIFS(#REF!,#REF!,C$3,#REF!,$B84)</f>
        <v>#REF!</v>
      </c>
      <c r="D85" s="6" t="e">
        <f>SUMIFS(#REF!,#REF!,D$3,#REF!,$B84)</f>
        <v>#REF!</v>
      </c>
      <c r="E85" s="6" t="e">
        <f>SUMIFS(#REF!,#REF!,E$3,#REF!,$B84)</f>
        <v>#REF!</v>
      </c>
      <c r="F85" s="6" t="e">
        <f>SUMIFS(#REF!,#REF!,F$3,#REF!,$B84)</f>
        <v>#REF!</v>
      </c>
      <c r="G85" s="6" t="e">
        <f>SUMIFS(#REF!,#REF!,G$3,#REF!,$B84)</f>
        <v>#REF!</v>
      </c>
      <c r="H85" s="6" t="e">
        <f>SUMIFS(#REF!,#REF!,H$3,#REF!,$B84)</f>
        <v>#REF!</v>
      </c>
      <c r="I85" s="6" t="e">
        <f>SUMIFS(#REF!,#REF!,I$3,#REF!,$B84)</f>
        <v>#REF!</v>
      </c>
      <c r="J85" s="6" t="e">
        <f>SUMIFS(#REF!,#REF!,J$3,#REF!,$B84)</f>
        <v>#REF!</v>
      </c>
      <c r="K85" s="6" t="e">
        <f>SUMIFS(#REF!,#REF!,K$3,#REF!,$B84)</f>
        <v>#REF!</v>
      </c>
      <c r="L85" s="6" t="e">
        <f>SUMIFS(#REF!,#REF!,L$3,#REF!,$B84)</f>
        <v>#REF!</v>
      </c>
      <c r="M85" s="6" t="e">
        <f>SUMIFS(#REF!,#REF!,M$3,#REF!,$B84)</f>
        <v>#REF!</v>
      </c>
      <c r="N85" s="6" t="e">
        <f>SUMIFS(#REF!,#REF!,N$3,#REF!,$B84)</f>
        <v>#REF!</v>
      </c>
      <c r="O85" s="6" t="e">
        <f>SUMIFS(#REF!,#REF!,O$3,#REF!,$B84)</f>
        <v>#REF!</v>
      </c>
      <c r="P85" s="6" t="e">
        <f>SUMIFS(#REF!,#REF!,P$3,#REF!,$B84)</f>
        <v>#REF!</v>
      </c>
      <c r="Q85" s="6" t="e">
        <f>SUMIFS(#REF!,#REF!,Q$3,#REF!,$B84)</f>
        <v>#REF!</v>
      </c>
      <c r="R85" s="6" t="e">
        <f>SUMIFS(#REF!,#REF!,R$3,#REF!,$B84)</f>
        <v>#REF!</v>
      </c>
      <c r="S85" s="6" t="e">
        <f>SUMIFS(#REF!,#REF!,S$3,#REF!,$B84)</f>
        <v>#REF!</v>
      </c>
      <c r="T85" s="6" t="e">
        <f>SUMIFS(#REF!,#REF!,T$3,#REF!,$B84)</f>
        <v>#REF!</v>
      </c>
      <c r="U85" s="6" t="e">
        <f>SUMIFS(#REF!,#REF!,U$3,#REF!,$B84)</f>
        <v>#REF!</v>
      </c>
      <c r="V85" s="6" t="e">
        <f>SUMIFS(#REF!,#REF!,V$3,#REF!,$B84)</f>
        <v>#REF!</v>
      </c>
      <c r="W85" s="6" t="e">
        <f>SUMIFS(#REF!,#REF!,W$3,#REF!,$B84)</f>
        <v>#REF!</v>
      </c>
      <c r="X85" s="6" t="e">
        <f>SUMIFS(#REF!,#REF!,X$3,#REF!,$B84)</f>
        <v>#REF!</v>
      </c>
      <c r="Y85" s="6" t="e">
        <f>SUMIFS(#REF!,#REF!,Y$3,#REF!,$B84)</f>
        <v>#REF!</v>
      </c>
      <c r="Z85" s="6" t="e">
        <f>SUMIFS(#REF!,#REF!,Z$3,#REF!,$B84)</f>
        <v>#REF!</v>
      </c>
      <c r="AA85" s="6" t="e">
        <f t="shared" si="9"/>
        <v>#REF!</v>
      </c>
    </row>
    <row r="86" spans="2:27" ht="19.5" customHeight="1">
      <c r="B86" s="364" t="s">
        <v>108</v>
      </c>
      <c r="C86" s="5" t="e">
        <f>SUMIFS(#REF!,#REF!,C$3,#REF!,$B86)</f>
        <v>#REF!</v>
      </c>
      <c r="D86" s="5" t="e">
        <f>SUMIFS(#REF!,#REF!,D$3,#REF!,$B86)</f>
        <v>#REF!</v>
      </c>
      <c r="E86" s="5" t="e">
        <f>SUMIFS(#REF!,#REF!,E$3,#REF!,$B86)</f>
        <v>#REF!</v>
      </c>
      <c r="F86" s="5" t="e">
        <f>SUMIFS(#REF!,#REF!,F$3,#REF!,$B86)</f>
        <v>#REF!</v>
      </c>
      <c r="G86" s="5" t="e">
        <f>SUMIFS(#REF!,#REF!,G$3,#REF!,$B86)</f>
        <v>#REF!</v>
      </c>
      <c r="H86" s="5" t="e">
        <f>SUMIFS(#REF!,#REF!,H$3,#REF!,$B86)</f>
        <v>#REF!</v>
      </c>
      <c r="I86" s="5" t="e">
        <f>SUMIFS(#REF!,#REF!,I$3,#REF!,$B86)</f>
        <v>#REF!</v>
      </c>
      <c r="J86" s="5" t="e">
        <f>SUMIFS(#REF!,#REF!,J$3,#REF!,$B86)</f>
        <v>#REF!</v>
      </c>
      <c r="K86" s="5" t="e">
        <f>SUMIFS(#REF!,#REF!,K$3,#REF!,$B86)</f>
        <v>#REF!</v>
      </c>
      <c r="L86" s="5" t="e">
        <f>SUMIFS(#REF!,#REF!,L$3,#REF!,$B86)</f>
        <v>#REF!</v>
      </c>
      <c r="M86" s="5" t="e">
        <f>SUMIFS(#REF!,#REF!,M$3,#REF!,$B86)</f>
        <v>#REF!</v>
      </c>
      <c r="N86" s="5" t="e">
        <f>SUMIFS(#REF!,#REF!,N$3,#REF!,$B86)</f>
        <v>#REF!</v>
      </c>
      <c r="O86" s="5" t="e">
        <f>SUMIFS(#REF!,#REF!,O$3,#REF!,$B86)</f>
        <v>#REF!</v>
      </c>
      <c r="P86" s="5" t="e">
        <f>SUMIFS(#REF!,#REF!,P$3,#REF!,$B86)</f>
        <v>#REF!</v>
      </c>
      <c r="Q86" s="5" t="e">
        <f>SUMIFS(#REF!,#REF!,Q$3,#REF!,$B86)</f>
        <v>#REF!</v>
      </c>
      <c r="R86" s="5" t="e">
        <f>SUMIFS(#REF!,#REF!,R$3,#REF!,$B86)</f>
        <v>#REF!</v>
      </c>
      <c r="S86" s="5" t="e">
        <f>SUMIFS(#REF!,#REF!,S$3,#REF!,$B86)</f>
        <v>#REF!</v>
      </c>
      <c r="T86" s="5" t="e">
        <f>SUMIFS(#REF!,#REF!,T$3,#REF!,$B86)</f>
        <v>#REF!</v>
      </c>
      <c r="U86" s="5" t="e">
        <f>SUMIFS(#REF!,#REF!,U$3,#REF!,$B86)</f>
        <v>#REF!</v>
      </c>
      <c r="V86" s="5" t="e">
        <f>SUMIFS(#REF!,#REF!,V$3,#REF!,$B86)</f>
        <v>#REF!</v>
      </c>
      <c r="W86" s="5" t="e">
        <f>SUMIFS(#REF!,#REF!,W$3,#REF!,$B86)</f>
        <v>#REF!</v>
      </c>
      <c r="X86" s="5" t="e">
        <f>SUMIFS(#REF!,#REF!,X$3,#REF!,$B86)</f>
        <v>#REF!</v>
      </c>
      <c r="Y86" s="5" t="e">
        <f>SUMIFS(#REF!,#REF!,Y$3,#REF!,$B86)</f>
        <v>#REF!</v>
      </c>
      <c r="Z86" s="5" t="e">
        <f>SUMIFS(#REF!,#REF!,Z$3,#REF!,$B86)</f>
        <v>#REF!</v>
      </c>
      <c r="AA86" s="5" t="e">
        <f t="shared" si="9"/>
        <v>#REF!</v>
      </c>
    </row>
    <row r="87" spans="2:27" ht="19.5" customHeight="1">
      <c r="B87" s="365" t="s">
        <v>71</v>
      </c>
      <c r="C87" s="6" t="e">
        <f>SUMIFS(#REF!,#REF!,C$3,#REF!,$B86)</f>
        <v>#REF!</v>
      </c>
      <c r="D87" s="6" t="e">
        <f>SUMIFS(#REF!,#REF!,D$3,#REF!,$B86)</f>
        <v>#REF!</v>
      </c>
      <c r="E87" s="6" t="e">
        <f>SUMIFS(#REF!,#REF!,E$3,#REF!,$B86)</f>
        <v>#REF!</v>
      </c>
      <c r="F87" s="6" t="e">
        <f>SUMIFS(#REF!,#REF!,F$3,#REF!,$B86)</f>
        <v>#REF!</v>
      </c>
      <c r="G87" s="6" t="e">
        <f>SUMIFS(#REF!,#REF!,G$3,#REF!,$B86)</f>
        <v>#REF!</v>
      </c>
      <c r="H87" s="6" t="e">
        <f>SUMIFS(#REF!,#REF!,H$3,#REF!,$B86)</f>
        <v>#REF!</v>
      </c>
      <c r="I87" s="6" t="e">
        <f>SUMIFS(#REF!,#REF!,I$3,#REF!,$B86)</f>
        <v>#REF!</v>
      </c>
      <c r="J87" s="6" t="e">
        <f>SUMIFS(#REF!,#REF!,J$3,#REF!,$B86)</f>
        <v>#REF!</v>
      </c>
      <c r="K87" s="6" t="e">
        <f>SUMIFS(#REF!,#REF!,K$3,#REF!,$B86)</f>
        <v>#REF!</v>
      </c>
      <c r="L87" s="6" t="e">
        <f>SUMIFS(#REF!,#REF!,L$3,#REF!,$B86)</f>
        <v>#REF!</v>
      </c>
      <c r="M87" s="6" t="e">
        <f>SUMIFS(#REF!,#REF!,M$3,#REF!,$B86)</f>
        <v>#REF!</v>
      </c>
      <c r="N87" s="6" t="e">
        <f>SUMIFS(#REF!,#REF!,N$3,#REF!,$B86)</f>
        <v>#REF!</v>
      </c>
      <c r="O87" s="6" t="e">
        <f>SUMIFS(#REF!,#REF!,O$3,#REF!,$B86)</f>
        <v>#REF!</v>
      </c>
      <c r="P87" s="6" t="e">
        <f>SUMIFS(#REF!,#REF!,P$3,#REF!,$B86)</f>
        <v>#REF!</v>
      </c>
      <c r="Q87" s="6" t="e">
        <f>SUMIFS(#REF!,#REF!,Q$3,#REF!,$B86)</f>
        <v>#REF!</v>
      </c>
      <c r="R87" s="6" t="e">
        <f>SUMIFS(#REF!,#REF!,R$3,#REF!,$B86)</f>
        <v>#REF!</v>
      </c>
      <c r="S87" s="6" t="e">
        <f>SUMIFS(#REF!,#REF!,S$3,#REF!,$B86)</f>
        <v>#REF!</v>
      </c>
      <c r="T87" s="6" t="e">
        <f>SUMIFS(#REF!,#REF!,T$3,#REF!,$B86)</f>
        <v>#REF!</v>
      </c>
      <c r="U87" s="6" t="e">
        <f>SUMIFS(#REF!,#REF!,U$3,#REF!,$B86)</f>
        <v>#REF!</v>
      </c>
      <c r="V87" s="6" t="e">
        <f>SUMIFS(#REF!,#REF!,V$3,#REF!,$B86)</f>
        <v>#REF!</v>
      </c>
      <c r="W87" s="6" t="e">
        <f>SUMIFS(#REF!,#REF!,W$3,#REF!,$B86)</f>
        <v>#REF!</v>
      </c>
      <c r="X87" s="6" t="e">
        <f>SUMIFS(#REF!,#REF!,X$3,#REF!,$B86)</f>
        <v>#REF!</v>
      </c>
      <c r="Y87" s="6" t="e">
        <f>SUMIFS(#REF!,#REF!,Y$3,#REF!,$B86)</f>
        <v>#REF!</v>
      </c>
      <c r="Z87" s="6" t="e">
        <f>SUMIFS(#REF!,#REF!,Z$3,#REF!,$B86)</f>
        <v>#REF!</v>
      </c>
      <c r="AA87" s="6" t="e">
        <f t="shared" si="9"/>
        <v>#REF!</v>
      </c>
    </row>
    <row r="88" spans="2:27" ht="19.5" customHeight="1">
      <c r="B88" s="364" t="s">
        <v>109</v>
      </c>
      <c r="C88" s="5" t="e">
        <f>SUMIFS(#REF!,#REF!,C$3,#REF!,$B88)</f>
        <v>#REF!</v>
      </c>
      <c r="D88" s="5" t="e">
        <f>SUMIFS(#REF!,#REF!,D$3,#REF!,$B88)</f>
        <v>#REF!</v>
      </c>
      <c r="E88" s="5" t="e">
        <f>SUMIFS(#REF!,#REF!,E$3,#REF!,$B88)</f>
        <v>#REF!</v>
      </c>
      <c r="F88" s="5" t="e">
        <f>SUMIFS(#REF!,#REF!,F$3,#REF!,$B88)</f>
        <v>#REF!</v>
      </c>
      <c r="G88" s="5" t="e">
        <f>SUMIFS(#REF!,#REF!,G$3,#REF!,$B88)</f>
        <v>#REF!</v>
      </c>
      <c r="H88" s="5" t="e">
        <f>SUMIFS(#REF!,#REF!,H$3,#REF!,$B88)</f>
        <v>#REF!</v>
      </c>
      <c r="I88" s="5" t="e">
        <f>SUMIFS(#REF!,#REF!,I$3,#REF!,$B88)</f>
        <v>#REF!</v>
      </c>
      <c r="J88" s="5" t="e">
        <f>SUMIFS(#REF!,#REF!,J$3,#REF!,$B88)</f>
        <v>#REF!</v>
      </c>
      <c r="K88" s="5" t="e">
        <f>SUMIFS(#REF!,#REF!,K$3,#REF!,$B88)</f>
        <v>#REF!</v>
      </c>
      <c r="L88" s="5" t="e">
        <f>SUMIFS(#REF!,#REF!,L$3,#REF!,$B88)</f>
        <v>#REF!</v>
      </c>
      <c r="M88" s="5" t="e">
        <f>SUMIFS(#REF!,#REF!,M$3,#REF!,$B88)</f>
        <v>#REF!</v>
      </c>
      <c r="N88" s="5" t="e">
        <f>SUMIFS(#REF!,#REF!,N$3,#REF!,$B88)</f>
        <v>#REF!</v>
      </c>
      <c r="O88" s="5" t="e">
        <f>SUMIFS(#REF!,#REF!,O$3,#REF!,$B88)</f>
        <v>#REF!</v>
      </c>
      <c r="P88" s="5" t="e">
        <f>SUMIFS(#REF!,#REF!,P$3,#REF!,$B88)</f>
        <v>#REF!</v>
      </c>
      <c r="Q88" s="5" t="e">
        <f>SUMIFS(#REF!,#REF!,Q$3,#REF!,$B88)</f>
        <v>#REF!</v>
      </c>
      <c r="R88" s="5" t="e">
        <f>SUMIFS(#REF!,#REF!,R$3,#REF!,$B88)</f>
        <v>#REF!</v>
      </c>
      <c r="S88" s="5" t="e">
        <f>SUMIFS(#REF!,#REF!,S$3,#REF!,$B88)</f>
        <v>#REF!</v>
      </c>
      <c r="T88" s="5" t="e">
        <f>SUMIFS(#REF!,#REF!,T$3,#REF!,$B88)</f>
        <v>#REF!</v>
      </c>
      <c r="U88" s="5" t="e">
        <f>SUMIFS(#REF!,#REF!,U$3,#REF!,$B88)</f>
        <v>#REF!</v>
      </c>
      <c r="V88" s="5" t="e">
        <f>SUMIFS(#REF!,#REF!,V$3,#REF!,$B88)</f>
        <v>#REF!</v>
      </c>
      <c r="W88" s="5" t="e">
        <f>SUMIFS(#REF!,#REF!,W$3,#REF!,$B88)</f>
        <v>#REF!</v>
      </c>
      <c r="X88" s="5" t="e">
        <f>SUMIFS(#REF!,#REF!,X$3,#REF!,$B88)</f>
        <v>#REF!</v>
      </c>
      <c r="Y88" s="5" t="e">
        <f>SUMIFS(#REF!,#REF!,Y$3,#REF!,$B88)</f>
        <v>#REF!</v>
      </c>
      <c r="Z88" s="5" t="e">
        <f>SUMIFS(#REF!,#REF!,Z$3,#REF!,$B88)</f>
        <v>#REF!</v>
      </c>
      <c r="AA88" s="5" t="e">
        <f t="shared" si="9"/>
        <v>#REF!</v>
      </c>
    </row>
    <row r="89" spans="2:27" ht="19.5" customHeight="1">
      <c r="B89" s="365" t="s">
        <v>72</v>
      </c>
      <c r="C89" s="6" t="e">
        <f>SUMIFS(#REF!,#REF!,C$3,#REF!,$B88)</f>
        <v>#REF!</v>
      </c>
      <c r="D89" s="6" t="e">
        <f>SUMIFS(#REF!,#REF!,D$3,#REF!,$B88)</f>
        <v>#REF!</v>
      </c>
      <c r="E89" s="6" t="e">
        <f>SUMIFS(#REF!,#REF!,E$3,#REF!,$B88)</f>
        <v>#REF!</v>
      </c>
      <c r="F89" s="6" t="e">
        <f>SUMIFS(#REF!,#REF!,F$3,#REF!,$B88)</f>
        <v>#REF!</v>
      </c>
      <c r="G89" s="6" t="e">
        <f>SUMIFS(#REF!,#REF!,G$3,#REF!,$B88)</f>
        <v>#REF!</v>
      </c>
      <c r="H89" s="6" t="e">
        <f>SUMIFS(#REF!,#REF!,H$3,#REF!,$B88)</f>
        <v>#REF!</v>
      </c>
      <c r="I89" s="6" t="e">
        <f>SUMIFS(#REF!,#REF!,I$3,#REF!,$B88)</f>
        <v>#REF!</v>
      </c>
      <c r="J89" s="6" t="e">
        <f>SUMIFS(#REF!,#REF!,J$3,#REF!,$B88)</f>
        <v>#REF!</v>
      </c>
      <c r="K89" s="6" t="e">
        <f>SUMIFS(#REF!,#REF!,K$3,#REF!,$B88)</f>
        <v>#REF!</v>
      </c>
      <c r="L89" s="6" t="e">
        <f>SUMIFS(#REF!,#REF!,L$3,#REF!,$B88)</f>
        <v>#REF!</v>
      </c>
      <c r="M89" s="6" t="e">
        <f>SUMIFS(#REF!,#REF!,M$3,#REF!,$B88)</f>
        <v>#REF!</v>
      </c>
      <c r="N89" s="6" t="e">
        <f>SUMIFS(#REF!,#REF!,N$3,#REF!,$B88)</f>
        <v>#REF!</v>
      </c>
      <c r="O89" s="6" t="e">
        <f>SUMIFS(#REF!,#REF!,O$3,#REF!,$B88)</f>
        <v>#REF!</v>
      </c>
      <c r="P89" s="6" t="e">
        <f>SUMIFS(#REF!,#REF!,P$3,#REF!,$B88)</f>
        <v>#REF!</v>
      </c>
      <c r="Q89" s="6" t="e">
        <f>SUMIFS(#REF!,#REF!,Q$3,#REF!,$B88)</f>
        <v>#REF!</v>
      </c>
      <c r="R89" s="6" t="e">
        <f>SUMIFS(#REF!,#REF!,R$3,#REF!,$B88)</f>
        <v>#REF!</v>
      </c>
      <c r="S89" s="6" t="e">
        <f>SUMIFS(#REF!,#REF!,S$3,#REF!,$B88)</f>
        <v>#REF!</v>
      </c>
      <c r="T89" s="6" t="e">
        <f>SUMIFS(#REF!,#REF!,T$3,#REF!,$B88)</f>
        <v>#REF!</v>
      </c>
      <c r="U89" s="6" t="e">
        <f>SUMIFS(#REF!,#REF!,U$3,#REF!,$B88)</f>
        <v>#REF!</v>
      </c>
      <c r="V89" s="6" t="e">
        <f>SUMIFS(#REF!,#REF!,V$3,#REF!,$B88)</f>
        <v>#REF!</v>
      </c>
      <c r="W89" s="6" t="e">
        <f>SUMIFS(#REF!,#REF!,W$3,#REF!,$B88)</f>
        <v>#REF!</v>
      </c>
      <c r="X89" s="6" t="e">
        <f>SUMIFS(#REF!,#REF!,X$3,#REF!,$B88)</f>
        <v>#REF!</v>
      </c>
      <c r="Y89" s="6" t="e">
        <f>SUMIFS(#REF!,#REF!,Y$3,#REF!,$B88)</f>
        <v>#REF!</v>
      </c>
      <c r="Z89" s="6" t="e">
        <f>SUMIFS(#REF!,#REF!,Z$3,#REF!,$B88)</f>
        <v>#REF!</v>
      </c>
      <c r="AA89" s="6" t="e">
        <f t="shared" si="9"/>
        <v>#REF!</v>
      </c>
    </row>
    <row r="90" spans="2:27" ht="19.5" customHeight="1">
      <c r="B90" s="364" t="s">
        <v>110</v>
      </c>
      <c r="C90" s="5" t="e">
        <f>SUMIFS(#REF!,#REF!,C$3,#REF!,$B90)</f>
        <v>#REF!</v>
      </c>
      <c r="D90" s="5" t="e">
        <f>SUMIFS(#REF!,#REF!,D$3,#REF!,$B90)</f>
        <v>#REF!</v>
      </c>
      <c r="E90" s="5" t="e">
        <f>SUMIFS(#REF!,#REF!,E$3,#REF!,$B90)</f>
        <v>#REF!</v>
      </c>
      <c r="F90" s="5" t="e">
        <f>SUMIFS(#REF!,#REF!,F$3,#REF!,$B90)</f>
        <v>#REF!</v>
      </c>
      <c r="G90" s="5" t="e">
        <f>SUMIFS(#REF!,#REF!,G$3,#REF!,$B90)</f>
        <v>#REF!</v>
      </c>
      <c r="H90" s="5" t="e">
        <f>SUMIFS(#REF!,#REF!,H$3,#REF!,$B90)</f>
        <v>#REF!</v>
      </c>
      <c r="I90" s="5" t="e">
        <f>SUMIFS(#REF!,#REF!,I$3,#REF!,$B90)</f>
        <v>#REF!</v>
      </c>
      <c r="J90" s="5" t="e">
        <f>SUMIFS(#REF!,#REF!,J$3,#REF!,$B90)</f>
        <v>#REF!</v>
      </c>
      <c r="K90" s="5" t="e">
        <f>SUMIFS(#REF!,#REF!,K$3,#REF!,$B90)</f>
        <v>#REF!</v>
      </c>
      <c r="L90" s="5" t="e">
        <f>SUMIFS(#REF!,#REF!,L$3,#REF!,$B90)</f>
        <v>#REF!</v>
      </c>
      <c r="M90" s="5" t="e">
        <f>SUMIFS(#REF!,#REF!,M$3,#REF!,$B90)</f>
        <v>#REF!</v>
      </c>
      <c r="N90" s="5" t="e">
        <f>SUMIFS(#REF!,#REF!,N$3,#REF!,$B90)</f>
        <v>#REF!</v>
      </c>
      <c r="O90" s="5" t="e">
        <f>SUMIFS(#REF!,#REF!,O$3,#REF!,$B90)</f>
        <v>#REF!</v>
      </c>
      <c r="P90" s="5" t="e">
        <f>SUMIFS(#REF!,#REF!,P$3,#REF!,$B90)</f>
        <v>#REF!</v>
      </c>
      <c r="Q90" s="5" t="e">
        <f>SUMIFS(#REF!,#REF!,Q$3,#REF!,$B90)</f>
        <v>#REF!</v>
      </c>
      <c r="R90" s="5" t="e">
        <f>SUMIFS(#REF!,#REF!,R$3,#REF!,$B90)</f>
        <v>#REF!</v>
      </c>
      <c r="S90" s="5" t="e">
        <f>SUMIFS(#REF!,#REF!,S$3,#REF!,$B90)</f>
        <v>#REF!</v>
      </c>
      <c r="T90" s="5" t="e">
        <f>SUMIFS(#REF!,#REF!,T$3,#REF!,$B90)</f>
        <v>#REF!</v>
      </c>
      <c r="U90" s="5" t="e">
        <f>SUMIFS(#REF!,#REF!,U$3,#REF!,$B90)</f>
        <v>#REF!</v>
      </c>
      <c r="V90" s="5" t="e">
        <f>SUMIFS(#REF!,#REF!,V$3,#REF!,$B90)</f>
        <v>#REF!</v>
      </c>
      <c r="W90" s="5" t="e">
        <f>SUMIFS(#REF!,#REF!,W$3,#REF!,$B90)</f>
        <v>#REF!</v>
      </c>
      <c r="X90" s="5" t="e">
        <f>SUMIFS(#REF!,#REF!,X$3,#REF!,$B90)</f>
        <v>#REF!</v>
      </c>
      <c r="Y90" s="5" t="e">
        <f>SUMIFS(#REF!,#REF!,Y$3,#REF!,$B90)</f>
        <v>#REF!</v>
      </c>
      <c r="Z90" s="5" t="e">
        <f>SUMIFS(#REF!,#REF!,Z$3,#REF!,$B90)</f>
        <v>#REF!</v>
      </c>
      <c r="AA90" s="5" t="e">
        <f t="shared" si="9"/>
        <v>#REF!</v>
      </c>
    </row>
    <row r="91" spans="2:27" ht="19.5" customHeight="1">
      <c r="B91" s="365" t="s">
        <v>73</v>
      </c>
      <c r="C91" s="6" t="e">
        <f>SUMIFS(#REF!,#REF!,C$3,#REF!,$B90)</f>
        <v>#REF!</v>
      </c>
      <c r="D91" s="6" t="e">
        <f>SUMIFS(#REF!,#REF!,D$3,#REF!,$B90)</f>
        <v>#REF!</v>
      </c>
      <c r="E91" s="6" t="e">
        <f>SUMIFS(#REF!,#REF!,E$3,#REF!,$B90)</f>
        <v>#REF!</v>
      </c>
      <c r="F91" s="6" t="e">
        <f>SUMIFS(#REF!,#REF!,F$3,#REF!,$B90)</f>
        <v>#REF!</v>
      </c>
      <c r="G91" s="6" t="e">
        <f>SUMIFS(#REF!,#REF!,G$3,#REF!,$B90)</f>
        <v>#REF!</v>
      </c>
      <c r="H91" s="6" t="e">
        <f>SUMIFS(#REF!,#REF!,H$3,#REF!,$B90)</f>
        <v>#REF!</v>
      </c>
      <c r="I91" s="6" t="e">
        <f>SUMIFS(#REF!,#REF!,I$3,#REF!,$B90)</f>
        <v>#REF!</v>
      </c>
      <c r="J91" s="6" t="e">
        <f>SUMIFS(#REF!,#REF!,J$3,#REF!,$B90)</f>
        <v>#REF!</v>
      </c>
      <c r="K91" s="6" t="e">
        <f>SUMIFS(#REF!,#REF!,K$3,#REF!,$B90)</f>
        <v>#REF!</v>
      </c>
      <c r="L91" s="6" t="e">
        <f>SUMIFS(#REF!,#REF!,L$3,#REF!,$B90)</f>
        <v>#REF!</v>
      </c>
      <c r="M91" s="6" t="e">
        <f>SUMIFS(#REF!,#REF!,M$3,#REF!,$B90)</f>
        <v>#REF!</v>
      </c>
      <c r="N91" s="6" t="e">
        <f>SUMIFS(#REF!,#REF!,N$3,#REF!,$B90)</f>
        <v>#REF!</v>
      </c>
      <c r="O91" s="6" t="e">
        <f>SUMIFS(#REF!,#REF!,O$3,#REF!,$B90)</f>
        <v>#REF!</v>
      </c>
      <c r="P91" s="6" t="e">
        <f>SUMIFS(#REF!,#REF!,P$3,#REF!,$B90)</f>
        <v>#REF!</v>
      </c>
      <c r="Q91" s="6" t="e">
        <f>SUMIFS(#REF!,#REF!,Q$3,#REF!,$B90)</f>
        <v>#REF!</v>
      </c>
      <c r="R91" s="6" t="e">
        <f>SUMIFS(#REF!,#REF!,R$3,#REF!,$B90)</f>
        <v>#REF!</v>
      </c>
      <c r="S91" s="6" t="e">
        <f>SUMIFS(#REF!,#REF!,S$3,#REF!,$B90)</f>
        <v>#REF!</v>
      </c>
      <c r="T91" s="6" t="e">
        <f>SUMIFS(#REF!,#REF!,T$3,#REF!,$B90)</f>
        <v>#REF!</v>
      </c>
      <c r="U91" s="6" t="e">
        <f>SUMIFS(#REF!,#REF!,U$3,#REF!,$B90)</f>
        <v>#REF!</v>
      </c>
      <c r="V91" s="6" t="e">
        <f>SUMIFS(#REF!,#REF!,V$3,#REF!,$B90)</f>
        <v>#REF!</v>
      </c>
      <c r="W91" s="6" t="e">
        <f>SUMIFS(#REF!,#REF!,W$3,#REF!,$B90)</f>
        <v>#REF!</v>
      </c>
      <c r="X91" s="6" t="e">
        <f>SUMIFS(#REF!,#REF!,X$3,#REF!,$B90)</f>
        <v>#REF!</v>
      </c>
      <c r="Y91" s="6" t="e">
        <f>SUMIFS(#REF!,#REF!,Y$3,#REF!,$B90)</f>
        <v>#REF!</v>
      </c>
      <c r="Z91" s="6" t="e">
        <f>SUMIFS(#REF!,#REF!,Z$3,#REF!,$B90)</f>
        <v>#REF!</v>
      </c>
      <c r="AA91" s="6" t="e">
        <f t="shared" si="9"/>
        <v>#REF!</v>
      </c>
    </row>
    <row r="92" spans="2:27" ht="19.5" customHeight="1">
      <c r="B92" s="364" t="s">
        <v>111</v>
      </c>
      <c r="C92" s="5" t="e">
        <f>SUMIFS(#REF!,#REF!,C$3,#REF!,$B92)</f>
        <v>#REF!</v>
      </c>
      <c r="D92" s="5" t="e">
        <f>SUMIFS(#REF!,#REF!,D$3,#REF!,$B92)</f>
        <v>#REF!</v>
      </c>
      <c r="E92" s="5" t="e">
        <f>SUMIFS(#REF!,#REF!,E$3,#REF!,$B92)</f>
        <v>#REF!</v>
      </c>
      <c r="F92" s="5" t="e">
        <f>SUMIFS(#REF!,#REF!,F$3,#REF!,$B92)</f>
        <v>#REF!</v>
      </c>
      <c r="G92" s="5" t="e">
        <f>SUMIFS(#REF!,#REF!,G$3,#REF!,$B92)</f>
        <v>#REF!</v>
      </c>
      <c r="H92" s="5" t="e">
        <f>SUMIFS(#REF!,#REF!,H$3,#REF!,$B92)</f>
        <v>#REF!</v>
      </c>
      <c r="I92" s="5" t="e">
        <f>SUMIFS(#REF!,#REF!,I$3,#REF!,$B92)</f>
        <v>#REF!</v>
      </c>
      <c r="J92" s="5" t="e">
        <f>SUMIFS(#REF!,#REF!,J$3,#REF!,$B92)</f>
        <v>#REF!</v>
      </c>
      <c r="K92" s="5" t="e">
        <f>SUMIFS(#REF!,#REF!,K$3,#REF!,$B92)</f>
        <v>#REF!</v>
      </c>
      <c r="L92" s="5" t="e">
        <f>SUMIFS(#REF!,#REF!,L$3,#REF!,$B92)</f>
        <v>#REF!</v>
      </c>
      <c r="M92" s="5" t="e">
        <f>SUMIFS(#REF!,#REF!,M$3,#REF!,$B92)</f>
        <v>#REF!</v>
      </c>
      <c r="N92" s="5" t="e">
        <f>SUMIFS(#REF!,#REF!,N$3,#REF!,$B92)</f>
        <v>#REF!</v>
      </c>
      <c r="O92" s="5" t="e">
        <f>SUMIFS(#REF!,#REF!,O$3,#REF!,$B92)</f>
        <v>#REF!</v>
      </c>
      <c r="P92" s="5" t="e">
        <f>SUMIFS(#REF!,#REF!,P$3,#REF!,$B92)</f>
        <v>#REF!</v>
      </c>
      <c r="Q92" s="5" t="e">
        <f>SUMIFS(#REF!,#REF!,Q$3,#REF!,$B92)</f>
        <v>#REF!</v>
      </c>
      <c r="R92" s="5" t="e">
        <f>SUMIFS(#REF!,#REF!,R$3,#REF!,$B92)</f>
        <v>#REF!</v>
      </c>
      <c r="S92" s="5" t="e">
        <f>SUMIFS(#REF!,#REF!,S$3,#REF!,$B92)</f>
        <v>#REF!</v>
      </c>
      <c r="T92" s="5" t="e">
        <f>SUMIFS(#REF!,#REF!,T$3,#REF!,$B92)</f>
        <v>#REF!</v>
      </c>
      <c r="U92" s="5" t="e">
        <f>SUMIFS(#REF!,#REF!,U$3,#REF!,$B92)</f>
        <v>#REF!</v>
      </c>
      <c r="V92" s="5" t="e">
        <f>SUMIFS(#REF!,#REF!,V$3,#REF!,$B92)</f>
        <v>#REF!</v>
      </c>
      <c r="W92" s="5" t="e">
        <f>SUMIFS(#REF!,#REF!,W$3,#REF!,$B92)</f>
        <v>#REF!</v>
      </c>
      <c r="X92" s="5" t="e">
        <f>SUMIFS(#REF!,#REF!,X$3,#REF!,$B92)</f>
        <v>#REF!</v>
      </c>
      <c r="Y92" s="5" t="e">
        <f>SUMIFS(#REF!,#REF!,Y$3,#REF!,$B92)</f>
        <v>#REF!</v>
      </c>
      <c r="Z92" s="5" t="e">
        <f>SUMIFS(#REF!,#REF!,Z$3,#REF!,$B92)</f>
        <v>#REF!</v>
      </c>
      <c r="AA92" s="5" t="e">
        <f t="shared" si="9"/>
        <v>#REF!</v>
      </c>
    </row>
    <row r="93" spans="2:27" ht="19.5" customHeight="1">
      <c r="B93" s="365" t="s">
        <v>74</v>
      </c>
      <c r="C93" s="6" t="e">
        <f>SUMIFS(#REF!,#REF!,C$3,#REF!,$B92)</f>
        <v>#REF!</v>
      </c>
      <c r="D93" s="6" t="e">
        <f>SUMIFS(#REF!,#REF!,D$3,#REF!,$B92)</f>
        <v>#REF!</v>
      </c>
      <c r="E93" s="6" t="e">
        <f>SUMIFS(#REF!,#REF!,E$3,#REF!,$B92)</f>
        <v>#REF!</v>
      </c>
      <c r="F93" s="6" t="e">
        <f>SUMIFS(#REF!,#REF!,F$3,#REF!,$B92)</f>
        <v>#REF!</v>
      </c>
      <c r="G93" s="6" t="e">
        <f>SUMIFS(#REF!,#REF!,G$3,#REF!,$B92)</f>
        <v>#REF!</v>
      </c>
      <c r="H93" s="6" t="e">
        <f>SUMIFS(#REF!,#REF!,H$3,#REF!,$B92)</f>
        <v>#REF!</v>
      </c>
      <c r="I93" s="6" t="e">
        <f>SUMIFS(#REF!,#REF!,I$3,#REF!,$B92)</f>
        <v>#REF!</v>
      </c>
      <c r="J93" s="6" t="e">
        <f>SUMIFS(#REF!,#REF!,J$3,#REF!,$B92)</f>
        <v>#REF!</v>
      </c>
      <c r="K93" s="6" t="e">
        <f>SUMIFS(#REF!,#REF!,K$3,#REF!,$B92)</f>
        <v>#REF!</v>
      </c>
      <c r="L93" s="6" t="e">
        <f>SUMIFS(#REF!,#REF!,L$3,#REF!,$B92)</f>
        <v>#REF!</v>
      </c>
      <c r="M93" s="6" t="e">
        <f>SUMIFS(#REF!,#REF!,M$3,#REF!,$B92)</f>
        <v>#REF!</v>
      </c>
      <c r="N93" s="6" t="e">
        <f>SUMIFS(#REF!,#REF!,N$3,#REF!,$B92)</f>
        <v>#REF!</v>
      </c>
      <c r="O93" s="6" t="e">
        <f>SUMIFS(#REF!,#REF!,O$3,#REF!,$B92)</f>
        <v>#REF!</v>
      </c>
      <c r="P93" s="6" t="e">
        <f>SUMIFS(#REF!,#REF!,P$3,#REF!,$B92)</f>
        <v>#REF!</v>
      </c>
      <c r="Q93" s="6" t="e">
        <f>SUMIFS(#REF!,#REF!,Q$3,#REF!,$B92)</f>
        <v>#REF!</v>
      </c>
      <c r="R93" s="6" t="e">
        <f>SUMIFS(#REF!,#REF!,R$3,#REF!,$B92)</f>
        <v>#REF!</v>
      </c>
      <c r="S93" s="6" t="e">
        <f>SUMIFS(#REF!,#REF!,S$3,#REF!,$B92)</f>
        <v>#REF!</v>
      </c>
      <c r="T93" s="6" t="e">
        <f>SUMIFS(#REF!,#REF!,T$3,#REF!,$B92)</f>
        <v>#REF!</v>
      </c>
      <c r="U93" s="6" t="e">
        <f>SUMIFS(#REF!,#REF!,U$3,#REF!,$B92)</f>
        <v>#REF!</v>
      </c>
      <c r="V93" s="6" t="e">
        <f>SUMIFS(#REF!,#REF!,V$3,#REF!,$B92)</f>
        <v>#REF!</v>
      </c>
      <c r="W93" s="6" t="e">
        <f>SUMIFS(#REF!,#REF!,W$3,#REF!,$B92)</f>
        <v>#REF!</v>
      </c>
      <c r="X93" s="6" t="e">
        <f>SUMIFS(#REF!,#REF!,X$3,#REF!,$B92)</f>
        <v>#REF!</v>
      </c>
      <c r="Y93" s="6" t="e">
        <f>SUMIFS(#REF!,#REF!,Y$3,#REF!,$B92)</f>
        <v>#REF!</v>
      </c>
      <c r="Z93" s="6" t="e">
        <f>SUMIFS(#REF!,#REF!,Z$3,#REF!,$B92)</f>
        <v>#REF!</v>
      </c>
      <c r="AA93" s="6" t="e">
        <f t="shared" si="9"/>
        <v>#REF!</v>
      </c>
    </row>
    <row r="94" spans="2:27" ht="19.5" customHeight="1">
      <c r="B94" s="364" t="s">
        <v>112</v>
      </c>
      <c r="C94" s="5" t="e">
        <f>SUMIFS(#REF!,#REF!,C$3,#REF!,$B94)</f>
        <v>#REF!</v>
      </c>
      <c r="D94" s="5" t="e">
        <f>SUMIFS(#REF!,#REF!,D$3,#REF!,$B94)</f>
        <v>#REF!</v>
      </c>
      <c r="E94" s="5" t="e">
        <f>SUMIFS(#REF!,#REF!,E$3,#REF!,$B94)</f>
        <v>#REF!</v>
      </c>
      <c r="F94" s="5" t="e">
        <f>SUMIFS(#REF!,#REF!,F$3,#REF!,$B94)</f>
        <v>#REF!</v>
      </c>
      <c r="G94" s="5" t="e">
        <f>SUMIFS(#REF!,#REF!,G$3,#REF!,$B94)</f>
        <v>#REF!</v>
      </c>
      <c r="H94" s="5" t="e">
        <f>SUMIFS(#REF!,#REF!,H$3,#REF!,$B94)</f>
        <v>#REF!</v>
      </c>
      <c r="I94" s="5" t="e">
        <f>SUMIFS(#REF!,#REF!,I$3,#REF!,$B94)</f>
        <v>#REF!</v>
      </c>
      <c r="J94" s="5" t="e">
        <f>SUMIFS(#REF!,#REF!,J$3,#REF!,$B94)</f>
        <v>#REF!</v>
      </c>
      <c r="K94" s="5" t="e">
        <f>SUMIFS(#REF!,#REF!,K$3,#REF!,$B94)</f>
        <v>#REF!</v>
      </c>
      <c r="L94" s="5" t="e">
        <f>SUMIFS(#REF!,#REF!,L$3,#REF!,$B94)</f>
        <v>#REF!</v>
      </c>
      <c r="M94" s="5" t="e">
        <f>SUMIFS(#REF!,#REF!,M$3,#REF!,$B94)</f>
        <v>#REF!</v>
      </c>
      <c r="N94" s="5" t="e">
        <f>SUMIFS(#REF!,#REF!,N$3,#REF!,$B94)</f>
        <v>#REF!</v>
      </c>
      <c r="O94" s="5" t="e">
        <f>SUMIFS(#REF!,#REF!,O$3,#REF!,$B94)</f>
        <v>#REF!</v>
      </c>
      <c r="P94" s="5" t="e">
        <f>SUMIFS(#REF!,#REF!,P$3,#REF!,$B94)</f>
        <v>#REF!</v>
      </c>
      <c r="Q94" s="5" t="e">
        <f>SUMIFS(#REF!,#REF!,Q$3,#REF!,$B94)</f>
        <v>#REF!</v>
      </c>
      <c r="R94" s="5" t="e">
        <f>SUMIFS(#REF!,#REF!,R$3,#REF!,$B94)</f>
        <v>#REF!</v>
      </c>
      <c r="S94" s="5" t="e">
        <f>SUMIFS(#REF!,#REF!,S$3,#REF!,$B94)</f>
        <v>#REF!</v>
      </c>
      <c r="T94" s="5" t="e">
        <f>SUMIFS(#REF!,#REF!,T$3,#REF!,$B94)</f>
        <v>#REF!</v>
      </c>
      <c r="U94" s="5" t="e">
        <f>SUMIFS(#REF!,#REF!,U$3,#REF!,$B94)</f>
        <v>#REF!</v>
      </c>
      <c r="V94" s="5" t="e">
        <f>SUMIFS(#REF!,#REF!,V$3,#REF!,$B94)</f>
        <v>#REF!</v>
      </c>
      <c r="W94" s="5" t="e">
        <f>SUMIFS(#REF!,#REF!,W$3,#REF!,$B94)</f>
        <v>#REF!</v>
      </c>
      <c r="X94" s="5" t="e">
        <f>SUMIFS(#REF!,#REF!,X$3,#REF!,$B94)</f>
        <v>#REF!</v>
      </c>
      <c r="Y94" s="5" t="e">
        <f>SUMIFS(#REF!,#REF!,Y$3,#REF!,$B94)</f>
        <v>#REF!</v>
      </c>
      <c r="Z94" s="5" t="e">
        <f>SUMIFS(#REF!,#REF!,Z$3,#REF!,$B94)</f>
        <v>#REF!</v>
      </c>
      <c r="AA94" s="5" t="e">
        <f t="shared" si="9"/>
        <v>#REF!</v>
      </c>
    </row>
    <row r="95" spans="2:27" ht="19.5" customHeight="1">
      <c r="B95" s="365" t="s">
        <v>75</v>
      </c>
      <c r="C95" s="6" t="e">
        <f>SUMIFS(#REF!,#REF!,C$3,#REF!,$B94)</f>
        <v>#REF!</v>
      </c>
      <c r="D95" s="6" t="e">
        <f>SUMIFS(#REF!,#REF!,D$3,#REF!,$B94)</f>
        <v>#REF!</v>
      </c>
      <c r="E95" s="6" t="e">
        <f>SUMIFS(#REF!,#REF!,E$3,#REF!,$B94)</f>
        <v>#REF!</v>
      </c>
      <c r="F95" s="6" t="e">
        <f>SUMIFS(#REF!,#REF!,F$3,#REF!,$B94)</f>
        <v>#REF!</v>
      </c>
      <c r="G95" s="6" t="e">
        <f>SUMIFS(#REF!,#REF!,G$3,#REF!,$B94)</f>
        <v>#REF!</v>
      </c>
      <c r="H95" s="6" t="e">
        <f>SUMIFS(#REF!,#REF!,H$3,#REF!,$B94)</f>
        <v>#REF!</v>
      </c>
      <c r="I95" s="6" t="e">
        <f>SUMIFS(#REF!,#REF!,I$3,#REF!,$B94)</f>
        <v>#REF!</v>
      </c>
      <c r="J95" s="6" t="e">
        <f>SUMIFS(#REF!,#REF!,J$3,#REF!,$B94)</f>
        <v>#REF!</v>
      </c>
      <c r="K95" s="6" t="e">
        <f>SUMIFS(#REF!,#REF!,K$3,#REF!,$B94)</f>
        <v>#REF!</v>
      </c>
      <c r="L95" s="6" t="e">
        <f>SUMIFS(#REF!,#REF!,L$3,#REF!,$B94)</f>
        <v>#REF!</v>
      </c>
      <c r="M95" s="6" t="e">
        <f>SUMIFS(#REF!,#REF!,M$3,#REF!,$B94)</f>
        <v>#REF!</v>
      </c>
      <c r="N95" s="6" t="e">
        <f>SUMIFS(#REF!,#REF!,N$3,#REF!,$B94)</f>
        <v>#REF!</v>
      </c>
      <c r="O95" s="6" t="e">
        <f>SUMIFS(#REF!,#REF!,O$3,#REF!,$B94)</f>
        <v>#REF!</v>
      </c>
      <c r="P95" s="6" t="e">
        <f>SUMIFS(#REF!,#REF!,P$3,#REF!,$B94)</f>
        <v>#REF!</v>
      </c>
      <c r="Q95" s="6" t="e">
        <f>SUMIFS(#REF!,#REF!,Q$3,#REF!,$B94)</f>
        <v>#REF!</v>
      </c>
      <c r="R95" s="6" t="e">
        <f>SUMIFS(#REF!,#REF!,R$3,#REF!,$B94)</f>
        <v>#REF!</v>
      </c>
      <c r="S95" s="6" t="e">
        <f>SUMIFS(#REF!,#REF!,S$3,#REF!,$B94)</f>
        <v>#REF!</v>
      </c>
      <c r="T95" s="6" t="e">
        <f>SUMIFS(#REF!,#REF!,T$3,#REF!,$B94)</f>
        <v>#REF!</v>
      </c>
      <c r="U95" s="6" t="e">
        <f>SUMIFS(#REF!,#REF!,U$3,#REF!,$B94)</f>
        <v>#REF!</v>
      </c>
      <c r="V95" s="6" t="e">
        <f>SUMIFS(#REF!,#REF!,V$3,#REF!,$B94)</f>
        <v>#REF!</v>
      </c>
      <c r="W95" s="6" t="e">
        <f>SUMIFS(#REF!,#REF!,W$3,#REF!,$B94)</f>
        <v>#REF!</v>
      </c>
      <c r="X95" s="6" t="e">
        <f>SUMIFS(#REF!,#REF!,X$3,#REF!,$B94)</f>
        <v>#REF!</v>
      </c>
      <c r="Y95" s="6" t="e">
        <f>SUMIFS(#REF!,#REF!,Y$3,#REF!,$B94)</f>
        <v>#REF!</v>
      </c>
      <c r="Z95" s="6" t="e">
        <f>SUMIFS(#REF!,#REF!,Z$3,#REF!,$B94)</f>
        <v>#REF!</v>
      </c>
      <c r="AA95" s="6" t="e">
        <f t="shared" si="9"/>
        <v>#REF!</v>
      </c>
    </row>
    <row r="96" spans="2:27" ht="19.5" customHeight="1">
      <c r="B96" s="364" t="s">
        <v>113</v>
      </c>
      <c r="C96" s="5" t="e">
        <f>SUMIFS(#REF!,#REF!,C$3,#REF!,$B96)</f>
        <v>#REF!</v>
      </c>
      <c r="D96" s="5" t="e">
        <f>SUMIFS(#REF!,#REF!,D$3,#REF!,$B96)</f>
        <v>#REF!</v>
      </c>
      <c r="E96" s="5" t="e">
        <f>SUMIFS(#REF!,#REF!,E$3,#REF!,$B96)</f>
        <v>#REF!</v>
      </c>
      <c r="F96" s="5" t="e">
        <f>SUMIFS(#REF!,#REF!,F$3,#REF!,$B96)</f>
        <v>#REF!</v>
      </c>
      <c r="G96" s="5" t="e">
        <f>SUMIFS(#REF!,#REF!,G$3,#REF!,$B96)</f>
        <v>#REF!</v>
      </c>
      <c r="H96" s="5" t="e">
        <f>SUMIFS(#REF!,#REF!,H$3,#REF!,$B96)</f>
        <v>#REF!</v>
      </c>
      <c r="I96" s="5" t="e">
        <f>SUMIFS(#REF!,#REF!,I$3,#REF!,$B96)</f>
        <v>#REF!</v>
      </c>
      <c r="J96" s="5" t="e">
        <f>SUMIFS(#REF!,#REF!,J$3,#REF!,$B96)</f>
        <v>#REF!</v>
      </c>
      <c r="K96" s="5" t="e">
        <f>SUMIFS(#REF!,#REF!,K$3,#REF!,$B96)</f>
        <v>#REF!</v>
      </c>
      <c r="L96" s="5" t="e">
        <f>SUMIFS(#REF!,#REF!,L$3,#REF!,$B96)</f>
        <v>#REF!</v>
      </c>
      <c r="M96" s="5" t="e">
        <f>SUMIFS(#REF!,#REF!,M$3,#REF!,$B96)</f>
        <v>#REF!</v>
      </c>
      <c r="N96" s="5" t="e">
        <f>SUMIFS(#REF!,#REF!,N$3,#REF!,$B96)</f>
        <v>#REF!</v>
      </c>
      <c r="O96" s="5" t="e">
        <f>SUMIFS(#REF!,#REF!,O$3,#REF!,$B96)</f>
        <v>#REF!</v>
      </c>
      <c r="P96" s="5" t="e">
        <f>SUMIFS(#REF!,#REF!,P$3,#REF!,$B96)</f>
        <v>#REF!</v>
      </c>
      <c r="Q96" s="5" t="e">
        <f>SUMIFS(#REF!,#REF!,Q$3,#REF!,$B96)</f>
        <v>#REF!</v>
      </c>
      <c r="R96" s="5" t="e">
        <f>SUMIFS(#REF!,#REF!,R$3,#REF!,$B96)</f>
        <v>#REF!</v>
      </c>
      <c r="S96" s="5" t="e">
        <f>SUMIFS(#REF!,#REF!,S$3,#REF!,$B96)</f>
        <v>#REF!</v>
      </c>
      <c r="T96" s="5" t="e">
        <f>SUMIFS(#REF!,#REF!,T$3,#REF!,$B96)</f>
        <v>#REF!</v>
      </c>
      <c r="U96" s="5" t="e">
        <f>SUMIFS(#REF!,#REF!,U$3,#REF!,$B96)</f>
        <v>#REF!</v>
      </c>
      <c r="V96" s="5" t="e">
        <f>SUMIFS(#REF!,#REF!,V$3,#REF!,$B96)</f>
        <v>#REF!</v>
      </c>
      <c r="W96" s="5" t="e">
        <f>SUMIFS(#REF!,#REF!,W$3,#REF!,$B96)</f>
        <v>#REF!</v>
      </c>
      <c r="X96" s="5" t="e">
        <f>SUMIFS(#REF!,#REF!,X$3,#REF!,$B96)</f>
        <v>#REF!</v>
      </c>
      <c r="Y96" s="5" t="e">
        <f>SUMIFS(#REF!,#REF!,Y$3,#REF!,$B96)</f>
        <v>#REF!</v>
      </c>
      <c r="Z96" s="5" t="e">
        <f>SUMIFS(#REF!,#REF!,Z$3,#REF!,$B96)</f>
        <v>#REF!</v>
      </c>
      <c r="AA96" s="5" t="e">
        <f t="shared" si="9"/>
        <v>#REF!</v>
      </c>
    </row>
    <row r="97" spans="2:27" ht="19.5" customHeight="1">
      <c r="B97" s="365" t="s">
        <v>76</v>
      </c>
      <c r="C97" s="6" t="e">
        <f>SUMIFS(#REF!,#REF!,C$3,#REF!,$B96)</f>
        <v>#REF!</v>
      </c>
      <c r="D97" s="6" t="e">
        <f>SUMIFS(#REF!,#REF!,D$3,#REF!,$B96)</f>
        <v>#REF!</v>
      </c>
      <c r="E97" s="6" t="e">
        <f>SUMIFS(#REF!,#REF!,E$3,#REF!,$B96)</f>
        <v>#REF!</v>
      </c>
      <c r="F97" s="6" t="e">
        <f>SUMIFS(#REF!,#REF!,F$3,#REF!,$B96)</f>
        <v>#REF!</v>
      </c>
      <c r="G97" s="6" t="e">
        <f>SUMIFS(#REF!,#REF!,G$3,#REF!,$B96)</f>
        <v>#REF!</v>
      </c>
      <c r="H97" s="6" t="e">
        <f>SUMIFS(#REF!,#REF!,H$3,#REF!,$B96)</f>
        <v>#REF!</v>
      </c>
      <c r="I97" s="6" t="e">
        <f>SUMIFS(#REF!,#REF!,I$3,#REF!,$B96)</f>
        <v>#REF!</v>
      </c>
      <c r="J97" s="6" t="e">
        <f>SUMIFS(#REF!,#REF!,J$3,#REF!,$B96)</f>
        <v>#REF!</v>
      </c>
      <c r="K97" s="6" t="e">
        <f>SUMIFS(#REF!,#REF!,K$3,#REF!,$B96)</f>
        <v>#REF!</v>
      </c>
      <c r="L97" s="6" t="e">
        <f>SUMIFS(#REF!,#REF!,L$3,#REF!,$B96)</f>
        <v>#REF!</v>
      </c>
      <c r="M97" s="6" t="e">
        <f>SUMIFS(#REF!,#REF!,M$3,#REF!,$B96)</f>
        <v>#REF!</v>
      </c>
      <c r="N97" s="6" t="e">
        <f>SUMIFS(#REF!,#REF!,N$3,#REF!,$B96)</f>
        <v>#REF!</v>
      </c>
      <c r="O97" s="6" t="e">
        <f>SUMIFS(#REF!,#REF!,O$3,#REF!,$B96)</f>
        <v>#REF!</v>
      </c>
      <c r="P97" s="6" t="e">
        <f>SUMIFS(#REF!,#REF!,P$3,#REF!,$B96)</f>
        <v>#REF!</v>
      </c>
      <c r="Q97" s="6" t="e">
        <f>SUMIFS(#REF!,#REF!,Q$3,#REF!,$B96)</f>
        <v>#REF!</v>
      </c>
      <c r="R97" s="6" t="e">
        <f>SUMIFS(#REF!,#REF!,R$3,#REF!,$B96)</f>
        <v>#REF!</v>
      </c>
      <c r="S97" s="6" t="e">
        <f>SUMIFS(#REF!,#REF!,S$3,#REF!,$B96)</f>
        <v>#REF!</v>
      </c>
      <c r="T97" s="6" t="e">
        <f>SUMIFS(#REF!,#REF!,T$3,#REF!,$B96)</f>
        <v>#REF!</v>
      </c>
      <c r="U97" s="6" t="e">
        <f>SUMIFS(#REF!,#REF!,U$3,#REF!,$B96)</f>
        <v>#REF!</v>
      </c>
      <c r="V97" s="6" t="e">
        <f>SUMIFS(#REF!,#REF!,V$3,#REF!,$B96)</f>
        <v>#REF!</v>
      </c>
      <c r="W97" s="6" t="e">
        <f>SUMIFS(#REF!,#REF!,W$3,#REF!,$B96)</f>
        <v>#REF!</v>
      </c>
      <c r="X97" s="6" t="e">
        <f>SUMIFS(#REF!,#REF!,X$3,#REF!,$B96)</f>
        <v>#REF!</v>
      </c>
      <c r="Y97" s="6" t="e">
        <f>SUMIFS(#REF!,#REF!,Y$3,#REF!,$B96)</f>
        <v>#REF!</v>
      </c>
      <c r="Z97" s="6" t="e">
        <f>SUMIFS(#REF!,#REF!,Z$3,#REF!,$B96)</f>
        <v>#REF!</v>
      </c>
      <c r="AA97" s="6" t="e">
        <f t="shared" si="9"/>
        <v>#REF!</v>
      </c>
    </row>
    <row r="98" spans="2:27" ht="19.5" customHeight="1">
      <c r="B98" s="364" t="s">
        <v>114</v>
      </c>
      <c r="C98" s="5" t="e">
        <f>SUMIFS(#REF!,#REF!,C$3,#REF!,$B98)</f>
        <v>#REF!</v>
      </c>
      <c r="D98" s="5" t="e">
        <f>SUMIFS(#REF!,#REF!,D$3,#REF!,$B98)</f>
        <v>#REF!</v>
      </c>
      <c r="E98" s="5" t="e">
        <f>SUMIFS(#REF!,#REF!,E$3,#REF!,$B98)</f>
        <v>#REF!</v>
      </c>
      <c r="F98" s="5" t="e">
        <f>SUMIFS(#REF!,#REF!,F$3,#REF!,$B98)</f>
        <v>#REF!</v>
      </c>
      <c r="G98" s="5" t="e">
        <f>SUMIFS(#REF!,#REF!,G$3,#REF!,$B98)</f>
        <v>#REF!</v>
      </c>
      <c r="H98" s="5" t="e">
        <f>SUMIFS(#REF!,#REF!,H$3,#REF!,$B98)</f>
        <v>#REF!</v>
      </c>
      <c r="I98" s="5" t="e">
        <f>SUMIFS(#REF!,#REF!,I$3,#REF!,$B98)</f>
        <v>#REF!</v>
      </c>
      <c r="J98" s="5" t="e">
        <f>SUMIFS(#REF!,#REF!,J$3,#REF!,$B98)</f>
        <v>#REF!</v>
      </c>
      <c r="K98" s="5" t="e">
        <f>SUMIFS(#REF!,#REF!,K$3,#REF!,$B98)</f>
        <v>#REF!</v>
      </c>
      <c r="L98" s="5" t="e">
        <f>SUMIFS(#REF!,#REF!,L$3,#REF!,$B98)</f>
        <v>#REF!</v>
      </c>
      <c r="M98" s="5" t="e">
        <f>SUMIFS(#REF!,#REF!,M$3,#REF!,$B98)</f>
        <v>#REF!</v>
      </c>
      <c r="N98" s="5" t="e">
        <f>SUMIFS(#REF!,#REF!,N$3,#REF!,$B98)</f>
        <v>#REF!</v>
      </c>
      <c r="O98" s="5" t="e">
        <f>SUMIFS(#REF!,#REF!,O$3,#REF!,$B98)</f>
        <v>#REF!</v>
      </c>
      <c r="P98" s="5" t="e">
        <f>SUMIFS(#REF!,#REF!,P$3,#REF!,$B98)</f>
        <v>#REF!</v>
      </c>
      <c r="Q98" s="5" t="e">
        <f>SUMIFS(#REF!,#REF!,Q$3,#REF!,$B98)</f>
        <v>#REF!</v>
      </c>
      <c r="R98" s="5" t="e">
        <f>SUMIFS(#REF!,#REF!,R$3,#REF!,$B98)</f>
        <v>#REF!</v>
      </c>
      <c r="S98" s="5" t="e">
        <f>SUMIFS(#REF!,#REF!,S$3,#REF!,$B98)</f>
        <v>#REF!</v>
      </c>
      <c r="T98" s="5" t="e">
        <f>SUMIFS(#REF!,#REF!,T$3,#REF!,$B98)</f>
        <v>#REF!</v>
      </c>
      <c r="U98" s="5" t="e">
        <f>SUMIFS(#REF!,#REF!,U$3,#REF!,$B98)</f>
        <v>#REF!</v>
      </c>
      <c r="V98" s="5" t="e">
        <f>SUMIFS(#REF!,#REF!,V$3,#REF!,$B98)</f>
        <v>#REF!</v>
      </c>
      <c r="W98" s="5" t="e">
        <f>SUMIFS(#REF!,#REF!,W$3,#REF!,$B98)</f>
        <v>#REF!</v>
      </c>
      <c r="X98" s="5" t="e">
        <f>SUMIFS(#REF!,#REF!,X$3,#REF!,$B98)</f>
        <v>#REF!</v>
      </c>
      <c r="Y98" s="5" t="e">
        <f>SUMIFS(#REF!,#REF!,Y$3,#REF!,$B98)</f>
        <v>#REF!</v>
      </c>
      <c r="Z98" s="5" t="e">
        <f>SUMIFS(#REF!,#REF!,Z$3,#REF!,$B98)</f>
        <v>#REF!</v>
      </c>
      <c r="AA98" s="5" t="e">
        <f t="shared" si="9"/>
        <v>#REF!</v>
      </c>
    </row>
    <row r="99" spans="2:27" ht="19.5" customHeight="1">
      <c r="B99" s="365" t="s">
        <v>77</v>
      </c>
      <c r="C99" s="6" t="e">
        <f>SUMIFS(#REF!,#REF!,C$3,#REF!,$B98)</f>
        <v>#REF!</v>
      </c>
      <c r="D99" s="6" t="e">
        <f>SUMIFS(#REF!,#REF!,D$3,#REF!,$B98)</f>
        <v>#REF!</v>
      </c>
      <c r="E99" s="6" t="e">
        <f>SUMIFS(#REF!,#REF!,E$3,#REF!,$B98)</f>
        <v>#REF!</v>
      </c>
      <c r="F99" s="6" t="e">
        <f>SUMIFS(#REF!,#REF!,F$3,#REF!,$B98)</f>
        <v>#REF!</v>
      </c>
      <c r="G99" s="6" t="e">
        <f>SUMIFS(#REF!,#REF!,G$3,#REF!,$B98)</f>
        <v>#REF!</v>
      </c>
      <c r="H99" s="6" t="e">
        <f>SUMIFS(#REF!,#REF!,H$3,#REF!,$B98)</f>
        <v>#REF!</v>
      </c>
      <c r="I99" s="6" t="e">
        <f>SUMIFS(#REF!,#REF!,I$3,#REF!,$B98)</f>
        <v>#REF!</v>
      </c>
      <c r="J99" s="6" t="e">
        <f>SUMIFS(#REF!,#REF!,J$3,#REF!,$B98)</f>
        <v>#REF!</v>
      </c>
      <c r="K99" s="6" t="e">
        <f>SUMIFS(#REF!,#REF!,K$3,#REF!,$B98)</f>
        <v>#REF!</v>
      </c>
      <c r="L99" s="6" t="e">
        <f>SUMIFS(#REF!,#REF!,L$3,#REF!,$B98)</f>
        <v>#REF!</v>
      </c>
      <c r="M99" s="6" t="e">
        <f>SUMIFS(#REF!,#REF!,M$3,#REF!,$B98)</f>
        <v>#REF!</v>
      </c>
      <c r="N99" s="6" t="e">
        <f>SUMIFS(#REF!,#REF!,N$3,#REF!,$B98)</f>
        <v>#REF!</v>
      </c>
      <c r="O99" s="6" t="e">
        <f>SUMIFS(#REF!,#REF!,O$3,#REF!,$B98)</f>
        <v>#REF!</v>
      </c>
      <c r="P99" s="6" t="e">
        <f>SUMIFS(#REF!,#REF!,P$3,#REF!,$B98)</f>
        <v>#REF!</v>
      </c>
      <c r="Q99" s="6" t="e">
        <f>SUMIFS(#REF!,#REF!,Q$3,#REF!,$B98)</f>
        <v>#REF!</v>
      </c>
      <c r="R99" s="6" t="e">
        <f>SUMIFS(#REF!,#REF!,R$3,#REF!,$B98)</f>
        <v>#REF!</v>
      </c>
      <c r="S99" s="6" t="e">
        <f>SUMIFS(#REF!,#REF!,S$3,#REF!,$B98)</f>
        <v>#REF!</v>
      </c>
      <c r="T99" s="6" t="e">
        <f>SUMIFS(#REF!,#REF!,T$3,#REF!,$B98)</f>
        <v>#REF!</v>
      </c>
      <c r="U99" s="6" t="e">
        <f>SUMIFS(#REF!,#REF!,U$3,#REF!,$B98)</f>
        <v>#REF!</v>
      </c>
      <c r="V99" s="6" t="e">
        <f>SUMIFS(#REF!,#REF!,V$3,#REF!,$B98)</f>
        <v>#REF!</v>
      </c>
      <c r="W99" s="6" t="e">
        <f>SUMIFS(#REF!,#REF!,W$3,#REF!,$B98)</f>
        <v>#REF!</v>
      </c>
      <c r="X99" s="6" t="e">
        <f>SUMIFS(#REF!,#REF!,X$3,#REF!,$B98)</f>
        <v>#REF!</v>
      </c>
      <c r="Y99" s="6" t="e">
        <f>SUMIFS(#REF!,#REF!,Y$3,#REF!,$B98)</f>
        <v>#REF!</v>
      </c>
      <c r="Z99" s="6" t="e">
        <f>SUMIFS(#REF!,#REF!,Z$3,#REF!,$B98)</f>
        <v>#REF!</v>
      </c>
      <c r="AA99" s="6" t="e">
        <f t="shared" si="9"/>
        <v>#REF!</v>
      </c>
    </row>
    <row r="100" spans="2:27" ht="19.5" customHeight="1">
      <c r="B100" s="364" t="s">
        <v>115</v>
      </c>
      <c r="C100" s="5" t="e">
        <f>SUMIFS(#REF!,#REF!,C$3,#REF!,$B100)</f>
        <v>#REF!</v>
      </c>
      <c r="D100" s="5" t="e">
        <f>SUMIFS(#REF!,#REF!,D$3,#REF!,$B100)</f>
        <v>#REF!</v>
      </c>
      <c r="E100" s="5" t="e">
        <f>SUMIFS(#REF!,#REF!,E$3,#REF!,$B100)</f>
        <v>#REF!</v>
      </c>
      <c r="F100" s="5" t="e">
        <f>SUMIFS(#REF!,#REF!,F$3,#REF!,$B100)</f>
        <v>#REF!</v>
      </c>
      <c r="G100" s="5" t="e">
        <f>SUMIFS(#REF!,#REF!,G$3,#REF!,$B100)</f>
        <v>#REF!</v>
      </c>
      <c r="H100" s="5" t="e">
        <f>SUMIFS(#REF!,#REF!,H$3,#REF!,$B100)</f>
        <v>#REF!</v>
      </c>
      <c r="I100" s="5" t="e">
        <f>SUMIFS(#REF!,#REF!,I$3,#REF!,$B100)</f>
        <v>#REF!</v>
      </c>
      <c r="J100" s="5" t="e">
        <f>SUMIFS(#REF!,#REF!,J$3,#REF!,$B100)</f>
        <v>#REF!</v>
      </c>
      <c r="K100" s="5" t="e">
        <f>SUMIFS(#REF!,#REF!,K$3,#REF!,$B100)</f>
        <v>#REF!</v>
      </c>
      <c r="L100" s="5" t="e">
        <f>SUMIFS(#REF!,#REF!,L$3,#REF!,$B100)</f>
        <v>#REF!</v>
      </c>
      <c r="M100" s="5" t="e">
        <f>SUMIFS(#REF!,#REF!,M$3,#REF!,$B100)</f>
        <v>#REF!</v>
      </c>
      <c r="N100" s="5" t="e">
        <f>SUMIFS(#REF!,#REF!,N$3,#REF!,$B100)</f>
        <v>#REF!</v>
      </c>
      <c r="O100" s="5" t="e">
        <f>SUMIFS(#REF!,#REF!,O$3,#REF!,$B100)</f>
        <v>#REF!</v>
      </c>
      <c r="P100" s="5" t="e">
        <f>SUMIFS(#REF!,#REF!,P$3,#REF!,$B100)</f>
        <v>#REF!</v>
      </c>
      <c r="Q100" s="5" t="e">
        <f>SUMIFS(#REF!,#REF!,Q$3,#REF!,$B100)</f>
        <v>#REF!</v>
      </c>
      <c r="R100" s="5" t="e">
        <f>SUMIFS(#REF!,#REF!,R$3,#REF!,$B100)</f>
        <v>#REF!</v>
      </c>
      <c r="S100" s="5" t="e">
        <f>SUMIFS(#REF!,#REF!,S$3,#REF!,$B100)</f>
        <v>#REF!</v>
      </c>
      <c r="T100" s="5" t="e">
        <f>SUMIFS(#REF!,#REF!,T$3,#REF!,$B100)</f>
        <v>#REF!</v>
      </c>
      <c r="U100" s="5" t="e">
        <f>SUMIFS(#REF!,#REF!,U$3,#REF!,$B100)</f>
        <v>#REF!</v>
      </c>
      <c r="V100" s="5" t="e">
        <f>SUMIFS(#REF!,#REF!,V$3,#REF!,$B100)</f>
        <v>#REF!</v>
      </c>
      <c r="W100" s="5" t="e">
        <f>SUMIFS(#REF!,#REF!,W$3,#REF!,$B100)</f>
        <v>#REF!</v>
      </c>
      <c r="X100" s="5" t="e">
        <f>SUMIFS(#REF!,#REF!,X$3,#REF!,$B100)</f>
        <v>#REF!</v>
      </c>
      <c r="Y100" s="5" t="e">
        <f>SUMIFS(#REF!,#REF!,Y$3,#REF!,$B100)</f>
        <v>#REF!</v>
      </c>
      <c r="Z100" s="5" t="e">
        <f>SUMIFS(#REF!,#REF!,Z$3,#REF!,$B100)</f>
        <v>#REF!</v>
      </c>
      <c r="AA100" s="5" t="e">
        <f t="shared" si="9"/>
        <v>#REF!</v>
      </c>
    </row>
    <row r="101" spans="2:27" ht="19.5" customHeight="1">
      <c r="B101" s="365" t="s">
        <v>78</v>
      </c>
      <c r="C101" s="6" t="e">
        <f>SUMIFS(#REF!,#REF!,C$3,#REF!,$B100)</f>
        <v>#REF!</v>
      </c>
      <c r="D101" s="6" t="e">
        <f>SUMIFS(#REF!,#REF!,D$3,#REF!,$B100)</f>
        <v>#REF!</v>
      </c>
      <c r="E101" s="6" t="e">
        <f>SUMIFS(#REF!,#REF!,E$3,#REF!,$B100)</f>
        <v>#REF!</v>
      </c>
      <c r="F101" s="6" t="e">
        <f>SUMIFS(#REF!,#REF!,F$3,#REF!,$B100)</f>
        <v>#REF!</v>
      </c>
      <c r="G101" s="6" t="e">
        <f>SUMIFS(#REF!,#REF!,G$3,#REF!,$B100)</f>
        <v>#REF!</v>
      </c>
      <c r="H101" s="6" t="e">
        <f>SUMIFS(#REF!,#REF!,H$3,#REF!,$B100)</f>
        <v>#REF!</v>
      </c>
      <c r="I101" s="6" t="e">
        <f>SUMIFS(#REF!,#REF!,I$3,#REF!,$B100)</f>
        <v>#REF!</v>
      </c>
      <c r="J101" s="6" t="e">
        <f>SUMIFS(#REF!,#REF!,J$3,#REF!,$B100)</f>
        <v>#REF!</v>
      </c>
      <c r="K101" s="6" t="e">
        <f>SUMIFS(#REF!,#REF!,K$3,#REF!,$B100)</f>
        <v>#REF!</v>
      </c>
      <c r="L101" s="6" t="e">
        <f>SUMIFS(#REF!,#REF!,L$3,#REF!,$B100)</f>
        <v>#REF!</v>
      </c>
      <c r="M101" s="6" t="e">
        <f>SUMIFS(#REF!,#REF!,M$3,#REF!,$B100)</f>
        <v>#REF!</v>
      </c>
      <c r="N101" s="6" t="e">
        <f>SUMIFS(#REF!,#REF!,N$3,#REF!,$B100)</f>
        <v>#REF!</v>
      </c>
      <c r="O101" s="6" t="e">
        <f>SUMIFS(#REF!,#REF!,O$3,#REF!,$B100)</f>
        <v>#REF!</v>
      </c>
      <c r="P101" s="6" t="e">
        <f>SUMIFS(#REF!,#REF!,P$3,#REF!,$B100)</f>
        <v>#REF!</v>
      </c>
      <c r="Q101" s="6" t="e">
        <f>SUMIFS(#REF!,#REF!,Q$3,#REF!,$B100)</f>
        <v>#REF!</v>
      </c>
      <c r="R101" s="6" t="e">
        <f>SUMIFS(#REF!,#REF!,R$3,#REF!,$B100)</f>
        <v>#REF!</v>
      </c>
      <c r="S101" s="6" t="e">
        <f>SUMIFS(#REF!,#REF!,S$3,#REF!,$B100)</f>
        <v>#REF!</v>
      </c>
      <c r="T101" s="6" t="e">
        <f>SUMIFS(#REF!,#REF!,T$3,#REF!,$B100)</f>
        <v>#REF!</v>
      </c>
      <c r="U101" s="6" t="e">
        <f>SUMIFS(#REF!,#REF!,U$3,#REF!,$B100)</f>
        <v>#REF!</v>
      </c>
      <c r="V101" s="6" t="e">
        <f>SUMIFS(#REF!,#REF!,V$3,#REF!,$B100)</f>
        <v>#REF!</v>
      </c>
      <c r="W101" s="6" t="e">
        <f>SUMIFS(#REF!,#REF!,W$3,#REF!,$B100)</f>
        <v>#REF!</v>
      </c>
      <c r="X101" s="6" t="e">
        <f>SUMIFS(#REF!,#REF!,X$3,#REF!,$B100)</f>
        <v>#REF!</v>
      </c>
      <c r="Y101" s="6" t="e">
        <f>SUMIFS(#REF!,#REF!,Y$3,#REF!,$B100)</f>
        <v>#REF!</v>
      </c>
      <c r="Z101" s="6" t="e">
        <f>SUMIFS(#REF!,#REF!,Z$3,#REF!,$B100)</f>
        <v>#REF!</v>
      </c>
      <c r="AA101" s="6" t="e">
        <f t="shared" si="9"/>
        <v>#REF!</v>
      </c>
    </row>
    <row r="102" spans="2:27" ht="19.5" customHeight="1">
      <c r="B102" s="364" t="s">
        <v>116</v>
      </c>
      <c r="C102" s="5" t="e">
        <f>SUMIFS(#REF!,#REF!,C$3,#REF!,$B102)</f>
        <v>#REF!</v>
      </c>
      <c r="D102" s="5" t="e">
        <f>SUMIFS(#REF!,#REF!,D$3,#REF!,$B102)</f>
        <v>#REF!</v>
      </c>
      <c r="E102" s="5" t="e">
        <f>SUMIFS(#REF!,#REF!,E$3,#REF!,$B102)</f>
        <v>#REF!</v>
      </c>
      <c r="F102" s="5" t="e">
        <f>SUMIFS(#REF!,#REF!,F$3,#REF!,$B102)</f>
        <v>#REF!</v>
      </c>
      <c r="G102" s="5" t="e">
        <f>SUMIFS(#REF!,#REF!,G$3,#REF!,$B102)</f>
        <v>#REF!</v>
      </c>
      <c r="H102" s="5" t="e">
        <f>SUMIFS(#REF!,#REF!,H$3,#REF!,$B102)</f>
        <v>#REF!</v>
      </c>
      <c r="I102" s="5" t="e">
        <f>SUMIFS(#REF!,#REF!,I$3,#REF!,$B102)</f>
        <v>#REF!</v>
      </c>
      <c r="J102" s="5" t="e">
        <f>SUMIFS(#REF!,#REF!,J$3,#REF!,$B102)</f>
        <v>#REF!</v>
      </c>
      <c r="K102" s="5" t="e">
        <f>SUMIFS(#REF!,#REF!,K$3,#REF!,$B102)</f>
        <v>#REF!</v>
      </c>
      <c r="L102" s="5" t="e">
        <f>SUMIFS(#REF!,#REF!,L$3,#REF!,$B102)</f>
        <v>#REF!</v>
      </c>
      <c r="M102" s="5" t="e">
        <f>SUMIFS(#REF!,#REF!,M$3,#REF!,$B102)</f>
        <v>#REF!</v>
      </c>
      <c r="N102" s="5" t="e">
        <f>SUMIFS(#REF!,#REF!,N$3,#REF!,$B102)</f>
        <v>#REF!</v>
      </c>
      <c r="O102" s="5" t="e">
        <f>SUMIFS(#REF!,#REF!,O$3,#REF!,$B102)</f>
        <v>#REF!</v>
      </c>
      <c r="P102" s="5" t="e">
        <f>SUMIFS(#REF!,#REF!,P$3,#REF!,$B102)</f>
        <v>#REF!</v>
      </c>
      <c r="Q102" s="5" t="e">
        <f>SUMIFS(#REF!,#REF!,Q$3,#REF!,$B102)</f>
        <v>#REF!</v>
      </c>
      <c r="R102" s="5" t="e">
        <f>SUMIFS(#REF!,#REF!,R$3,#REF!,$B102)</f>
        <v>#REF!</v>
      </c>
      <c r="S102" s="5" t="e">
        <f>SUMIFS(#REF!,#REF!,S$3,#REF!,$B102)</f>
        <v>#REF!</v>
      </c>
      <c r="T102" s="5" t="e">
        <f>SUMIFS(#REF!,#REF!,T$3,#REF!,$B102)</f>
        <v>#REF!</v>
      </c>
      <c r="U102" s="5" t="e">
        <f>SUMIFS(#REF!,#REF!,U$3,#REF!,$B102)</f>
        <v>#REF!</v>
      </c>
      <c r="V102" s="5" t="e">
        <f>SUMIFS(#REF!,#REF!,V$3,#REF!,$B102)</f>
        <v>#REF!</v>
      </c>
      <c r="W102" s="5" t="e">
        <f>SUMIFS(#REF!,#REF!,W$3,#REF!,$B102)</f>
        <v>#REF!</v>
      </c>
      <c r="X102" s="5" t="e">
        <f>SUMIFS(#REF!,#REF!,X$3,#REF!,$B102)</f>
        <v>#REF!</v>
      </c>
      <c r="Y102" s="5" t="e">
        <f>SUMIFS(#REF!,#REF!,Y$3,#REF!,$B102)</f>
        <v>#REF!</v>
      </c>
      <c r="Z102" s="5" t="e">
        <f>SUMIFS(#REF!,#REF!,Z$3,#REF!,$B102)</f>
        <v>#REF!</v>
      </c>
      <c r="AA102" s="5" t="e">
        <f t="shared" si="9"/>
        <v>#REF!</v>
      </c>
    </row>
    <row r="103" spans="2:27" ht="19.5" customHeight="1">
      <c r="B103" s="365" t="s">
        <v>79</v>
      </c>
      <c r="C103" s="6" t="e">
        <f>SUMIFS(#REF!,#REF!,C$3,#REF!,$B102)</f>
        <v>#REF!</v>
      </c>
      <c r="D103" s="6" t="e">
        <f>SUMIFS(#REF!,#REF!,D$3,#REF!,$B102)</f>
        <v>#REF!</v>
      </c>
      <c r="E103" s="6" t="e">
        <f>SUMIFS(#REF!,#REF!,E$3,#REF!,$B102)</f>
        <v>#REF!</v>
      </c>
      <c r="F103" s="6" t="e">
        <f>SUMIFS(#REF!,#REF!,F$3,#REF!,$B102)</f>
        <v>#REF!</v>
      </c>
      <c r="G103" s="6" t="e">
        <f>SUMIFS(#REF!,#REF!,G$3,#REF!,$B102)</f>
        <v>#REF!</v>
      </c>
      <c r="H103" s="6" t="e">
        <f>SUMIFS(#REF!,#REF!,H$3,#REF!,$B102)</f>
        <v>#REF!</v>
      </c>
      <c r="I103" s="6" t="e">
        <f>SUMIFS(#REF!,#REF!,I$3,#REF!,$B102)</f>
        <v>#REF!</v>
      </c>
      <c r="J103" s="6" t="e">
        <f>SUMIFS(#REF!,#REF!,J$3,#REF!,$B102)</f>
        <v>#REF!</v>
      </c>
      <c r="K103" s="6" t="e">
        <f>SUMIFS(#REF!,#REF!,K$3,#REF!,$B102)</f>
        <v>#REF!</v>
      </c>
      <c r="L103" s="6" t="e">
        <f>SUMIFS(#REF!,#REF!,L$3,#REF!,$B102)</f>
        <v>#REF!</v>
      </c>
      <c r="M103" s="6" t="e">
        <f>SUMIFS(#REF!,#REF!,M$3,#REF!,$B102)</f>
        <v>#REF!</v>
      </c>
      <c r="N103" s="6" t="e">
        <f>SUMIFS(#REF!,#REF!,N$3,#REF!,$B102)</f>
        <v>#REF!</v>
      </c>
      <c r="O103" s="6" t="e">
        <f>SUMIFS(#REF!,#REF!,O$3,#REF!,$B102)</f>
        <v>#REF!</v>
      </c>
      <c r="P103" s="6" t="e">
        <f>SUMIFS(#REF!,#REF!,P$3,#REF!,$B102)</f>
        <v>#REF!</v>
      </c>
      <c r="Q103" s="6" t="e">
        <f>SUMIFS(#REF!,#REF!,Q$3,#REF!,$B102)</f>
        <v>#REF!</v>
      </c>
      <c r="R103" s="6" t="e">
        <f>SUMIFS(#REF!,#REF!,R$3,#REF!,$B102)</f>
        <v>#REF!</v>
      </c>
      <c r="S103" s="6" t="e">
        <f>SUMIFS(#REF!,#REF!,S$3,#REF!,$B102)</f>
        <v>#REF!</v>
      </c>
      <c r="T103" s="6" t="e">
        <f>SUMIFS(#REF!,#REF!,T$3,#REF!,$B102)</f>
        <v>#REF!</v>
      </c>
      <c r="U103" s="6" t="e">
        <f>SUMIFS(#REF!,#REF!,U$3,#REF!,$B102)</f>
        <v>#REF!</v>
      </c>
      <c r="V103" s="6" t="e">
        <f>SUMIFS(#REF!,#REF!,V$3,#REF!,$B102)</f>
        <v>#REF!</v>
      </c>
      <c r="W103" s="6" t="e">
        <f>SUMIFS(#REF!,#REF!,W$3,#REF!,$B102)</f>
        <v>#REF!</v>
      </c>
      <c r="X103" s="6" t="e">
        <f>SUMIFS(#REF!,#REF!,X$3,#REF!,$B102)</f>
        <v>#REF!</v>
      </c>
      <c r="Y103" s="6" t="e">
        <f>SUMIFS(#REF!,#REF!,Y$3,#REF!,$B102)</f>
        <v>#REF!</v>
      </c>
      <c r="Z103" s="6" t="e">
        <f>SUMIFS(#REF!,#REF!,Z$3,#REF!,$B102)</f>
        <v>#REF!</v>
      </c>
      <c r="AA103" s="6" t="e">
        <f t="shared" si="9"/>
        <v>#REF!</v>
      </c>
    </row>
    <row r="104" spans="2:27" ht="19.5" customHeight="1">
      <c r="B104" s="364" t="s">
        <v>117</v>
      </c>
      <c r="C104" s="5" t="e">
        <f>SUMIFS(#REF!,#REF!,C$3,#REF!,$B104)</f>
        <v>#REF!</v>
      </c>
      <c r="D104" s="5" t="e">
        <f>SUMIFS(#REF!,#REF!,D$3,#REF!,$B104)</f>
        <v>#REF!</v>
      </c>
      <c r="E104" s="5" t="e">
        <f>SUMIFS(#REF!,#REF!,E$3,#REF!,$B104)</f>
        <v>#REF!</v>
      </c>
      <c r="F104" s="5" t="e">
        <f>SUMIFS(#REF!,#REF!,F$3,#REF!,$B104)</f>
        <v>#REF!</v>
      </c>
      <c r="G104" s="5" t="e">
        <f>SUMIFS(#REF!,#REF!,G$3,#REF!,$B104)</f>
        <v>#REF!</v>
      </c>
      <c r="H104" s="5" t="e">
        <f>SUMIFS(#REF!,#REF!,H$3,#REF!,$B104)</f>
        <v>#REF!</v>
      </c>
      <c r="I104" s="5" t="e">
        <f>SUMIFS(#REF!,#REF!,I$3,#REF!,$B104)</f>
        <v>#REF!</v>
      </c>
      <c r="J104" s="5" t="e">
        <f>SUMIFS(#REF!,#REF!,J$3,#REF!,$B104)</f>
        <v>#REF!</v>
      </c>
      <c r="K104" s="5" t="e">
        <f>SUMIFS(#REF!,#REF!,K$3,#REF!,$B104)</f>
        <v>#REF!</v>
      </c>
      <c r="L104" s="5" t="e">
        <f>SUMIFS(#REF!,#REF!,L$3,#REF!,$B104)</f>
        <v>#REF!</v>
      </c>
      <c r="M104" s="5" t="e">
        <f>SUMIFS(#REF!,#REF!,M$3,#REF!,$B104)</f>
        <v>#REF!</v>
      </c>
      <c r="N104" s="5" t="e">
        <f>SUMIFS(#REF!,#REF!,N$3,#REF!,$B104)</f>
        <v>#REF!</v>
      </c>
      <c r="O104" s="5" t="e">
        <f>SUMIFS(#REF!,#REF!,O$3,#REF!,$B104)</f>
        <v>#REF!</v>
      </c>
      <c r="P104" s="5" t="e">
        <f>SUMIFS(#REF!,#REF!,P$3,#REF!,$B104)</f>
        <v>#REF!</v>
      </c>
      <c r="Q104" s="5" t="e">
        <f>SUMIFS(#REF!,#REF!,Q$3,#REF!,$B104)</f>
        <v>#REF!</v>
      </c>
      <c r="R104" s="5" t="e">
        <f>SUMIFS(#REF!,#REF!,R$3,#REF!,$B104)</f>
        <v>#REF!</v>
      </c>
      <c r="S104" s="5" t="e">
        <f>SUMIFS(#REF!,#REF!,S$3,#REF!,$B104)</f>
        <v>#REF!</v>
      </c>
      <c r="T104" s="5" t="e">
        <f>SUMIFS(#REF!,#REF!,T$3,#REF!,$B104)</f>
        <v>#REF!</v>
      </c>
      <c r="U104" s="5" t="e">
        <f>SUMIFS(#REF!,#REF!,U$3,#REF!,$B104)</f>
        <v>#REF!</v>
      </c>
      <c r="V104" s="5" t="e">
        <f>SUMIFS(#REF!,#REF!,V$3,#REF!,$B104)</f>
        <v>#REF!</v>
      </c>
      <c r="W104" s="5" t="e">
        <f>SUMIFS(#REF!,#REF!,W$3,#REF!,$B104)</f>
        <v>#REF!</v>
      </c>
      <c r="X104" s="5" t="e">
        <f>SUMIFS(#REF!,#REF!,X$3,#REF!,$B104)</f>
        <v>#REF!</v>
      </c>
      <c r="Y104" s="5" t="e">
        <f>SUMIFS(#REF!,#REF!,Y$3,#REF!,$B104)</f>
        <v>#REF!</v>
      </c>
      <c r="Z104" s="5" t="e">
        <f>SUMIFS(#REF!,#REF!,Z$3,#REF!,$B104)</f>
        <v>#REF!</v>
      </c>
      <c r="AA104" s="5" t="e">
        <f t="shared" si="9"/>
        <v>#REF!</v>
      </c>
    </row>
    <row r="105" spans="2:27" ht="19.5" customHeight="1">
      <c r="B105" s="365" t="s">
        <v>80</v>
      </c>
      <c r="C105" s="6" t="e">
        <f>SUMIFS(#REF!,#REF!,C$3,#REF!,$B104)</f>
        <v>#REF!</v>
      </c>
      <c r="D105" s="6" t="e">
        <f>SUMIFS(#REF!,#REF!,D$3,#REF!,$B104)</f>
        <v>#REF!</v>
      </c>
      <c r="E105" s="6" t="e">
        <f>SUMIFS(#REF!,#REF!,E$3,#REF!,$B104)</f>
        <v>#REF!</v>
      </c>
      <c r="F105" s="6" t="e">
        <f>SUMIFS(#REF!,#REF!,F$3,#REF!,$B104)</f>
        <v>#REF!</v>
      </c>
      <c r="G105" s="6" t="e">
        <f>SUMIFS(#REF!,#REF!,G$3,#REF!,$B104)</f>
        <v>#REF!</v>
      </c>
      <c r="H105" s="6" t="e">
        <f>SUMIFS(#REF!,#REF!,H$3,#REF!,$B104)</f>
        <v>#REF!</v>
      </c>
      <c r="I105" s="6" t="e">
        <f>SUMIFS(#REF!,#REF!,I$3,#REF!,$B104)</f>
        <v>#REF!</v>
      </c>
      <c r="J105" s="6" t="e">
        <f>SUMIFS(#REF!,#REF!,J$3,#REF!,$B104)</f>
        <v>#REF!</v>
      </c>
      <c r="K105" s="6" t="e">
        <f>SUMIFS(#REF!,#REF!,K$3,#REF!,$B104)</f>
        <v>#REF!</v>
      </c>
      <c r="L105" s="6" t="e">
        <f>SUMIFS(#REF!,#REF!,L$3,#REF!,$B104)</f>
        <v>#REF!</v>
      </c>
      <c r="M105" s="6" t="e">
        <f>SUMIFS(#REF!,#REF!,M$3,#REF!,$B104)</f>
        <v>#REF!</v>
      </c>
      <c r="N105" s="6" t="e">
        <f>SUMIFS(#REF!,#REF!,N$3,#REF!,$B104)</f>
        <v>#REF!</v>
      </c>
      <c r="O105" s="6" t="e">
        <f>SUMIFS(#REF!,#REF!,O$3,#REF!,$B104)</f>
        <v>#REF!</v>
      </c>
      <c r="P105" s="6" t="e">
        <f>SUMIFS(#REF!,#REF!,P$3,#REF!,$B104)</f>
        <v>#REF!</v>
      </c>
      <c r="Q105" s="6" t="e">
        <f>SUMIFS(#REF!,#REF!,Q$3,#REF!,$B104)</f>
        <v>#REF!</v>
      </c>
      <c r="R105" s="6" t="e">
        <f>SUMIFS(#REF!,#REF!,R$3,#REF!,$B104)</f>
        <v>#REF!</v>
      </c>
      <c r="S105" s="6" t="e">
        <f>SUMIFS(#REF!,#REF!,S$3,#REF!,$B104)</f>
        <v>#REF!</v>
      </c>
      <c r="T105" s="6" t="e">
        <f>SUMIFS(#REF!,#REF!,T$3,#REF!,$B104)</f>
        <v>#REF!</v>
      </c>
      <c r="U105" s="6" t="e">
        <f>SUMIFS(#REF!,#REF!,U$3,#REF!,$B104)</f>
        <v>#REF!</v>
      </c>
      <c r="V105" s="6" t="e">
        <f>SUMIFS(#REF!,#REF!,V$3,#REF!,$B104)</f>
        <v>#REF!</v>
      </c>
      <c r="W105" s="6" t="e">
        <f>SUMIFS(#REF!,#REF!,W$3,#REF!,$B104)</f>
        <v>#REF!</v>
      </c>
      <c r="X105" s="6" t="e">
        <f>SUMIFS(#REF!,#REF!,X$3,#REF!,$B104)</f>
        <v>#REF!</v>
      </c>
      <c r="Y105" s="6" t="e">
        <f>SUMIFS(#REF!,#REF!,Y$3,#REF!,$B104)</f>
        <v>#REF!</v>
      </c>
      <c r="Z105" s="6" t="e">
        <f>SUMIFS(#REF!,#REF!,Z$3,#REF!,$B104)</f>
        <v>#REF!</v>
      </c>
      <c r="AA105" s="6" t="e">
        <f t="shared" si="9"/>
        <v>#REF!</v>
      </c>
    </row>
    <row r="106" spans="2:27" ht="19.5" customHeight="1">
      <c r="B106" s="364" t="s">
        <v>118</v>
      </c>
      <c r="C106" s="5" t="e">
        <f>SUMIFS(#REF!,#REF!,C$3,#REF!,$B106)</f>
        <v>#REF!</v>
      </c>
      <c r="D106" s="5" t="e">
        <f>SUMIFS(#REF!,#REF!,D$3,#REF!,$B106)</f>
        <v>#REF!</v>
      </c>
      <c r="E106" s="5" t="e">
        <f>SUMIFS(#REF!,#REF!,E$3,#REF!,$B106)</f>
        <v>#REF!</v>
      </c>
      <c r="F106" s="5" t="e">
        <f>SUMIFS(#REF!,#REF!,F$3,#REF!,$B106)</f>
        <v>#REF!</v>
      </c>
      <c r="G106" s="5" t="e">
        <f>SUMIFS(#REF!,#REF!,G$3,#REF!,$B106)</f>
        <v>#REF!</v>
      </c>
      <c r="H106" s="5" t="e">
        <f>SUMIFS(#REF!,#REF!,H$3,#REF!,$B106)</f>
        <v>#REF!</v>
      </c>
      <c r="I106" s="5" t="e">
        <f>SUMIFS(#REF!,#REF!,I$3,#REF!,$B106)</f>
        <v>#REF!</v>
      </c>
      <c r="J106" s="5" t="e">
        <f>SUMIFS(#REF!,#REF!,J$3,#REF!,$B106)</f>
        <v>#REF!</v>
      </c>
      <c r="K106" s="5" t="e">
        <f>SUMIFS(#REF!,#REF!,K$3,#REF!,$B106)</f>
        <v>#REF!</v>
      </c>
      <c r="L106" s="5" t="e">
        <f>SUMIFS(#REF!,#REF!,L$3,#REF!,$B106)</f>
        <v>#REF!</v>
      </c>
      <c r="M106" s="5" t="e">
        <f>SUMIFS(#REF!,#REF!,M$3,#REF!,$B106)</f>
        <v>#REF!</v>
      </c>
      <c r="N106" s="5" t="e">
        <f>SUMIFS(#REF!,#REF!,N$3,#REF!,$B106)</f>
        <v>#REF!</v>
      </c>
      <c r="O106" s="5" t="e">
        <f>SUMIFS(#REF!,#REF!,O$3,#REF!,$B106)</f>
        <v>#REF!</v>
      </c>
      <c r="P106" s="5" t="e">
        <f>SUMIFS(#REF!,#REF!,P$3,#REF!,$B106)</f>
        <v>#REF!</v>
      </c>
      <c r="Q106" s="5" t="e">
        <f>SUMIFS(#REF!,#REF!,Q$3,#REF!,$B106)</f>
        <v>#REF!</v>
      </c>
      <c r="R106" s="5" t="e">
        <f>SUMIFS(#REF!,#REF!,R$3,#REF!,$B106)</f>
        <v>#REF!</v>
      </c>
      <c r="S106" s="5" t="e">
        <f>SUMIFS(#REF!,#REF!,S$3,#REF!,$B106)</f>
        <v>#REF!</v>
      </c>
      <c r="T106" s="5" t="e">
        <f>SUMIFS(#REF!,#REF!,T$3,#REF!,$B106)</f>
        <v>#REF!</v>
      </c>
      <c r="U106" s="5" t="e">
        <f>SUMIFS(#REF!,#REF!,U$3,#REF!,$B106)</f>
        <v>#REF!</v>
      </c>
      <c r="V106" s="5" t="e">
        <f>SUMIFS(#REF!,#REF!,V$3,#REF!,$B106)</f>
        <v>#REF!</v>
      </c>
      <c r="W106" s="5" t="e">
        <f>SUMIFS(#REF!,#REF!,W$3,#REF!,$B106)</f>
        <v>#REF!</v>
      </c>
      <c r="X106" s="5" t="e">
        <f>SUMIFS(#REF!,#REF!,X$3,#REF!,$B106)</f>
        <v>#REF!</v>
      </c>
      <c r="Y106" s="5" t="e">
        <f>SUMIFS(#REF!,#REF!,Y$3,#REF!,$B106)</f>
        <v>#REF!</v>
      </c>
      <c r="Z106" s="5" t="e">
        <f>SUMIFS(#REF!,#REF!,Z$3,#REF!,$B106)</f>
        <v>#REF!</v>
      </c>
      <c r="AA106" s="5" t="e">
        <f t="shared" si="9"/>
        <v>#REF!</v>
      </c>
    </row>
    <row r="107" spans="2:27" ht="19.5" customHeight="1">
      <c r="B107" s="365" t="s">
        <v>81</v>
      </c>
      <c r="C107" s="6" t="e">
        <f>SUMIFS(#REF!,#REF!,C$3,#REF!,$B106)</f>
        <v>#REF!</v>
      </c>
      <c r="D107" s="6" t="e">
        <f>SUMIFS(#REF!,#REF!,D$3,#REF!,$B106)</f>
        <v>#REF!</v>
      </c>
      <c r="E107" s="6" t="e">
        <f>SUMIFS(#REF!,#REF!,E$3,#REF!,$B106)</f>
        <v>#REF!</v>
      </c>
      <c r="F107" s="6" t="e">
        <f>SUMIFS(#REF!,#REF!,F$3,#REF!,$B106)</f>
        <v>#REF!</v>
      </c>
      <c r="G107" s="6" t="e">
        <f>SUMIFS(#REF!,#REF!,G$3,#REF!,$B106)</f>
        <v>#REF!</v>
      </c>
      <c r="H107" s="6" t="e">
        <f>SUMIFS(#REF!,#REF!,H$3,#REF!,$B106)</f>
        <v>#REF!</v>
      </c>
      <c r="I107" s="6" t="e">
        <f>SUMIFS(#REF!,#REF!,I$3,#REF!,$B106)</f>
        <v>#REF!</v>
      </c>
      <c r="J107" s="6" t="e">
        <f>SUMIFS(#REF!,#REF!,J$3,#REF!,$B106)</f>
        <v>#REF!</v>
      </c>
      <c r="K107" s="6" t="e">
        <f>SUMIFS(#REF!,#REF!,K$3,#REF!,$B106)</f>
        <v>#REF!</v>
      </c>
      <c r="L107" s="6" t="e">
        <f>SUMIFS(#REF!,#REF!,L$3,#REF!,$B106)</f>
        <v>#REF!</v>
      </c>
      <c r="M107" s="6" t="e">
        <f>SUMIFS(#REF!,#REF!,M$3,#REF!,$B106)</f>
        <v>#REF!</v>
      </c>
      <c r="N107" s="6" t="e">
        <f>SUMIFS(#REF!,#REF!,N$3,#REF!,$B106)</f>
        <v>#REF!</v>
      </c>
      <c r="O107" s="6" t="e">
        <f>SUMIFS(#REF!,#REF!,O$3,#REF!,$B106)</f>
        <v>#REF!</v>
      </c>
      <c r="P107" s="6" t="e">
        <f>SUMIFS(#REF!,#REF!,P$3,#REF!,$B106)</f>
        <v>#REF!</v>
      </c>
      <c r="Q107" s="6" t="e">
        <f>SUMIFS(#REF!,#REF!,Q$3,#REF!,$B106)</f>
        <v>#REF!</v>
      </c>
      <c r="R107" s="6" t="e">
        <f>SUMIFS(#REF!,#REF!,R$3,#REF!,$B106)</f>
        <v>#REF!</v>
      </c>
      <c r="S107" s="6" t="e">
        <f>SUMIFS(#REF!,#REF!,S$3,#REF!,$B106)</f>
        <v>#REF!</v>
      </c>
      <c r="T107" s="6" t="e">
        <f>SUMIFS(#REF!,#REF!,T$3,#REF!,$B106)</f>
        <v>#REF!</v>
      </c>
      <c r="U107" s="6" t="e">
        <f>SUMIFS(#REF!,#REF!,U$3,#REF!,$B106)</f>
        <v>#REF!</v>
      </c>
      <c r="V107" s="6" t="e">
        <f>SUMIFS(#REF!,#REF!,V$3,#REF!,$B106)</f>
        <v>#REF!</v>
      </c>
      <c r="W107" s="6" t="e">
        <f>SUMIFS(#REF!,#REF!,W$3,#REF!,$B106)</f>
        <v>#REF!</v>
      </c>
      <c r="X107" s="6" t="e">
        <f>SUMIFS(#REF!,#REF!,X$3,#REF!,$B106)</f>
        <v>#REF!</v>
      </c>
      <c r="Y107" s="6" t="e">
        <f>SUMIFS(#REF!,#REF!,Y$3,#REF!,$B106)</f>
        <v>#REF!</v>
      </c>
      <c r="Z107" s="6" t="e">
        <f>SUMIFS(#REF!,#REF!,Z$3,#REF!,$B106)</f>
        <v>#REF!</v>
      </c>
      <c r="AA107" s="6" t="e">
        <f t="shared" si="9"/>
        <v>#REF!</v>
      </c>
    </row>
    <row r="108" spans="2:27" ht="19.5" customHeight="1">
      <c r="B108" s="364" t="s">
        <v>119</v>
      </c>
      <c r="C108" s="5" t="e">
        <f>SUMIFS(#REF!,#REF!,C$3,#REF!,$B108)</f>
        <v>#REF!</v>
      </c>
      <c r="D108" s="5" t="e">
        <f>SUMIFS(#REF!,#REF!,D$3,#REF!,$B108)</f>
        <v>#REF!</v>
      </c>
      <c r="E108" s="5" t="e">
        <f>SUMIFS(#REF!,#REF!,E$3,#REF!,$B108)</f>
        <v>#REF!</v>
      </c>
      <c r="F108" s="5" t="e">
        <f>SUMIFS(#REF!,#REF!,F$3,#REF!,$B108)</f>
        <v>#REF!</v>
      </c>
      <c r="G108" s="5" t="e">
        <f>SUMIFS(#REF!,#REF!,G$3,#REF!,$B108)</f>
        <v>#REF!</v>
      </c>
      <c r="H108" s="5" t="e">
        <f>SUMIFS(#REF!,#REF!,H$3,#REF!,$B108)</f>
        <v>#REF!</v>
      </c>
      <c r="I108" s="5" t="e">
        <f>SUMIFS(#REF!,#REF!,I$3,#REF!,$B108)</f>
        <v>#REF!</v>
      </c>
      <c r="J108" s="5" t="e">
        <f>SUMIFS(#REF!,#REF!,J$3,#REF!,$B108)</f>
        <v>#REF!</v>
      </c>
      <c r="K108" s="5" t="e">
        <f>SUMIFS(#REF!,#REF!,K$3,#REF!,$B108)</f>
        <v>#REF!</v>
      </c>
      <c r="L108" s="5" t="e">
        <f>SUMIFS(#REF!,#REF!,L$3,#REF!,$B108)</f>
        <v>#REF!</v>
      </c>
      <c r="M108" s="5" t="e">
        <f>SUMIFS(#REF!,#REF!,M$3,#REF!,$B108)</f>
        <v>#REF!</v>
      </c>
      <c r="N108" s="5" t="e">
        <f>SUMIFS(#REF!,#REF!,N$3,#REF!,$B108)</f>
        <v>#REF!</v>
      </c>
      <c r="O108" s="5" t="e">
        <f>SUMIFS(#REF!,#REF!,O$3,#REF!,$B108)</f>
        <v>#REF!</v>
      </c>
      <c r="P108" s="5" t="e">
        <f>SUMIFS(#REF!,#REF!,P$3,#REF!,$B108)</f>
        <v>#REF!</v>
      </c>
      <c r="Q108" s="5" t="e">
        <f>SUMIFS(#REF!,#REF!,Q$3,#REF!,$B108)</f>
        <v>#REF!</v>
      </c>
      <c r="R108" s="5" t="e">
        <f>SUMIFS(#REF!,#REF!,R$3,#REF!,$B108)</f>
        <v>#REF!</v>
      </c>
      <c r="S108" s="5" t="e">
        <f>SUMIFS(#REF!,#REF!,S$3,#REF!,$B108)</f>
        <v>#REF!</v>
      </c>
      <c r="T108" s="5" t="e">
        <f>SUMIFS(#REF!,#REF!,T$3,#REF!,$B108)</f>
        <v>#REF!</v>
      </c>
      <c r="U108" s="5" t="e">
        <f>SUMIFS(#REF!,#REF!,U$3,#REF!,$B108)</f>
        <v>#REF!</v>
      </c>
      <c r="V108" s="5" t="e">
        <f>SUMIFS(#REF!,#REF!,V$3,#REF!,$B108)</f>
        <v>#REF!</v>
      </c>
      <c r="W108" s="5" t="e">
        <f>SUMIFS(#REF!,#REF!,W$3,#REF!,$B108)</f>
        <v>#REF!</v>
      </c>
      <c r="X108" s="5" t="e">
        <f>SUMIFS(#REF!,#REF!,X$3,#REF!,$B108)</f>
        <v>#REF!</v>
      </c>
      <c r="Y108" s="5" t="e">
        <f>SUMIFS(#REF!,#REF!,Y$3,#REF!,$B108)</f>
        <v>#REF!</v>
      </c>
      <c r="Z108" s="5" t="e">
        <f>SUMIFS(#REF!,#REF!,Z$3,#REF!,$B108)</f>
        <v>#REF!</v>
      </c>
      <c r="AA108" s="5" t="e">
        <f t="shared" si="9"/>
        <v>#REF!</v>
      </c>
    </row>
    <row r="109" spans="2:27" ht="19.5" customHeight="1">
      <c r="B109" s="365" t="s">
        <v>82</v>
      </c>
      <c r="C109" s="6" t="e">
        <f>SUMIFS(#REF!,#REF!,C$3,#REF!,$B108)</f>
        <v>#REF!</v>
      </c>
      <c r="D109" s="6" t="e">
        <f>SUMIFS(#REF!,#REF!,D$3,#REF!,$B108)</f>
        <v>#REF!</v>
      </c>
      <c r="E109" s="6" t="e">
        <f>SUMIFS(#REF!,#REF!,E$3,#REF!,$B108)</f>
        <v>#REF!</v>
      </c>
      <c r="F109" s="6" t="e">
        <f>SUMIFS(#REF!,#REF!,F$3,#REF!,$B108)</f>
        <v>#REF!</v>
      </c>
      <c r="G109" s="6" t="e">
        <f>SUMIFS(#REF!,#REF!,G$3,#REF!,$B108)</f>
        <v>#REF!</v>
      </c>
      <c r="H109" s="6" t="e">
        <f>SUMIFS(#REF!,#REF!,H$3,#REF!,$B108)</f>
        <v>#REF!</v>
      </c>
      <c r="I109" s="6" t="e">
        <f>SUMIFS(#REF!,#REF!,I$3,#REF!,$B108)</f>
        <v>#REF!</v>
      </c>
      <c r="J109" s="6" t="e">
        <f>SUMIFS(#REF!,#REF!,J$3,#REF!,$B108)</f>
        <v>#REF!</v>
      </c>
      <c r="K109" s="6" t="e">
        <f>SUMIFS(#REF!,#REF!,K$3,#REF!,$B108)</f>
        <v>#REF!</v>
      </c>
      <c r="L109" s="6" t="e">
        <f>SUMIFS(#REF!,#REF!,L$3,#REF!,$B108)</f>
        <v>#REF!</v>
      </c>
      <c r="M109" s="6" t="e">
        <f>SUMIFS(#REF!,#REF!,M$3,#REF!,$B108)</f>
        <v>#REF!</v>
      </c>
      <c r="N109" s="6" t="e">
        <f>SUMIFS(#REF!,#REF!,N$3,#REF!,$B108)</f>
        <v>#REF!</v>
      </c>
      <c r="O109" s="6" t="e">
        <f>SUMIFS(#REF!,#REF!,O$3,#REF!,$B108)</f>
        <v>#REF!</v>
      </c>
      <c r="P109" s="6" t="e">
        <f>SUMIFS(#REF!,#REF!,P$3,#REF!,$B108)</f>
        <v>#REF!</v>
      </c>
      <c r="Q109" s="6" t="e">
        <f>SUMIFS(#REF!,#REF!,Q$3,#REF!,$B108)</f>
        <v>#REF!</v>
      </c>
      <c r="R109" s="6" t="e">
        <f>SUMIFS(#REF!,#REF!,R$3,#REF!,$B108)</f>
        <v>#REF!</v>
      </c>
      <c r="S109" s="6" t="e">
        <f>SUMIFS(#REF!,#REF!,S$3,#REF!,$B108)</f>
        <v>#REF!</v>
      </c>
      <c r="T109" s="6" t="e">
        <f>SUMIFS(#REF!,#REF!,T$3,#REF!,$B108)</f>
        <v>#REF!</v>
      </c>
      <c r="U109" s="6" t="e">
        <f>SUMIFS(#REF!,#REF!,U$3,#REF!,$B108)</f>
        <v>#REF!</v>
      </c>
      <c r="V109" s="6" t="e">
        <f>SUMIFS(#REF!,#REF!,V$3,#REF!,$B108)</f>
        <v>#REF!</v>
      </c>
      <c r="W109" s="6" t="e">
        <f>SUMIFS(#REF!,#REF!,W$3,#REF!,$B108)</f>
        <v>#REF!</v>
      </c>
      <c r="X109" s="6" t="e">
        <f>SUMIFS(#REF!,#REF!,X$3,#REF!,$B108)</f>
        <v>#REF!</v>
      </c>
      <c r="Y109" s="6" t="e">
        <f>SUMIFS(#REF!,#REF!,Y$3,#REF!,$B108)</f>
        <v>#REF!</v>
      </c>
      <c r="Z109" s="6" t="e">
        <f>SUMIFS(#REF!,#REF!,Z$3,#REF!,$B108)</f>
        <v>#REF!</v>
      </c>
      <c r="AA109" s="6" t="e">
        <f t="shared" si="9"/>
        <v>#REF!</v>
      </c>
    </row>
    <row r="110" spans="2:27" ht="19.5" customHeight="1">
      <c r="B110" s="364" t="s">
        <v>97</v>
      </c>
      <c r="C110" s="5" t="e">
        <f>SUM(C62,C64,C66,C68,C70,C72,C74,C76,C78,C80,C82,C84,C86,C88,C90,C92,C94,C96,C98,C100,C102,C104,C106,C108)</f>
        <v>#REF!</v>
      </c>
      <c r="D110" s="5" t="e">
        <f t="shared" ref="D110:AA110" si="10">SUM(D62,D64,D66,D68,D70,D72,D74,D76,D78,D80,D82,D84,D86,D88,D90,D92,D94,D96,D98,D100,D102,D104,D106,D108)</f>
        <v>#REF!</v>
      </c>
      <c r="E110" s="5" t="e">
        <f t="shared" si="10"/>
        <v>#REF!</v>
      </c>
      <c r="F110" s="5" t="e">
        <f t="shared" si="10"/>
        <v>#REF!</v>
      </c>
      <c r="G110" s="5" t="e">
        <f t="shared" si="10"/>
        <v>#REF!</v>
      </c>
      <c r="H110" s="5" t="e">
        <f t="shared" ref="H110:I110" si="11">SUM(H62,H64,H66,H68,H70,H72,H74,H76,H78,H80,H82,H84,H86,H88,H90,H92,H94,H96,H98,H100,H102,H104,H106,H108)</f>
        <v>#REF!</v>
      </c>
      <c r="I110" s="5" t="e">
        <f t="shared" si="11"/>
        <v>#REF!</v>
      </c>
      <c r="J110" s="5" t="e">
        <f t="shared" si="10"/>
        <v>#REF!</v>
      </c>
      <c r="K110" s="5" t="e">
        <f t="shared" si="10"/>
        <v>#REF!</v>
      </c>
      <c r="L110" s="5" t="e">
        <f t="shared" si="10"/>
        <v>#REF!</v>
      </c>
      <c r="M110" s="5" t="e">
        <f t="shared" si="10"/>
        <v>#REF!</v>
      </c>
      <c r="N110" s="5" t="e">
        <f t="shared" si="10"/>
        <v>#REF!</v>
      </c>
      <c r="O110" s="5" t="e">
        <f t="shared" si="10"/>
        <v>#REF!</v>
      </c>
      <c r="P110" s="5" t="e">
        <f t="shared" si="10"/>
        <v>#REF!</v>
      </c>
      <c r="Q110" s="5" t="e">
        <f t="shared" si="10"/>
        <v>#REF!</v>
      </c>
      <c r="R110" s="5" t="e">
        <f t="shared" si="10"/>
        <v>#REF!</v>
      </c>
      <c r="S110" s="5" t="e">
        <f t="shared" si="10"/>
        <v>#REF!</v>
      </c>
      <c r="T110" s="5" t="e">
        <f t="shared" si="10"/>
        <v>#REF!</v>
      </c>
      <c r="U110" s="5" t="e">
        <f t="shared" si="10"/>
        <v>#REF!</v>
      </c>
      <c r="V110" s="5" t="e">
        <f t="shared" si="10"/>
        <v>#REF!</v>
      </c>
      <c r="W110" s="5" t="e">
        <f t="shared" si="10"/>
        <v>#REF!</v>
      </c>
      <c r="X110" s="5" t="e">
        <f t="shared" si="10"/>
        <v>#REF!</v>
      </c>
      <c r="Y110" s="5" t="e">
        <f t="shared" si="10"/>
        <v>#REF!</v>
      </c>
      <c r="Z110" s="5" t="e">
        <f t="shared" si="10"/>
        <v>#REF!</v>
      </c>
      <c r="AA110" s="5" t="e">
        <f t="shared" si="10"/>
        <v>#REF!</v>
      </c>
    </row>
    <row r="111" spans="2:27" ht="19.5" customHeight="1">
      <c r="B111" s="365"/>
      <c r="C111" s="6" t="e">
        <f t="shared" ref="C111:AA111" si="12">SUM(C63,C65,C67,C69,C71,C73,C75,C77,C79,C81,C83,C85,C87,C89,C91,C93,C95,C97,C99,C101,C103,C105,C107,C109)</f>
        <v>#REF!</v>
      </c>
      <c r="D111" s="6" t="e">
        <f t="shared" si="12"/>
        <v>#REF!</v>
      </c>
      <c r="E111" s="6" t="e">
        <f t="shared" si="12"/>
        <v>#REF!</v>
      </c>
      <c r="F111" s="6" t="e">
        <f t="shared" si="12"/>
        <v>#REF!</v>
      </c>
      <c r="G111" s="6" t="e">
        <f t="shared" si="12"/>
        <v>#REF!</v>
      </c>
      <c r="H111" s="6" t="e">
        <f t="shared" ref="H111:I111" si="13">SUM(H63,H65,H67,H69,H71,H73,H75,H77,H79,H81,H83,H85,H87,H89,H91,H93,H95,H97,H99,H101,H103,H105,H107,H109)</f>
        <v>#REF!</v>
      </c>
      <c r="I111" s="6" t="e">
        <f t="shared" si="13"/>
        <v>#REF!</v>
      </c>
      <c r="J111" s="6" t="e">
        <f t="shared" si="12"/>
        <v>#REF!</v>
      </c>
      <c r="K111" s="6" t="e">
        <f t="shared" si="12"/>
        <v>#REF!</v>
      </c>
      <c r="L111" s="6" t="e">
        <f t="shared" si="12"/>
        <v>#REF!</v>
      </c>
      <c r="M111" s="6" t="e">
        <f t="shared" si="12"/>
        <v>#REF!</v>
      </c>
      <c r="N111" s="6" t="e">
        <f t="shared" si="12"/>
        <v>#REF!</v>
      </c>
      <c r="O111" s="6" t="e">
        <f t="shared" si="12"/>
        <v>#REF!</v>
      </c>
      <c r="P111" s="6" t="e">
        <f t="shared" si="12"/>
        <v>#REF!</v>
      </c>
      <c r="Q111" s="6" t="e">
        <f t="shared" si="12"/>
        <v>#REF!</v>
      </c>
      <c r="R111" s="6" t="e">
        <f t="shared" si="12"/>
        <v>#REF!</v>
      </c>
      <c r="S111" s="6" t="e">
        <f t="shared" si="12"/>
        <v>#REF!</v>
      </c>
      <c r="T111" s="6" t="e">
        <f t="shared" si="12"/>
        <v>#REF!</v>
      </c>
      <c r="U111" s="6" t="e">
        <f t="shared" si="12"/>
        <v>#REF!</v>
      </c>
      <c r="V111" s="6" t="e">
        <f t="shared" si="12"/>
        <v>#REF!</v>
      </c>
      <c r="W111" s="6" t="e">
        <f t="shared" si="12"/>
        <v>#REF!</v>
      </c>
      <c r="X111" s="6" t="e">
        <f t="shared" si="12"/>
        <v>#REF!</v>
      </c>
      <c r="Y111" s="6" t="e">
        <f t="shared" si="12"/>
        <v>#REF!</v>
      </c>
      <c r="Z111" s="6" t="e">
        <f t="shared" si="12"/>
        <v>#REF!</v>
      </c>
      <c r="AA111" s="6" t="e">
        <f t="shared" si="12"/>
        <v>#REF!</v>
      </c>
    </row>
    <row r="113" spans="2:27">
      <c r="B113" s="10" t="s">
        <v>133</v>
      </c>
    </row>
    <row r="114" spans="2:27" s="10" customFormat="1" ht="12">
      <c r="B114" s="10">
        <v>28</v>
      </c>
      <c r="P114" s="10">
        <v>941000</v>
      </c>
      <c r="Q114" s="10">
        <v>8289233</v>
      </c>
      <c r="R114" s="10">
        <v>69504802</v>
      </c>
      <c r="S114" s="10">
        <v>386750938</v>
      </c>
      <c r="T114" s="10">
        <v>70592084</v>
      </c>
      <c r="U114" s="10">
        <v>11956747</v>
      </c>
      <c r="V114" s="10">
        <v>15536220</v>
      </c>
      <c r="W114" s="10">
        <v>270629</v>
      </c>
      <c r="X114" s="10">
        <v>112258219</v>
      </c>
      <c r="Y114" s="10">
        <v>77957744</v>
      </c>
      <c r="Z114" s="10">
        <v>66678500</v>
      </c>
      <c r="AA114" s="10">
        <f>SUM(C114:Z114)</f>
        <v>820736116</v>
      </c>
    </row>
    <row r="115" spans="2:27" s="10" customFormat="1" ht="12">
      <c r="B115" s="10">
        <v>29</v>
      </c>
      <c r="P115" s="10">
        <v>931000</v>
      </c>
      <c r="Q115" s="10">
        <v>7878761</v>
      </c>
      <c r="R115" s="10">
        <v>69220656</v>
      </c>
      <c r="S115" s="10">
        <v>419506905</v>
      </c>
      <c r="T115" s="10">
        <v>72683821</v>
      </c>
      <c r="U115" s="10">
        <v>11868431</v>
      </c>
      <c r="V115" s="10">
        <v>9080817</v>
      </c>
      <c r="W115" s="10">
        <v>283120</v>
      </c>
      <c r="X115" s="10">
        <v>115981191</v>
      </c>
      <c r="Y115" s="10">
        <v>73349895</v>
      </c>
      <c r="Z115" s="10">
        <v>68529500</v>
      </c>
      <c r="AA115" s="10">
        <f>SUM(C115:Z115)</f>
        <v>849314097</v>
      </c>
    </row>
    <row r="116" spans="2:27">
      <c r="B116" t="s">
        <v>126</v>
      </c>
    </row>
    <row r="117" spans="2:27">
      <c r="B117" s="10">
        <v>28</v>
      </c>
      <c r="C117" s="12" t="e">
        <f>C55-C114</f>
        <v>#REF!</v>
      </c>
      <c r="D117" s="12" t="e">
        <f t="shared" ref="D117:AA117" si="14">D55-D114</f>
        <v>#REF!</v>
      </c>
      <c r="E117" s="12" t="e">
        <f t="shared" si="14"/>
        <v>#REF!</v>
      </c>
      <c r="F117" s="12" t="e">
        <f t="shared" si="14"/>
        <v>#REF!</v>
      </c>
      <c r="G117" s="12" t="e">
        <f t="shared" si="14"/>
        <v>#REF!</v>
      </c>
      <c r="H117" s="12" t="e">
        <f t="shared" ref="H117:I117" si="15">H55-H114</f>
        <v>#REF!</v>
      </c>
      <c r="I117" s="12" t="e">
        <f t="shared" si="15"/>
        <v>#REF!</v>
      </c>
      <c r="J117" s="12" t="e">
        <f t="shared" si="14"/>
        <v>#REF!</v>
      </c>
      <c r="K117" s="12" t="e">
        <f t="shared" si="14"/>
        <v>#REF!</v>
      </c>
      <c r="L117" s="12" t="e">
        <f t="shared" si="14"/>
        <v>#REF!</v>
      </c>
      <c r="M117" s="12" t="e">
        <f t="shared" si="14"/>
        <v>#REF!</v>
      </c>
      <c r="N117" s="12" t="e">
        <f t="shared" si="14"/>
        <v>#REF!</v>
      </c>
      <c r="O117" s="12" t="e">
        <f t="shared" si="14"/>
        <v>#REF!</v>
      </c>
      <c r="P117" s="12" t="e">
        <f t="shared" si="14"/>
        <v>#REF!</v>
      </c>
      <c r="Q117" s="12" t="e">
        <f t="shared" si="14"/>
        <v>#REF!</v>
      </c>
      <c r="R117" s="12" t="e">
        <f t="shared" si="14"/>
        <v>#REF!</v>
      </c>
      <c r="S117" s="12" t="e">
        <f t="shared" si="14"/>
        <v>#REF!</v>
      </c>
      <c r="T117" s="12" t="e">
        <f t="shared" si="14"/>
        <v>#REF!</v>
      </c>
      <c r="U117" s="12" t="e">
        <f t="shared" si="14"/>
        <v>#REF!</v>
      </c>
      <c r="V117" s="12" t="e">
        <f t="shared" si="14"/>
        <v>#REF!</v>
      </c>
      <c r="W117" s="12" t="e">
        <f t="shared" si="14"/>
        <v>#REF!</v>
      </c>
      <c r="X117" s="12" t="e">
        <f t="shared" si="14"/>
        <v>#REF!</v>
      </c>
      <c r="Y117" s="12" t="e">
        <f t="shared" si="14"/>
        <v>#REF!</v>
      </c>
      <c r="Z117" s="12" t="e">
        <f t="shared" si="14"/>
        <v>#REF!</v>
      </c>
      <c r="AA117" s="12" t="e">
        <f t="shared" si="14"/>
        <v>#REF!</v>
      </c>
    </row>
    <row r="118" spans="2:27">
      <c r="B118" s="10">
        <v>29</v>
      </c>
      <c r="C118" s="12" t="e">
        <f>C56-C115</f>
        <v>#REF!</v>
      </c>
      <c r="D118" s="12" t="e">
        <f t="shared" ref="D118:AA118" si="16">D56-D115</f>
        <v>#REF!</v>
      </c>
      <c r="E118" s="12" t="e">
        <f t="shared" si="16"/>
        <v>#REF!</v>
      </c>
      <c r="F118" s="12" t="e">
        <f t="shared" si="16"/>
        <v>#REF!</v>
      </c>
      <c r="G118" s="12" t="e">
        <f t="shared" si="16"/>
        <v>#REF!</v>
      </c>
      <c r="H118" s="12" t="e">
        <f t="shared" ref="H118:I118" si="17">H56-H115</f>
        <v>#REF!</v>
      </c>
      <c r="I118" s="12" t="e">
        <f t="shared" si="17"/>
        <v>#REF!</v>
      </c>
      <c r="J118" s="12" t="e">
        <f t="shared" si="16"/>
        <v>#REF!</v>
      </c>
      <c r="K118" s="12" t="e">
        <f t="shared" si="16"/>
        <v>#REF!</v>
      </c>
      <c r="L118" s="12" t="e">
        <f t="shared" si="16"/>
        <v>#REF!</v>
      </c>
      <c r="M118" s="12" t="e">
        <f t="shared" si="16"/>
        <v>#REF!</v>
      </c>
      <c r="N118" s="12" t="e">
        <f t="shared" si="16"/>
        <v>#REF!</v>
      </c>
      <c r="O118" s="12" t="e">
        <f t="shared" si="16"/>
        <v>#REF!</v>
      </c>
      <c r="P118" s="12" t="e">
        <f t="shared" si="16"/>
        <v>#REF!</v>
      </c>
      <c r="Q118" s="12" t="e">
        <f t="shared" si="16"/>
        <v>#REF!</v>
      </c>
      <c r="R118" s="12" t="e">
        <f t="shared" si="16"/>
        <v>#REF!</v>
      </c>
      <c r="S118" s="12" t="e">
        <f t="shared" si="16"/>
        <v>#REF!</v>
      </c>
      <c r="T118" s="12" t="e">
        <f t="shared" si="16"/>
        <v>#REF!</v>
      </c>
      <c r="U118" s="12" t="e">
        <f t="shared" si="16"/>
        <v>#REF!</v>
      </c>
      <c r="V118" s="12" t="e">
        <f t="shared" si="16"/>
        <v>#REF!</v>
      </c>
      <c r="W118" s="12" t="e">
        <f t="shared" si="16"/>
        <v>#REF!</v>
      </c>
      <c r="X118" s="12" t="e">
        <f t="shared" si="16"/>
        <v>#REF!</v>
      </c>
      <c r="Y118" s="12" t="e">
        <f t="shared" si="16"/>
        <v>#REF!</v>
      </c>
      <c r="Z118" s="12" t="e">
        <f t="shared" si="16"/>
        <v>#REF!</v>
      </c>
      <c r="AA118" s="12" t="e">
        <f t="shared" si="16"/>
        <v>#REF!</v>
      </c>
    </row>
    <row r="119" spans="2:27">
      <c r="Z119" s="15" t="s">
        <v>135</v>
      </c>
    </row>
    <row r="120" spans="2:27">
      <c r="Z120" s="14" t="s">
        <v>136</v>
      </c>
      <c r="AA120" s="13"/>
    </row>
    <row r="121" spans="2:27" s="10" customFormat="1">
      <c r="B121"/>
      <c r="C121"/>
      <c r="D121"/>
      <c r="E121"/>
      <c r="F121"/>
      <c r="G121"/>
      <c r="H121"/>
      <c r="I121"/>
      <c r="J121"/>
      <c r="K121"/>
      <c r="L121"/>
      <c r="M121"/>
      <c r="N121"/>
      <c r="O121"/>
      <c r="P121"/>
      <c r="Q121"/>
      <c r="R121"/>
      <c r="S121"/>
      <c r="T121"/>
      <c r="U121"/>
      <c r="V121"/>
      <c r="W121"/>
      <c r="X121"/>
      <c r="Y121"/>
      <c r="Z121"/>
      <c r="AA121"/>
    </row>
    <row r="122" spans="2:27" s="10" customFormat="1" ht="12"/>
    <row r="123" spans="2:27">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row>
    <row r="125" spans="2:27">
      <c r="B125" s="10"/>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row>
    <row r="126" spans="2:27">
      <c r="B126" s="10"/>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row>
  </sheetData>
  <mergeCells count="51">
    <mergeCell ref="B15:B16"/>
    <mergeCell ref="B5:B6"/>
    <mergeCell ref="B7:B8"/>
    <mergeCell ref="B9:B10"/>
    <mergeCell ref="B11:B12"/>
    <mergeCell ref="B13:B14"/>
    <mergeCell ref="B39:B40"/>
    <mergeCell ref="B17:B18"/>
    <mergeCell ref="B19:B20"/>
    <mergeCell ref="B21:B22"/>
    <mergeCell ref="B23:B24"/>
    <mergeCell ref="B25:B26"/>
    <mergeCell ref="B27:B28"/>
    <mergeCell ref="B29:B30"/>
    <mergeCell ref="B31:B32"/>
    <mergeCell ref="B33:B34"/>
    <mergeCell ref="B35:B36"/>
    <mergeCell ref="B37:B38"/>
    <mergeCell ref="B68:B69"/>
    <mergeCell ref="B41:B42"/>
    <mergeCell ref="B43:B44"/>
    <mergeCell ref="B45:B46"/>
    <mergeCell ref="B47:B48"/>
    <mergeCell ref="B49:B50"/>
    <mergeCell ref="B51:B52"/>
    <mergeCell ref="B53:B54"/>
    <mergeCell ref="B55:B56"/>
    <mergeCell ref="B62:B63"/>
    <mergeCell ref="B64:B65"/>
    <mergeCell ref="B66:B67"/>
    <mergeCell ref="B92:B93"/>
    <mergeCell ref="B70:B71"/>
    <mergeCell ref="B72:B73"/>
    <mergeCell ref="B74:B75"/>
    <mergeCell ref="B76:B77"/>
    <mergeCell ref="B78:B79"/>
    <mergeCell ref="B80:B81"/>
    <mergeCell ref="B82:B83"/>
    <mergeCell ref="B84:B85"/>
    <mergeCell ref="B86:B87"/>
    <mergeCell ref="B88:B89"/>
    <mergeCell ref="B90:B91"/>
    <mergeCell ref="B106:B107"/>
    <mergeCell ref="B108:B109"/>
    <mergeCell ref="B110:B111"/>
    <mergeCell ref="B94:B95"/>
    <mergeCell ref="B96:B97"/>
    <mergeCell ref="B98:B99"/>
    <mergeCell ref="B100:B101"/>
    <mergeCell ref="B102:B103"/>
    <mergeCell ref="B104:B105"/>
  </mergeCells>
  <phoneticPr fontId="2"/>
  <pageMargins left="0.47244094488188981" right="0.31496062992125984" top="0.62992125984251968" bottom="0.39370078740157483" header="0.31496062992125984" footer="0.31496062992125984"/>
  <pageSetup paperSize="8" scale="76" firstPageNumber="33" fitToWidth="0" fitToHeight="0" pageOrder="overThenDown" orientation="landscape" useFirstPageNumber="1" r:id="rId1"/>
  <headerFooter>
    <oddFooter>&amp;C&amp;P</oddFooter>
  </headerFooter>
  <rowBreaks count="1" manualBreakCount="1">
    <brk id="58"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M635"/>
  <sheetViews>
    <sheetView view="pageBreakPreview" topLeftCell="A22" zoomScaleNormal="115" zoomScaleSheetLayoutView="100" workbookViewId="0">
      <selection activeCell="G434" sqref="G434"/>
    </sheetView>
  </sheetViews>
  <sheetFormatPr defaultColWidth="9" defaultRowHeight="13.5"/>
  <cols>
    <col min="1" max="1" width="4.625" style="89" customWidth="1"/>
    <col min="2" max="10" width="1.375" style="89" customWidth="1"/>
    <col min="11" max="11" width="1.875" style="89" customWidth="1"/>
    <col min="12" max="14" width="1.375" style="89" customWidth="1"/>
    <col min="15" max="15" width="1.5" style="89" customWidth="1"/>
    <col min="16" max="66" width="1.375" style="89" customWidth="1"/>
    <col min="67" max="67" width="1.625" style="89" customWidth="1"/>
    <col min="68" max="68" width="1.75" style="89" customWidth="1"/>
    <col min="69" max="149" width="1.375" style="89" customWidth="1"/>
    <col min="150" max="16384" width="9" style="89"/>
  </cols>
  <sheetData>
    <row r="1" spans="1:112" s="86" customFormat="1" ht="24.75" customHeight="1">
      <c r="C1" s="85"/>
      <c r="G1" s="87"/>
    </row>
    <row r="2" spans="1:112" ht="22.5" customHeight="1">
      <c r="B2" s="84" t="s">
        <v>309</v>
      </c>
    </row>
    <row r="3" spans="1:112" s="86" customFormat="1" ht="13.5" customHeight="1">
      <c r="B3" s="88"/>
      <c r="C3" s="85"/>
      <c r="G3" s="87"/>
    </row>
    <row r="4" spans="1:112" ht="24.75" customHeight="1">
      <c r="B4" s="90" t="s">
        <v>170</v>
      </c>
      <c r="C4" s="91"/>
      <c r="D4" s="91"/>
      <c r="E4" s="91"/>
      <c r="F4" s="91"/>
      <c r="G4" s="91"/>
      <c r="H4" s="91"/>
      <c r="I4" s="91"/>
      <c r="J4" s="91"/>
      <c r="K4" s="91"/>
      <c r="L4" s="91"/>
      <c r="M4" s="91"/>
      <c r="N4" s="91"/>
      <c r="O4" s="91"/>
      <c r="P4" s="91"/>
      <c r="Q4" s="91"/>
      <c r="R4" s="91"/>
      <c r="S4" s="91"/>
      <c r="T4" s="91"/>
      <c r="U4" s="91"/>
      <c r="V4" s="91"/>
      <c r="W4" s="91"/>
      <c r="X4" s="91"/>
      <c r="Y4" s="92"/>
      <c r="Z4" s="92"/>
      <c r="AA4" s="92"/>
      <c r="BN4" s="93"/>
      <c r="BO4" s="93"/>
      <c r="BP4" s="93"/>
    </row>
    <row r="5" spans="1:112" ht="14.25" customHeight="1">
      <c r="B5" s="458"/>
      <c r="C5" s="458"/>
      <c r="D5" s="458"/>
      <c r="E5" s="458"/>
      <c r="F5" s="458"/>
      <c r="G5" s="458"/>
      <c r="H5" s="458"/>
      <c r="I5" s="458"/>
      <c r="J5" s="458"/>
      <c r="K5" s="458"/>
      <c r="L5" s="458"/>
      <c r="M5" s="458"/>
      <c r="N5" s="458"/>
      <c r="O5" s="94"/>
      <c r="P5" s="94"/>
      <c r="Q5" s="94"/>
      <c r="R5" s="94"/>
      <c r="S5" s="94"/>
      <c r="T5" s="94"/>
      <c r="U5" s="94"/>
      <c r="V5" s="94"/>
      <c r="W5" s="94"/>
      <c r="X5" s="94"/>
      <c r="Y5" s="94"/>
      <c r="Z5" s="94"/>
      <c r="AA5" s="94"/>
      <c r="AB5" s="94"/>
      <c r="AC5" s="94"/>
      <c r="AD5" s="94"/>
      <c r="AE5" s="94"/>
      <c r="AF5" s="94"/>
      <c r="AG5" s="94"/>
      <c r="AH5" s="94"/>
      <c r="AI5" s="94"/>
      <c r="AJ5" s="94"/>
      <c r="AK5" s="94"/>
      <c r="AL5" s="94"/>
      <c r="AM5" s="94"/>
      <c r="AN5" s="95"/>
      <c r="AO5" s="95"/>
      <c r="AP5" s="95"/>
      <c r="AQ5" s="95"/>
      <c r="AR5" s="95"/>
      <c r="AS5" s="95"/>
      <c r="AT5" s="95"/>
      <c r="AU5" s="95"/>
      <c r="AV5" s="95"/>
      <c r="AW5" s="96"/>
      <c r="AX5" s="96"/>
      <c r="AY5" s="96"/>
      <c r="AZ5" s="96"/>
      <c r="BA5" s="96"/>
      <c r="BB5" s="96"/>
      <c r="BC5" s="96"/>
      <c r="BD5" s="96"/>
      <c r="BE5" s="96"/>
      <c r="BF5" s="96"/>
      <c r="BG5" s="96"/>
      <c r="BH5" s="96"/>
      <c r="BI5" s="96"/>
      <c r="BJ5" s="96"/>
      <c r="BK5" s="96"/>
      <c r="BL5" s="96"/>
      <c r="BM5" s="96"/>
      <c r="BN5" s="96"/>
      <c r="BO5" s="96"/>
      <c r="BP5" s="96"/>
    </row>
    <row r="6" spans="1:112" ht="40.5" customHeight="1">
      <c r="A6" s="267"/>
      <c r="B6" s="453" t="s">
        <v>171</v>
      </c>
      <c r="C6" s="453"/>
      <c r="D6" s="453"/>
      <c r="E6" s="453"/>
      <c r="F6" s="453"/>
      <c r="G6" s="453"/>
      <c r="H6" s="453"/>
      <c r="I6" s="453"/>
      <c r="J6" s="453"/>
      <c r="K6" s="453"/>
      <c r="L6" s="453"/>
      <c r="M6" s="453"/>
      <c r="N6" s="453"/>
      <c r="O6" s="471" t="s">
        <v>172</v>
      </c>
      <c r="P6" s="472"/>
      <c r="Q6" s="472"/>
      <c r="R6" s="472"/>
      <c r="S6" s="472"/>
      <c r="T6" s="472"/>
      <c r="U6" s="472"/>
      <c r="V6" s="472"/>
      <c r="W6" s="472"/>
      <c r="X6" s="472"/>
      <c r="Y6" s="472"/>
      <c r="Z6" s="472"/>
      <c r="AA6" s="472"/>
      <c r="AB6" s="472"/>
      <c r="AC6" s="472"/>
      <c r="AD6" s="472"/>
      <c r="AE6" s="472"/>
      <c r="AF6" s="472"/>
      <c r="AG6" s="472"/>
      <c r="AH6" s="472"/>
      <c r="AI6" s="472"/>
      <c r="AJ6" s="472"/>
      <c r="AK6" s="472"/>
      <c r="AL6" s="472"/>
      <c r="AM6" s="472"/>
      <c r="AN6" s="472"/>
      <c r="AO6" s="472"/>
      <c r="AP6" s="472"/>
      <c r="AQ6" s="472"/>
      <c r="AR6" s="472"/>
      <c r="AS6" s="472"/>
      <c r="AT6" s="472"/>
      <c r="AU6" s="472"/>
      <c r="AV6" s="472"/>
      <c r="AW6" s="472"/>
      <c r="AX6" s="472"/>
      <c r="AY6" s="472"/>
      <c r="AZ6" s="472"/>
      <c r="BA6" s="472"/>
      <c r="BB6" s="472"/>
      <c r="BC6" s="472"/>
      <c r="BD6" s="472"/>
      <c r="BE6" s="472"/>
      <c r="BF6" s="472"/>
      <c r="BG6" s="472"/>
      <c r="BH6" s="472"/>
      <c r="BI6" s="472"/>
      <c r="BJ6" s="472"/>
      <c r="BK6" s="472"/>
      <c r="BL6" s="472"/>
      <c r="BM6" s="472"/>
      <c r="BN6" s="472"/>
      <c r="BO6" s="472"/>
      <c r="BP6" s="473"/>
      <c r="BY6" s="93"/>
      <c r="BZ6" s="433"/>
      <c r="CA6" s="433"/>
      <c r="CB6" s="433"/>
      <c r="CC6" s="433"/>
      <c r="CD6" s="433"/>
      <c r="CE6" s="433"/>
      <c r="CF6" s="433"/>
      <c r="CG6" s="97"/>
      <c r="CH6" s="93"/>
      <c r="CI6" s="93"/>
      <c r="CJ6" s="93"/>
      <c r="CK6" s="93"/>
    </row>
    <row r="7" spans="1:112" ht="14.25" customHeight="1">
      <c r="A7" s="469" t="s">
        <v>325</v>
      </c>
      <c r="B7" s="411" t="s">
        <v>173</v>
      </c>
      <c r="C7" s="412"/>
      <c r="D7" s="412"/>
      <c r="E7" s="412"/>
      <c r="F7" s="412"/>
      <c r="G7" s="412"/>
      <c r="H7" s="412"/>
      <c r="I7" s="412"/>
      <c r="J7" s="412"/>
      <c r="K7" s="412"/>
      <c r="L7" s="412"/>
      <c r="M7" s="412"/>
      <c r="N7" s="413"/>
      <c r="O7" s="98"/>
      <c r="P7" s="99"/>
      <c r="Q7" s="99"/>
      <c r="R7" s="99"/>
      <c r="S7" s="99"/>
      <c r="T7" s="99"/>
      <c r="U7" s="99"/>
      <c r="V7" s="99"/>
      <c r="W7" s="99"/>
      <c r="X7" s="99"/>
      <c r="Y7" s="99"/>
      <c r="Z7" s="99"/>
      <c r="AA7" s="99"/>
      <c r="AB7" s="99"/>
      <c r="AC7" s="99"/>
      <c r="AD7" s="99"/>
      <c r="AE7" s="99"/>
      <c r="AF7" s="99"/>
      <c r="AG7" s="99"/>
      <c r="AH7" s="99"/>
      <c r="AI7" s="99"/>
      <c r="AJ7" s="99"/>
      <c r="AK7" s="99"/>
      <c r="AL7" s="99"/>
      <c r="AM7" s="99"/>
      <c r="AN7" s="100"/>
      <c r="AO7" s="100"/>
      <c r="AP7" s="100"/>
      <c r="AQ7" s="100"/>
      <c r="AR7" s="100"/>
      <c r="AS7" s="100"/>
      <c r="AT7" s="100"/>
      <c r="AU7" s="100"/>
      <c r="AV7" s="100"/>
      <c r="AW7" s="101"/>
      <c r="AX7" s="101"/>
      <c r="AY7" s="101"/>
      <c r="AZ7" s="101"/>
      <c r="BA7" s="101"/>
      <c r="BB7" s="101"/>
      <c r="BC7" s="101"/>
      <c r="BD7" s="101"/>
      <c r="BE7" s="101"/>
      <c r="BF7" s="101"/>
      <c r="BG7" s="101"/>
      <c r="BH7" s="101"/>
      <c r="BI7" s="101"/>
      <c r="BJ7" s="101"/>
      <c r="BK7" s="101"/>
      <c r="BL7" s="101"/>
      <c r="BM7" s="101"/>
      <c r="BN7" s="101"/>
      <c r="BO7" s="101"/>
      <c r="BP7" s="102"/>
      <c r="BV7" s="93"/>
      <c r="BW7" s="93"/>
      <c r="BX7" s="93"/>
      <c r="BY7" s="93"/>
      <c r="BZ7" s="97"/>
      <c r="CA7" s="97"/>
      <c r="CB7" s="97"/>
      <c r="CC7" s="97"/>
      <c r="CD7" s="97"/>
      <c r="CE7" s="97"/>
      <c r="CF7" s="97"/>
      <c r="CG7" s="97"/>
      <c r="CH7" s="97"/>
      <c r="CI7" s="93"/>
      <c r="CJ7" s="93"/>
      <c r="CK7" s="93"/>
      <c r="CL7" s="93"/>
      <c r="CM7" s="93"/>
      <c r="CN7" s="93"/>
      <c r="CO7" s="93"/>
      <c r="CP7" s="93"/>
      <c r="CQ7" s="93"/>
      <c r="CR7" s="93"/>
      <c r="CS7" s="93"/>
      <c r="CT7" s="93"/>
      <c r="CU7" s="93"/>
      <c r="CV7" s="93"/>
      <c r="CW7" s="93"/>
      <c r="CX7" s="93"/>
      <c r="CY7" s="93"/>
      <c r="CZ7" s="93"/>
      <c r="DA7" s="93"/>
      <c r="DB7" s="93"/>
      <c r="DC7" s="93"/>
      <c r="DD7" s="93"/>
      <c r="DE7" s="93"/>
      <c r="DF7" s="93"/>
      <c r="DG7" s="93"/>
      <c r="DH7" s="93"/>
    </row>
    <row r="8" spans="1:112" ht="14.25" customHeight="1">
      <c r="A8" s="469"/>
      <c r="B8" s="398"/>
      <c r="C8" s="399"/>
      <c r="D8" s="399"/>
      <c r="E8" s="399"/>
      <c r="F8" s="399"/>
      <c r="G8" s="399"/>
      <c r="H8" s="399"/>
      <c r="I8" s="399"/>
      <c r="J8" s="399"/>
      <c r="K8" s="399"/>
      <c r="L8" s="399"/>
      <c r="M8" s="399"/>
      <c r="N8" s="400"/>
      <c r="O8" s="103"/>
      <c r="P8" s="104" t="s">
        <v>174</v>
      </c>
      <c r="Q8" s="105"/>
      <c r="R8" s="105"/>
      <c r="S8" s="105"/>
      <c r="T8" s="105"/>
      <c r="U8" s="105"/>
      <c r="V8" s="105"/>
      <c r="W8" s="105"/>
      <c r="X8" s="105"/>
      <c r="Y8" s="105"/>
      <c r="Z8" s="105"/>
      <c r="AA8" s="105"/>
      <c r="AB8" s="105"/>
      <c r="AC8" s="105"/>
      <c r="AD8" s="105"/>
      <c r="AE8" s="105"/>
      <c r="AF8" s="105"/>
      <c r="AG8" s="105"/>
      <c r="AH8" s="105"/>
      <c r="AI8" s="105"/>
      <c r="AJ8" s="105"/>
      <c r="AK8" s="105"/>
      <c r="AL8" s="105"/>
      <c r="AM8" s="105"/>
      <c r="AN8" s="106"/>
      <c r="AO8" s="106"/>
      <c r="AP8" s="106"/>
      <c r="AQ8" s="106"/>
      <c r="AR8" s="106"/>
      <c r="AS8" s="106"/>
      <c r="AT8" s="106"/>
      <c r="AU8" s="106"/>
      <c r="AV8" s="106"/>
      <c r="AW8" s="107"/>
      <c r="AX8" s="107"/>
      <c r="AY8" s="107"/>
      <c r="AZ8" s="107"/>
      <c r="BA8" s="107"/>
      <c r="BB8" s="107"/>
      <c r="BC8" s="107"/>
      <c r="BD8" s="107"/>
      <c r="BE8" s="107"/>
      <c r="BF8" s="107"/>
      <c r="BG8" s="107"/>
      <c r="BH8" s="107"/>
      <c r="BI8" s="107"/>
      <c r="BJ8" s="107"/>
      <c r="BK8" s="107"/>
      <c r="BL8" s="107"/>
      <c r="BM8" s="108"/>
      <c r="BN8" s="108"/>
      <c r="BO8" s="108"/>
      <c r="BP8" s="109"/>
      <c r="BV8" s="93"/>
      <c r="BW8" s="93"/>
      <c r="BX8" s="93"/>
      <c r="BY8" s="93"/>
      <c r="BZ8" s="110"/>
      <c r="CA8" s="110"/>
      <c r="CB8" s="110"/>
      <c r="CC8" s="110"/>
      <c r="CD8" s="110"/>
      <c r="CE8" s="110"/>
      <c r="CF8" s="110"/>
      <c r="CG8" s="110"/>
      <c r="CH8" s="110"/>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row>
    <row r="9" spans="1:112" ht="14.25" customHeight="1">
      <c r="A9" s="469"/>
      <c r="B9" s="111"/>
      <c r="C9" s="93"/>
      <c r="D9" s="93"/>
      <c r="E9" s="93"/>
      <c r="F9" s="93"/>
      <c r="G9" s="93"/>
      <c r="H9" s="93"/>
      <c r="I9" s="93"/>
      <c r="J9" s="93"/>
      <c r="K9" s="93"/>
      <c r="L9" s="93"/>
      <c r="M9" s="93"/>
      <c r="N9" s="112"/>
      <c r="O9" s="103"/>
      <c r="P9" s="104" t="s">
        <v>175</v>
      </c>
      <c r="Q9" s="105"/>
      <c r="R9" s="105"/>
      <c r="S9" s="105"/>
      <c r="T9" s="105"/>
      <c r="U9" s="105"/>
      <c r="V9" s="105"/>
      <c r="W9" s="105"/>
      <c r="X9" s="105"/>
      <c r="Y9" s="105"/>
      <c r="Z9" s="105"/>
      <c r="AA9" s="105"/>
      <c r="AB9" s="105"/>
      <c r="AC9" s="105"/>
      <c r="AD9" s="105"/>
      <c r="AE9" s="105"/>
      <c r="AF9" s="105"/>
      <c r="AG9" s="105"/>
      <c r="AH9" s="105"/>
      <c r="AI9" s="105"/>
      <c r="AJ9" s="105"/>
      <c r="AK9" s="105"/>
      <c r="AL9" s="105"/>
      <c r="AM9" s="105"/>
      <c r="AN9" s="106"/>
      <c r="AO9" s="106"/>
      <c r="AP9" s="106"/>
      <c r="AQ9" s="106"/>
      <c r="AR9" s="106"/>
      <c r="AS9" s="106"/>
      <c r="AT9" s="106"/>
      <c r="AU9" s="106"/>
      <c r="AV9" s="106"/>
      <c r="AW9" s="107"/>
      <c r="AX9" s="107"/>
      <c r="AY9" s="107"/>
      <c r="AZ9" s="107"/>
      <c r="BA9" s="107"/>
      <c r="BB9" s="107"/>
      <c r="BC9" s="107"/>
      <c r="BD9" s="107"/>
      <c r="BE9" s="107"/>
      <c r="BF9" s="107"/>
      <c r="BG9" s="107"/>
      <c r="BH9" s="107"/>
      <c r="BI9" s="107"/>
      <c r="BJ9" s="107"/>
      <c r="BK9" s="107"/>
      <c r="BL9" s="107"/>
      <c r="BM9" s="108"/>
      <c r="BN9" s="108"/>
      <c r="BO9" s="108"/>
      <c r="BP9" s="109"/>
      <c r="BV9" s="93"/>
      <c r="BW9" s="93"/>
      <c r="BX9" s="93"/>
      <c r="BY9" s="93"/>
      <c r="BZ9" s="93"/>
      <c r="CA9" s="93"/>
      <c r="CB9" s="93"/>
      <c r="CC9" s="93"/>
      <c r="CD9" s="93"/>
      <c r="CE9" s="93"/>
      <c r="CF9" s="93"/>
      <c r="CG9" s="93"/>
      <c r="CH9" s="93"/>
      <c r="CI9" s="93"/>
      <c r="CJ9" s="93"/>
      <c r="CK9" s="93"/>
      <c r="CL9" s="93"/>
      <c r="CM9" s="93"/>
      <c r="CN9" s="93"/>
      <c r="CO9" s="93"/>
      <c r="CP9" s="93"/>
      <c r="CQ9" s="93"/>
      <c r="CR9" s="93"/>
      <c r="CS9" s="93"/>
      <c r="CT9" s="93"/>
      <c r="CU9" s="93"/>
      <c r="CV9" s="93"/>
      <c r="CW9" s="93"/>
      <c r="CX9" s="93"/>
      <c r="CY9" s="93"/>
      <c r="CZ9" s="93"/>
      <c r="DA9" s="93"/>
      <c r="DB9" s="93"/>
      <c r="DC9" s="93"/>
      <c r="DD9" s="93"/>
      <c r="DE9" s="93"/>
      <c r="DF9" s="93"/>
      <c r="DG9" s="93"/>
      <c r="DH9" s="93"/>
    </row>
    <row r="10" spans="1:112" ht="14.25" customHeight="1">
      <c r="A10" s="469"/>
      <c r="B10" s="111"/>
      <c r="C10" s="93"/>
      <c r="D10" s="93"/>
      <c r="E10" s="93"/>
      <c r="F10" s="93"/>
      <c r="G10" s="93"/>
      <c r="H10" s="93"/>
      <c r="I10" s="93"/>
      <c r="J10" s="93"/>
      <c r="K10" s="93"/>
      <c r="L10" s="93"/>
      <c r="M10" s="93"/>
      <c r="N10" s="112"/>
      <c r="O10" s="103"/>
      <c r="P10" s="104" t="s">
        <v>176</v>
      </c>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6"/>
      <c r="AO10" s="106"/>
      <c r="AP10" s="106"/>
      <c r="AQ10" s="106"/>
      <c r="AR10" s="106"/>
      <c r="AS10" s="106"/>
      <c r="AT10" s="106"/>
      <c r="AU10" s="106"/>
      <c r="AV10" s="106"/>
      <c r="AW10" s="107"/>
      <c r="AX10" s="107"/>
      <c r="AY10" s="107"/>
      <c r="AZ10" s="107"/>
      <c r="BA10" s="107"/>
      <c r="BB10" s="107"/>
      <c r="BC10" s="107"/>
      <c r="BD10" s="107"/>
      <c r="BE10" s="107"/>
      <c r="BF10" s="107"/>
      <c r="BG10" s="107"/>
      <c r="BH10" s="107"/>
      <c r="BI10" s="107"/>
      <c r="BJ10" s="107"/>
      <c r="BK10" s="107"/>
      <c r="BL10" s="107"/>
      <c r="BM10" s="108"/>
      <c r="BN10" s="108"/>
      <c r="BO10" s="108"/>
      <c r="BP10" s="109"/>
      <c r="BV10" s="93"/>
      <c r="BW10" s="93"/>
      <c r="BX10" s="93"/>
      <c r="BY10" s="93"/>
      <c r="BZ10" s="93"/>
      <c r="CA10" s="93"/>
      <c r="CB10" s="93"/>
      <c r="CC10" s="93"/>
      <c r="CD10" s="93"/>
      <c r="CE10" s="93"/>
      <c r="CF10" s="93"/>
      <c r="CG10" s="93"/>
      <c r="CH10" s="93"/>
      <c r="CI10" s="93"/>
      <c r="CJ10" s="93"/>
      <c r="CK10" s="93"/>
      <c r="CL10" s="93"/>
      <c r="CM10" s="93"/>
      <c r="CN10" s="93"/>
      <c r="CO10" s="93"/>
      <c r="CP10" s="93"/>
      <c r="CQ10" s="93"/>
      <c r="CR10" s="93"/>
      <c r="CS10" s="93"/>
      <c r="CT10" s="113"/>
      <c r="CU10" s="93"/>
      <c r="CV10" s="113"/>
      <c r="CW10" s="113"/>
      <c r="CX10" s="113"/>
      <c r="CY10" s="113"/>
      <c r="CZ10" s="113"/>
      <c r="DA10" s="113"/>
      <c r="DB10" s="114"/>
      <c r="DC10" s="114"/>
      <c r="DD10" s="114"/>
      <c r="DE10" s="114"/>
      <c r="DF10" s="114"/>
      <c r="DG10" s="93"/>
      <c r="DH10" s="93"/>
    </row>
    <row r="11" spans="1:112" ht="14.25" customHeight="1">
      <c r="A11" s="469"/>
      <c r="B11" s="111" t="s">
        <v>177</v>
      </c>
      <c r="C11" s="93"/>
      <c r="D11" s="93"/>
      <c r="E11" s="93"/>
      <c r="F11" s="93"/>
      <c r="G11" s="93"/>
      <c r="H11" s="93"/>
      <c r="I11" s="93"/>
      <c r="J11" s="93"/>
      <c r="K11" s="93"/>
      <c r="L11" s="93"/>
      <c r="M11" s="93"/>
      <c r="N11" s="112"/>
      <c r="O11" s="115"/>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16"/>
      <c r="AO11" s="116"/>
      <c r="AP11" s="116"/>
      <c r="AQ11" s="116"/>
      <c r="AR11" s="116"/>
      <c r="AS11" s="116"/>
      <c r="AT11" s="116"/>
      <c r="AU11" s="116"/>
      <c r="AV11" s="116"/>
      <c r="AW11" s="117"/>
      <c r="AX11" s="117"/>
      <c r="AY11" s="117"/>
      <c r="AZ11" s="117"/>
      <c r="BA11" s="117"/>
      <c r="BB11" s="117"/>
      <c r="BC11" s="117"/>
      <c r="BD11" s="117"/>
      <c r="BE11" s="117"/>
      <c r="BF11" s="117"/>
      <c r="BG11" s="117"/>
      <c r="BH11" s="117"/>
      <c r="BI11" s="117"/>
      <c r="BJ11" s="117"/>
      <c r="BK11" s="117"/>
      <c r="BL11" s="117"/>
      <c r="BM11" s="117"/>
      <c r="BN11" s="117"/>
      <c r="BO11" s="117"/>
      <c r="BP11" s="109"/>
      <c r="BV11" s="93"/>
      <c r="BW11" s="93"/>
      <c r="BX11" s="93"/>
      <c r="BY11" s="93"/>
      <c r="BZ11" s="93"/>
      <c r="CA11" s="93"/>
      <c r="CB11" s="93"/>
      <c r="CC11" s="93"/>
      <c r="CD11" s="93"/>
      <c r="CF11" s="93"/>
      <c r="CG11" s="93"/>
      <c r="CH11" s="93"/>
      <c r="CI11" s="93"/>
      <c r="CJ11" s="93"/>
      <c r="CK11" s="93"/>
      <c r="CL11" s="93"/>
      <c r="CM11" s="93"/>
      <c r="CN11" s="93"/>
      <c r="CO11" s="93"/>
      <c r="CP11" s="93"/>
      <c r="CQ11" s="93"/>
      <c r="CR11" s="93"/>
      <c r="CS11" s="113"/>
      <c r="CT11" s="113"/>
      <c r="CU11" s="113"/>
      <c r="CV11" s="113"/>
      <c r="CW11" s="113"/>
      <c r="CX11" s="113"/>
      <c r="CY11" s="113"/>
      <c r="CZ11" s="113"/>
      <c r="DA11" s="113"/>
      <c r="DB11" s="114"/>
      <c r="DC11" s="114"/>
      <c r="DD11" s="114"/>
      <c r="DE11" s="114"/>
      <c r="DF11" s="114"/>
      <c r="DG11" s="114"/>
      <c r="DH11" s="93"/>
    </row>
    <row r="12" spans="1:112" ht="14.25" customHeight="1">
      <c r="A12" s="469"/>
      <c r="B12" s="111" t="s">
        <v>178</v>
      </c>
      <c r="C12" s="104"/>
      <c r="D12" s="118"/>
      <c r="E12" s="118"/>
      <c r="F12" s="118"/>
      <c r="G12" s="118"/>
      <c r="H12" s="118"/>
      <c r="I12" s="118"/>
      <c r="J12" s="118"/>
      <c r="K12" s="118"/>
      <c r="L12" s="118"/>
      <c r="M12" s="104"/>
      <c r="N12" s="119"/>
      <c r="O12" s="115"/>
      <c r="P12" s="104"/>
      <c r="Q12" s="104"/>
      <c r="R12" s="104" t="s">
        <v>179</v>
      </c>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20" t="s">
        <v>180</v>
      </c>
      <c r="AR12" s="104"/>
      <c r="AS12" s="104"/>
      <c r="AT12" s="104"/>
      <c r="AU12" s="104"/>
      <c r="AV12" s="104"/>
      <c r="AW12" s="104"/>
      <c r="AX12" s="104"/>
      <c r="AY12" s="104"/>
      <c r="AZ12" s="104" t="s">
        <v>181</v>
      </c>
      <c r="BA12" s="104"/>
      <c r="BB12" s="104"/>
      <c r="BC12" s="104"/>
      <c r="BD12" s="117"/>
      <c r="BE12" s="117"/>
      <c r="BF12" s="117"/>
      <c r="BG12" s="117"/>
      <c r="BH12" s="117"/>
      <c r="BI12" s="117"/>
      <c r="BJ12" s="117"/>
      <c r="BK12" s="117"/>
      <c r="BL12" s="117"/>
      <c r="BM12" s="117"/>
      <c r="BN12" s="117"/>
      <c r="BO12" s="117"/>
      <c r="BP12" s="109"/>
      <c r="BV12" s="93"/>
      <c r="BW12" s="93"/>
      <c r="BX12" s="93"/>
      <c r="BY12" s="93"/>
      <c r="BZ12" s="93"/>
      <c r="CA12" s="93"/>
      <c r="CB12" s="93"/>
      <c r="CC12" s="93"/>
      <c r="CD12" s="93"/>
      <c r="CE12" s="93"/>
      <c r="CF12" s="93"/>
      <c r="CG12" s="93"/>
      <c r="CH12" s="93"/>
      <c r="CI12" s="93"/>
      <c r="CJ12" s="93"/>
      <c r="CK12" s="93"/>
      <c r="CL12" s="93"/>
      <c r="CM12" s="93"/>
      <c r="CN12" s="93"/>
      <c r="CO12" s="93"/>
      <c r="CP12" s="93"/>
      <c r="CQ12" s="93"/>
      <c r="CR12" s="93"/>
      <c r="CS12" s="93"/>
      <c r="CT12" s="113"/>
      <c r="CU12" s="113"/>
      <c r="CV12" s="113"/>
      <c r="CW12" s="113"/>
      <c r="CX12" s="113"/>
      <c r="CY12" s="113"/>
      <c r="CZ12" s="113"/>
      <c r="DA12" s="113"/>
      <c r="DB12" s="114"/>
      <c r="DC12" s="114"/>
      <c r="DD12" s="114"/>
      <c r="DE12" s="114"/>
      <c r="DF12" s="114"/>
      <c r="DG12" s="114"/>
      <c r="DH12" s="93"/>
    </row>
    <row r="13" spans="1:112" ht="14.25" customHeight="1">
      <c r="A13" s="469"/>
      <c r="B13" s="115"/>
      <c r="C13" s="104"/>
      <c r="D13" s="118"/>
      <c r="E13" s="118"/>
      <c r="F13" s="118"/>
      <c r="G13" s="118"/>
      <c r="H13" s="118"/>
      <c r="I13" s="118"/>
      <c r="J13" s="118"/>
      <c r="K13" s="118"/>
      <c r="L13" s="118"/>
      <c r="M13" s="104"/>
      <c r="N13" s="119"/>
      <c r="O13" s="115"/>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17"/>
      <c r="BD13" s="117"/>
      <c r="BE13" s="117"/>
      <c r="BF13" s="117"/>
      <c r="BG13" s="117"/>
      <c r="BH13" s="117"/>
      <c r="BI13" s="117"/>
      <c r="BJ13" s="117"/>
      <c r="BK13" s="117"/>
      <c r="BL13" s="117"/>
      <c r="BM13" s="117"/>
      <c r="BN13" s="117"/>
      <c r="BO13" s="117"/>
      <c r="BP13" s="109"/>
      <c r="BV13" s="93"/>
      <c r="BW13" s="93"/>
      <c r="BX13" s="93"/>
      <c r="BY13" s="93"/>
      <c r="BZ13" s="93"/>
      <c r="CA13" s="93"/>
      <c r="CB13" s="93"/>
      <c r="CC13" s="93"/>
      <c r="CD13" s="93"/>
      <c r="CE13" s="93"/>
      <c r="CF13" s="93"/>
      <c r="CG13" s="93"/>
      <c r="CH13" s="93"/>
      <c r="CI13" s="93"/>
      <c r="CJ13" s="93"/>
      <c r="CK13" s="93"/>
      <c r="CL13" s="93"/>
      <c r="CM13" s="93"/>
      <c r="CN13" s="93"/>
      <c r="CO13" s="93"/>
      <c r="CP13" s="93"/>
      <c r="CQ13" s="93"/>
      <c r="CR13" s="93"/>
      <c r="CS13" s="93"/>
      <c r="CT13" s="113"/>
      <c r="CU13" s="113"/>
      <c r="CV13" s="113"/>
      <c r="CW13" s="113"/>
      <c r="CX13" s="113"/>
      <c r="CY13" s="113"/>
      <c r="CZ13" s="113"/>
      <c r="DA13" s="113"/>
      <c r="DB13" s="114"/>
      <c r="DC13" s="114"/>
      <c r="DD13" s="114"/>
      <c r="DE13" s="114"/>
      <c r="DF13" s="114"/>
      <c r="DG13" s="114"/>
      <c r="DH13" s="93"/>
    </row>
    <row r="14" spans="1:112" ht="14.25" customHeight="1">
      <c r="A14" s="469"/>
      <c r="B14" s="115"/>
      <c r="C14" s="121"/>
      <c r="D14" s="121"/>
      <c r="E14" s="121"/>
      <c r="F14" s="121"/>
      <c r="G14" s="121"/>
      <c r="H14" s="121"/>
      <c r="I14" s="121"/>
      <c r="J14" s="121"/>
      <c r="K14" s="121"/>
      <c r="L14" s="121"/>
      <c r="M14" s="121"/>
      <c r="N14" s="119"/>
      <c r="O14" s="115"/>
      <c r="P14" s="104"/>
      <c r="Q14" s="122" t="s">
        <v>182</v>
      </c>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17"/>
      <c r="BD14" s="117"/>
      <c r="BE14" s="117"/>
      <c r="BF14" s="117"/>
      <c r="BG14" s="117"/>
      <c r="BH14" s="117"/>
      <c r="BI14" s="117"/>
      <c r="BJ14" s="117"/>
      <c r="BK14" s="117"/>
      <c r="BL14" s="117"/>
      <c r="BM14" s="117"/>
      <c r="BN14" s="117"/>
      <c r="BO14" s="117"/>
      <c r="BP14" s="109"/>
      <c r="BV14" s="93"/>
      <c r="BW14" s="93"/>
      <c r="BX14" s="93"/>
      <c r="BY14" s="93"/>
      <c r="BZ14" s="93"/>
      <c r="CA14" s="93"/>
      <c r="CB14" s="93"/>
      <c r="CC14" s="93"/>
      <c r="CD14" s="93"/>
      <c r="CE14" s="93"/>
      <c r="CF14" s="93"/>
      <c r="CG14" s="93"/>
      <c r="CH14" s="93"/>
      <c r="CI14" s="93"/>
      <c r="CJ14" s="93"/>
      <c r="CK14" s="93"/>
      <c r="CL14" s="93"/>
      <c r="CM14" s="93"/>
      <c r="CN14" s="93"/>
      <c r="CO14" s="93"/>
      <c r="CP14" s="93"/>
      <c r="CQ14" s="93"/>
      <c r="CR14" s="93"/>
      <c r="CS14" s="93"/>
      <c r="CT14" s="113"/>
      <c r="CU14" s="113"/>
      <c r="CV14" s="113"/>
      <c r="CW14" s="113"/>
      <c r="CX14" s="113"/>
      <c r="CY14" s="113"/>
      <c r="CZ14" s="113"/>
      <c r="DA14" s="93"/>
      <c r="DB14" s="114"/>
      <c r="DC14" s="114"/>
      <c r="DD14" s="113"/>
      <c r="DE14" s="114"/>
      <c r="DF14" s="114"/>
      <c r="DG14" s="114"/>
      <c r="DH14" s="93"/>
    </row>
    <row r="15" spans="1:112" ht="14.25" customHeight="1">
      <c r="A15" s="469"/>
      <c r="B15" s="111"/>
      <c r="C15" s="93"/>
      <c r="D15" s="93"/>
      <c r="E15" s="93"/>
      <c r="F15" s="93"/>
      <c r="G15" s="93"/>
      <c r="H15" s="93"/>
      <c r="I15" s="93"/>
      <c r="J15" s="93"/>
      <c r="K15" s="93"/>
      <c r="L15" s="93"/>
      <c r="M15" s="93"/>
      <c r="N15" s="112"/>
      <c r="O15" s="115"/>
      <c r="P15" s="104"/>
      <c r="Q15" s="104"/>
      <c r="R15" s="104" t="s">
        <v>183</v>
      </c>
      <c r="S15" s="104"/>
      <c r="T15" s="104"/>
      <c r="U15" s="104"/>
      <c r="V15" s="104"/>
      <c r="W15" s="104"/>
      <c r="X15" s="104"/>
      <c r="Y15" s="104"/>
      <c r="Z15" s="104"/>
      <c r="AA15" s="104"/>
      <c r="AB15" s="104"/>
      <c r="AC15" s="104"/>
      <c r="AD15" s="104"/>
      <c r="AE15" s="104"/>
      <c r="AF15" s="104"/>
      <c r="AG15" s="104"/>
      <c r="AH15" s="104"/>
      <c r="AI15" s="104"/>
      <c r="AJ15" s="104"/>
      <c r="AK15" s="104"/>
      <c r="AL15" s="104" t="s">
        <v>184</v>
      </c>
      <c r="AM15" s="104"/>
      <c r="AN15" s="104"/>
      <c r="AO15" s="104"/>
      <c r="AP15" s="104"/>
      <c r="AQ15" s="104"/>
      <c r="AR15" s="104"/>
      <c r="AS15" s="104"/>
      <c r="AT15" s="104"/>
      <c r="AU15" s="104"/>
      <c r="AV15" s="104"/>
      <c r="AW15" s="104"/>
      <c r="AX15" s="104"/>
      <c r="AY15" s="104" t="s">
        <v>185</v>
      </c>
      <c r="AZ15" s="104"/>
      <c r="BA15" s="104"/>
      <c r="BB15" s="104"/>
      <c r="BC15" s="104"/>
      <c r="BD15" s="104"/>
      <c r="BE15" s="104"/>
      <c r="BF15" s="104"/>
      <c r="BG15" s="123" t="s">
        <v>187</v>
      </c>
      <c r="BH15" s="104"/>
      <c r="BI15" s="117"/>
      <c r="BJ15" s="104"/>
      <c r="BL15" s="117"/>
      <c r="BM15" s="117"/>
      <c r="BN15" s="117"/>
      <c r="BO15" s="117"/>
      <c r="BP15" s="109"/>
      <c r="BV15" s="93"/>
      <c r="BW15" s="93"/>
      <c r="BX15" s="93"/>
      <c r="BY15" s="93"/>
      <c r="BZ15" s="93"/>
      <c r="CA15" s="93"/>
      <c r="CB15" s="93"/>
      <c r="CC15" s="93"/>
      <c r="CD15" s="93"/>
      <c r="CE15" s="93"/>
      <c r="CF15" s="93"/>
      <c r="CG15" s="93"/>
      <c r="CH15" s="93"/>
      <c r="CI15" s="93"/>
      <c r="CJ15" s="93"/>
      <c r="CK15" s="93"/>
      <c r="CL15" s="93"/>
      <c r="CM15" s="93"/>
      <c r="CN15" s="93"/>
      <c r="CO15" s="93"/>
      <c r="CP15" s="93"/>
      <c r="CQ15" s="93"/>
      <c r="CR15" s="93"/>
      <c r="CS15" s="93"/>
      <c r="CT15" s="93"/>
      <c r="CU15" s="93"/>
      <c r="CV15" s="93"/>
      <c r="CW15" s="93"/>
      <c r="CX15" s="93"/>
      <c r="CY15" s="93"/>
      <c r="CZ15" s="93"/>
      <c r="DA15" s="93"/>
      <c r="DB15" s="93"/>
      <c r="DC15" s="93"/>
      <c r="DD15" s="93"/>
      <c r="DE15" s="93"/>
      <c r="DF15" s="93"/>
      <c r="DG15" s="114"/>
      <c r="DH15" s="93"/>
    </row>
    <row r="16" spans="1:112" ht="14.25" customHeight="1">
      <c r="A16" s="469"/>
      <c r="B16" s="124"/>
      <c r="C16" s="125"/>
      <c r="D16" s="125"/>
      <c r="E16" s="125"/>
      <c r="F16" s="125"/>
      <c r="G16" s="125"/>
      <c r="H16" s="125"/>
      <c r="I16" s="125"/>
      <c r="J16" s="125"/>
      <c r="K16" s="125"/>
      <c r="L16" s="125"/>
      <c r="M16" s="125"/>
      <c r="N16" s="126"/>
      <c r="O16" s="127"/>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9"/>
      <c r="BD16" s="129"/>
      <c r="BE16" s="129"/>
      <c r="BF16" s="129"/>
      <c r="BG16" s="129"/>
      <c r="BH16" s="128"/>
      <c r="BI16" s="129"/>
      <c r="BJ16" s="129"/>
      <c r="BK16" s="129"/>
      <c r="BL16" s="129"/>
      <c r="BM16" s="129"/>
      <c r="BN16" s="129"/>
      <c r="BO16" s="129"/>
      <c r="BP16" s="130"/>
    </row>
    <row r="17" spans="1:112" ht="14.25" customHeight="1">
      <c r="A17" s="469"/>
      <c r="B17" s="411" t="s">
        <v>173</v>
      </c>
      <c r="C17" s="412"/>
      <c r="D17" s="412"/>
      <c r="E17" s="412"/>
      <c r="F17" s="412"/>
      <c r="G17" s="412"/>
      <c r="H17" s="412"/>
      <c r="I17" s="412"/>
      <c r="J17" s="412"/>
      <c r="K17" s="412"/>
      <c r="L17" s="412"/>
      <c r="M17" s="412"/>
      <c r="N17" s="413"/>
      <c r="O17" s="98"/>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100"/>
      <c r="AO17" s="100"/>
      <c r="AP17" s="100"/>
      <c r="AQ17" s="100"/>
      <c r="AR17" s="100"/>
      <c r="AS17" s="100"/>
      <c r="AT17" s="100"/>
      <c r="AU17" s="100"/>
      <c r="AV17" s="100"/>
      <c r="AW17" s="101"/>
      <c r="AX17" s="101"/>
      <c r="AY17" s="101"/>
      <c r="AZ17" s="101"/>
      <c r="BA17" s="101"/>
      <c r="BB17" s="101"/>
      <c r="BC17" s="101"/>
      <c r="BD17" s="101"/>
      <c r="BE17" s="101"/>
      <c r="BF17" s="101"/>
      <c r="BG17" s="101"/>
      <c r="BH17" s="101"/>
      <c r="BI17" s="101"/>
      <c r="BJ17" s="101"/>
      <c r="BK17" s="101"/>
      <c r="BL17" s="101"/>
      <c r="BM17" s="101"/>
      <c r="BN17" s="101"/>
      <c r="BO17" s="101"/>
      <c r="BP17" s="102"/>
      <c r="BV17" s="93"/>
      <c r="BW17" s="93"/>
      <c r="BX17" s="93"/>
      <c r="BY17" s="93"/>
      <c r="BZ17" s="97"/>
      <c r="CA17" s="97"/>
      <c r="CB17" s="97"/>
      <c r="CC17" s="97"/>
      <c r="CD17" s="97"/>
      <c r="CE17" s="97"/>
      <c r="CF17" s="97"/>
      <c r="CG17" s="97"/>
      <c r="CH17" s="97"/>
      <c r="CI17" s="93"/>
      <c r="CJ17" s="93"/>
      <c r="CK17" s="93"/>
      <c r="CL17" s="93"/>
      <c r="CM17" s="93"/>
      <c r="CN17" s="93"/>
      <c r="CO17" s="93"/>
      <c r="CP17" s="93"/>
      <c r="CQ17" s="93"/>
      <c r="CR17" s="93"/>
      <c r="CS17" s="93"/>
      <c r="CT17" s="93"/>
      <c r="CU17" s="93"/>
      <c r="CV17" s="93"/>
      <c r="CW17" s="93"/>
      <c r="CX17" s="93"/>
      <c r="CY17" s="93"/>
      <c r="CZ17" s="93"/>
      <c r="DA17" s="93"/>
      <c r="DB17" s="93"/>
      <c r="DC17" s="93"/>
      <c r="DD17" s="93"/>
      <c r="DE17" s="93"/>
      <c r="DF17" s="93"/>
      <c r="DG17" s="93"/>
      <c r="DH17" s="93"/>
    </row>
    <row r="18" spans="1:112" ht="14.25" customHeight="1">
      <c r="A18" s="469"/>
      <c r="B18" s="398"/>
      <c r="C18" s="399"/>
      <c r="D18" s="399"/>
      <c r="E18" s="399"/>
      <c r="F18" s="399"/>
      <c r="G18" s="399"/>
      <c r="H18" s="399"/>
      <c r="I18" s="399"/>
      <c r="J18" s="399"/>
      <c r="K18" s="399"/>
      <c r="L18" s="399"/>
      <c r="M18" s="399"/>
      <c r="N18" s="400"/>
      <c r="O18" s="103"/>
      <c r="P18" s="89" t="s">
        <v>188</v>
      </c>
      <c r="BD18" s="114"/>
      <c r="BE18" s="114"/>
      <c r="BF18" s="114"/>
      <c r="BG18" s="114"/>
      <c r="BH18" s="114"/>
      <c r="BI18" s="114"/>
      <c r="BJ18" s="114"/>
      <c r="BK18" s="114"/>
      <c r="BL18" s="114"/>
      <c r="BM18"/>
      <c r="BN18"/>
      <c r="BO18" s="108"/>
      <c r="BP18" s="109"/>
      <c r="BV18" s="93"/>
      <c r="BW18" s="93"/>
      <c r="BX18" s="93"/>
      <c r="BY18" s="93"/>
      <c r="BZ18" s="110"/>
      <c r="CA18" s="110"/>
      <c r="CB18" s="110"/>
      <c r="CC18" s="110"/>
      <c r="CD18" s="110"/>
      <c r="CE18" s="110"/>
      <c r="CF18" s="110"/>
      <c r="CG18" s="110"/>
      <c r="CH18" s="110"/>
      <c r="CI18" s="93"/>
      <c r="CJ18" s="93"/>
      <c r="CK18" s="93"/>
      <c r="CL18" s="93"/>
      <c r="CM18" s="93"/>
      <c r="CN18" s="93"/>
      <c r="CO18" s="93"/>
      <c r="CP18" s="93"/>
      <c r="CQ18" s="93"/>
      <c r="CR18" s="93"/>
      <c r="CS18" s="93"/>
      <c r="CT18" s="93"/>
      <c r="CU18" s="93"/>
      <c r="CV18" s="93"/>
      <c r="CW18" s="93"/>
      <c r="CX18" s="93"/>
      <c r="CY18" s="93"/>
      <c r="CZ18" s="93"/>
      <c r="DA18" s="93"/>
      <c r="DB18" s="93"/>
      <c r="DC18" s="93"/>
      <c r="DD18" s="93"/>
      <c r="DE18" s="93"/>
      <c r="DF18" s="93"/>
      <c r="DG18" s="93"/>
      <c r="DH18" s="93"/>
    </row>
    <row r="19" spans="1:112" ht="14.25" customHeight="1">
      <c r="A19" s="469"/>
      <c r="B19" s="111"/>
      <c r="C19" s="93"/>
      <c r="D19" s="93"/>
      <c r="E19" s="93"/>
      <c r="F19" s="93"/>
      <c r="G19" s="93"/>
      <c r="H19" s="93"/>
      <c r="I19" s="93"/>
      <c r="J19" s="93"/>
      <c r="K19" s="93"/>
      <c r="L19" s="93"/>
      <c r="M19" s="93"/>
      <c r="N19" s="112"/>
      <c r="O19" s="103"/>
      <c r="BI19" s="114"/>
      <c r="BJ19" s="114"/>
      <c r="BK19" s="114"/>
      <c r="BL19" s="114"/>
      <c r="BM19"/>
      <c r="BN19"/>
      <c r="BO19" s="108"/>
      <c r="BP19" s="109"/>
      <c r="BV19" s="93"/>
      <c r="BW19" s="93"/>
      <c r="BX19" s="93"/>
      <c r="BY19" s="93"/>
      <c r="BZ19" s="93"/>
      <c r="CA19" s="93"/>
      <c r="CB19" s="93"/>
      <c r="CC19" s="93"/>
      <c r="CD19" s="93"/>
      <c r="CE19" s="93"/>
      <c r="CF19" s="93"/>
      <c r="CG19" s="93"/>
      <c r="CH19" s="93"/>
      <c r="CI19" s="93"/>
      <c r="CJ19" s="93"/>
      <c r="CK19" s="93"/>
      <c r="CL19" s="93"/>
      <c r="CM19" s="93"/>
      <c r="CN19" s="93"/>
      <c r="CO19" s="93"/>
      <c r="CP19" s="93"/>
      <c r="CQ19" s="93"/>
      <c r="CR19" s="93"/>
      <c r="CS19" s="93"/>
      <c r="CT19" s="93"/>
      <c r="CU19" s="93"/>
      <c r="CV19" s="93"/>
      <c r="CW19" s="93"/>
      <c r="CX19" s="93"/>
      <c r="CY19" s="93"/>
      <c r="CZ19" s="93"/>
      <c r="DA19" s="93"/>
      <c r="DB19" s="93"/>
      <c r="DC19" s="93"/>
      <c r="DD19" s="93"/>
      <c r="DE19" s="93"/>
      <c r="DF19" s="93"/>
      <c r="DG19" s="93"/>
      <c r="DH19" s="93"/>
    </row>
    <row r="20" spans="1:112" ht="14.25" customHeight="1">
      <c r="A20" s="469"/>
      <c r="B20" s="111" t="s">
        <v>189</v>
      </c>
      <c r="C20" s="93"/>
      <c r="D20" s="93"/>
      <c r="E20" s="93"/>
      <c r="F20" s="93"/>
      <c r="G20" s="93"/>
      <c r="H20" s="93"/>
      <c r="I20" s="93"/>
      <c r="J20" s="93"/>
      <c r="K20" s="93"/>
      <c r="L20" s="93"/>
      <c r="M20" s="93"/>
      <c r="N20" s="112"/>
      <c r="O20" s="103"/>
      <c r="Q20" s="89" t="s">
        <v>190</v>
      </c>
      <c r="S20" s="93"/>
      <c r="T20" s="93"/>
      <c r="U20" s="93"/>
      <c r="V20" s="93"/>
      <c r="W20" s="93"/>
      <c r="X20" s="93"/>
      <c r="Y20" s="93"/>
      <c r="Z20" s="93"/>
      <c r="AA20" s="93"/>
      <c r="AB20" s="93"/>
      <c r="AC20" s="93"/>
      <c r="AD20" s="93"/>
      <c r="AE20" s="93"/>
      <c r="AF20" s="93"/>
      <c r="AG20" s="93"/>
      <c r="AH20" s="93"/>
      <c r="AI20" s="93"/>
      <c r="AJ20" s="93"/>
      <c r="AK20" s="93"/>
      <c r="AL20" s="93"/>
      <c r="AM20" s="93"/>
      <c r="AN20" s="93"/>
      <c r="AO20" s="113"/>
      <c r="AP20" s="113"/>
      <c r="AQ20" s="113"/>
      <c r="AR20" s="113"/>
      <c r="AS20" s="113"/>
      <c r="AT20" s="113"/>
      <c r="AU20" s="113"/>
      <c r="AV20" s="113"/>
      <c r="AW20" s="113"/>
      <c r="AX20" s="114"/>
      <c r="AY20" s="114"/>
      <c r="AZ20" s="114"/>
      <c r="BA20" s="114"/>
      <c r="BB20" s="114"/>
      <c r="BC20" s="114"/>
      <c r="BD20" s="114"/>
      <c r="BE20" s="114"/>
      <c r="BI20" s="114"/>
      <c r="BJ20" s="114"/>
      <c r="BK20" s="114"/>
      <c r="BL20" s="114"/>
      <c r="BM20"/>
      <c r="BN20"/>
      <c r="BO20" s="108"/>
      <c r="BP20" s="109"/>
      <c r="BV20" s="93"/>
      <c r="BW20" s="93"/>
      <c r="BX20" s="93"/>
      <c r="BY20" s="93"/>
      <c r="BZ20" s="93"/>
      <c r="CA20" s="93"/>
      <c r="CB20" s="93"/>
      <c r="CC20" s="93"/>
      <c r="CD20" s="93"/>
      <c r="CE20" s="93"/>
      <c r="CF20" s="93"/>
      <c r="CG20" s="93"/>
      <c r="CH20" s="93"/>
      <c r="CI20" s="93"/>
      <c r="CJ20" s="93"/>
      <c r="CK20" s="93"/>
      <c r="CL20" s="93"/>
      <c r="CM20" s="93"/>
      <c r="CN20" s="93"/>
      <c r="CO20" s="93"/>
      <c r="CP20" s="93"/>
      <c r="CQ20" s="93"/>
      <c r="CR20" s="93"/>
      <c r="CS20" s="93"/>
      <c r="CT20" s="113"/>
      <c r="CU20" s="93"/>
      <c r="CV20" s="113"/>
      <c r="CW20" s="113"/>
      <c r="CX20" s="113"/>
      <c r="CY20" s="113"/>
      <c r="CZ20" s="113"/>
      <c r="DA20" s="113"/>
      <c r="DB20" s="114"/>
      <c r="DC20" s="114"/>
      <c r="DD20" s="114"/>
      <c r="DE20" s="114"/>
      <c r="DF20" s="114"/>
      <c r="DG20" s="93"/>
      <c r="DH20" s="93"/>
    </row>
    <row r="21" spans="1:112" ht="14.25" customHeight="1">
      <c r="A21" s="469"/>
      <c r="B21" s="111" t="s">
        <v>191</v>
      </c>
      <c r="C21" s="93"/>
      <c r="D21" s="93"/>
      <c r="E21" s="93"/>
      <c r="F21" s="93"/>
      <c r="G21" s="93"/>
      <c r="H21" s="93"/>
      <c r="I21" s="93"/>
      <c r="J21" s="93"/>
      <c r="K21" s="93"/>
      <c r="L21" s="93"/>
      <c r="M21" s="93"/>
      <c r="N21" s="112"/>
      <c r="O21" s="115"/>
      <c r="P21" s="104"/>
      <c r="S21" s="93"/>
      <c r="T21" s="93"/>
      <c r="U21" s="93"/>
      <c r="V21" s="93"/>
      <c r="W21" s="93"/>
      <c r="X21" s="93"/>
      <c r="Y21" s="93"/>
      <c r="Z21" s="93"/>
      <c r="AA21" s="93"/>
      <c r="AB21" s="93"/>
      <c r="AC21" s="93"/>
      <c r="AD21" s="93"/>
      <c r="AE21" s="93"/>
      <c r="AF21" s="93"/>
      <c r="AG21" s="93"/>
      <c r="AH21" s="93"/>
      <c r="AI21" s="93"/>
      <c r="AJ21" s="93"/>
      <c r="AK21" s="93"/>
      <c r="AM21" s="93"/>
      <c r="AP21" s="93"/>
      <c r="AQ21" s="97"/>
      <c r="AR21" s="97"/>
      <c r="AS21" s="97"/>
      <c r="AT21" s="97"/>
      <c r="AU21" s="97"/>
      <c r="AV21" s="97"/>
      <c r="AW21" s="97"/>
      <c r="AX21" s="97"/>
      <c r="AY21" s="97"/>
      <c r="AZ21" s="114"/>
      <c r="BA21" s="114"/>
      <c r="BB21" s="114"/>
      <c r="BC21" s="114"/>
      <c r="BD21" s="114"/>
      <c r="BE21" s="114"/>
      <c r="BF21" s="114"/>
      <c r="BG21" s="114"/>
      <c r="BK21" s="114"/>
      <c r="BL21" s="114"/>
      <c r="BM21"/>
      <c r="BN21"/>
      <c r="BO21" s="117"/>
      <c r="BP21" s="109"/>
      <c r="BV21" s="93"/>
      <c r="BW21" s="93"/>
      <c r="BX21" s="93"/>
      <c r="BY21" s="93"/>
      <c r="BZ21" s="93"/>
      <c r="CA21" s="93"/>
      <c r="CB21" s="93"/>
      <c r="CC21" s="93"/>
      <c r="CD21" s="93"/>
      <c r="CF21" s="93"/>
      <c r="CG21" s="93"/>
      <c r="CH21" s="93"/>
      <c r="CI21" s="93"/>
      <c r="CJ21" s="93"/>
      <c r="CK21" s="93"/>
      <c r="CL21" s="93"/>
      <c r="CM21" s="93"/>
      <c r="CN21" s="93"/>
      <c r="CO21" s="93"/>
      <c r="CP21" s="93"/>
      <c r="CQ21" s="93"/>
      <c r="CR21" s="93"/>
      <c r="CS21" s="113"/>
      <c r="CT21" s="113"/>
      <c r="CU21" s="113"/>
      <c r="CV21" s="113"/>
      <c r="CW21" s="113"/>
      <c r="CX21" s="113"/>
      <c r="CY21" s="113"/>
      <c r="CZ21" s="113"/>
      <c r="DA21" s="113"/>
      <c r="DB21" s="114"/>
      <c r="DC21" s="114"/>
      <c r="DD21" s="114"/>
      <c r="DE21" s="114"/>
      <c r="DF21" s="114"/>
      <c r="DG21" s="114"/>
      <c r="DH21" s="93"/>
    </row>
    <row r="22" spans="1:112" ht="14.25" customHeight="1">
      <c r="A22" s="469"/>
      <c r="B22" s="111"/>
      <c r="C22" s="104"/>
      <c r="D22" s="118"/>
      <c r="E22" s="118"/>
      <c r="F22" s="118"/>
      <c r="G22" s="118"/>
      <c r="H22" s="118"/>
      <c r="I22" s="118"/>
      <c r="J22" s="118"/>
      <c r="K22" s="118"/>
      <c r="L22" s="118"/>
      <c r="M22" s="104"/>
      <c r="N22" s="119"/>
      <c r="O22" s="115"/>
      <c r="P22" s="93"/>
      <c r="R22" s="93"/>
      <c r="S22" s="93" t="s">
        <v>192</v>
      </c>
      <c r="T22" s="93"/>
      <c r="U22" s="93"/>
      <c r="V22" s="93"/>
      <c r="W22" s="93"/>
      <c r="X22" s="93"/>
      <c r="Y22" s="93" t="s">
        <v>193</v>
      </c>
      <c r="Z22" s="93"/>
      <c r="AA22" s="93"/>
      <c r="AB22" s="93"/>
      <c r="AC22" s="93"/>
      <c r="AD22" s="93"/>
      <c r="AE22" s="93"/>
      <c r="AF22" s="93"/>
      <c r="AG22" s="93"/>
      <c r="AH22" s="93"/>
      <c r="AK22" s="93"/>
      <c r="AL22" s="93"/>
      <c r="AM22" s="93"/>
      <c r="AP22" s="468" t="s">
        <v>181</v>
      </c>
      <c r="AQ22" s="468"/>
      <c r="AR22" s="468"/>
      <c r="AS22" s="468"/>
      <c r="AT22" s="468"/>
      <c r="AU22" s="468"/>
      <c r="AV22" s="131"/>
      <c r="AW22" s="131"/>
      <c r="AX22" s="131"/>
      <c r="AY22" s="131"/>
      <c r="AZ22" s="114"/>
      <c r="BA22" s="114"/>
      <c r="BB22" s="114"/>
      <c r="BC22" s="114"/>
      <c r="BD22" s="114"/>
      <c r="BE22" s="114"/>
      <c r="BF22" s="114"/>
      <c r="BG22" s="114"/>
      <c r="BH22" s="114"/>
      <c r="BI22" s="114"/>
      <c r="BJ22" s="114"/>
      <c r="BK22" s="114"/>
      <c r="BL22" s="114"/>
      <c r="BM22"/>
      <c r="BN22"/>
      <c r="BO22" s="117"/>
      <c r="BP22" s="109"/>
      <c r="BV22" s="93"/>
      <c r="BW22" s="93"/>
      <c r="BX22" s="93"/>
      <c r="BY22" s="93"/>
      <c r="BZ22" s="93"/>
      <c r="CA22" s="93"/>
      <c r="CB22" s="93"/>
      <c r="CC22" s="93"/>
      <c r="CD22" s="93"/>
      <c r="CE22" s="93"/>
      <c r="CF22" s="93"/>
      <c r="CG22" s="93"/>
      <c r="CH22" s="93"/>
      <c r="CI22" s="93"/>
      <c r="CJ22" s="93"/>
      <c r="CK22" s="93"/>
      <c r="CL22" s="93"/>
      <c r="CM22" s="93"/>
      <c r="CN22" s="93"/>
      <c r="CO22" s="93"/>
      <c r="CP22" s="93"/>
      <c r="CQ22" s="93"/>
      <c r="CR22" s="93"/>
      <c r="CS22" s="93"/>
      <c r="CT22" s="113"/>
      <c r="CU22" s="113"/>
      <c r="CV22" s="113"/>
      <c r="CW22" s="113"/>
      <c r="CX22" s="113"/>
      <c r="CY22" s="113"/>
      <c r="CZ22" s="113"/>
      <c r="DA22" s="113"/>
      <c r="DB22" s="114"/>
      <c r="DC22" s="114"/>
      <c r="DD22" s="114"/>
      <c r="DE22" s="114"/>
      <c r="DF22" s="114"/>
      <c r="DG22" s="114"/>
      <c r="DH22" s="93"/>
    </row>
    <row r="23" spans="1:112" ht="14.25" customHeight="1">
      <c r="A23" s="469"/>
      <c r="B23" s="115"/>
      <c r="C23" s="104"/>
      <c r="D23" s="118"/>
      <c r="E23" s="118"/>
      <c r="F23" s="118"/>
      <c r="G23" s="118"/>
      <c r="H23" s="118"/>
      <c r="I23" s="118"/>
      <c r="J23" s="118"/>
      <c r="K23" s="118"/>
      <c r="L23" s="118"/>
      <c r="M23" s="104"/>
      <c r="N23" s="119"/>
      <c r="O23" s="115"/>
      <c r="P23" s="93"/>
      <c r="S23" s="93" t="s">
        <v>194</v>
      </c>
      <c r="T23" s="93"/>
      <c r="U23" s="93"/>
      <c r="V23" s="93"/>
      <c r="W23" s="93"/>
      <c r="X23" s="93"/>
      <c r="Y23" s="93" t="s">
        <v>195</v>
      </c>
      <c r="Z23" s="93"/>
      <c r="AA23" s="93"/>
      <c r="AB23" s="93"/>
      <c r="AC23" s="93"/>
      <c r="AD23" s="93"/>
      <c r="AE23" s="93"/>
      <c r="AF23" s="93"/>
      <c r="AG23" s="93"/>
      <c r="AH23" s="93"/>
      <c r="AK23" s="93"/>
      <c r="AL23" s="93"/>
      <c r="AM23" s="93"/>
      <c r="AP23" s="468"/>
      <c r="AQ23" s="468"/>
      <c r="AR23" s="468"/>
      <c r="AS23" s="468"/>
      <c r="AT23" s="468"/>
      <c r="AU23" s="468"/>
      <c r="AV23" s="131"/>
      <c r="AW23" s="131"/>
      <c r="AX23" s="131"/>
      <c r="AY23" s="131"/>
      <c r="AZ23" s="114"/>
      <c r="BA23" s="114"/>
      <c r="BB23" s="114"/>
      <c r="BC23" s="114"/>
      <c r="BD23" s="114"/>
      <c r="BE23" s="114"/>
      <c r="BF23" s="114"/>
      <c r="BG23" s="114"/>
      <c r="BH23" s="114"/>
      <c r="BI23" s="114"/>
      <c r="BJ23" s="114"/>
      <c r="BK23" s="114"/>
      <c r="BL23" s="114"/>
      <c r="BM23"/>
      <c r="BN23"/>
      <c r="BO23" s="117"/>
      <c r="BP23" s="109"/>
      <c r="BV23" s="93"/>
      <c r="BW23" s="93"/>
      <c r="BX23" s="93"/>
      <c r="BY23" s="93"/>
      <c r="BZ23" s="93"/>
      <c r="CA23" s="93"/>
      <c r="CB23" s="93"/>
      <c r="CC23" s="93"/>
      <c r="CD23" s="93"/>
      <c r="CE23" s="93"/>
      <c r="CF23" s="93"/>
      <c r="CG23" s="93"/>
      <c r="CH23" s="93"/>
      <c r="CI23" s="93"/>
      <c r="CJ23" s="93"/>
      <c r="CK23" s="93"/>
      <c r="CL23" s="93"/>
      <c r="CM23" s="93"/>
      <c r="CN23" s="93"/>
      <c r="CO23" s="93"/>
      <c r="CP23" s="93"/>
      <c r="CQ23" s="93"/>
      <c r="CR23" s="93"/>
      <c r="CS23" s="93"/>
      <c r="CT23" s="113"/>
      <c r="CU23" s="113"/>
      <c r="CV23" s="113"/>
      <c r="CW23" s="113"/>
      <c r="CX23" s="113"/>
      <c r="CY23" s="113"/>
      <c r="CZ23" s="113"/>
      <c r="DA23" s="113"/>
      <c r="DB23" s="114"/>
      <c r="DC23" s="114"/>
      <c r="DD23" s="114"/>
      <c r="DE23" s="114"/>
      <c r="DF23" s="114"/>
      <c r="DG23" s="114"/>
      <c r="DH23" s="93"/>
    </row>
    <row r="24" spans="1:112" ht="8.25" customHeight="1">
      <c r="A24" s="469"/>
      <c r="B24" s="124"/>
      <c r="C24" s="125"/>
      <c r="D24" s="125"/>
      <c r="E24" s="125"/>
      <c r="F24" s="125"/>
      <c r="G24" s="125"/>
      <c r="H24" s="125"/>
      <c r="I24" s="125"/>
      <c r="J24" s="125"/>
      <c r="K24" s="125"/>
      <c r="L24" s="125"/>
      <c r="M24" s="125"/>
      <c r="N24" s="126"/>
      <c r="O24" s="127"/>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132"/>
      <c r="AO24" s="132"/>
      <c r="AP24" s="132"/>
      <c r="AQ24" s="132"/>
      <c r="AR24" s="132"/>
      <c r="AS24" s="132"/>
      <c r="AT24" s="132"/>
      <c r="AU24" s="132"/>
      <c r="AV24" s="132"/>
      <c r="AW24" s="133"/>
      <c r="AX24" s="133"/>
      <c r="AY24" s="133"/>
      <c r="AZ24" s="133"/>
      <c r="BA24" s="133"/>
      <c r="BB24" s="133"/>
      <c r="BC24" s="133"/>
      <c r="BD24" s="133"/>
      <c r="BE24" s="133"/>
      <c r="BF24" s="133"/>
      <c r="BG24" s="133"/>
      <c r="BH24" s="133"/>
      <c r="BI24" s="133"/>
      <c r="BJ24" s="133"/>
      <c r="BK24" s="133"/>
      <c r="BL24" s="133"/>
      <c r="BM24" s="129"/>
      <c r="BN24" s="129"/>
      <c r="BO24" s="129"/>
      <c r="BP24" s="130"/>
    </row>
    <row r="25" spans="1:112" ht="14.25" customHeight="1">
      <c r="A25" s="469"/>
      <c r="B25" s="411" t="s">
        <v>173</v>
      </c>
      <c r="C25" s="412"/>
      <c r="D25" s="412"/>
      <c r="E25" s="412"/>
      <c r="F25" s="412"/>
      <c r="G25" s="412"/>
      <c r="H25" s="412"/>
      <c r="I25" s="412"/>
      <c r="J25" s="412"/>
      <c r="K25" s="412"/>
      <c r="L25" s="412"/>
      <c r="M25" s="412"/>
      <c r="N25" s="413"/>
      <c r="O25" s="98"/>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5"/>
      <c r="AO25" s="136"/>
      <c r="AP25" s="136"/>
      <c r="AQ25" s="136"/>
      <c r="AR25" s="136"/>
      <c r="AS25" s="136"/>
      <c r="AT25" s="136"/>
      <c r="AU25" s="136"/>
      <c r="AV25" s="136"/>
      <c r="AW25" s="137"/>
      <c r="AX25" s="137"/>
      <c r="AY25" s="137"/>
      <c r="AZ25" s="137"/>
      <c r="BA25" s="137"/>
      <c r="BB25" s="137"/>
      <c r="BC25" s="137"/>
      <c r="BD25" s="137"/>
      <c r="BE25" s="137"/>
      <c r="BF25" s="137"/>
      <c r="BG25" s="137"/>
      <c r="BH25" s="137"/>
      <c r="BI25" s="137"/>
      <c r="BJ25" s="137"/>
      <c r="BK25" s="137"/>
      <c r="BL25" s="137"/>
      <c r="BM25" s="101"/>
      <c r="BN25" s="101"/>
      <c r="BO25" s="101"/>
      <c r="BP25" s="102"/>
      <c r="BV25" s="93"/>
      <c r="BW25" s="93"/>
      <c r="BX25" s="93"/>
      <c r="BY25" s="93"/>
      <c r="BZ25" s="97"/>
      <c r="CA25" s="97"/>
      <c r="CB25" s="97"/>
      <c r="CC25" s="97"/>
      <c r="CD25" s="97"/>
      <c r="CE25" s="97"/>
      <c r="CF25" s="97"/>
      <c r="CG25" s="97"/>
      <c r="CH25" s="97"/>
      <c r="CI25" s="93"/>
      <c r="CJ25" s="93"/>
      <c r="CK25" s="93"/>
      <c r="CL25" s="93"/>
      <c r="CM25" s="93"/>
      <c r="CN25" s="93"/>
      <c r="CO25" s="93"/>
      <c r="CP25" s="93"/>
      <c r="CQ25" s="93"/>
      <c r="CR25" s="93"/>
      <c r="CS25" s="93"/>
      <c r="CT25" s="93"/>
      <c r="CU25" s="93"/>
      <c r="CV25" s="93"/>
      <c r="CW25" s="93"/>
      <c r="CX25" s="93"/>
      <c r="CY25" s="93"/>
      <c r="CZ25" s="93"/>
      <c r="DA25" s="93"/>
      <c r="DB25" s="93"/>
      <c r="DC25" s="93"/>
      <c r="DD25" s="93"/>
      <c r="DE25" s="93"/>
      <c r="DF25" s="93"/>
      <c r="DG25" s="93"/>
      <c r="DH25" s="93"/>
    </row>
    <row r="26" spans="1:112" ht="14.25" customHeight="1">
      <c r="A26" s="469"/>
      <c r="B26" s="398"/>
      <c r="C26" s="399"/>
      <c r="D26" s="399"/>
      <c r="E26" s="399"/>
      <c r="F26" s="399"/>
      <c r="G26" s="399"/>
      <c r="H26" s="399"/>
      <c r="I26" s="399"/>
      <c r="J26" s="399"/>
      <c r="K26" s="399"/>
      <c r="L26" s="399"/>
      <c r="M26" s="399"/>
      <c r="N26" s="400"/>
      <c r="O26" s="103"/>
      <c r="P26" s="474" t="s">
        <v>196</v>
      </c>
      <c r="Q26" s="474"/>
      <c r="R26" s="474"/>
      <c r="S26" s="474"/>
      <c r="T26" s="474"/>
      <c r="U26" s="474"/>
      <c r="V26" s="474"/>
      <c r="W26" s="474"/>
      <c r="X26" s="474"/>
      <c r="Y26" s="474"/>
      <c r="Z26" s="474"/>
      <c r="AA26" s="474"/>
      <c r="AB26" s="474"/>
      <c r="AC26" s="474"/>
      <c r="AD26" s="474"/>
      <c r="AE26" s="474"/>
      <c r="AF26" s="474"/>
      <c r="AG26" s="474"/>
      <c r="AH26" s="474"/>
      <c r="AI26" s="474"/>
      <c r="AJ26" s="474"/>
      <c r="AK26" s="474"/>
      <c r="AL26" s="474"/>
      <c r="AM26" s="474"/>
      <c r="AN26" s="474"/>
      <c r="AO26" s="474"/>
      <c r="AP26" s="474"/>
      <c r="AQ26" s="474"/>
      <c r="AR26" s="474"/>
      <c r="AS26" s="474"/>
      <c r="AT26" s="474"/>
      <c r="AU26" s="474"/>
      <c r="AV26" s="474"/>
      <c r="AW26" s="474"/>
      <c r="AX26" s="474"/>
      <c r="AY26" s="474"/>
      <c r="AZ26" s="474"/>
      <c r="BA26" s="474"/>
      <c r="BB26" s="474"/>
      <c r="BC26" s="474"/>
      <c r="BD26" s="474"/>
      <c r="BE26" s="474"/>
      <c r="BF26" s="474"/>
      <c r="BG26" s="474"/>
      <c r="BH26" s="474"/>
      <c r="BI26" s="474"/>
      <c r="BJ26" s="474"/>
      <c r="BK26" s="474"/>
      <c r="BL26" s="474"/>
      <c r="BM26" s="474"/>
      <c r="BN26" s="474"/>
      <c r="BO26" s="474"/>
      <c r="BP26" s="475"/>
      <c r="BV26" s="93"/>
      <c r="BW26" s="93"/>
      <c r="BX26" s="93"/>
      <c r="BY26" s="93"/>
      <c r="BZ26" s="110"/>
      <c r="CA26" s="110"/>
      <c r="CB26" s="110"/>
      <c r="CC26" s="110"/>
      <c r="CD26" s="110"/>
      <c r="CE26" s="110"/>
      <c r="CF26" s="110"/>
      <c r="CG26" s="110"/>
      <c r="CH26" s="110"/>
      <c r="CI26" s="93"/>
      <c r="CJ26" s="93"/>
      <c r="CK26" s="93"/>
      <c r="CL26" s="93"/>
      <c r="CM26" s="93"/>
      <c r="CN26" s="93"/>
      <c r="CO26" s="93"/>
      <c r="CP26" s="93"/>
      <c r="CQ26" s="93"/>
      <c r="CR26" s="93"/>
      <c r="CS26" s="93"/>
      <c r="CT26" s="93"/>
      <c r="CU26" s="93"/>
      <c r="CV26" s="93"/>
      <c r="CW26" s="93"/>
      <c r="CX26" s="93"/>
      <c r="CY26" s="93"/>
      <c r="CZ26" s="93"/>
      <c r="DA26" s="93"/>
      <c r="DB26" s="93"/>
      <c r="DC26" s="93"/>
      <c r="DD26" s="93"/>
      <c r="DE26" s="93"/>
      <c r="DF26" s="93"/>
      <c r="DG26" s="93"/>
      <c r="DH26" s="93"/>
    </row>
    <row r="27" spans="1:112" ht="14.25" customHeight="1">
      <c r="A27" s="469"/>
      <c r="B27" s="111"/>
      <c r="C27" s="93"/>
      <c r="D27" s="93"/>
      <c r="E27" s="93"/>
      <c r="F27" s="93"/>
      <c r="G27" s="93"/>
      <c r="H27" s="93"/>
      <c r="I27" s="93"/>
      <c r="J27" s="93"/>
      <c r="K27" s="93"/>
      <c r="L27" s="93"/>
      <c r="M27" s="93"/>
      <c r="N27" s="112"/>
      <c r="O27" s="103"/>
      <c r="BD27" s="114"/>
      <c r="BE27" s="114"/>
      <c r="BF27" s="114"/>
      <c r="BG27" s="114"/>
      <c r="BH27" s="114"/>
      <c r="BI27" s="114"/>
      <c r="BJ27" s="114"/>
      <c r="BK27" s="114"/>
      <c r="BL27" s="114"/>
      <c r="BM27"/>
      <c r="BN27"/>
      <c r="BO27"/>
      <c r="BP27" s="109"/>
      <c r="BV27" s="93"/>
      <c r="BW27" s="93"/>
      <c r="BX27" s="93"/>
      <c r="BY27" s="93"/>
      <c r="BZ27" s="93"/>
      <c r="CA27" s="93"/>
      <c r="CB27" s="93"/>
      <c r="CC27" s="93"/>
      <c r="CD27" s="93"/>
      <c r="CE27" s="93"/>
      <c r="CF27" s="93"/>
      <c r="CG27" s="93"/>
      <c r="CH27" s="93"/>
      <c r="CI27" s="93"/>
      <c r="CJ27" s="93"/>
      <c r="CK27" s="93"/>
      <c r="CL27" s="93"/>
      <c r="CM27" s="93"/>
      <c r="CN27" s="93"/>
      <c r="CO27" s="93"/>
      <c r="CP27" s="93"/>
      <c r="CQ27" s="93"/>
      <c r="CR27" s="93"/>
      <c r="CS27" s="93"/>
      <c r="CT27" s="93"/>
      <c r="CU27" s="93"/>
      <c r="CV27" s="93"/>
      <c r="CW27" s="93"/>
      <c r="CX27" s="93"/>
      <c r="CY27" s="93"/>
      <c r="CZ27" s="93"/>
      <c r="DA27" s="93"/>
      <c r="DB27" s="93"/>
      <c r="DC27" s="93"/>
      <c r="DD27" s="93"/>
      <c r="DE27" s="93"/>
      <c r="DF27" s="93"/>
      <c r="DG27" s="93"/>
      <c r="DH27" s="93"/>
    </row>
    <row r="28" spans="1:112" ht="14.25" customHeight="1">
      <c r="A28" s="469"/>
      <c r="B28" s="111" t="s">
        <v>197</v>
      </c>
      <c r="C28" s="93"/>
      <c r="D28" s="93"/>
      <c r="E28" s="93"/>
      <c r="F28" s="93"/>
      <c r="G28" s="93"/>
      <c r="H28" s="93"/>
      <c r="I28" s="93"/>
      <c r="J28" s="93"/>
      <c r="K28" s="93"/>
      <c r="L28" s="93"/>
      <c r="M28" s="93"/>
      <c r="N28" s="112"/>
      <c r="O28" s="103"/>
      <c r="Q28" s="89" t="s">
        <v>198</v>
      </c>
      <c r="BD28" s="114"/>
      <c r="BE28" s="114"/>
      <c r="BF28" s="114"/>
      <c r="BG28" s="114"/>
      <c r="BH28" s="114"/>
      <c r="BI28" s="114"/>
      <c r="BJ28" s="114"/>
      <c r="BK28" s="114"/>
      <c r="BL28" s="114"/>
      <c r="BM28"/>
      <c r="BN28"/>
      <c r="BO28"/>
      <c r="BP28" s="109"/>
      <c r="BV28" s="93"/>
      <c r="BW28" s="93"/>
      <c r="BX28" s="93"/>
      <c r="BY28" s="93"/>
      <c r="BZ28" s="93"/>
      <c r="CA28" s="93"/>
      <c r="CB28" s="93"/>
      <c r="CC28" s="93"/>
      <c r="CD28" s="93"/>
      <c r="CE28" s="93"/>
      <c r="CF28" s="93"/>
      <c r="CG28" s="93"/>
      <c r="CH28" s="93"/>
      <c r="CI28" s="93"/>
      <c r="CJ28" s="93"/>
      <c r="CK28" s="93"/>
      <c r="CL28" s="93"/>
      <c r="CM28" s="93"/>
      <c r="CN28" s="93"/>
      <c r="CO28" s="93"/>
      <c r="CP28" s="93"/>
      <c r="CQ28" s="93"/>
      <c r="CR28" s="93"/>
      <c r="CS28" s="93"/>
      <c r="CT28" s="113"/>
      <c r="CU28" s="93"/>
      <c r="CV28" s="113"/>
      <c r="CW28" s="113"/>
      <c r="CX28" s="113"/>
      <c r="CY28" s="113"/>
      <c r="CZ28" s="113"/>
      <c r="DA28" s="113"/>
      <c r="DB28" s="114"/>
      <c r="DC28" s="114"/>
      <c r="DD28" s="114"/>
      <c r="DE28" s="114"/>
      <c r="DF28" s="114"/>
      <c r="DG28" s="93"/>
      <c r="DH28" s="93"/>
    </row>
    <row r="29" spans="1:112" ht="14.25" customHeight="1">
      <c r="A29" s="469"/>
      <c r="B29" s="111" t="s">
        <v>199</v>
      </c>
      <c r="C29" s="93"/>
      <c r="D29" s="93"/>
      <c r="E29" s="93"/>
      <c r="F29" s="93"/>
      <c r="G29" s="93"/>
      <c r="H29" s="93"/>
      <c r="I29" s="93"/>
      <c r="J29" s="93"/>
      <c r="K29" s="93"/>
      <c r="L29" s="93"/>
      <c r="M29" s="93"/>
      <c r="N29" s="112"/>
      <c r="O29" s="115"/>
      <c r="BI29" s="114"/>
      <c r="BJ29" s="114"/>
      <c r="BK29" s="114"/>
      <c r="BL29" s="114"/>
      <c r="BM29"/>
      <c r="BN29"/>
      <c r="BO29"/>
      <c r="BP29" s="109"/>
      <c r="BV29" s="93"/>
      <c r="BW29" s="93"/>
      <c r="BX29" s="93"/>
      <c r="BY29" s="93"/>
      <c r="BZ29" s="93"/>
      <c r="CA29" s="93"/>
      <c r="CB29" s="93"/>
      <c r="CC29" s="93"/>
      <c r="CD29" s="93"/>
      <c r="CF29" s="93"/>
      <c r="CG29" s="93"/>
      <c r="CH29" s="93"/>
      <c r="CI29" s="93"/>
      <c r="CJ29" s="93"/>
      <c r="CK29" s="93"/>
      <c r="CL29" s="93"/>
      <c r="CM29" s="93"/>
      <c r="CN29" s="93"/>
      <c r="CO29" s="93"/>
      <c r="CP29" s="93"/>
      <c r="CQ29" s="93"/>
      <c r="CR29" s="93"/>
      <c r="CS29" s="113"/>
      <c r="CT29" s="113"/>
      <c r="CU29" s="113"/>
      <c r="CV29" s="113"/>
      <c r="CW29" s="113"/>
      <c r="CX29" s="113"/>
      <c r="CY29" s="113"/>
      <c r="CZ29" s="113"/>
      <c r="DA29" s="113"/>
      <c r="DB29" s="114"/>
      <c r="DC29" s="114"/>
      <c r="DD29" s="114"/>
      <c r="DE29" s="114"/>
      <c r="DF29" s="114"/>
      <c r="DG29" s="114"/>
      <c r="DH29" s="93"/>
    </row>
    <row r="30" spans="1:112" ht="14.25" customHeight="1">
      <c r="A30" s="469"/>
      <c r="B30" s="111" t="s">
        <v>191</v>
      </c>
      <c r="C30" s="104"/>
      <c r="D30" s="118"/>
      <c r="E30" s="118"/>
      <c r="F30" s="118"/>
      <c r="G30" s="118"/>
      <c r="H30" s="118"/>
      <c r="I30" s="118"/>
      <c r="J30" s="118"/>
      <c r="K30" s="118"/>
      <c r="L30" s="118"/>
      <c r="M30" s="104"/>
      <c r="N30" s="119"/>
      <c r="O30" s="115"/>
      <c r="S30" s="93" t="s">
        <v>179</v>
      </c>
      <c r="T30" s="93"/>
      <c r="U30" s="93"/>
      <c r="V30" s="93"/>
      <c r="W30" s="93"/>
      <c r="X30" s="93"/>
      <c r="Z30" s="93"/>
      <c r="AA30" s="93"/>
      <c r="AB30" s="93"/>
      <c r="AE30" s="93"/>
      <c r="AF30" s="93"/>
      <c r="AG30" s="93"/>
      <c r="AH30" s="93"/>
      <c r="AI30" s="93" t="s">
        <v>200</v>
      </c>
      <c r="AJ30" s="93"/>
      <c r="AK30" s="93"/>
      <c r="AL30" s="93"/>
      <c r="AM30" s="93"/>
      <c r="AN30" s="93"/>
      <c r="AO30" s="113"/>
      <c r="AQ30" s="93"/>
      <c r="AR30" s="93"/>
      <c r="AS30" s="93" t="s">
        <v>201</v>
      </c>
      <c r="AT30" s="93"/>
      <c r="AU30" s="93"/>
      <c r="AV30" s="93"/>
      <c r="AX30" s="93"/>
      <c r="AY30" s="93"/>
      <c r="AZ30" s="93"/>
      <c r="BA30" s="93"/>
      <c r="BB30" s="93"/>
      <c r="BC30" s="93"/>
      <c r="BD30" s="93"/>
      <c r="BE30" s="114"/>
      <c r="BI30" s="114"/>
      <c r="BJ30" s="114"/>
      <c r="BK30" s="114"/>
      <c r="BL30" s="114"/>
      <c r="BM30"/>
      <c r="BN30"/>
      <c r="BO30"/>
      <c r="BP30" s="109"/>
      <c r="BV30" s="93"/>
      <c r="BW30" s="93"/>
      <c r="BX30" s="93"/>
      <c r="BY30" s="93"/>
      <c r="BZ30" s="93"/>
      <c r="CA30" s="93"/>
      <c r="CB30" s="93"/>
      <c r="CC30" s="93"/>
      <c r="CD30" s="93"/>
      <c r="CE30" s="93"/>
      <c r="CF30" s="93"/>
      <c r="CG30" s="93"/>
      <c r="CH30" s="93"/>
      <c r="CI30" s="93"/>
      <c r="CJ30" s="93"/>
      <c r="CK30" s="93"/>
      <c r="CL30" s="93"/>
      <c r="CM30" s="93"/>
      <c r="CN30" s="93"/>
      <c r="CO30" s="93"/>
      <c r="CP30" s="93"/>
      <c r="CQ30" s="93"/>
      <c r="CR30" s="93"/>
      <c r="CS30" s="93"/>
      <c r="CT30" s="113"/>
      <c r="CU30" s="113"/>
      <c r="CV30" s="113"/>
      <c r="CW30" s="113"/>
      <c r="CX30" s="113"/>
      <c r="CY30" s="113"/>
      <c r="CZ30" s="113"/>
      <c r="DA30" s="113"/>
      <c r="DB30" s="114"/>
      <c r="DC30" s="114"/>
      <c r="DD30" s="114"/>
      <c r="DE30" s="114"/>
      <c r="DF30" s="114"/>
      <c r="DG30" s="114"/>
      <c r="DH30" s="93"/>
    </row>
    <row r="31" spans="1:112" ht="14.25" customHeight="1">
      <c r="A31" s="469"/>
      <c r="B31" s="115"/>
      <c r="C31" s="104"/>
      <c r="D31" s="118"/>
      <c r="E31" s="118"/>
      <c r="F31" s="118"/>
      <c r="G31" s="118"/>
      <c r="H31" s="118"/>
      <c r="I31" s="118"/>
      <c r="J31" s="118"/>
      <c r="K31" s="118"/>
      <c r="L31" s="118"/>
      <c r="M31" s="104"/>
      <c r="N31" s="119"/>
      <c r="O31" s="115"/>
      <c r="P31" s="104"/>
      <c r="R31" s="93"/>
      <c r="S31" s="93" t="s">
        <v>202</v>
      </c>
      <c r="T31" s="93"/>
      <c r="U31" s="93"/>
      <c r="V31" s="93"/>
      <c r="W31" s="93"/>
      <c r="X31" s="93"/>
      <c r="Z31" s="93"/>
      <c r="AA31" s="93"/>
      <c r="AB31" s="93"/>
      <c r="AE31" s="93"/>
      <c r="AF31" s="93"/>
      <c r="AG31" s="93"/>
      <c r="AH31" s="93"/>
      <c r="AI31" s="93" t="s">
        <v>203</v>
      </c>
      <c r="AJ31" s="93"/>
      <c r="AK31" s="93"/>
      <c r="AM31" s="93"/>
      <c r="AP31" s="93"/>
      <c r="AQ31" s="93"/>
      <c r="AR31" s="93"/>
      <c r="AS31" s="93" t="s">
        <v>204</v>
      </c>
      <c r="AT31" s="93"/>
      <c r="AU31" s="93"/>
      <c r="AV31" s="93"/>
      <c r="AX31" s="93"/>
      <c r="AZ31" s="93" t="s">
        <v>187</v>
      </c>
      <c r="BA31" s="93"/>
      <c r="BB31" s="93"/>
      <c r="BC31" s="93"/>
      <c r="BD31" s="93"/>
      <c r="BE31" s="93"/>
      <c r="BF31" s="93"/>
      <c r="BG31" s="114"/>
      <c r="BK31" s="114"/>
      <c r="BL31" s="114"/>
      <c r="BM31"/>
      <c r="BN31"/>
      <c r="BO31"/>
      <c r="BP31" s="109"/>
      <c r="BV31" s="93"/>
      <c r="BW31" s="93"/>
      <c r="BX31" s="93"/>
      <c r="BY31" s="93"/>
      <c r="BZ31" s="93"/>
      <c r="CA31" s="93"/>
      <c r="CB31" s="93"/>
      <c r="CC31" s="93"/>
      <c r="CD31" s="93"/>
      <c r="CE31" s="93"/>
      <c r="CF31" s="93"/>
      <c r="CG31" s="93"/>
      <c r="CH31" s="93"/>
      <c r="CI31" s="93"/>
      <c r="CJ31" s="93"/>
      <c r="CK31" s="93"/>
      <c r="CL31" s="93"/>
      <c r="CM31" s="93"/>
      <c r="CN31" s="93"/>
      <c r="CO31" s="93"/>
      <c r="CP31" s="93"/>
      <c r="CQ31" s="93"/>
      <c r="CR31" s="93"/>
      <c r="CS31" s="93"/>
      <c r="CT31" s="113"/>
      <c r="CU31" s="113"/>
      <c r="CV31" s="113"/>
      <c r="CW31" s="113"/>
      <c r="CX31" s="113"/>
      <c r="CY31" s="113"/>
      <c r="CZ31" s="113"/>
      <c r="DA31" s="113"/>
      <c r="DB31" s="114"/>
      <c r="DC31" s="114"/>
      <c r="DD31" s="114"/>
      <c r="DE31" s="114"/>
      <c r="DF31" s="114"/>
      <c r="DG31" s="114"/>
      <c r="DH31" s="93"/>
    </row>
    <row r="32" spans="1:112" ht="9" customHeight="1">
      <c r="A32" s="469"/>
      <c r="B32" s="124"/>
      <c r="C32" s="125"/>
      <c r="D32" s="125"/>
      <c r="E32" s="125"/>
      <c r="F32" s="125"/>
      <c r="G32" s="125"/>
      <c r="H32" s="125"/>
      <c r="I32" s="125"/>
      <c r="J32" s="125"/>
      <c r="K32" s="125"/>
      <c r="L32" s="125"/>
      <c r="M32" s="125"/>
      <c r="N32" s="126"/>
      <c r="O32" s="127"/>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9"/>
      <c r="BD32" s="129"/>
      <c r="BE32" s="129"/>
      <c r="BF32" s="129"/>
      <c r="BG32" s="129"/>
      <c r="BH32" s="128"/>
      <c r="BI32" s="129"/>
      <c r="BJ32" s="129"/>
      <c r="BK32" s="129"/>
      <c r="BL32" s="129"/>
      <c r="BM32" s="129"/>
      <c r="BN32" s="129"/>
      <c r="BO32" s="129"/>
      <c r="BP32" s="130"/>
    </row>
    <row r="33" spans="1:112" ht="14.25" customHeight="1">
      <c r="A33" s="469"/>
      <c r="B33" s="411" t="s">
        <v>173</v>
      </c>
      <c r="C33" s="412"/>
      <c r="D33" s="412"/>
      <c r="E33" s="412"/>
      <c r="F33" s="412"/>
      <c r="G33" s="412"/>
      <c r="H33" s="412"/>
      <c r="I33" s="412"/>
      <c r="J33" s="412"/>
      <c r="K33" s="412"/>
      <c r="L33" s="412"/>
      <c r="M33" s="412"/>
      <c r="N33" s="413"/>
      <c r="O33" s="98"/>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100"/>
      <c r="AO33" s="100"/>
      <c r="AP33" s="100"/>
      <c r="AQ33" s="100"/>
      <c r="AR33" s="100"/>
      <c r="AS33" s="100"/>
      <c r="AT33" s="100"/>
      <c r="AU33" s="100"/>
      <c r="AV33" s="100"/>
      <c r="AW33" s="101"/>
      <c r="AX33" s="101"/>
      <c r="AY33" s="101"/>
      <c r="AZ33" s="101"/>
      <c r="BA33" s="101"/>
      <c r="BB33" s="101"/>
      <c r="BC33" s="101"/>
      <c r="BD33" s="101"/>
      <c r="BE33" s="101"/>
      <c r="BF33" s="101"/>
      <c r="BG33" s="101"/>
      <c r="BH33" s="101"/>
      <c r="BI33" s="101"/>
      <c r="BJ33" s="101"/>
      <c r="BK33" s="101"/>
      <c r="BL33" s="101"/>
      <c r="BM33" s="101"/>
      <c r="BN33" s="101"/>
      <c r="BO33" s="101"/>
      <c r="BP33" s="102"/>
      <c r="BV33" s="93"/>
      <c r="BW33" s="93"/>
      <c r="BX33" s="93"/>
      <c r="BY33" s="93"/>
      <c r="BZ33" s="97"/>
      <c r="CA33" s="97"/>
      <c r="CB33" s="97"/>
      <c r="CC33" s="97"/>
      <c r="CD33" s="97"/>
      <c r="CE33" s="97"/>
      <c r="CF33" s="97"/>
      <c r="CG33" s="97"/>
      <c r="CH33" s="97"/>
      <c r="CI33" s="93"/>
      <c r="CJ33" s="93"/>
      <c r="CK33" s="93"/>
      <c r="CL33" s="93"/>
      <c r="CM33" s="93"/>
      <c r="CN33" s="93"/>
      <c r="CO33" s="93"/>
      <c r="CP33" s="93"/>
      <c r="CQ33" s="93"/>
      <c r="CR33" s="93"/>
      <c r="CS33" s="93"/>
      <c r="CT33" s="93"/>
      <c r="CU33" s="93"/>
      <c r="CV33" s="93"/>
      <c r="CW33" s="93"/>
      <c r="CX33" s="93"/>
      <c r="CY33" s="93"/>
      <c r="CZ33" s="93"/>
      <c r="DA33" s="93"/>
      <c r="DB33" s="93"/>
      <c r="DC33" s="93"/>
      <c r="DD33" s="93"/>
      <c r="DE33" s="93"/>
      <c r="DF33" s="93"/>
      <c r="DG33" s="93"/>
      <c r="DH33" s="93"/>
    </row>
    <row r="34" spans="1:112" ht="14.25" customHeight="1">
      <c r="A34" s="469"/>
      <c r="B34" s="398"/>
      <c r="C34" s="399"/>
      <c r="D34" s="399"/>
      <c r="E34" s="399"/>
      <c r="F34" s="399"/>
      <c r="G34" s="399"/>
      <c r="H34" s="399"/>
      <c r="I34" s="399"/>
      <c r="J34" s="399"/>
      <c r="K34" s="399"/>
      <c r="L34" s="399"/>
      <c r="M34" s="399"/>
      <c r="N34" s="400"/>
      <c r="O34" s="103"/>
      <c r="P34" s="93" t="s">
        <v>205</v>
      </c>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3"/>
      <c r="BC34" s="93"/>
      <c r="BD34" s="93"/>
      <c r="BE34" s="93"/>
      <c r="BF34" s="93"/>
      <c r="BG34" s="93"/>
      <c r="BH34" s="93"/>
      <c r="BI34" s="93"/>
      <c r="BJ34" s="93"/>
      <c r="BK34" s="93"/>
      <c r="BL34" s="93"/>
      <c r="BM34" s="93"/>
      <c r="BN34" s="4"/>
      <c r="BO34" s="108"/>
      <c r="BP34" s="109"/>
      <c r="BV34" s="93"/>
      <c r="BW34" s="93"/>
      <c r="BX34" s="93"/>
      <c r="BY34" s="93"/>
      <c r="BZ34" s="110"/>
      <c r="CA34" s="110"/>
      <c r="CB34" s="110"/>
      <c r="CC34" s="110"/>
      <c r="CD34" s="110"/>
      <c r="CE34" s="110"/>
      <c r="CF34" s="110"/>
      <c r="CG34" s="110"/>
      <c r="CH34" s="110"/>
      <c r="CI34" s="93"/>
      <c r="CJ34" s="93"/>
      <c r="CK34" s="93"/>
      <c r="CL34" s="93"/>
      <c r="CM34" s="93"/>
      <c r="CN34" s="93"/>
      <c r="CO34" s="93"/>
      <c r="CP34" s="93"/>
      <c r="CQ34" s="93"/>
      <c r="CR34" s="93"/>
      <c r="CS34" s="93"/>
      <c r="CT34" s="93"/>
      <c r="CU34" s="93"/>
      <c r="CV34" s="93"/>
      <c r="CW34" s="93"/>
      <c r="CX34" s="93"/>
      <c r="CY34" s="93"/>
      <c r="CZ34" s="93"/>
      <c r="DA34" s="93"/>
      <c r="DB34" s="93"/>
      <c r="DC34" s="93"/>
      <c r="DD34" s="93"/>
      <c r="DE34" s="93"/>
      <c r="DF34" s="93"/>
      <c r="DG34" s="93"/>
      <c r="DH34" s="93"/>
    </row>
    <row r="35" spans="1:112" ht="12" customHeight="1">
      <c r="A35" s="469"/>
      <c r="B35" s="111"/>
      <c r="C35" s="93"/>
      <c r="D35" s="93"/>
      <c r="E35" s="93"/>
      <c r="F35" s="93"/>
      <c r="G35" s="93"/>
      <c r="H35" s="93"/>
      <c r="I35" s="93"/>
      <c r="J35" s="93"/>
      <c r="K35" s="93"/>
      <c r="L35" s="93"/>
      <c r="M35" s="93"/>
      <c r="N35" s="112"/>
      <c r="O35" s="10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3"/>
      <c r="BC35" s="93"/>
      <c r="BD35" s="114"/>
      <c r="BE35" s="114"/>
      <c r="BF35" s="114"/>
      <c r="BG35" s="114"/>
      <c r="BH35" s="114"/>
      <c r="BI35" s="114"/>
      <c r="BJ35" s="114"/>
      <c r="BK35" s="114"/>
      <c r="BL35" s="114"/>
      <c r="BM35" s="4"/>
      <c r="BN35" s="4"/>
      <c r="BO35" s="108"/>
      <c r="BP35" s="109"/>
      <c r="BV35" s="93"/>
      <c r="BW35" s="93"/>
      <c r="BX35" s="93"/>
      <c r="BY35" s="93"/>
      <c r="BZ35" s="93"/>
      <c r="CA35" s="93"/>
      <c r="CB35" s="93"/>
      <c r="CC35" s="93"/>
      <c r="CD35" s="93"/>
      <c r="CE35" s="93"/>
      <c r="CF35" s="93"/>
      <c r="CG35" s="93"/>
      <c r="CH35" s="93"/>
      <c r="CI35" s="93"/>
      <c r="CJ35" s="93"/>
      <c r="CK35" s="93"/>
      <c r="CL35" s="93"/>
      <c r="CM35" s="93"/>
      <c r="CN35" s="93"/>
      <c r="CO35" s="93"/>
      <c r="CP35" s="93"/>
      <c r="CQ35" s="93"/>
      <c r="CR35" s="93"/>
      <c r="CS35" s="93"/>
      <c r="CT35" s="93"/>
      <c r="CU35" s="93"/>
      <c r="CV35" s="93"/>
      <c r="CW35" s="93"/>
      <c r="CX35" s="93"/>
      <c r="CY35" s="93"/>
      <c r="CZ35" s="93"/>
      <c r="DA35" s="93"/>
      <c r="DB35" s="93"/>
      <c r="DC35" s="93"/>
      <c r="DD35" s="93"/>
      <c r="DE35" s="93"/>
      <c r="DF35" s="93"/>
      <c r="DG35" s="93"/>
      <c r="DH35" s="93"/>
    </row>
    <row r="36" spans="1:112" ht="14.25" customHeight="1">
      <c r="A36" s="469"/>
      <c r="B36" s="111" t="s">
        <v>206</v>
      </c>
      <c r="C36" s="93"/>
      <c r="D36" s="93"/>
      <c r="E36" s="93"/>
      <c r="F36" s="93"/>
      <c r="G36" s="93"/>
      <c r="H36" s="93"/>
      <c r="I36" s="93"/>
      <c r="J36" s="93"/>
      <c r="K36" s="93"/>
      <c r="L36" s="93"/>
      <c r="M36" s="93"/>
      <c r="N36" s="112"/>
      <c r="O36" s="103"/>
      <c r="P36" s="93"/>
      <c r="Q36" s="93" t="s">
        <v>198</v>
      </c>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114"/>
      <c r="BE36" s="114"/>
      <c r="BF36" s="114"/>
      <c r="BG36" s="114"/>
      <c r="BH36" s="114"/>
      <c r="BI36" s="114"/>
      <c r="BJ36" s="114"/>
      <c r="BK36" s="114"/>
      <c r="BL36" s="114"/>
      <c r="BM36" s="4"/>
      <c r="BN36" s="4"/>
      <c r="BO36" s="108"/>
      <c r="BP36" s="109"/>
      <c r="BV36" s="93"/>
      <c r="BW36" s="93"/>
      <c r="BX36" s="93"/>
      <c r="BY36" s="93"/>
      <c r="BZ36" s="93"/>
      <c r="CA36" s="93"/>
      <c r="CB36" s="93"/>
      <c r="CC36" s="93"/>
      <c r="CD36" s="93"/>
      <c r="CE36" s="93"/>
      <c r="CF36" s="93"/>
      <c r="CG36" s="93"/>
      <c r="CH36" s="93"/>
      <c r="CI36" s="93"/>
      <c r="CJ36" s="93"/>
      <c r="CK36" s="93"/>
      <c r="CL36" s="93"/>
      <c r="CM36" s="93"/>
      <c r="CN36" s="93"/>
      <c r="CO36" s="93"/>
      <c r="CP36" s="93"/>
      <c r="CQ36" s="93"/>
      <c r="CR36" s="93"/>
      <c r="CS36" s="93"/>
      <c r="CT36" s="113"/>
      <c r="CU36" s="93"/>
      <c r="CV36" s="113"/>
      <c r="CW36" s="113"/>
      <c r="CX36" s="113"/>
      <c r="CY36" s="113"/>
      <c r="CZ36" s="113"/>
      <c r="DA36" s="113"/>
      <c r="DB36" s="114"/>
      <c r="DC36" s="114"/>
      <c r="DD36" s="114"/>
      <c r="DE36" s="114"/>
      <c r="DF36" s="114"/>
      <c r="DG36" s="93"/>
      <c r="DH36" s="93"/>
    </row>
    <row r="37" spans="1:112" ht="14.25" customHeight="1">
      <c r="A37" s="469"/>
      <c r="B37" s="111" t="s">
        <v>199</v>
      </c>
      <c r="C37" s="93"/>
      <c r="D37" s="93"/>
      <c r="E37" s="93"/>
      <c r="F37" s="93"/>
      <c r="G37" s="93"/>
      <c r="H37" s="93"/>
      <c r="I37" s="93"/>
      <c r="J37" s="93"/>
      <c r="K37" s="93"/>
      <c r="L37" s="93"/>
      <c r="M37" s="93"/>
      <c r="N37" s="112"/>
      <c r="O37" s="115"/>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114"/>
      <c r="BJ37" s="114"/>
      <c r="BK37" s="114"/>
      <c r="BL37" s="114"/>
      <c r="BM37" s="4"/>
      <c r="BN37" s="4"/>
      <c r="BO37" s="117"/>
      <c r="BP37" s="109"/>
      <c r="BV37" s="93"/>
      <c r="BW37" s="93"/>
      <c r="BX37" s="93"/>
      <c r="BY37" s="93"/>
      <c r="BZ37" s="93"/>
      <c r="CA37" s="93"/>
      <c r="CB37" s="93"/>
      <c r="CC37" s="93"/>
      <c r="CD37" s="93"/>
      <c r="CF37" s="93"/>
      <c r="CG37" s="93"/>
      <c r="CH37" s="93"/>
      <c r="CI37" s="93"/>
      <c r="CJ37" s="93"/>
      <c r="CK37" s="93"/>
      <c r="CL37" s="93"/>
      <c r="CM37" s="93"/>
      <c r="CN37" s="93"/>
      <c r="CO37" s="93"/>
      <c r="CP37" s="93"/>
      <c r="CQ37" s="93"/>
      <c r="CR37" s="93"/>
      <c r="CS37" s="113"/>
      <c r="CT37" s="113"/>
      <c r="CU37" s="113"/>
      <c r="CV37" s="113"/>
      <c r="CW37" s="113"/>
      <c r="CX37" s="113"/>
      <c r="CY37" s="113"/>
      <c r="CZ37" s="113"/>
      <c r="DA37" s="113"/>
      <c r="DB37" s="114"/>
      <c r="DC37" s="114"/>
      <c r="DD37" s="114"/>
      <c r="DE37" s="114"/>
      <c r="DF37" s="114"/>
      <c r="DG37" s="114"/>
      <c r="DH37" s="93"/>
    </row>
    <row r="38" spans="1:112" ht="14.25" customHeight="1">
      <c r="A38" s="469"/>
      <c r="B38" s="111"/>
      <c r="C38" s="104"/>
      <c r="D38" s="118"/>
      <c r="E38" s="118"/>
      <c r="F38" s="118"/>
      <c r="G38" s="118"/>
      <c r="H38" s="118"/>
      <c r="I38" s="118"/>
      <c r="J38" s="118"/>
      <c r="K38" s="118"/>
      <c r="L38" s="118"/>
      <c r="M38" s="104"/>
      <c r="N38" s="119"/>
      <c r="O38" s="115"/>
      <c r="P38" s="93"/>
      <c r="Q38" s="93" t="s">
        <v>207</v>
      </c>
      <c r="R38" s="93"/>
      <c r="S38" s="93"/>
      <c r="T38" s="93"/>
      <c r="U38" s="93"/>
      <c r="V38" s="93"/>
      <c r="W38" s="93"/>
      <c r="X38" s="93"/>
      <c r="Y38" s="93"/>
      <c r="Z38" s="93"/>
      <c r="AA38" s="93"/>
      <c r="AB38" s="93"/>
      <c r="AC38" s="93"/>
      <c r="AD38" s="93"/>
      <c r="AE38" s="93"/>
      <c r="AF38" s="93"/>
      <c r="AG38" s="93"/>
      <c r="AH38" s="93"/>
      <c r="AI38" s="93"/>
      <c r="AJ38" s="93"/>
      <c r="AK38" s="93"/>
      <c r="AL38" s="93"/>
      <c r="AM38" s="93"/>
      <c r="AN38" s="93" t="s">
        <v>208</v>
      </c>
      <c r="AO38" s="93"/>
      <c r="AP38" s="93"/>
      <c r="AQ38" s="93"/>
      <c r="AR38" s="93"/>
      <c r="AS38" s="93"/>
      <c r="AT38" s="93"/>
      <c r="AU38" s="93"/>
      <c r="AV38" s="93"/>
      <c r="AW38" s="93"/>
      <c r="AX38" s="93"/>
      <c r="AY38" s="93"/>
      <c r="AZ38" s="93"/>
      <c r="BA38" s="93"/>
      <c r="BB38" s="93"/>
      <c r="BC38" s="93"/>
      <c r="BD38" s="93"/>
      <c r="BE38" s="93"/>
      <c r="BF38" s="93"/>
      <c r="BG38" s="93"/>
      <c r="BH38" s="93"/>
      <c r="BI38" s="93"/>
      <c r="BJ38" s="114"/>
      <c r="BK38" s="114"/>
      <c r="BL38" s="114"/>
      <c r="BM38" s="4"/>
      <c r="BN38" s="4"/>
      <c r="BO38" s="117"/>
      <c r="BP38" s="109"/>
      <c r="BV38" s="93"/>
      <c r="BW38" s="93"/>
      <c r="BX38" s="93"/>
      <c r="BY38" s="93"/>
      <c r="BZ38" s="93"/>
      <c r="CA38" s="93"/>
      <c r="CB38" s="93"/>
      <c r="CC38" s="93"/>
      <c r="CD38" s="93"/>
      <c r="CE38" s="93"/>
      <c r="CF38" s="93"/>
      <c r="CG38" s="93"/>
      <c r="CH38" s="93"/>
      <c r="CI38" s="93"/>
      <c r="CJ38" s="93"/>
      <c r="CK38" s="93"/>
      <c r="CL38" s="93"/>
      <c r="CM38" s="93"/>
      <c r="CN38" s="93"/>
      <c r="CO38" s="93"/>
      <c r="CP38" s="93"/>
      <c r="CQ38" s="93"/>
      <c r="CR38" s="93"/>
      <c r="CS38" s="93"/>
      <c r="CT38" s="113"/>
      <c r="CU38" s="113"/>
      <c r="CV38" s="113"/>
      <c r="CW38" s="113"/>
      <c r="CX38" s="113"/>
      <c r="CY38" s="113"/>
      <c r="CZ38" s="113"/>
      <c r="DA38" s="113"/>
      <c r="DB38" s="114"/>
      <c r="DC38" s="114"/>
      <c r="DD38" s="114"/>
      <c r="DE38" s="114"/>
      <c r="DF38" s="114"/>
      <c r="DG38" s="114"/>
      <c r="DH38" s="93"/>
    </row>
    <row r="39" spans="1:112" ht="14.25" customHeight="1">
      <c r="A39" s="469"/>
      <c r="B39" s="138"/>
      <c r="C39" s="139"/>
      <c r="D39" s="139"/>
      <c r="E39" s="139"/>
      <c r="F39" s="139"/>
      <c r="G39" s="139"/>
      <c r="H39" s="139"/>
      <c r="I39" s="139"/>
      <c r="J39" s="139"/>
      <c r="K39" s="139"/>
      <c r="L39" s="139"/>
      <c r="M39" s="139"/>
      <c r="N39" s="140"/>
      <c r="O39" s="115"/>
      <c r="P39" s="104"/>
      <c r="Q39" s="93"/>
      <c r="R39" s="93" t="s">
        <v>209</v>
      </c>
      <c r="S39" s="93"/>
      <c r="T39" s="93"/>
      <c r="U39" s="93"/>
      <c r="V39" s="93"/>
      <c r="W39" s="93" t="s">
        <v>210</v>
      </c>
      <c r="X39" s="93"/>
      <c r="Y39" s="93"/>
      <c r="Z39" s="93"/>
      <c r="AA39" s="93"/>
      <c r="AB39" s="93"/>
      <c r="AC39" s="93"/>
      <c r="AD39" s="93"/>
      <c r="AE39" s="93"/>
      <c r="AF39" s="93"/>
      <c r="AG39" s="93" t="s">
        <v>211</v>
      </c>
      <c r="AH39" s="93"/>
      <c r="AI39" s="93"/>
      <c r="AJ39" s="93"/>
      <c r="AK39" s="93"/>
      <c r="AL39" s="93"/>
      <c r="AM39" s="93"/>
      <c r="AN39" s="93"/>
      <c r="AO39" s="93" t="s">
        <v>209</v>
      </c>
      <c r="AP39" s="93"/>
      <c r="AQ39" s="93"/>
      <c r="AR39" s="93"/>
      <c r="AS39" s="93"/>
      <c r="AT39" s="93" t="s">
        <v>212</v>
      </c>
      <c r="AU39" s="93"/>
      <c r="AV39" s="93"/>
      <c r="AW39" s="93"/>
      <c r="AX39" s="93"/>
      <c r="AY39" s="93"/>
      <c r="AZ39" s="93"/>
      <c r="BA39" s="93"/>
      <c r="BB39" s="93"/>
      <c r="BC39" s="93"/>
      <c r="BD39" s="93" t="s">
        <v>213</v>
      </c>
      <c r="BE39" s="93"/>
      <c r="BF39" s="93"/>
      <c r="BG39" s="93"/>
      <c r="BH39" s="93"/>
      <c r="BI39" s="93"/>
      <c r="BJ39" s="114"/>
      <c r="BK39" s="114"/>
      <c r="BL39" s="114"/>
      <c r="BM39" s="4"/>
      <c r="BN39" s="117"/>
      <c r="BO39" s="117"/>
      <c r="BP39" s="109"/>
    </row>
    <row r="40" spans="1:112" ht="14.25" customHeight="1">
      <c r="A40" s="469"/>
      <c r="B40" s="115"/>
      <c r="C40" s="104"/>
      <c r="D40" s="118"/>
      <c r="E40" s="118"/>
      <c r="F40" s="118"/>
      <c r="G40" s="118"/>
      <c r="H40" s="118"/>
      <c r="I40" s="118"/>
      <c r="J40" s="118"/>
      <c r="K40" s="118"/>
      <c r="L40" s="118"/>
      <c r="M40" s="104"/>
      <c r="N40" s="119"/>
      <c r="O40" s="115"/>
      <c r="P40" s="93"/>
      <c r="Q40" s="93"/>
      <c r="R40" s="93" t="s">
        <v>214</v>
      </c>
      <c r="S40" s="93"/>
      <c r="T40" s="93"/>
      <c r="U40" s="93"/>
      <c r="V40" s="93"/>
      <c r="W40" s="93" t="s">
        <v>215</v>
      </c>
      <c r="X40" s="93"/>
      <c r="Y40" s="93"/>
      <c r="Z40" s="93"/>
      <c r="AA40" s="93"/>
      <c r="AB40" s="93"/>
      <c r="AC40" s="93"/>
      <c r="AD40" s="93"/>
      <c r="AE40" s="93"/>
      <c r="AF40" s="93"/>
      <c r="AG40" s="93" t="s">
        <v>216</v>
      </c>
      <c r="AH40" s="93"/>
      <c r="AI40" s="93"/>
      <c r="AJ40" s="93"/>
      <c r="AK40" s="93"/>
      <c r="AL40" s="93"/>
      <c r="AM40" s="93"/>
      <c r="AN40" s="93"/>
      <c r="AO40" s="93" t="s">
        <v>214</v>
      </c>
      <c r="AP40" s="93"/>
      <c r="AQ40" s="93"/>
      <c r="AR40" s="93"/>
      <c r="AS40" s="93"/>
      <c r="AT40" s="93" t="s">
        <v>200</v>
      </c>
      <c r="AU40" s="93"/>
      <c r="AV40" s="93"/>
      <c r="AW40" s="93"/>
      <c r="AX40" s="93"/>
      <c r="AY40" s="93"/>
      <c r="AZ40" s="93"/>
      <c r="BA40" s="93"/>
      <c r="BB40" s="93"/>
      <c r="BC40" s="93"/>
      <c r="BD40" s="93" t="s">
        <v>217</v>
      </c>
      <c r="BE40" s="93"/>
      <c r="BF40" s="93"/>
      <c r="BG40" s="93"/>
      <c r="BH40" s="93"/>
      <c r="BI40" s="93"/>
      <c r="BJ40" s="93"/>
      <c r="BK40" s="93" t="s">
        <v>187</v>
      </c>
      <c r="BL40" s="114"/>
      <c r="BM40" s="4"/>
      <c r="BN40" s="4"/>
      <c r="BO40" s="117"/>
      <c r="BP40" s="109"/>
      <c r="BV40" s="93"/>
      <c r="BW40" s="93"/>
      <c r="BX40" s="93"/>
      <c r="BY40" s="93"/>
      <c r="BZ40" s="93"/>
      <c r="CA40" s="93"/>
      <c r="CB40" s="93"/>
      <c r="CC40" s="93"/>
      <c r="CD40" s="93"/>
      <c r="CE40" s="93"/>
      <c r="CF40" s="93"/>
      <c r="CG40" s="93"/>
      <c r="CH40" s="93"/>
      <c r="CI40" s="93"/>
      <c r="CJ40" s="93"/>
      <c r="CK40" s="93"/>
      <c r="CL40" s="93"/>
      <c r="CM40" s="93"/>
      <c r="CN40" s="93"/>
      <c r="CO40" s="93"/>
      <c r="CP40" s="93"/>
      <c r="CQ40" s="93"/>
      <c r="CR40" s="93"/>
      <c r="CS40" s="93"/>
      <c r="CT40" s="113"/>
      <c r="CU40" s="113"/>
      <c r="CV40" s="113"/>
      <c r="CW40" s="113"/>
      <c r="CX40" s="113"/>
      <c r="CY40" s="113"/>
      <c r="CZ40" s="113"/>
      <c r="DA40" s="113"/>
      <c r="DB40" s="114"/>
      <c r="DC40" s="114"/>
      <c r="DD40" s="114"/>
      <c r="DE40" s="114"/>
      <c r="DF40" s="114"/>
      <c r="DG40" s="114"/>
      <c r="DH40" s="93"/>
    </row>
    <row r="41" spans="1:112" ht="7.5" customHeight="1">
      <c r="A41" s="469"/>
      <c r="B41" s="124"/>
      <c r="C41" s="125"/>
      <c r="D41" s="125"/>
      <c r="E41" s="125"/>
      <c r="F41" s="125"/>
      <c r="G41" s="125"/>
      <c r="H41" s="125"/>
      <c r="I41" s="125"/>
      <c r="J41" s="125"/>
      <c r="K41" s="125"/>
      <c r="L41" s="125"/>
      <c r="M41" s="125"/>
      <c r="N41" s="126"/>
      <c r="O41" s="127"/>
      <c r="P41" s="128"/>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129"/>
      <c r="BO41" s="129"/>
      <c r="BP41" s="130"/>
    </row>
    <row r="42" spans="1:112" ht="9.75" customHeight="1">
      <c r="B42" s="139"/>
      <c r="C42" s="139"/>
      <c r="D42" s="139"/>
      <c r="E42" s="139"/>
      <c r="F42" s="139"/>
      <c r="G42" s="139"/>
      <c r="H42" s="139"/>
      <c r="I42" s="139"/>
      <c r="J42" s="139"/>
      <c r="K42" s="139"/>
      <c r="L42" s="139"/>
      <c r="M42" s="139"/>
      <c r="N42" s="139"/>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113"/>
      <c r="AO42" s="113"/>
      <c r="AP42" s="113"/>
      <c r="AQ42" s="113"/>
      <c r="AR42" s="113"/>
      <c r="AS42" s="113"/>
      <c r="AT42" s="113"/>
      <c r="AU42" s="113"/>
      <c r="AV42" s="113"/>
      <c r="AW42" s="141"/>
      <c r="AX42" s="141"/>
      <c r="AY42" s="141"/>
      <c r="AZ42" s="141"/>
      <c r="BA42" s="141"/>
      <c r="BB42" s="141"/>
      <c r="BC42" s="141"/>
      <c r="BD42" s="141"/>
      <c r="BE42" s="141"/>
      <c r="BF42" s="141"/>
      <c r="BG42" s="141"/>
      <c r="BH42" s="141"/>
      <c r="BI42" s="141"/>
      <c r="BJ42" s="141"/>
      <c r="BK42" s="141"/>
      <c r="BL42" s="141"/>
      <c r="BM42" s="141"/>
      <c r="BN42" s="141"/>
      <c r="BO42" s="141"/>
      <c r="BP42" s="141"/>
    </row>
    <row r="43" spans="1:112" ht="24.75" customHeight="1">
      <c r="B43" s="90" t="s">
        <v>218</v>
      </c>
      <c r="C43" s="91"/>
      <c r="D43" s="91"/>
      <c r="E43" s="91"/>
      <c r="F43" s="91"/>
      <c r="G43" s="91"/>
      <c r="H43" s="91"/>
      <c r="I43" s="91"/>
      <c r="J43" s="91"/>
      <c r="K43" s="91"/>
      <c r="L43" s="91"/>
      <c r="M43" s="91"/>
      <c r="N43" s="91"/>
      <c r="O43" s="91"/>
      <c r="P43" s="91"/>
      <c r="Q43" s="91"/>
      <c r="R43" s="91"/>
      <c r="S43" s="91"/>
      <c r="T43" s="91"/>
      <c r="U43" s="91"/>
      <c r="V43" s="91"/>
      <c r="W43" s="91"/>
      <c r="X43" s="91"/>
      <c r="Y43" s="92"/>
      <c r="Z43" s="92"/>
      <c r="AA43" s="92"/>
      <c r="BN43" s="93"/>
      <c r="BO43" s="93"/>
      <c r="BP43" s="93"/>
    </row>
    <row r="44" spans="1:112" ht="11.25" customHeight="1">
      <c r="B44" s="458"/>
      <c r="C44" s="458"/>
      <c r="D44" s="458"/>
      <c r="E44" s="458"/>
      <c r="F44" s="458"/>
      <c r="G44" s="458"/>
      <c r="H44" s="458"/>
      <c r="I44" s="458"/>
      <c r="J44" s="458"/>
      <c r="K44" s="458"/>
      <c r="L44" s="458"/>
      <c r="M44" s="458"/>
      <c r="N44" s="458"/>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5"/>
      <c r="AO44" s="95"/>
      <c r="AP44" s="95"/>
      <c r="AQ44" s="95"/>
      <c r="AR44" s="95"/>
      <c r="AS44" s="95"/>
      <c r="AT44" s="95"/>
      <c r="AU44" s="95"/>
      <c r="AV44" s="95"/>
      <c r="AW44" s="96"/>
      <c r="AX44" s="96"/>
      <c r="AY44" s="96"/>
      <c r="AZ44" s="96"/>
      <c r="BA44" s="96"/>
      <c r="BB44" s="96"/>
      <c r="BC44" s="96"/>
      <c r="BD44" s="96"/>
      <c r="BE44" s="96"/>
      <c r="BF44" s="96"/>
      <c r="BG44" s="96"/>
      <c r="BH44" s="96"/>
      <c r="BI44" s="96"/>
      <c r="BJ44" s="96"/>
      <c r="BK44" s="96"/>
      <c r="BL44" s="96"/>
      <c r="BM44" s="96"/>
      <c r="BN44" s="96"/>
      <c r="BO44" s="96"/>
      <c r="BP44" s="96"/>
    </row>
    <row r="45" spans="1:112" ht="40.5" customHeight="1">
      <c r="A45" s="267"/>
      <c r="B45" s="453" t="s">
        <v>171</v>
      </c>
      <c r="C45" s="453"/>
      <c r="D45" s="453"/>
      <c r="E45" s="453"/>
      <c r="F45" s="453"/>
      <c r="G45" s="453"/>
      <c r="H45" s="453"/>
      <c r="I45" s="453"/>
      <c r="J45" s="453"/>
      <c r="K45" s="453"/>
      <c r="L45" s="453"/>
      <c r="M45" s="453"/>
      <c r="N45" s="453"/>
      <c r="O45" s="462" t="s">
        <v>219</v>
      </c>
      <c r="P45" s="462"/>
      <c r="Q45" s="462"/>
      <c r="R45" s="462"/>
      <c r="S45" s="462"/>
      <c r="T45" s="462"/>
      <c r="U45" s="462"/>
      <c r="V45" s="462"/>
      <c r="W45" s="462"/>
      <c r="X45" s="462"/>
      <c r="Y45" s="462"/>
      <c r="Z45" s="462"/>
      <c r="AA45" s="459"/>
      <c r="AB45" s="461" t="s">
        <v>220</v>
      </c>
      <c r="AC45" s="462"/>
      <c r="AD45" s="462"/>
      <c r="AE45" s="462"/>
      <c r="AF45" s="462"/>
      <c r="AG45" s="462"/>
      <c r="AH45" s="462"/>
      <c r="AI45" s="462"/>
      <c r="AJ45" s="462"/>
      <c r="AK45" s="462"/>
      <c r="AL45" s="462"/>
      <c r="AM45" s="462"/>
      <c r="AN45" s="463" t="s">
        <v>221</v>
      </c>
      <c r="AO45" s="464"/>
      <c r="AP45" s="464"/>
      <c r="AQ45" s="464"/>
      <c r="AR45" s="464"/>
      <c r="AS45" s="464"/>
      <c r="AT45" s="464"/>
      <c r="AU45" s="464"/>
      <c r="AV45" s="464"/>
      <c r="AW45" s="453" t="s">
        <v>172</v>
      </c>
      <c r="AX45" s="453"/>
      <c r="AY45" s="453"/>
      <c r="AZ45" s="453"/>
      <c r="BA45" s="453"/>
      <c r="BB45" s="453"/>
      <c r="BC45" s="453"/>
      <c r="BD45" s="453"/>
      <c r="BE45" s="453"/>
      <c r="BF45" s="453"/>
      <c r="BG45" s="453"/>
      <c r="BH45" s="453"/>
      <c r="BI45" s="453"/>
      <c r="BJ45" s="453"/>
      <c r="BK45" s="453"/>
      <c r="BL45" s="453"/>
      <c r="BM45" s="453"/>
      <c r="BN45" s="453"/>
      <c r="BO45" s="453"/>
      <c r="BP45" s="453"/>
      <c r="BZ45" s="433"/>
      <c r="CA45" s="433"/>
      <c r="CB45" s="433"/>
      <c r="CC45" s="433"/>
      <c r="CD45" s="433"/>
      <c r="CE45" s="433"/>
      <c r="CF45" s="433"/>
      <c r="CG45" s="97"/>
      <c r="CH45" s="93"/>
    </row>
    <row r="46" spans="1:112" ht="14.25" customHeight="1">
      <c r="A46" s="469" t="s">
        <v>326</v>
      </c>
      <c r="B46" s="435" t="s">
        <v>173</v>
      </c>
      <c r="C46" s="436"/>
      <c r="D46" s="436"/>
      <c r="E46" s="436"/>
      <c r="F46" s="436"/>
      <c r="G46" s="436"/>
      <c r="H46" s="436"/>
      <c r="I46" s="436"/>
      <c r="J46" s="436"/>
      <c r="K46" s="436"/>
      <c r="L46" s="436"/>
      <c r="M46" s="436"/>
      <c r="N46" s="437"/>
      <c r="P46" s="142"/>
      <c r="Q46" s="142"/>
      <c r="R46" s="142"/>
      <c r="S46" s="142"/>
      <c r="T46" s="142"/>
      <c r="U46" s="142"/>
      <c r="V46" s="142"/>
      <c r="W46" s="142"/>
      <c r="X46" s="142"/>
      <c r="Y46" s="142"/>
      <c r="Z46" s="142"/>
      <c r="AA46" s="143"/>
      <c r="AB46" s="144"/>
      <c r="AC46" s="144"/>
      <c r="AD46" s="144"/>
      <c r="AE46" s="144"/>
      <c r="AF46" s="144"/>
      <c r="AG46" s="144"/>
      <c r="AH46" s="144"/>
      <c r="AI46" s="144"/>
      <c r="AJ46" s="144"/>
      <c r="AK46" s="144"/>
      <c r="AL46" s="144"/>
      <c r="AM46" s="145"/>
      <c r="AN46" s="146"/>
      <c r="AO46" s="147"/>
      <c r="AP46" s="147"/>
      <c r="AQ46" s="147"/>
      <c r="AR46" s="147"/>
      <c r="AS46" s="147"/>
      <c r="AT46" s="147"/>
      <c r="AU46" s="147"/>
      <c r="AV46" s="148"/>
      <c r="AW46" s="377" t="s">
        <v>222</v>
      </c>
      <c r="AX46" s="378"/>
      <c r="AY46" s="378"/>
      <c r="AZ46" s="378"/>
      <c r="BA46" s="378"/>
      <c r="BB46" s="378"/>
      <c r="BC46" s="378"/>
      <c r="BD46" s="378"/>
      <c r="BE46" s="378"/>
      <c r="BF46" s="378"/>
      <c r="BG46" s="378"/>
      <c r="BH46" s="378"/>
      <c r="BI46" s="378"/>
      <c r="BJ46" s="378"/>
      <c r="BK46" s="378"/>
      <c r="BL46" s="378"/>
      <c r="BM46" s="378"/>
      <c r="BN46" s="378"/>
      <c r="BO46" s="378"/>
      <c r="BP46" s="379"/>
    </row>
    <row r="47" spans="1:112" ht="14.25" customHeight="1">
      <c r="A47" s="469"/>
      <c r="B47" s="441"/>
      <c r="C47" s="442"/>
      <c r="D47" s="442"/>
      <c r="E47" s="442"/>
      <c r="F47" s="442"/>
      <c r="G47" s="442"/>
      <c r="H47" s="442"/>
      <c r="I47" s="442"/>
      <c r="J47" s="442"/>
      <c r="K47" s="442"/>
      <c r="L47" s="442"/>
      <c r="M47" s="442"/>
      <c r="N47" s="443"/>
      <c r="P47" s="93"/>
      <c r="Q47" s="93" t="s">
        <v>223</v>
      </c>
      <c r="R47" s="93"/>
      <c r="T47" s="93"/>
      <c r="U47" s="93"/>
      <c r="V47" s="93"/>
      <c r="W47" s="93"/>
      <c r="X47" s="93"/>
      <c r="Y47" s="93"/>
      <c r="Z47" s="93"/>
      <c r="AA47" s="93"/>
      <c r="AB47" s="93"/>
      <c r="AC47" s="93"/>
      <c r="AD47" s="93"/>
      <c r="AE47" s="93"/>
      <c r="AF47" s="93"/>
      <c r="AG47" s="93"/>
      <c r="AH47" s="93"/>
      <c r="AI47" s="93"/>
      <c r="AJ47" s="93"/>
      <c r="AK47" s="93"/>
      <c r="AL47" s="93"/>
      <c r="AM47" s="112"/>
      <c r="AN47" s="149"/>
      <c r="AO47" s="116"/>
      <c r="AP47" s="116"/>
      <c r="AQ47" s="116"/>
      <c r="AR47" s="116"/>
      <c r="AS47" s="116"/>
      <c r="AT47" s="116"/>
      <c r="AU47" s="116"/>
      <c r="AV47" s="150"/>
      <c r="AW47" s="380"/>
      <c r="AX47" s="381"/>
      <c r="AY47" s="381"/>
      <c r="AZ47" s="381"/>
      <c r="BA47" s="381"/>
      <c r="BB47" s="381"/>
      <c r="BC47" s="381"/>
      <c r="BD47" s="381"/>
      <c r="BE47" s="381"/>
      <c r="BF47" s="381"/>
      <c r="BG47" s="381"/>
      <c r="BH47" s="381"/>
      <c r="BI47" s="381"/>
      <c r="BJ47" s="381"/>
      <c r="BK47" s="381"/>
      <c r="BL47" s="381"/>
      <c r="BM47" s="381"/>
      <c r="BN47" s="381"/>
      <c r="BO47" s="381"/>
      <c r="BP47" s="382"/>
    </row>
    <row r="48" spans="1:112" ht="14.25" customHeight="1">
      <c r="A48" s="469"/>
      <c r="B48" s="380" t="s">
        <v>224</v>
      </c>
      <c r="C48" s="381"/>
      <c r="D48" s="381"/>
      <c r="E48" s="381"/>
      <c r="F48" s="381"/>
      <c r="G48" s="381"/>
      <c r="H48" s="381"/>
      <c r="I48" s="381"/>
      <c r="J48" s="381"/>
      <c r="K48" s="381"/>
      <c r="L48" s="381"/>
      <c r="M48" s="381"/>
      <c r="N48" s="382"/>
      <c r="O48" s="151"/>
      <c r="R48" s="152"/>
      <c r="S48" s="152"/>
      <c r="T48" s="152"/>
      <c r="U48" s="152"/>
      <c r="V48" s="152"/>
      <c r="X48" s="152"/>
      <c r="Z48" s="152"/>
      <c r="AA48" s="153" t="s">
        <v>225</v>
      </c>
      <c r="AE48" s="114"/>
      <c r="AF48" s="114"/>
      <c r="AG48" s="114"/>
      <c r="AH48" s="114"/>
      <c r="AI48" s="114"/>
      <c r="AJ48" s="114"/>
      <c r="AK48" s="114"/>
      <c r="AM48" s="112"/>
      <c r="AN48" s="401"/>
      <c r="AO48" s="402"/>
      <c r="AP48" s="402"/>
      <c r="AQ48" s="402"/>
      <c r="AR48" s="402"/>
      <c r="AS48" s="402"/>
      <c r="AT48" s="402"/>
      <c r="AU48" s="402"/>
      <c r="AV48" s="403"/>
      <c r="AW48" s="380"/>
      <c r="AX48" s="381"/>
      <c r="AY48" s="381"/>
      <c r="AZ48" s="381"/>
      <c r="BA48" s="381"/>
      <c r="BB48" s="381"/>
      <c r="BC48" s="381"/>
      <c r="BD48" s="381"/>
      <c r="BE48" s="381"/>
      <c r="BF48" s="381"/>
      <c r="BG48" s="381"/>
      <c r="BH48" s="381"/>
      <c r="BI48" s="381"/>
      <c r="BJ48" s="381"/>
      <c r="BK48" s="381"/>
      <c r="BL48" s="381"/>
      <c r="BM48" s="381"/>
      <c r="BN48" s="381"/>
      <c r="BO48" s="381"/>
      <c r="BP48" s="382"/>
    </row>
    <row r="49" spans="1:117" ht="14.25" customHeight="1">
      <c r="A49" s="469"/>
      <c r="B49" s="380"/>
      <c r="C49" s="381"/>
      <c r="D49" s="381"/>
      <c r="E49" s="381"/>
      <c r="F49" s="381"/>
      <c r="G49" s="381"/>
      <c r="H49" s="381"/>
      <c r="I49" s="381"/>
      <c r="J49" s="381"/>
      <c r="K49" s="381"/>
      <c r="L49" s="381"/>
      <c r="M49" s="381"/>
      <c r="N49" s="382"/>
      <c r="O49" s="151"/>
      <c r="P49" s="114"/>
      <c r="Z49" s="467">
        <v>267900</v>
      </c>
      <c r="AA49" s="467"/>
      <c r="AB49" s="467"/>
      <c r="AC49" s="467"/>
      <c r="AD49" s="467"/>
      <c r="AE49" s="467"/>
      <c r="AF49" s="467"/>
      <c r="AG49" s="467"/>
      <c r="AH49" s="467"/>
      <c r="AI49" s="468" t="s">
        <v>226</v>
      </c>
      <c r="AJ49" s="468"/>
      <c r="AK49" s="114"/>
      <c r="AM49" s="112"/>
      <c r="AN49" s="154"/>
      <c r="AO49" s="445" t="s">
        <v>227</v>
      </c>
      <c r="AP49" s="445"/>
      <c r="AQ49" s="445"/>
      <c r="AR49" s="445"/>
      <c r="AS49" s="445"/>
      <c r="AT49" s="445"/>
      <c r="AU49" s="445"/>
      <c r="AV49" s="155"/>
      <c r="AW49" s="380"/>
      <c r="AX49" s="381"/>
      <c r="AY49" s="381"/>
      <c r="AZ49" s="381"/>
      <c r="BA49" s="381"/>
      <c r="BB49" s="381"/>
      <c r="BC49" s="381"/>
      <c r="BD49" s="381"/>
      <c r="BE49" s="381"/>
      <c r="BF49" s="381"/>
      <c r="BG49" s="381"/>
      <c r="BH49" s="381"/>
      <c r="BI49" s="381"/>
      <c r="BJ49" s="381"/>
      <c r="BK49" s="381"/>
      <c r="BL49" s="381"/>
      <c r="BM49" s="381"/>
      <c r="BN49" s="381"/>
      <c r="BO49" s="381"/>
      <c r="BP49" s="382"/>
    </row>
    <row r="50" spans="1:117" ht="14.25" customHeight="1">
      <c r="A50" s="469"/>
      <c r="B50" s="380"/>
      <c r="C50" s="381"/>
      <c r="D50" s="381"/>
      <c r="E50" s="381"/>
      <c r="F50" s="381"/>
      <c r="G50" s="381"/>
      <c r="H50" s="381"/>
      <c r="I50" s="381"/>
      <c r="J50" s="381"/>
      <c r="K50" s="381"/>
      <c r="L50" s="381"/>
      <c r="M50" s="381"/>
      <c r="N50" s="382"/>
      <c r="O50" s="151"/>
      <c r="P50" s="114"/>
      <c r="Q50" s="153"/>
      <c r="R50" s="153"/>
      <c r="S50" s="153"/>
      <c r="T50" s="153"/>
      <c r="Z50" s="467"/>
      <c r="AA50" s="467"/>
      <c r="AB50" s="467"/>
      <c r="AC50" s="467"/>
      <c r="AD50" s="467"/>
      <c r="AE50" s="467"/>
      <c r="AF50" s="467"/>
      <c r="AG50" s="467"/>
      <c r="AH50" s="467"/>
      <c r="AI50" s="468"/>
      <c r="AJ50" s="468"/>
      <c r="AK50" s="153"/>
      <c r="AL50" s="114"/>
      <c r="AM50" s="112"/>
      <c r="AN50" s="154"/>
      <c r="AO50" s="445" t="s">
        <v>228</v>
      </c>
      <c r="AP50" s="445"/>
      <c r="AQ50" s="445"/>
      <c r="AR50" s="445"/>
      <c r="AS50" s="445"/>
      <c r="AT50" s="445"/>
      <c r="AU50" s="445"/>
      <c r="AV50" s="155"/>
      <c r="AW50" s="380"/>
      <c r="AX50" s="381"/>
      <c r="AY50" s="381"/>
      <c r="AZ50" s="381"/>
      <c r="BA50" s="381"/>
      <c r="BB50" s="381"/>
      <c r="BC50" s="381"/>
      <c r="BD50" s="381"/>
      <c r="BE50" s="381"/>
      <c r="BF50" s="381"/>
      <c r="BG50" s="381"/>
      <c r="BH50" s="381"/>
      <c r="BI50" s="381"/>
      <c r="BJ50" s="381"/>
      <c r="BK50" s="381"/>
      <c r="BL50" s="381"/>
      <c r="BM50" s="381"/>
      <c r="BN50" s="381"/>
      <c r="BO50" s="381"/>
      <c r="BP50" s="382"/>
    </row>
    <row r="51" spans="1:117" ht="14.25" customHeight="1">
      <c r="A51" s="469"/>
      <c r="B51" s="465" t="s">
        <v>229</v>
      </c>
      <c r="C51" s="386"/>
      <c r="D51" s="386"/>
      <c r="E51" s="386"/>
      <c r="F51" s="386"/>
      <c r="G51" s="386"/>
      <c r="H51" s="386"/>
      <c r="I51" s="386"/>
      <c r="J51" s="386"/>
      <c r="K51" s="386"/>
      <c r="L51" s="386"/>
      <c r="M51" s="386"/>
      <c r="N51" s="466"/>
      <c r="Q51" s="153"/>
      <c r="R51" s="153"/>
      <c r="S51" s="153"/>
      <c r="T51" s="153"/>
      <c r="AH51" s="153"/>
      <c r="AI51" s="153"/>
      <c r="AJ51" s="93" t="s">
        <v>186</v>
      </c>
      <c r="AK51" s="153"/>
      <c r="AL51" s="93"/>
      <c r="AM51" s="112"/>
      <c r="AN51" s="401"/>
      <c r="AO51" s="402"/>
      <c r="AP51" s="402"/>
      <c r="AQ51" s="402"/>
      <c r="AR51" s="402"/>
      <c r="AS51" s="402"/>
      <c r="AT51" s="402"/>
      <c r="AU51" s="402"/>
      <c r="AV51" s="403"/>
      <c r="AW51" s="380"/>
      <c r="AX51" s="381"/>
      <c r="AY51" s="381"/>
      <c r="AZ51" s="381"/>
      <c r="BA51" s="381"/>
      <c r="BB51" s="381"/>
      <c r="BC51" s="381"/>
      <c r="BD51" s="381"/>
      <c r="BE51" s="381"/>
      <c r="BF51" s="381"/>
      <c r="BG51" s="381"/>
      <c r="BH51" s="381"/>
      <c r="BI51" s="381"/>
      <c r="BJ51" s="381"/>
      <c r="BK51" s="381"/>
      <c r="BL51" s="381"/>
      <c r="BM51" s="381"/>
      <c r="BN51" s="381"/>
      <c r="BO51" s="381"/>
      <c r="BP51" s="382"/>
    </row>
    <row r="52" spans="1:117" ht="9" customHeight="1">
      <c r="A52" s="469"/>
      <c r="B52" s="455"/>
      <c r="C52" s="456"/>
      <c r="D52" s="456"/>
      <c r="E52" s="456"/>
      <c r="F52" s="456"/>
      <c r="G52" s="456"/>
      <c r="H52" s="456"/>
      <c r="I52" s="456"/>
      <c r="J52" s="456"/>
      <c r="K52" s="456"/>
      <c r="L52" s="456"/>
      <c r="M52" s="456"/>
      <c r="N52" s="457"/>
      <c r="O52" s="156"/>
      <c r="P52" s="157"/>
      <c r="Q52" s="153"/>
      <c r="R52" s="153"/>
      <c r="S52" s="153"/>
      <c r="T52" s="153"/>
      <c r="U52" s="153"/>
      <c r="V52" s="153"/>
      <c r="W52" s="153"/>
      <c r="X52" s="153"/>
      <c r="Y52" s="153"/>
      <c r="Z52" s="153"/>
      <c r="AA52" s="153"/>
      <c r="AB52" s="153"/>
      <c r="AC52" s="153"/>
      <c r="AD52" s="153"/>
      <c r="AE52" s="153"/>
      <c r="AF52" s="153"/>
      <c r="AG52" s="153"/>
      <c r="AH52" s="153"/>
      <c r="AI52" s="158"/>
      <c r="AK52" s="93"/>
      <c r="AM52" s="112"/>
      <c r="AN52" s="159"/>
      <c r="AO52" s="160"/>
      <c r="AP52" s="160"/>
      <c r="AQ52" s="160"/>
      <c r="AR52" s="160"/>
      <c r="AS52" s="160"/>
      <c r="AT52" s="160"/>
      <c r="AU52" s="160"/>
      <c r="AV52" s="161"/>
      <c r="AW52" s="380"/>
      <c r="AX52" s="381"/>
      <c r="AY52" s="381"/>
      <c r="AZ52" s="381"/>
      <c r="BA52" s="381"/>
      <c r="BB52" s="381"/>
      <c r="BC52" s="381"/>
      <c r="BD52" s="381"/>
      <c r="BE52" s="381"/>
      <c r="BF52" s="381"/>
      <c r="BG52" s="381"/>
      <c r="BH52" s="381"/>
      <c r="BI52" s="381"/>
      <c r="BJ52" s="381"/>
      <c r="BK52" s="381"/>
      <c r="BL52" s="381"/>
      <c r="BM52" s="381"/>
      <c r="BN52" s="381"/>
      <c r="BO52" s="381"/>
      <c r="BP52" s="382"/>
      <c r="CB52" s="93"/>
      <c r="CC52" s="93"/>
      <c r="CD52" s="93"/>
      <c r="CE52" s="93"/>
      <c r="CF52" s="93"/>
      <c r="CG52" s="93"/>
      <c r="CH52" s="93"/>
      <c r="CI52" s="93"/>
      <c r="CJ52" s="93"/>
      <c r="CS52" s="93"/>
      <c r="CT52" s="93"/>
      <c r="CU52" s="93"/>
      <c r="CV52" s="93"/>
      <c r="CW52" s="93"/>
      <c r="CX52" s="93"/>
      <c r="CY52" s="93"/>
      <c r="CZ52" s="93"/>
      <c r="DA52" s="93"/>
      <c r="DB52" s="93"/>
      <c r="DC52" s="93"/>
      <c r="DD52" s="93"/>
      <c r="DE52" s="93"/>
      <c r="DF52" s="93"/>
      <c r="DG52" s="93"/>
      <c r="DH52" s="93"/>
      <c r="DI52" s="93"/>
      <c r="DJ52" s="93"/>
      <c r="DK52" s="93"/>
      <c r="DL52" s="93"/>
      <c r="DM52" s="93"/>
    </row>
    <row r="53" spans="1:117" ht="14.25" customHeight="1">
      <c r="A53" s="469"/>
      <c r="B53" s="435" t="s">
        <v>173</v>
      </c>
      <c r="C53" s="436"/>
      <c r="D53" s="436"/>
      <c r="E53" s="436"/>
      <c r="F53" s="436"/>
      <c r="G53" s="436"/>
      <c r="H53" s="436"/>
      <c r="I53" s="436"/>
      <c r="J53" s="436"/>
      <c r="K53" s="436"/>
      <c r="L53" s="436"/>
      <c r="M53" s="436"/>
      <c r="N53" s="437"/>
      <c r="O53" s="162"/>
      <c r="P53" s="163"/>
      <c r="Q53" s="163"/>
      <c r="R53" s="163"/>
      <c r="S53" s="163"/>
      <c r="T53" s="163"/>
      <c r="U53" s="163"/>
      <c r="V53" s="163"/>
      <c r="W53" s="163"/>
      <c r="X53" s="163"/>
      <c r="Y53" s="163"/>
      <c r="Z53" s="163"/>
      <c r="AA53" s="163"/>
      <c r="AB53" s="163"/>
      <c r="AC53" s="163"/>
      <c r="AD53" s="163"/>
      <c r="AE53" s="163"/>
      <c r="AF53" s="163"/>
      <c r="AG53" s="163"/>
      <c r="AH53" s="163"/>
      <c r="AI53" s="163"/>
      <c r="AJ53" s="163"/>
      <c r="AK53" s="163"/>
      <c r="AL53" s="163"/>
      <c r="AM53" s="164"/>
      <c r="AN53" s="146"/>
      <c r="AO53" s="147"/>
      <c r="AP53" s="147"/>
      <c r="AQ53" s="147"/>
      <c r="AR53" s="147"/>
      <c r="AS53" s="147"/>
      <c r="AT53" s="147"/>
      <c r="AU53" s="147"/>
      <c r="AV53" s="148"/>
      <c r="AW53" s="380"/>
      <c r="AX53" s="381"/>
      <c r="AY53" s="381"/>
      <c r="AZ53" s="381"/>
      <c r="BA53" s="381"/>
      <c r="BB53" s="381"/>
      <c r="BC53" s="381"/>
      <c r="BD53" s="381"/>
      <c r="BE53" s="381"/>
      <c r="BF53" s="381"/>
      <c r="BG53" s="381"/>
      <c r="BH53" s="381"/>
      <c r="BI53" s="381"/>
      <c r="BJ53" s="381"/>
      <c r="BK53" s="381"/>
      <c r="BL53" s="381"/>
      <c r="BM53" s="381"/>
      <c r="BN53" s="381"/>
      <c r="BO53" s="381"/>
      <c r="BP53" s="382"/>
    </row>
    <row r="54" spans="1:117" ht="14.25" customHeight="1">
      <c r="A54" s="469"/>
      <c r="B54" s="441"/>
      <c r="C54" s="442"/>
      <c r="D54" s="442"/>
      <c r="E54" s="442"/>
      <c r="F54" s="442"/>
      <c r="G54" s="442"/>
      <c r="H54" s="442"/>
      <c r="I54" s="442"/>
      <c r="J54" s="442"/>
      <c r="K54" s="442"/>
      <c r="L54" s="442"/>
      <c r="M54" s="442"/>
      <c r="N54" s="443"/>
      <c r="O54" s="111"/>
      <c r="P54" s="93"/>
      <c r="Q54" s="93" t="s">
        <v>223</v>
      </c>
      <c r="R54" s="93"/>
      <c r="S54" s="93"/>
      <c r="T54" s="93"/>
      <c r="U54" s="93"/>
      <c r="V54" s="93"/>
      <c r="W54" s="93"/>
      <c r="X54" s="93"/>
      <c r="Y54" s="93"/>
      <c r="Z54" s="93"/>
      <c r="AA54" s="93"/>
      <c r="AB54" s="93"/>
      <c r="AC54" s="93"/>
      <c r="AD54" s="93"/>
      <c r="AE54" s="93"/>
      <c r="AF54" s="93"/>
      <c r="AG54" s="93"/>
      <c r="AH54" s="93"/>
      <c r="AI54" s="93"/>
      <c r="AJ54" s="93"/>
      <c r="AK54" s="93"/>
      <c r="AL54" s="93"/>
      <c r="AM54" s="112"/>
      <c r="AN54" s="149"/>
      <c r="AO54" s="116"/>
      <c r="AP54" s="116"/>
      <c r="AQ54" s="116"/>
      <c r="AR54" s="116"/>
      <c r="AS54" s="116"/>
      <c r="AT54" s="116"/>
      <c r="AU54" s="116"/>
      <c r="AV54" s="150"/>
      <c r="AW54" s="380"/>
      <c r="AX54" s="381"/>
      <c r="AY54" s="381"/>
      <c r="AZ54" s="381"/>
      <c r="BA54" s="381"/>
      <c r="BB54" s="381"/>
      <c r="BC54" s="381"/>
      <c r="BD54" s="381"/>
      <c r="BE54" s="381"/>
      <c r="BF54" s="381"/>
      <c r="BG54" s="381"/>
      <c r="BH54" s="381"/>
      <c r="BI54" s="381"/>
      <c r="BJ54" s="381"/>
      <c r="BK54" s="381"/>
      <c r="BL54" s="381"/>
      <c r="BM54" s="381"/>
      <c r="BN54" s="381"/>
      <c r="BO54" s="381"/>
      <c r="BP54" s="382"/>
    </row>
    <row r="55" spans="1:117" ht="14.25" customHeight="1">
      <c r="A55" s="469"/>
      <c r="B55" s="380" t="s">
        <v>230</v>
      </c>
      <c r="C55" s="381"/>
      <c r="D55" s="381"/>
      <c r="E55" s="381"/>
      <c r="F55" s="381"/>
      <c r="G55" s="381"/>
      <c r="H55" s="381"/>
      <c r="I55" s="381"/>
      <c r="J55" s="381"/>
      <c r="K55" s="381"/>
      <c r="L55" s="381"/>
      <c r="M55" s="381"/>
      <c r="N55" s="382"/>
      <c r="O55" s="115"/>
      <c r="P55" s="104"/>
      <c r="Q55" s="152"/>
      <c r="R55" s="152"/>
      <c r="S55" s="152"/>
      <c r="T55" s="152"/>
      <c r="U55" s="152"/>
      <c r="V55" s="152"/>
      <c r="X55" s="152"/>
      <c r="AA55" s="153" t="s">
        <v>225</v>
      </c>
      <c r="AB55" s="104"/>
      <c r="AC55" s="104"/>
      <c r="AD55" s="104"/>
      <c r="AE55" s="104"/>
      <c r="AF55" s="104"/>
      <c r="AG55" s="104"/>
      <c r="AH55" s="104"/>
      <c r="AI55" s="104"/>
      <c r="AJ55" s="104"/>
      <c r="AK55" s="104"/>
      <c r="AL55" s="104"/>
      <c r="AM55" s="119"/>
      <c r="AN55" s="401"/>
      <c r="AO55" s="402"/>
      <c r="AP55" s="402"/>
      <c r="AQ55" s="402"/>
      <c r="AR55" s="402"/>
      <c r="AS55" s="402"/>
      <c r="AT55" s="402"/>
      <c r="AU55" s="402"/>
      <c r="AV55" s="403"/>
      <c r="AW55" s="380"/>
      <c r="AX55" s="381"/>
      <c r="AY55" s="381"/>
      <c r="AZ55" s="381"/>
      <c r="BA55" s="381"/>
      <c r="BB55" s="381"/>
      <c r="BC55" s="381"/>
      <c r="BD55" s="381"/>
      <c r="BE55" s="381"/>
      <c r="BF55" s="381"/>
      <c r="BG55" s="381"/>
      <c r="BH55" s="381"/>
      <c r="BI55" s="381"/>
      <c r="BJ55" s="381"/>
      <c r="BK55" s="381"/>
      <c r="BL55" s="381"/>
      <c r="BM55" s="381"/>
      <c r="BN55" s="381"/>
      <c r="BO55" s="381"/>
      <c r="BP55" s="382"/>
    </row>
    <row r="56" spans="1:117" ht="14.25" customHeight="1">
      <c r="A56" s="469"/>
      <c r="B56" s="380"/>
      <c r="C56" s="381"/>
      <c r="D56" s="381"/>
      <c r="E56" s="381"/>
      <c r="F56" s="381"/>
      <c r="G56" s="381"/>
      <c r="H56" s="381"/>
      <c r="I56" s="381"/>
      <c r="J56" s="381"/>
      <c r="K56" s="381"/>
      <c r="L56" s="381"/>
      <c r="M56" s="381"/>
      <c r="N56" s="382"/>
      <c r="O56" s="115"/>
      <c r="P56" s="104"/>
      <c r="Q56" s="104"/>
      <c r="R56" s="430">
        <v>209000</v>
      </c>
      <c r="S56" s="430"/>
      <c r="T56" s="430"/>
      <c r="U56" s="430"/>
      <c r="V56" s="430"/>
      <c r="W56" s="430"/>
      <c r="X56" s="407" t="s">
        <v>226</v>
      </c>
      <c r="Y56" s="407"/>
      <c r="AA56" s="92"/>
      <c r="AB56" s="104"/>
      <c r="AC56" s="430">
        <v>388100</v>
      </c>
      <c r="AD56" s="430"/>
      <c r="AE56" s="430"/>
      <c r="AF56" s="430"/>
      <c r="AG56" s="430"/>
      <c r="AH56" s="430"/>
      <c r="AI56" s="407" t="s">
        <v>226</v>
      </c>
      <c r="AJ56" s="407"/>
      <c r="AK56" s="104"/>
      <c r="AL56" s="104"/>
      <c r="AM56" s="119"/>
      <c r="AN56" s="165"/>
      <c r="AO56" s="445" t="s">
        <v>231</v>
      </c>
      <c r="AP56" s="445"/>
      <c r="AQ56" s="445"/>
      <c r="AR56" s="445"/>
      <c r="AS56" s="445"/>
      <c r="AT56" s="445"/>
      <c r="AU56" s="445"/>
      <c r="AV56" s="165"/>
      <c r="AW56" s="380"/>
      <c r="AX56" s="381"/>
      <c r="AY56" s="381"/>
      <c r="AZ56" s="381"/>
      <c r="BA56" s="381"/>
      <c r="BB56" s="381"/>
      <c r="BC56" s="381"/>
      <c r="BD56" s="381"/>
      <c r="BE56" s="381"/>
      <c r="BF56" s="381"/>
      <c r="BG56" s="381"/>
      <c r="BH56" s="381"/>
      <c r="BI56" s="381"/>
      <c r="BJ56" s="381"/>
      <c r="BK56" s="381"/>
      <c r="BL56" s="381"/>
      <c r="BM56" s="381"/>
      <c r="BN56" s="381"/>
      <c r="BO56" s="381"/>
      <c r="BP56" s="382"/>
    </row>
    <row r="57" spans="1:117" ht="14.25" customHeight="1">
      <c r="A57" s="469"/>
      <c r="B57" s="380"/>
      <c r="C57" s="381"/>
      <c r="D57" s="381"/>
      <c r="E57" s="381"/>
      <c r="F57" s="381"/>
      <c r="G57" s="381"/>
      <c r="H57" s="381"/>
      <c r="I57" s="381"/>
      <c r="J57" s="381"/>
      <c r="K57" s="381"/>
      <c r="L57" s="381"/>
      <c r="M57" s="381"/>
      <c r="N57" s="382"/>
      <c r="O57" s="115"/>
      <c r="P57" s="104"/>
      <c r="Q57" s="104"/>
      <c r="R57" s="430"/>
      <c r="S57" s="430"/>
      <c r="T57" s="430"/>
      <c r="U57" s="430"/>
      <c r="V57" s="430"/>
      <c r="W57" s="430"/>
      <c r="X57" s="407"/>
      <c r="Y57" s="407"/>
      <c r="AA57" s="92"/>
      <c r="AB57" s="104"/>
      <c r="AC57" s="430"/>
      <c r="AD57" s="430"/>
      <c r="AE57" s="430"/>
      <c r="AF57" s="430"/>
      <c r="AG57" s="430"/>
      <c r="AH57" s="430"/>
      <c r="AI57" s="407"/>
      <c r="AJ57" s="407"/>
      <c r="AK57" s="104"/>
      <c r="AL57" s="104"/>
      <c r="AM57" s="119"/>
      <c r="AN57" s="165"/>
      <c r="AO57" s="445" t="s">
        <v>232</v>
      </c>
      <c r="AP57" s="445"/>
      <c r="AQ57" s="445"/>
      <c r="AR57" s="445"/>
      <c r="AS57" s="445"/>
      <c r="AT57" s="445"/>
      <c r="AU57" s="445"/>
      <c r="AV57" s="165"/>
      <c r="AW57" s="380"/>
      <c r="AX57" s="381"/>
      <c r="AY57" s="381"/>
      <c r="AZ57" s="381"/>
      <c r="BA57" s="381"/>
      <c r="BB57" s="381"/>
      <c r="BC57" s="381"/>
      <c r="BD57" s="381"/>
      <c r="BE57" s="381"/>
      <c r="BF57" s="381"/>
      <c r="BG57" s="381"/>
      <c r="BH57" s="381"/>
      <c r="BI57" s="381"/>
      <c r="BJ57" s="381"/>
      <c r="BK57" s="381"/>
      <c r="BL57" s="381"/>
      <c r="BM57" s="381"/>
      <c r="BN57" s="381"/>
      <c r="BO57" s="381"/>
      <c r="BP57" s="382"/>
    </row>
    <row r="58" spans="1:117" ht="14.25" customHeight="1">
      <c r="A58" s="469"/>
      <c r="B58" s="441"/>
      <c r="C58" s="442"/>
      <c r="D58" s="442"/>
      <c r="E58" s="442"/>
      <c r="F58" s="442"/>
      <c r="G58" s="442"/>
      <c r="H58" s="442"/>
      <c r="I58" s="442"/>
      <c r="J58" s="442"/>
      <c r="K58" s="442"/>
      <c r="L58" s="442"/>
      <c r="M58" s="442"/>
      <c r="N58" s="443"/>
      <c r="O58" s="115"/>
      <c r="P58" s="104"/>
      <c r="Q58" s="104"/>
      <c r="R58" s="104"/>
      <c r="S58" s="104"/>
      <c r="T58" s="104"/>
      <c r="U58" s="104"/>
      <c r="V58" s="104"/>
      <c r="W58" s="104"/>
      <c r="X58" s="104"/>
      <c r="Z58" s="104"/>
      <c r="AA58" s="104"/>
      <c r="AB58" s="104"/>
      <c r="AC58" s="104"/>
      <c r="AD58" s="104"/>
      <c r="AE58" s="104"/>
      <c r="AF58" s="104"/>
      <c r="AG58" s="104"/>
      <c r="AH58" s="104"/>
      <c r="AI58" s="104"/>
      <c r="AJ58" s="104" t="s">
        <v>186</v>
      </c>
      <c r="AK58" s="104"/>
      <c r="AL58" s="104"/>
      <c r="AM58" s="119"/>
      <c r="AN58" s="401"/>
      <c r="AO58" s="402"/>
      <c r="AP58" s="402"/>
      <c r="AQ58" s="402"/>
      <c r="AR58" s="402"/>
      <c r="AS58" s="402"/>
      <c r="AT58" s="402"/>
      <c r="AU58" s="402"/>
      <c r="AV58" s="403"/>
      <c r="AW58" s="380"/>
      <c r="AX58" s="381"/>
      <c r="AY58" s="381"/>
      <c r="AZ58" s="381"/>
      <c r="BA58" s="381"/>
      <c r="BB58" s="381"/>
      <c r="BC58" s="381"/>
      <c r="BD58" s="381"/>
      <c r="BE58" s="381"/>
      <c r="BF58" s="381"/>
      <c r="BG58" s="381"/>
      <c r="BH58" s="381"/>
      <c r="BI58" s="381"/>
      <c r="BJ58" s="381"/>
      <c r="BK58" s="381"/>
      <c r="BL58" s="381"/>
      <c r="BM58" s="381"/>
      <c r="BN58" s="381"/>
      <c r="BO58" s="381"/>
      <c r="BP58" s="382"/>
    </row>
    <row r="59" spans="1:117" ht="7.5" customHeight="1">
      <c r="A59" s="469"/>
      <c r="B59" s="455"/>
      <c r="C59" s="456"/>
      <c r="D59" s="456"/>
      <c r="E59" s="456"/>
      <c r="F59" s="456"/>
      <c r="G59" s="456"/>
      <c r="H59" s="456"/>
      <c r="I59" s="456"/>
      <c r="J59" s="456"/>
      <c r="K59" s="456"/>
      <c r="L59" s="456"/>
      <c r="M59" s="456"/>
      <c r="N59" s="457"/>
      <c r="O59" s="127"/>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66"/>
      <c r="AN59" s="159"/>
      <c r="AO59" s="160"/>
      <c r="AP59" s="160"/>
      <c r="AQ59" s="160"/>
      <c r="AR59" s="160"/>
      <c r="AS59" s="160"/>
      <c r="AT59" s="160"/>
      <c r="AU59" s="160"/>
      <c r="AV59" s="161"/>
      <c r="AW59" s="383"/>
      <c r="AX59" s="384"/>
      <c r="AY59" s="384"/>
      <c r="AZ59" s="384"/>
      <c r="BA59" s="384"/>
      <c r="BB59" s="384"/>
      <c r="BC59" s="384"/>
      <c r="BD59" s="384"/>
      <c r="BE59" s="384"/>
      <c r="BF59" s="384"/>
      <c r="BG59" s="384"/>
      <c r="BH59" s="384"/>
      <c r="BI59" s="384"/>
      <c r="BJ59" s="384"/>
      <c r="BK59" s="384"/>
      <c r="BL59" s="384"/>
      <c r="BM59" s="384"/>
      <c r="BN59" s="384"/>
      <c r="BO59" s="384"/>
      <c r="BP59" s="385"/>
      <c r="CB59" s="93"/>
      <c r="CC59" s="93"/>
      <c r="CD59" s="93"/>
      <c r="CE59" s="93"/>
      <c r="CF59" s="93"/>
      <c r="CG59" s="93"/>
      <c r="CH59" s="93"/>
      <c r="CI59" s="93"/>
      <c r="CJ59" s="93"/>
      <c r="CK59" s="93"/>
      <c r="CL59" s="93"/>
      <c r="CM59" s="93"/>
      <c r="CN59" s="93"/>
      <c r="CO59" s="93"/>
      <c r="CP59" s="93"/>
      <c r="CQ59" s="93"/>
      <c r="CR59" s="93"/>
      <c r="CS59" s="93"/>
      <c r="CT59" s="93"/>
      <c r="CU59" s="93"/>
      <c r="CV59" s="93"/>
      <c r="CW59" s="93"/>
      <c r="CX59" s="93"/>
      <c r="CY59" s="93"/>
      <c r="CZ59" s="93"/>
      <c r="DA59" s="93"/>
      <c r="DB59" s="93"/>
      <c r="DC59" s="93"/>
      <c r="DD59" s="93"/>
      <c r="DE59" s="93"/>
      <c r="DF59" s="93"/>
      <c r="DG59" s="93"/>
      <c r="DH59" s="93"/>
      <c r="DI59" s="93"/>
      <c r="DJ59" s="93"/>
      <c r="DK59" s="93"/>
      <c r="DL59" s="93"/>
      <c r="DM59" s="93"/>
    </row>
    <row r="60" spans="1:117" ht="24.75" customHeight="1">
      <c r="B60" s="90" t="s">
        <v>233</v>
      </c>
      <c r="C60" s="91"/>
      <c r="D60" s="91"/>
      <c r="E60" s="91"/>
      <c r="F60" s="91"/>
      <c r="G60" s="91"/>
      <c r="H60" s="91"/>
      <c r="I60" s="91"/>
      <c r="J60" s="91"/>
      <c r="K60" s="91"/>
      <c r="L60" s="91"/>
      <c r="M60" s="91"/>
      <c r="N60" s="91"/>
      <c r="O60" s="91"/>
      <c r="P60" s="91"/>
      <c r="Q60" s="92"/>
      <c r="R60" s="92"/>
      <c r="S60" s="92"/>
      <c r="T60" s="92"/>
      <c r="U60" s="92"/>
      <c r="V60" s="92"/>
      <c r="W60" s="92"/>
      <c r="X60" s="92"/>
      <c r="Y60" s="92"/>
      <c r="Z60" s="92"/>
      <c r="AA60" s="92"/>
      <c r="AB60" s="92"/>
      <c r="AC60" s="92"/>
      <c r="AD60" s="92"/>
      <c r="BP60" s="93"/>
    </row>
    <row r="61" spans="1:117" ht="11.25" customHeight="1">
      <c r="B61" s="458"/>
      <c r="C61" s="458"/>
      <c r="D61" s="458"/>
      <c r="E61" s="458"/>
      <c r="F61" s="458"/>
      <c r="G61" s="458"/>
      <c r="H61" s="458"/>
      <c r="I61" s="458"/>
      <c r="J61" s="458"/>
      <c r="K61" s="458"/>
      <c r="L61" s="458"/>
      <c r="M61" s="458"/>
      <c r="N61" s="458"/>
      <c r="O61" s="94"/>
      <c r="P61" s="94"/>
      <c r="Q61" s="94"/>
      <c r="R61" s="94"/>
      <c r="S61" s="94"/>
      <c r="T61" s="94"/>
      <c r="U61" s="94"/>
      <c r="V61" s="94"/>
      <c r="W61" s="94"/>
      <c r="X61" s="94"/>
      <c r="Y61" s="94"/>
      <c r="Z61" s="94"/>
      <c r="AA61" s="94"/>
      <c r="AB61" s="94"/>
      <c r="AC61" s="94"/>
      <c r="AD61" s="94"/>
      <c r="AE61" s="94"/>
      <c r="AF61" s="94"/>
      <c r="AG61" s="94"/>
      <c r="AH61" s="94"/>
      <c r="AI61" s="94"/>
      <c r="AJ61" s="94"/>
      <c r="AK61" s="94"/>
      <c r="AL61" s="94"/>
      <c r="AM61" s="94"/>
      <c r="AN61" s="95"/>
      <c r="AO61" s="95"/>
      <c r="AP61" s="95"/>
      <c r="AQ61" s="95"/>
      <c r="AR61" s="95"/>
      <c r="AS61" s="95"/>
      <c r="AT61" s="95"/>
      <c r="AU61" s="95"/>
      <c r="AV61" s="95"/>
      <c r="AW61" s="96"/>
      <c r="AX61" s="96"/>
      <c r="AY61" s="96"/>
      <c r="AZ61" s="96"/>
      <c r="BA61" s="96"/>
      <c r="BB61" s="96"/>
      <c r="BC61" s="96"/>
      <c r="BD61" s="96"/>
      <c r="BE61" s="96"/>
      <c r="BF61" s="96"/>
      <c r="BG61" s="96"/>
      <c r="BH61" s="96"/>
      <c r="BI61" s="96"/>
      <c r="BJ61" s="96"/>
      <c r="BK61" s="96"/>
      <c r="BL61" s="96"/>
      <c r="BM61" s="96"/>
      <c r="BN61" s="96"/>
      <c r="BO61" s="96"/>
      <c r="BP61" s="96"/>
    </row>
    <row r="62" spans="1:117" ht="40.5" customHeight="1">
      <c r="A62" s="267"/>
      <c r="B62" s="453" t="s">
        <v>171</v>
      </c>
      <c r="C62" s="453"/>
      <c r="D62" s="453"/>
      <c r="E62" s="453"/>
      <c r="F62" s="453"/>
      <c r="G62" s="453"/>
      <c r="H62" s="453"/>
      <c r="I62" s="453"/>
      <c r="J62" s="453"/>
      <c r="K62" s="453"/>
      <c r="L62" s="453"/>
      <c r="M62" s="453"/>
      <c r="N62" s="453"/>
      <c r="O62" s="459" t="s">
        <v>219</v>
      </c>
      <c r="P62" s="460"/>
      <c r="Q62" s="460"/>
      <c r="R62" s="460"/>
      <c r="S62" s="460"/>
      <c r="T62" s="460"/>
      <c r="U62" s="460"/>
      <c r="V62" s="460"/>
      <c r="W62" s="460"/>
      <c r="X62" s="460"/>
      <c r="Y62" s="460"/>
      <c r="Z62" s="460"/>
      <c r="AA62" s="460"/>
      <c r="AB62" s="461" t="s">
        <v>220</v>
      </c>
      <c r="AC62" s="462"/>
      <c r="AD62" s="462"/>
      <c r="AE62" s="462"/>
      <c r="AF62" s="462"/>
      <c r="AG62" s="462"/>
      <c r="AH62" s="462"/>
      <c r="AI62" s="462"/>
      <c r="AJ62" s="462"/>
      <c r="AK62" s="462"/>
      <c r="AL62" s="462"/>
      <c r="AM62" s="462"/>
      <c r="AN62" s="463" t="s">
        <v>221</v>
      </c>
      <c r="AO62" s="464"/>
      <c r="AP62" s="464"/>
      <c r="AQ62" s="464"/>
      <c r="AR62" s="464"/>
      <c r="AS62" s="464"/>
      <c r="AT62" s="464"/>
      <c r="AU62" s="464"/>
      <c r="AV62" s="464"/>
      <c r="AW62" s="453" t="s">
        <v>172</v>
      </c>
      <c r="AX62" s="453"/>
      <c r="AY62" s="453"/>
      <c r="AZ62" s="453"/>
      <c r="BA62" s="453"/>
      <c r="BB62" s="453"/>
      <c r="BC62" s="453"/>
      <c r="BD62" s="453"/>
      <c r="BE62" s="453"/>
      <c r="BF62" s="453"/>
      <c r="BG62" s="453"/>
      <c r="BH62" s="453"/>
      <c r="BI62" s="453"/>
      <c r="BJ62" s="453"/>
      <c r="BK62" s="453"/>
      <c r="BL62" s="453"/>
      <c r="BM62" s="453"/>
      <c r="BN62" s="453"/>
      <c r="BO62" s="453"/>
      <c r="BP62" s="453"/>
    </row>
    <row r="63" spans="1:117" ht="14.25" customHeight="1">
      <c r="A63" s="469" t="s">
        <v>327</v>
      </c>
      <c r="B63" s="411" t="s">
        <v>173</v>
      </c>
      <c r="C63" s="412"/>
      <c r="D63" s="412"/>
      <c r="E63" s="412"/>
      <c r="F63" s="412"/>
      <c r="G63" s="412"/>
      <c r="H63" s="412"/>
      <c r="I63" s="412"/>
      <c r="J63" s="412"/>
      <c r="K63" s="412"/>
      <c r="L63" s="412"/>
      <c r="M63" s="412"/>
      <c r="N63" s="413"/>
      <c r="O63" s="167"/>
      <c r="Q63" s="93"/>
      <c r="R63" s="93"/>
      <c r="S63" s="93"/>
      <c r="T63" s="93"/>
      <c r="U63" s="93"/>
      <c r="V63" s="93"/>
      <c r="W63" s="93"/>
      <c r="X63" s="93"/>
      <c r="Y63" s="93"/>
      <c r="Z63" s="93"/>
      <c r="AA63" s="93"/>
      <c r="AB63" s="93"/>
      <c r="AC63" s="93"/>
      <c r="AD63" s="168"/>
      <c r="AE63" s="93"/>
      <c r="AF63" s="93"/>
      <c r="AG63" s="93"/>
      <c r="AH63" s="169"/>
      <c r="AI63" s="93"/>
      <c r="AJ63" s="168"/>
      <c r="AK63" s="168"/>
      <c r="AL63" s="170"/>
      <c r="AM63" s="171"/>
      <c r="AN63" s="172"/>
      <c r="AO63" s="136"/>
      <c r="AP63" s="136"/>
      <c r="AQ63" s="136"/>
      <c r="AR63" s="136"/>
      <c r="AS63" s="136"/>
      <c r="AT63" s="136"/>
      <c r="AU63" s="136"/>
      <c r="AV63" s="173"/>
      <c r="AW63" s="377" t="s">
        <v>234</v>
      </c>
      <c r="AX63" s="378"/>
      <c r="AY63" s="378"/>
      <c r="AZ63" s="378"/>
      <c r="BA63" s="378"/>
      <c r="BB63" s="378"/>
      <c r="BC63" s="378"/>
      <c r="BD63" s="378"/>
      <c r="BE63" s="378"/>
      <c r="BF63" s="378"/>
      <c r="BG63" s="378"/>
      <c r="BH63" s="378"/>
      <c r="BI63" s="378"/>
      <c r="BJ63" s="378"/>
      <c r="BK63" s="378"/>
      <c r="BL63" s="378"/>
      <c r="BM63" s="378"/>
      <c r="BN63" s="378"/>
      <c r="BO63" s="378"/>
      <c r="BP63" s="379"/>
    </row>
    <row r="64" spans="1:117" ht="14.25" customHeight="1">
      <c r="A64" s="469"/>
      <c r="B64" s="174"/>
      <c r="C64" s="175"/>
      <c r="D64" s="175"/>
      <c r="E64" s="175"/>
      <c r="F64" s="175"/>
      <c r="G64" s="175"/>
      <c r="H64" s="175"/>
      <c r="I64" s="175"/>
      <c r="J64" s="175"/>
      <c r="K64" s="175"/>
      <c r="L64" s="175"/>
      <c r="M64" s="175"/>
      <c r="N64" s="176"/>
      <c r="O64" s="174"/>
      <c r="P64" s="89" t="s">
        <v>235</v>
      </c>
      <c r="Q64" s="93"/>
      <c r="R64" s="93"/>
      <c r="S64" s="93"/>
      <c r="T64" s="93"/>
      <c r="U64" s="93"/>
      <c r="V64" s="168"/>
      <c r="W64" s="93"/>
      <c r="X64" s="93"/>
      <c r="Y64" s="93"/>
      <c r="Z64" s="93"/>
      <c r="AA64" s="93"/>
      <c r="AB64" s="93"/>
      <c r="AC64" s="93"/>
      <c r="AD64" s="168"/>
      <c r="AE64" s="93"/>
      <c r="AF64" s="93"/>
      <c r="AG64" s="93"/>
      <c r="AH64" s="169"/>
      <c r="AI64" s="93"/>
      <c r="AJ64" s="168"/>
      <c r="AK64" s="168"/>
      <c r="AL64" s="168"/>
      <c r="AM64" s="177"/>
      <c r="AN64" s="178"/>
      <c r="AO64" s="113"/>
      <c r="AP64" s="113"/>
      <c r="AQ64" s="113"/>
      <c r="AR64" s="113"/>
      <c r="AS64" s="113"/>
      <c r="AT64" s="113"/>
      <c r="AU64" s="113"/>
      <c r="AV64" s="179"/>
      <c r="AW64" s="380"/>
      <c r="AX64" s="381"/>
      <c r="AY64" s="381"/>
      <c r="AZ64" s="381"/>
      <c r="BA64" s="381"/>
      <c r="BB64" s="381"/>
      <c r="BC64" s="381"/>
      <c r="BD64" s="381"/>
      <c r="BE64" s="381"/>
      <c r="BF64" s="381"/>
      <c r="BG64" s="381"/>
      <c r="BH64" s="381"/>
      <c r="BI64" s="381"/>
      <c r="BJ64" s="381"/>
      <c r="BK64" s="381"/>
      <c r="BL64" s="381"/>
      <c r="BM64" s="381"/>
      <c r="BN64" s="381"/>
      <c r="BO64" s="381"/>
      <c r="BP64" s="382"/>
    </row>
    <row r="65" spans="1:81" ht="14.25" customHeight="1">
      <c r="A65" s="469"/>
      <c r="B65" s="174"/>
      <c r="C65" s="175"/>
      <c r="D65" s="175"/>
      <c r="E65" s="175"/>
      <c r="F65" s="175"/>
      <c r="G65" s="175"/>
      <c r="H65" s="175"/>
      <c r="I65" s="175"/>
      <c r="J65" s="175"/>
      <c r="K65" s="175"/>
      <c r="L65" s="175"/>
      <c r="M65" s="175"/>
      <c r="N65" s="176"/>
      <c r="O65" s="174"/>
      <c r="R65" s="93" t="s">
        <v>236</v>
      </c>
      <c r="S65" s="93"/>
      <c r="T65" s="93"/>
      <c r="U65" s="93"/>
      <c r="V65" s="93"/>
      <c r="W65" s="93"/>
      <c r="X65" s="93"/>
      <c r="Y65" s="93"/>
      <c r="Z65" s="93"/>
      <c r="AA65" s="93"/>
      <c r="AB65" s="93"/>
      <c r="AC65" s="93"/>
      <c r="AD65" s="168"/>
      <c r="AE65" s="93"/>
      <c r="AF65" s="93"/>
      <c r="AG65" s="93"/>
      <c r="AH65" s="169"/>
      <c r="AI65" s="93"/>
      <c r="AJ65" s="168"/>
      <c r="AK65" s="168"/>
      <c r="AL65" s="168"/>
      <c r="AM65" s="177"/>
      <c r="AN65" s="178"/>
      <c r="AO65" s="113"/>
      <c r="AP65" s="113"/>
      <c r="AQ65" s="113"/>
      <c r="AR65" s="113"/>
      <c r="AS65" s="113"/>
      <c r="AT65" s="113"/>
      <c r="AU65" s="113"/>
      <c r="AV65" s="179"/>
      <c r="AW65" s="380"/>
      <c r="AX65" s="381"/>
      <c r="AY65" s="381"/>
      <c r="AZ65" s="381"/>
      <c r="BA65" s="381"/>
      <c r="BB65" s="381"/>
      <c r="BC65" s="381"/>
      <c r="BD65" s="381"/>
      <c r="BE65" s="381"/>
      <c r="BF65" s="381"/>
      <c r="BG65" s="381"/>
      <c r="BH65" s="381"/>
      <c r="BI65" s="381"/>
      <c r="BJ65" s="381"/>
      <c r="BK65" s="381"/>
      <c r="BL65" s="381"/>
      <c r="BM65" s="381"/>
      <c r="BN65" s="381"/>
      <c r="BO65" s="381"/>
      <c r="BP65" s="382"/>
    </row>
    <row r="66" spans="1:81" ht="14.25" customHeight="1">
      <c r="A66" s="469"/>
      <c r="B66" s="174"/>
      <c r="C66" s="175"/>
      <c r="D66" s="175"/>
      <c r="E66" s="175"/>
      <c r="F66" s="175"/>
      <c r="G66" s="175"/>
      <c r="H66" s="175"/>
      <c r="I66" s="175"/>
      <c r="J66" s="175"/>
      <c r="K66" s="175"/>
      <c r="L66" s="175"/>
      <c r="M66" s="175"/>
      <c r="N66" s="176"/>
      <c r="O66" s="174"/>
      <c r="U66" s="89" t="s">
        <v>237</v>
      </c>
      <c r="AD66" s="89" t="s">
        <v>238</v>
      </c>
      <c r="AH66" s="169"/>
      <c r="AJ66" s="169"/>
      <c r="AK66" s="169"/>
      <c r="AL66" s="168"/>
      <c r="AM66" s="177"/>
      <c r="AN66" s="178"/>
      <c r="AO66" s="113"/>
      <c r="AP66" s="113"/>
      <c r="AQ66" s="113"/>
      <c r="AR66" s="113"/>
      <c r="AS66" s="113"/>
      <c r="AT66" s="113"/>
      <c r="AU66" s="113"/>
      <c r="AV66" s="179"/>
      <c r="AW66" s="380"/>
      <c r="AX66" s="381"/>
      <c r="AY66" s="381"/>
      <c r="AZ66" s="381"/>
      <c r="BA66" s="381"/>
      <c r="BB66" s="381"/>
      <c r="BC66" s="381"/>
      <c r="BD66" s="381"/>
      <c r="BE66" s="381"/>
      <c r="BF66" s="381"/>
      <c r="BG66" s="381"/>
      <c r="BH66" s="381"/>
      <c r="BI66" s="381"/>
      <c r="BJ66" s="381"/>
      <c r="BK66" s="381"/>
      <c r="BL66" s="381"/>
      <c r="BM66" s="381"/>
      <c r="BN66" s="381"/>
      <c r="BO66" s="381"/>
      <c r="BP66" s="382"/>
    </row>
    <row r="67" spans="1:81" ht="14.25" customHeight="1">
      <c r="A67" s="469"/>
      <c r="B67" s="111"/>
      <c r="C67" s="93"/>
      <c r="D67" s="93"/>
      <c r="E67" s="93"/>
      <c r="F67" s="93"/>
      <c r="G67" s="93"/>
      <c r="H67" s="93"/>
      <c r="I67" s="93"/>
      <c r="J67" s="93"/>
      <c r="K67" s="93"/>
      <c r="L67" s="93"/>
      <c r="M67" s="93"/>
      <c r="N67" s="112"/>
      <c r="O67" s="111"/>
      <c r="R67" s="93" t="s">
        <v>239</v>
      </c>
      <c r="T67" s="93"/>
      <c r="U67" s="93"/>
      <c r="V67" s="93"/>
      <c r="W67" s="93"/>
      <c r="X67" s="93"/>
      <c r="Y67" s="93"/>
      <c r="Z67" s="93"/>
      <c r="AD67" s="168"/>
      <c r="AE67" s="93"/>
      <c r="AF67" s="93"/>
      <c r="AG67" s="93"/>
      <c r="AH67" s="168"/>
      <c r="AI67" s="93"/>
      <c r="AJ67" s="168"/>
      <c r="AK67" s="93"/>
      <c r="AL67" s="169"/>
      <c r="AM67" s="180"/>
      <c r="AN67" s="181"/>
      <c r="AO67" s="113"/>
      <c r="AP67" s="113"/>
      <c r="AQ67" s="113"/>
      <c r="AR67" s="113"/>
      <c r="AS67" s="113"/>
      <c r="AT67" s="113"/>
      <c r="AU67" s="113"/>
      <c r="AV67" s="179"/>
      <c r="AW67" s="380"/>
      <c r="AX67" s="381"/>
      <c r="AY67" s="381"/>
      <c r="AZ67" s="381"/>
      <c r="BA67" s="381"/>
      <c r="BB67" s="381"/>
      <c r="BC67" s="381"/>
      <c r="BD67" s="381"/>
      <c r="BE67" s="381"/>
      <c r="BF67" s="381"/>
      <c r="BG67" s="381"/>
      <c r="BH67" s="381"/>
      <c r="BI67" s="381"/>
      <c r="BJ67" s="381"/>
      <c r="BK67" s="381"/>
      <c r="BL67" s="381"/>
      <c r="BM67" s="381"/>
      <c r="BN67" s="381"/>
      <c r="BO67" s="381"/>
      <c r="BP67" s="382"/>
    </row>
    <row r="68" spans="1:81" ht="14.25" customHeight="1">
      <c r="A68" s="469"/>
      <c r="B68" s="111"/>
      <c r="C68" s="93"/>
      <c r="D68" s="93"/>
      <c r="E68" s="93"/>
      <c r="F68" s="93"/>
      <c r="G68" s="93"/>
      <c r="H68" s="93"/>
      <c r="I68" s="93"/>
      <c r="J68" s="93"/>
      <c r="K68" s="93"/>
      <c r="L68" s="93"/>
      <c r="M68" s="93"/>
      <c r="N68" s="112"/>
      <c r="O68" s="111"/>
      <c r="P68" s="93"/>
      <c r="Q68" s="93"/>
      <c r="T68" s="93"/>
      <c r="U68" s="89" t="s">
        <v>240</v>
      </c>
      <c r="AD68" s="89" t="s">
        <v>238</v>
      </c>
      <c r="AF68" s="93"/>
      <c r="AG68" s="93"/>
      <c r="AH68" s="93"/>
      <c r="AI68" s="93"/>
      <c r="AJ68" s="93"/>
      <c r="AK68" s="93"/>
      <c r="AL68" s="93"/>
      <c r="AM68" s="112"/>
      <c r="AW68" s="380"/>
      <c r="AX68" s="381"/>
      <c r="AY68" s="381"/>
      <c r="AZ68" s="381"/>
      <c r="BA68" s="381"/>
      <c r="BB68" s="381"/>
      <c r="BC68" s="381"/>
      <c r="BD68" s="381"/>
      <c r="BE68" s="381"/>
      <c r="BF68" s="381"/>
      <c r="BG68" s="381"/>
      <c r="BH68" s="381"/>
      <c r="BI68" s="381"/>
      <c r="BJ68" s="381"/>
      <c r="BK68" s="381"/>
      <c r="BL68" s="381"/>
      <c r="BM68" s="381"/>
      <c r="BN68" s="381"/>
      <c r="BO68" s="381"/>
      <c r="BP68" s="382"/>
    </row>
    <row r="69" spans="1:81" ht="14.25" customHeight="1">
      <c r="A69" s="469"/>
      <c r="B69" s="111"/>
      <c r="C69" s="93"/>
      <c r="D69" s="93"/>
      <c r="E69" s="93"/>
      <c r="F69" s="93"/>
      <c r="G69" s="93"/>
      <c r="H69" s="93"/>
      <c r="I69" s="93"/>
      <c r="J69" s="93"/>
      <c r="K69" s="93"/>
      <c r="L69" s="93"/>
      <c r="M69" s="93"/>
      <c r="N69" s="112"/>
      <c r="O69" s="111"/>
      <c r="R69" s="182" t="s">
        <v>241</v>
      </c>
      <c r="S69" s="93"/>
      <c r="T69" s="93"/>
      <c r="U69" s="93"/>
      <c r="V69" s="93"/>
      <c r="W69" s="93"/>
      <c r="X69" s="93"/>
      <c r="Y69" s="93"/>
      <c r="Z69" s="93"/>
      <c r="AD69" s="168"/>
      <c r="AE69" s="93"/>
      <c r="AF69" s="93"/>
      <c r="AG69" s="93"/>
      <c r="AJ69" s="169"/>
      <c r="AK69" s="169"/>
      <c r="AL69" s="93"/>
      <c r="AM69" s="112"/>
      <c r="AW69" s="380"/>
      <c r="AX69" s="381"/>
      <c r="AY69" s="381"/>
      <c r="AZ69" s="381"/>
      <c r="BA69" s="381"/>
      <c r="BB69" s="381"/>
      <c r="BC69" s="381"/>
      <c r="BD69" s="381"/>
      <c r="BE69" s="381"/>
      <c r="BF69" s="381"/>
      <c r="BG69" s="381"/>
      <c r="BH69" s="381"/>
      <c r="BI69" s="381"/>
      <c r="BJ69" s="381"/>
      <c r="BK69" s="381"/>
      <c r="BL69" s="381"/>
      <c r="BM69" s="381"/>
      <c r="BN69" s="381"/>
      <c r="BO69" s="381"/>
      <c r="BP69" s="382"/>
    </row>
    <row r="70" spans="1:81" ht="14.25" customHeight="1">
      <c r="A70" s="469"/>
      <c r="B70" s="111"/>
      <c r="C70" s="93"/>
      <c r="D70" s="93"/>
      <c r="E70" s="93"/>
      <c r="F70" s="93"/>
      <c r="G70" s="93"/>
      <c r="H70" s="93"/>
      <c r="I70" s="93"/>
      <c r="J70" s="93"/>
      <c r="K70" s="93"/>
      <c r="L70" s="93"/>
      <c r="M70" s="93"/>
      <c r="N70" s="112"/>
      <c r="O70" s="111"/>
      <c r="P70" s="93"/>
      <c r="Q70" s="93"/>
      <c r="T70" s="93"/>
      <c r="U70" s="89" t="s">
        <v>240</v>
      </c>
      <c r="AD70" s="89" t="s">
        <v>238</v>
      </c>
      <c r="AF70" s="93"/>
      <c r="AG70" s="93"/>
      <c r="AL70" s="168"/>
      <c r="AM70" s="177"/>
      <c r="AW70" s="380"/>
      <c r="AX70" s="381"/>
      <c r="AY70" s="381"/>
      <c r="AZ70" s="381"/>
      <c r="BA70" s="381"/>
      <c r="BB70" s="381"/>
      <c r="BC70" s="381"/>
      <c r="BD70" s="381"/>
      <c r="BE70" s="381"/>
      <c r="BF70" s="381"/>
      <c r="BG70" s="381"/>
      <c r="BH70" s="381"/>
      <c r="BI70" s="381"/>
      <c r="BJ70" s="381"/>
      <c r="BK70" s="381"/>
      <c r="BL70" s="381"/>
      <c r="BM70" s="381"/>
      <c r="BN70" s="381"/>
      <c r="BO70" s="381"/>
      <c r="BP70" s="382"/>
    </row>
    <row r="71" spans="1:81" ht="14.25" customHeight="1">
      <c r="A71" s="469"/>
      <c r="B71" s="111"/>
      <c r="C71" s="93"/>
      <c r="D71" s="93"/>
      <c r="E71" s="93"/>
      <c r="F71" s="93"/>
      <c r="G71" s="93"/>
      <c r="H71" s="93"/>
      <c r="I71" s="93"/>
      <c r="J71" s="93"/>
      <c r="K71" s="93"/>
      <c r="L71" s="93"/>
      <c r="M71" s="93"/>
      <c r="N71" s="112"/>
      <c r="O71" s="111"/>
      <c r="R71" s="93" t="s">
        <v>242</v>
      </c>
      <c r="AD71" s="169"/>
      <c r="AE71" s="169"/>
      <c r="AF71" s="169"/>
      <c r="AG71" s="169"/>
      <c r="AH71" s="169"/>
      <c r="AI71" s="169"/>
      <c r="AM71" s="112"/>
      <c r="AN71" s="401"/>
      <c r="AO71" s="402"/>
      <c r="AP71" s="402"/>
      <c r="AQ71" s="402"/>
      <c r="AR71" s="402"/>
      <c r="AS71" s="402"/>
      <c r="AT71" s="402"/>
      <c r="AU71" s="402"/>
      <c r="AV71" s="403"/>
      <c r="AW71" s="380"/>
      <c r="AX71" s="381"/>
      <c r="AY71" s="381"/>
      <c r="AZ71" s="381"/>
      <c r="BA71" s="381"/>
      <c r="BB71" s="381"/>
      <c r="BC71" s="381"/>
      <c r="BD71" s="381"/>
      <c r="BE71" s="381"/>
      <c r="BF71" s="381"/>
      <c r="BG71" s="381"/>
      <c r="BH71" s="381"/>
      <c r="BI71" s="381"/>
      <c r="BJ71" s="381"/>
      <c r="BK71" s="381"/>
      <c r="BL71" s="381"/>
      <c r="BM71" s="381"/>
      <c r="BN71" s="381"/>
      <c r="BO71" s="381"/>
      <c r="BP71" s="382"/>
    </row>
    <row r="72" spans="1:81" ht="14.25" customHeight="1">
      <c r="A72" s="469"/>
      <c r="B72" s="111" t="s">
        <v>243</v>
      </c>
      <c r="C72" s="93"/>
      <c r="D72" s="93"/>
      <c r="E72" s="93"/>
      <c r="F72" s="93"/>
      <c r="G72" s="93"/>
      <c r="H72" s="93"/>
      <c r="I72" s="93"/>
      <c r="J72" s="93"/>
      <c r="K72" s="93"/>
      <c r="L72" s="93"/>
      <c r="M72" s="93"/>
      <c r="N72" s="112"/>
      <c r="O72" s="111"/>
      <c r="P72" s="93"/>
      <c r="T72" s="93"/>
      <c r="U72" s="89" t="s">
        <v>240</v>
      </c>
      <c r="AD72" s="89" t="s">
        <v>244</v>
      </c>
      <c r="AF72" s="93"/>
      <c r="AG72" s="93"/>
      <c r="AJ72" s="183"/>
      <c r="AM72" s="112"/>
      <c r="AN72" s="184"/>
      <c r="AO72" s="445" t="s">
        <v>245</v>
      </c>
      <c r="AP72" s="445"/>
      <c r="AQ72" s="445"/>
      <c r="AR72" s="445"/>
      <c r="AS72" s="445"/>
      <c r="AT72" s="445"/>
      <c r="AU72" s="445"/>
      <c r="AV72" s="185"/>
      <c r="AW72" s="380"/>
      <c r="AX72" s="381"/>
      <c r="AY72" s="381"/>
      <c r="AZ72" s="381"/>
      <c r="BA72" s="381"/>
      <c r="BB72" s="381"/>
      <c r="BC72" s="381"/>
      <c r="BD72" s="381"/>
      <c r="BE72" s="381"/>
      <c r="BF72" s="381"/>
      <c r="BG72" s="381"/>
      <c r="BH72" s="381"/>
      <c r="BI72" s="381"/>
      <c r="BJ72" s="381"/>
      <c r="BK72" s="381"/>
      <c r="BL72" s="381"/>
      <c r="BM72" s="381"/>
      <c r="BN72" s="381"/>
      <c r="BO72" s="381"/>
      <c r="BP72" s="382"/>
    </row>
    <row r="73" spans="1:81" ht="14.25" customHeight="1">
      <c r="A73" s="469"/>
      <c r="B73" s="111"/>
      <c r="C73" s="93"/>
      <c r="D73" s="93"/>
      <c r="E73" s="93"/>
      <c r="F73" s="93"/>
      <c r="G73" s="93"/>
      <c r="H73" s="93"/>
      <c r="I73" s="93"/>
      <c r="J73" s="93"/>
      <c r="K73" s="93"/>
      <c r="L73" s="93"/>
      <c r="M73" s="93"/>
      <c r="N73" s="112"/>
      <c r="O73" s="111"/>
      <c r="P73" s="93" t="s">
        <v>246</v>
      </c>
      <c r="X73" s="168"/>
      <c r="AM73" s="112"/>
      <c r="AN73" s="184"/>
      <c r="AO73" s="454" t="s">
        <v>247</v>
      </c>
      <c r="AP73" s="454"/>
      <c r="AQ73" s="454"/>
      <c r="AR73" s="454"/>
      <c r="AS73" s="454"/>
      <c r="AT73" s="454"/>
      <c r="AU73" s="454"/>
      <c r="AV73" s="185"/>
      <c r="AW73" s="380"/>
      <c r="AX73" s="381"/>
      <c r="AY73" s="381"/>
      <c r="AZ73" s="381"/>
      <c r="BA73" s="381"/>
      <c r="BB73" s="381"/>
      <c r="BC73" s="381"/>
      <c r="BD73" s="381"/>
      <c r="BE73" s="381"/>
      <c r="BF73" s="381"/>
      <c r="BG73" s="381"/>
      <c r="BH73" s="381"/>
      <c r="BI73" s="381"/>
      <c r="BJ73" s="381"/>
      <c r="BK73" s="381"/>
      <c r="BL73" s="381"/>
      <c r="BM73" s="381"/>
      <c r="BN73" s="381"/>
      <c r="BO73" s="381"/>
      <c r="BP73" s="382"/>
      <c r="CC73" s="186">
        <f>AN71+AN77</f>
        <v>0</v>
      </c>
    </row>
    <row r="74" spans="1:81" ht="14.25" customHeight="1">
      <c r="A74" s="469"/>
      <c r="B74" s="187"/>
      <c r="C74" s="188"/>
      <c r="D74" s="188"/>
      <c r="E74" s="188"/>
      <c r="F74" s="188"/>
      <c r="G74" s="188"/>
      <c r="H74" s="188"/>
      <c r="I74" s="188"/>
      <c r="J74" s="188"/>
      <c r="K74" s="188"/>
      <c r="L74" s="188"/>
      <c r="M74" s="188"/>
      <c r="N74" s="189"/>
      <c r="O74" s="174"/>
      <c r="Q74" s="93"/>
      <c r="R74" s="93" t="s">
        <v>248</v>
      </c>
      <c r="S74" s="175"/>
      <c r="T74" s="175"/>
      <c r="U74" s="175"/>
      <c r="V74" s="175"/>
      <c r="W74" s="175"/>
      <c r="X74" s="175"/>
      <c r="Y74" s="175"/>
      <c r="Z74" s="175"/>
      <c r="AA74" s="175"/>
      <c r="AB74" s="190"/>
      <c r="AC74" s="175"/>
      <c r="AD74" s="175"/>
      <c r="AE74" s="175"/>
      <c r="AF74" s="175"/>
      <c r="AG74" s="175"/>
      <c r="AH74" s="175"/>
      <c r="AI74" s="175"/>
      <c r="AJ74" s="175"/>
      <c r="AK74" s="175"/>
      <c r="AL74" s="175"/>
      <c r="AM74" s="176"/>
      <c r="AN74" s="401"/>
      <c r="AO74" s="402"/>
      <c r="AP74" s="402"/>
      <c r="AQ74" s="402"/>
      <c r="AR74" s="402"/>
      <c r="AS74" s="402"/>
      <c r="AT74" s="402"/>
      <c r="AU74" s="402"/>
      <c r="AV74" s="403"/>
      <c r="AW74" s="380"/>
      <c r="AX74" s="381"/>
      <c r="AY74" s="381"/>
      <c r="AZ74" s="381"/>
      <c r="BA74" s="381"/>
      <c r="BB74" s="381"/>
      <c r="BC74" s="381"/>
      <c r="BD74" s="381"/>
      <c r="BE74" s="381"/>
      <c r="BF74" s="381"/>
      <c r="BG74" s="381"/>
      <c r="BH74" s="381"/>
      <c r="BI74" s="381"/>
      <c r="BJ74" s="381"/>
      <c r="BK74" s="381"/>
      <c r="BL74" s="381"/>
      <c r="BM74" s="381"/>
      <c r="BN74" s="381"/>
      <c r="BO74" s="381"/>
      <c r="BP74" s="382"/>
    </row>
    <row r="75" spans="1:81" ht="14.25" customHeight="1">
      <c r="A75" s="469"/>
      <c r="B75" s="174"/>
      <c r="C75" s="175"/>
      <c r="D75" s="175"/>
      <c r="E75" s="175"/>
      <c r="F75" s="175"/>
      <c r="G75" s="175"/>
      <c r="H75" s="175"/>
      <c r="I75" s="175"/>
      <c r="J75" s="175"/>
      <c r="K75" s="175"/>
      <c r="L75" s="175"/>
      <c r="M75" s="175"/>
      <c r="N75" s="176"/>
      <c r="O75" s="174"/>
      <c r="U75" s="89" t="s">
        <v>237</v>
      </c>
      <c r="AD75" s="89" t="s">
        <v>237</v>
      </c>
      <c r="AG75" s="93"/>
      <c r="AJ75" s="93"/>
      <c r="AK75" s="93"/>
      <c r="AL75" s="175"/>
      <c r="AM75" s="176"/>
      <c r="AW75" s="380"/>
      <c r="AX75" s="381"/>
      <c r="AY75" s="381"/>
      <c r="AZ75" s="381"/>
      <c r="BA75" s="381"/>
      <c r="BB75" s="381"/>
      <c r="BC75" s="381"/>
      <c r="BD75" s="381"/>
      <c r="BE75" s="381"/>
      <c r="BF75" s="381"/>
      <c r="BG75" s="381"/>
      <c r="BH75" s="381"/>
      <c r="BI75" s="381"/>
      <c r="BJ75" s="381"/>
      <c r="BK75" s="381"/>
      <c r="BL75" s="381"/>
      <c r="BM75" s="381"/>
      <c r="BN75" s="381"/>
      <c r="BO75" s="381"/>
      <c r="BP75" s="382"/>
    </row>
    <row r="76" spans="1:81" ht="14.25" customHeight="1">
      <c r="A76" s="469"/>
      <c r="B76" s="111"/>
      <c r="C76" s="93"/>
      <c r="D76" s="93"/>
      <c r="E76" s="93"/>
      <c r="F76" s="93"/>
      <c r="G76" s="93"/>
      <c r="H76" s="93"/>
      <c r="I76" s="93"/>
      <c r="J76" s="93"/>
      <c r="K76" s="93"/>
      <c r="L76" s="93"/>
      <c r="M76" s="93"/>
      <c r="N76" s="112"/>
      <c r="O76" s="111"/>
      <c r="R76" s="93" t="s">
        <v>239</v>
      </c>
      <c r="U76" s="93"/>
      <c r="V76" s="93"/>
      <c r="W76" s="93"/>
      <c r="X76" s="93"/>
      <c r="Y76" s="93"/>
      <c r="Z76" s="93"/>
      <c r="AE76" s="93"/>
      <c r="AF76" s="93"/>
      <c r="AH76" s="169"/>
      <c r="AI76" s="93"/>
      <c r="AJ76" s="168"/>
      <c r="AK76" s="168"/>
      <c r="AL76" s="93"/>
      <c r="AM76" s="112"/>
      <c r="AO76" s="191"/>
      <c r="AP76" s="192"/>
      <c r="AQ76" s="192"/>
      <c r="AR76" s="192"/>
      <c r="AS76" s="116"/>
      <c r="AT76" s="116"/>
      <c r="AU76" s="116"/>
      <c r="AV76" s="150"/>
      <c r="AW76" s="380"/>
      <c r="AX76" s="381"/>
      <c r="AY76" s="381"/>
      <c r="AZ76" s="381"/>
      <c r="BA76" s="381"/>
      <c r="BB76" s="381"/>
      <c r="BC76" s="381"/>
      <c r="BD76" s="381"/>
      <c r="BE76" s="381"/>
      <c r="BF76" s="381"/>
      <c r="BG76" s="381"/>
      <c r="BH76" s="381"/>
      <c r="BI76" s="381"/>
      <c r="BJ76" s="381"/>
      <c r="BK76" s="381"/>
      <c r="BL76" s="381"/>
      <c r="BM76" s="381"/>
      <c r="BN76" s="381"/>
      <c r="BO76" s="381"/>
      <c r="BP76" s="382"/>
    </row>
    <row r="77" spans="1:81" ht="14.25" customHeight="1">
      <c r="A77" s="469"/>
      <c r="B77" s="111"/>
      <c r="C77" s="93"/>
      <c r="D77" s="93"/>
      <c r="E77" s="93"/>
      <c r="F77" s="93"/>
      <c r="G77" s="93"/>
      <c r="H77" s="93"/>
      <c r="I77" s="93"/>
      <c r="J77" s="93"/>
      <c r="K77" s="93"/>
      <c r="L77" s="93"/>
      <c r="M77" s="93"/>
      <c r="N77" s="112"/>
      <c r="O77" s="111"/>
      <c r="Q77" s="93"/>
      <c r="R77" s="93"/>
      <c r="U77" s="89" t="s">
        <v>240</v>
      </c>
      <c r="AD77" s="89" t="s">
        <v>237</v>
      </c>
      <c r="AF77" s="93"/>
      <c r="AK77" s="93"/>
      <c r="AL77" s="168"/>
      <c r="AM77" s="177"/>
      <c r="AN77" s="193"/>
      <c r="AO77" s="194"/>
      <c r="AP77" s="195"/>
      <c r="AQ77" s="194"/>
      <c r="AR77" s="194"/>
      <c r="AS77" s="121"/>
      <c r="AT77" s="121"/>
      <c r="AU77" s="121"/>
      <c r="AV77" s="196"/>
      <c r="AW77" s="380"/>
      <c r="AX77" s="381"/>
      <c r="AY77" s="381"/>
      <c r="AZ77" s="381"/>
      <c r="BA77" s="381"/>
      <c r="BB77" s="381"/>
      <c r="BC77" s="381"/>
      <c r="BD77" s="381"/>
      <c r="BE77" s="381"/>
      <c r="BF77" s="381"/>
      <c r="BG77" s="381"/>
      <c r="BH77" s="381"/>
      <c r="BI77" s="381"/>
      <c r="BJ77" s="381"/>
      <c r="BK77" s="381"/>
      <c r="BL77" s="381"/>
      <c r="BM77" s="381"/>
      <c r="BN77" s="381"/>
      <c r="BO77" s="381"/>
      <c r="BP77" s="382"/>
    </row>
    <row r="78" spans="1:81" ht="14.25" customHeight="1">
      <c r="A78" s="469"/>
      <c r="B78" s="111"/>
      <c r="C78" s="93"/>
      <c r="D78" s="93"/>
      <c r="E78" s="93"/>
      <c r="F78" s="93"/>
      <c r="G78" s="93"/>
      <c r="H78" s="93"/>
      <c r="I78" s="93"/>
      <c r="J78" s="93"/>
      <c r="K78" s="93"/>
      <c r="L78" s="93"/>
      <c r="M78" s="93"/>
      <c r="N78" s="112"/>
      <c r="O78" s="111"/>
      <c r="R78" s="182" t="s">
        <v>241</v>
      </c>
      <c r="S78" s="93"/>
      <c r="T78" s="93"/>
      <c r="U78" s="93"/>
      <c r="V78" s="93"/>
      <c r="W78" s="93"/>
      <c r="X78" s="93"/>
      <c r="Y78" s="93"/>
      <c r="Z78" s="93"/>
      <c r="AD78" s="168"/>
      <c r="AE78" s="93"/>
      <c r="AF78" s="93"/>
      <c r="AG78" s="93"/>
      <c r="AI78" s="93"/>
      <c r="AJ78" s="93"/>
      <c r="AK78" s="93"/>
      <c r="AL78" s="93"/>
      <c r="AM78" s="112"/>
      <c r="AO78" s="191"/>
      <c r="AP78" s="192"/>
      <c r="AQ78" s="192"/>
      <c r="AR78" s="192"/>
      <c r="AS78" s="116"/>
      <c r="AT78" s="116"/>
      <c r="AU78" s="116"/>
      <c r="AV78" s="150"/>
      <c r="AW78" s="380"/>
      <c r="AX78" s="381"/>
      <c r="AY78" s="381"/>
      <c r="AZ78" s="381"/>
      <c r="BA78" s="381"/>
      <c r="BB78" s="381"/>
      <c r="BC78" s="381"/>
      <c r="BD78" s="381"/>
      <c r="BE78" s="381"/>
      <c r="BF78" s="381"/>
      <c r="BG78" s="381"/>
      <c r="BH78" s="381"/>
      <c r="BI78" s="381"/>
      <c r="BJ78" s="381"/>
      <c r="BK78" s="381"/>
      <c r="BL78" s="381"/>
      <c r="BM78" s="381"/>
      <c r="BN78" s="381"/>
      <c r="BO78" s="381"/>
      <c r="BP78" s="382"/>
    </row>
    <row r="79" spans="1:81" ht="14.25" customHeight="1">
      <c r="A79" s="469"/>
      <c r="B79" s="111"/>
      <c r="C79" s="93"/>
      <c r="D79" s="93"/>
      <c r="E79" s="93"/>
      <c r="F79" s="93"/>
      <c r="G79" s="93"/>
      <c r="H79" s="93"/>
      <c r="I79" s="93"/>
      <c r="J79" s="93"/>
      <c r="K79" s="93"/>
      <c r="L79" s="93"/>
      <c r="M79" s="93"/>
      <c r="N79" s="112"/>
      <c r="O79" s="111"/>
      <c r="Q79" s="93"/>
      <c r="R79" s="93"/>
      <c r="T79" s="93"/>
      <c r="U79" s="89" t="s">
        <v>240</v>
      </c>
      <c r="AD79" s="89" t="s">
        <v>237</v>
      </c>
      <c r="AF79" s="93"/>
      <c r="AG79" s="93"/>
      <c r="AL79" s="93"/>
      <c r="AM79" s="112"/>
      <c r="AN79" s="149"/>
      <c r="AO79" s="116"/>
      <c r="AP79" s="195"/>
      <c r="AQ79" s="116"/>
      <c r="AR79" s="116"/>
      <c r="AS79" s="116"/>
      <c r="AT79" s="116"/>
      <c r="AU79" s="116"/>
      <c r="AV79" s="150"/>
      <c r="AW79" s="380"/>
      <c r="AX79" s="381"/>
      <c r="AY79" s="381"/>
      <c r="AZ79" s="381"/>
      <c r="BA79" s="381"/>
      <c r="BB79" s="381"/>
      <c r="BC79" s="381"/>
      <c r="BD79" s="381"/>
      <c r="BE79" s="381"/>
      <c r="BF79" s="381"/>
      <c r="BG79" s="381"/>
      <c r="BH79" s="381"/>
      <c r="BI79" s="381"/>
      <c r="BJ79" s="381"/>
      <c r="BK79" s="381"/>
      <c r="BL79" s="381"/>
      <c r="BM79" s="381"/>
      <c r="BN79" s="381"/>
      <c r="BO79" s="381"/>
      <c r="BP79" s="382"/>
    </row>
    <row r="80" spans="1:81" ht="14.25" customHeight="1">
      <c r="A80" s="469"/>
      <c r="B80" s="404"/>
      <c r="C80" s="405"/>
      <c r="D80" s="405"/>
      <c r="E80" s="405"/>
      <c r="F80" s="405"/>
      <c r="G80" s="405"/>
      <c r="H80" s="405"/>
      <c r="I80" s="405"/>
      <c r="J80" s="405"/>
      <c r="K80" s="405"/>
      <c r="L80" s="405"/>
      <c r="M80" s="405"/>
      <c r="N80" s="406"/>
      <c r="O80" s="197"/>
      <c r="P80" s="94"/>
      <c r="Q80" s="94"/>
      <c r="R80" s="94"/>
      <c r="S80" s="94"/>
      <c r="T80" s="94"/>
      <c r="U80" s="94"/>
      <c r="V80" s="94"/>
      <c r="W80" s="94"/>
      <c r="X80" s="94"/>
      <c r="Y80" s="94"/>
      <c r="Z80" s="94"/>
      <c r="AA80" s="94"/>
      <c r="AB80" s="94"/>
      <c r="AC80" s="94"/>
      <c r="AD80" s="94"/>
      <c r="AE80" s="94"/>
      <c r="AF80" s="94"/>
      <c r="AG80" s="94"/>
      <c r="AH80" s="94"/>
      <c r="AI80" s="94"/>
      <c r="AJ80" s="94"/>
      <c r="AK80" s="94"/>
      <c r="AL80" s="94"/>
      <c r="AM80" s="198"/>
      <c r="AN80" s="199"/>
      <c r="AO80" s="132"/>
      <c r="AP80" s="132"/>
      <c r="AQ80" s="132"/>
      <c r="AR80" s="132"/>
      <c r="AS80" s="132"/>
      <c r="AT80" s="132"/>
      <c r="AU80" s="132"/>
      <c r="AV80" s="200"/>
      <c r="AW80" s="383"/>
      <c r="AX80" s="384"/>
      <c r="AY80" s="384"/>
      <c r="AZ80" s="384"/>
      <c r="BA80" s="384"/>
      <c r="BB80" s="384"/>
      <c r="BC80" s="384"/>
      <c r="BD80" s="384"/>
      <c r="BE80" s="384"/>
      <c r="BF80" s="384"/>
      <c r="BG80" s="384"/>
      <c r="BH80" s="384"/>
      <c r="BI80" s="384"/>
      <c r="BJ80" s="384"/>
      <c r="BK80" s="384"/>
      <c r="BL80" s="384"/>
      <c r="BM80" s="384"/>
      <c r="BN80" s="384"/>
      <c r="BO80" s="384"/>
      <c r="BP80" s="385"/>
    </row>
    <row r="81" spans="1:110" ht="14.25" customHeight="1">
      <c r="A81" s="469" t="s">
        <v>328</v>
      </c>
      <c r="B81" s="435" t="s">
        <v>173</v>
      </c>
      <c r="C81" s="436"/>
      <c r="D81" s="436"/>
      <c r="E81" s="436"/>
      <c r="F81" s="436"/>
      <c r="G81" s="436"/>
      <c r="H81" s="436"/>
      <c r="I81" s="436"/>
      <c r="J81" s="436"/>
      <c r="K81" s="436"/>
      <c r="L81" s="436"/>
      <c r="M81" s="436"/>
      <c r="N81" s="437"/>
      <c r="O81" s="280"/>
      <c r="P81" s="281"/>
      <c r="Q81" s="281"/>
      <c r="R81" s="281"/>
      <c r="S81" s="281"/>
      <c r="T81" s="281"/>
      <c r="U81" s="281"/>
      <c r="V81" s="281"/>
      <c r="W81" s="281"/>
      <c r="X81" s="281"/>
      <c r="Y81" s="281"/>
      <c r="Z81" s="281"/>
      <c r="AA81" s="281"/>
      <c r="AB81" s="281"/>
      <c r="AC81" s="281"/>
      <c r="AD81" s="281"/>
      <c r="AE81" s="281"/>
      <c r="AF81" s="281"/>
      <c r="AG81" s="281"/>
      <c r="AH81" s="281"/>
      <c r="AI81" s="281"/>
      <c r="AJ81" s="281"/>
      <c r="AK81" s="281"/>
      <c r="AL81" s="281"/>
      <c r="AM81" s="282"/>
      <c r="AN81" s="146"/>
      <c r="AO81" s="147"/>
      <c r="AP81" s="147"/>
      <c r="AQ81" s="147"/>
      <c r="AR81" s="147"/>
      <c r="AS81" s="147"/>
      <c r="AT81" s="147"/>
      <c r="AU81" s="147"/>
      <c r="AV81" s="148"/>
      <c r="AW81" s="377" t="s">
        <v>249</v>
      </c>
      <c r="AX81" s="378"/>
      <c r="AY81" s="378"/>
      <c r="AZ81" s="378"/>
      <c r="BA81" s="378"/>
      <c r="BB81" s="378"/>
      <c r="BC81" s="378"/>
      <c r="BD81" s="378"/>
      <c r="BE81" s="378"/>
      <c r="BF81" s="378"/>
      <c r="BG81" s="378"/>
      <c r="BH81" s="378"/>
      <c r="BI81" s="378"/>
      <c r="BJ81" s="378"/>
      <c r="BK81" s="378"/>
      <c r="BL81" s="378"/>
      <c r="BM81" s="378"/>
      <c r="BN81" s="378"/>
      <c r="BO81" s="378"/>
      <c r="BP81" s="379"/>
      <c r="BW81" s="153"/>
      <c r="BX81" s="153"/>
      <c r="BY81" s="153"/>
      <c r="BZ81" s="153"/>
      <c r="CA81" s="153"/>
      <c r="CB81" s="153"/>
      <c r="CC81" s="153"/>
      <c r="CD81" s="153"/>
      <c r="CE81" s="153"/>
      <c r="CF81" s="153"/>
      <c r="CG81" s="153"/>
      <c r="CH81" s="153"/>
      <c r="CI81" s="153"/>
      <c r="CJ81" s="153"/>
      <c r="CK81" s="153"/>
      <c r="CL81" s="153"/>
    </row>
    <row r="82" spans="1:110" ht="14.25" customHeight="1">
      <c r="A82" s="469"/>
      <c r="B82" s="441"/>
      <c r="C82" s="442"/>
      <c r="D82" s="442"/>
      <c r="E82" s="442"/>
      <c r="F82" s="442"/>
      <c r="G82" s="442"/>
      <c r="H82" s="442"/>
      <c r="I82" s="442"/>
      <c r="J82" s="442"/>
      <c r="K82" s="442"/>
      <c r="L82" s="442"/>
      <c r="M82" s="442"/>
      <c r="N82" s="443"/>
      <c r="O82" s="286"/>
      <c r="P82" s="287"/>
      <c r="Q82" s="287"/>
      <c r="R82" s="287"/>
      <c r="S82" s="287"/>
      <c r="T82" s="287"/>
      <c r="U82" s="287"/>
      <c r="V82" s="287"/>
      <c r="W82" s="287"/>
      <c r="X82" s="287"/>
      <c r="Y82" s="287" t="s">
        <v>250</v>
      </c>
      <c r="Z82" s="287"/>
      <c r="AA82" s="279"/>
      <c r="AB82" s="279"/>
      <c r="AC82" s="204"/>
      <c r="AD82" s="204"/>
      <c r="AE82" s="204"/>
      <c r="AF82" s="204"/>
      <c r="AG82" s="204"/>
      <c r="AH82" s="204"/>
      <c r="AI82" s="204"/>
      <c r="AJ82" s="204"/>
      <c r="AK82" s="204"/>
      <c r="AL82" s="204"/>
      <c r="AM82" s="288"/>
      <c r="AN82" s="149"/>
      <c r="AO82" s="116"/>
      <c r="AP82" s="116"/>
      <c r="AQ82" s="116"/>
      <c r="AR82" s="116"/>
      <c r="AS82" s="116"/>
      <c r="AT82" s="116"/>
      <c r="AU82" s="116"/>
      <c r="AV82" s="150"/>
      <c r="AW82" s="380"/>
      <c r="AX82" s="381"/>
      <c r="AY82" s="381"/>
      <c r="AZ82" s="381"/>
      <c r="BA82" s="381"/>
      <c r="BB82" s="381"/>
      <c r="BC82" s="381"/>
      <c r="BD82" s="381"/>
      <c r="BE82" s="381"/>
      <c r="BF82" s="381"/>
      <c r="BG82" s="381"/>
      <c r="BH82" s="381"/>
      <c r="BI82" s="381"/>
      <c r="BJ82" s="381"/>
      <c r="BK82" s="381"/>
      <c r="BL82" s="381"/>
      <c r="BM82" s="381"/>
      <c r="BN82" s="381"/>
      <c r="BO82" s="381"/>
      <c r="BP82" s="382"/>
      <c r="BW82" s="153"/>
      <c r="BX82" s="153"/>
      <c r="BY82" s="153"/>
      <c r="BZ82" s="153"/>
      <c r="CA82" s="153"/>
      <c r="CB82" s="153"/>
      <c r="CC82" s="153"/>
      <c r="CD82" s="153"/>
      <c r="CE82" s="153"/>
      <c r="CF82" s="153"/>
      <c r="CG82" s="153"/>
      <c r="CH82" s="153"/>
      <c r="CI82" s="153"/>
      <c r="CJ82" s="153"/>
      <c r="CK82" s="153"/>
      <c r="CL82" s="153"/>
    </row>
    <row r="83" spans="1:110" ht="14.25" customHeight="1">
      <c r="A83" s="469"/>
      <c r="B83" s="451"/>
      <c r="C83" s="442"/>
      <c r="D83" s="442"/>
      <c r="E83" s="442"/>
      <c r="F83" s="442"/>
      <c r="G83" s="442"/>
      <c r="H83" s="442"/>
      <c r="I83" s="442"/>
      <c r="J83" s="442"/>
      <c r="K83" s="442"/>
      <c r="L83" s="442"/>
      <c r="M83" s="442"/>
      <c r="N83" s="443"/>
      <c r="O83" s="286"/>
      <c r="P83" s="287"/>
      <c r="Q83" s="287"/>
      <c r="R83" s="287"/>
      <c r="S83" s="287"/>
      <c r="T83" s="287"/>
      <c r="U83" s="287"/>
      <c r="V83" s="287"/>
      <c r="W83" s="287"/>
      <c r="X83" s="287"/>
      <c r="Y83" s="407" t="s">
        <v>251</v>
      </c>
      <c r="Z83" s="407"/>
      <c r="AA83" s="407"/>
      <c r="AB83" s="407"/>
      <c r="AC83" s="407"/>
      <c r="AD83" s="407"/>
      <c r="AE83" s="407"/>
      <c r="AF83" s="430">
        <v>2000</v>
      </c>
      <c r="AG83" s="450"/>
      <c r="AH83" s="450"/>
      <c r="AI83" s="450"/>
      <c r="AJ83" s="450"/>
      <c r="AK83" s="407" t="s">
        <v>226</v>
      </c>
      <c r="AL83" s="407"/>
      <c r="AM83" s="288"/>
      <c r="AN83" s="401"/>
      <c r="AO83" s="402"/>
      <c r="AP83" s="402"/>
      <c r="AQ83" s="402"/>
      <c r="AR83" s="402"/>
      <c r="AS83" s="402"/>
      <c r="AT83" s="402"/>
      <c r="AU83" s="402"/>
      <c r="AV83" s="403"/>
      <c r="AW83" s="380"/>
      <c r="AX83" s="381"/>
      <c r="AY83" s="381"/>
      <c r="AZ83" s="381"/>
      <c r="BA83" s="381"/>
      <c r="BB83" s="381"/>
      <c r="BC83" s="381"/>
      <c r="BD83" s="381"/>
      <c r="BE83" s="381"/>
      <c r="BF83" s="381"/>
      <c r="BG83" s="381"/>
      <c r="BH83" s="381"/>
      <c r="BI83" s="381"/>
      <c r="BJ83" s="381"/>
      <c r="BK83" s="381"/>
      <c r="BL83" s="381"/>
      <c r="BM83" s="381"/>
      <c r="BN83" s="381"/>
      <c r="BO83" s="381"/>
      <c r="BP83" s="382"/>
      <c r="BW83" s="153"/>
      <c r="BX83" s="153"/>
      <c r="BY83" s="153"/>
      <c r="BZ83" s="153"/>
      <c r="CA83" s="153"/>
      <c r="CB83" s="153"/>
      <c r="CC83" s="153"/>
      <c r="CD83" s="153"/>
      <c r="CE83" s="153"/>
      <c r="CF83" s="153"/>
      <c r="CG83" s="153"/>
      <c r="CH83" s="153"/>
      <c r="CI83" s="153"/>
      <c r="CJ83" s="153"/>
      <c r="CK83" s="153"/>
      <c r="CL83" s="153"/>
    </row>
    <row r="84" spans="1:110" ht="14.25" customHeight="1">
      <c r="A84" s="469"/>
      <c r="B84" s="451" t="s">
        <v>252</v>
      </c>
      <c r="C84" s="442"/>
      <c r="D84" s="442"/>
      <c r="E84" s="442"/>
      <c r="F84" s="442"/>
      <c r="G84" s="442"/>
      <c r="H84" s="442"/>
      <c r="I84" s="442"/>
      <c r="J84" s="442"/>
      <c r="K84" s="442"/>
      <c r="L84" s="442"/>
      <c r="M84" s="442"/>
      <c r="N84" s="443"/>
      <c r="O84" s="286"/>
      <c r="P84" s="287"/>
      <c r="Q84" s="287"/>
      <c r="R84" s="287"/>
      <c r="S84" s="287"/>
      <c r="T84" s="287"/>
      <c r="U84" s="287"/>
      <c r="V84" s="287"/>
      <c r="W84" s="287"/>
      <c r="X84" s="287"/>
      <c r="Y84" s="407"/>
      <c r="Z84" s="407"/>
      <c r="AA84" s="407"/>
      <c r="AB84" s="407"/>
      <c r="AC84" s="407"/>
      <c r="AD84" s="407"/>
      <c r="AE84" s="407"/>
      <c r="AF84" s="450"/>
      <c r="AG84" s="450"/>
      <c r="AH84" s="450"/>
      <c r="AI84" s="450"/>
      <c r="AJ84" s="450"/>
      <c r="AK84" s="407"/>
      <c r="AL84" s="407"/>
      <c r="AM84" s="288"/>
      <c r="AN84" s="149"/>
      <c r="AO84" s="445" t="s">
        <v>253</v>
      </c>
      <c r="AP84" s="445"/>
      <c r="AQ84" s="445"/>
      <c r="AR84" s="445"/>
      <c r="AS84" s="445"/>
      <c r="AT84" s="445"/>
      <c r="AU84" s="445"/>
      <c r="AV84" s="150"/>
      <c r="AW84" s="380"/>
      <c r="AX84" s="381"/>
      <c r="AY84" s="381"/>
      <c r="AZ84" s="381"/>
      <c r="BA84" s="381"/>
      <c r="BB84" s="381"/>
      <c r="BC84" s="381"/>
      <c r="BD84" s="381"/>
      <c r="BE84" s="381"/>
      <c r="BF84" s="381"/>
      <c r="BG84" s="381"/>
      <c r="BH84" s="381"/>
      <c r="BI84" s="381"/>
      <c r="BJ84" s="381"/>
      <c r="BK84" s="381"/>
      <c r="BL84" s="381"/>
      <c r="BM84" s="381"/>
      <c r="BN84" s="381"/>
      <c r="BO84" s="381"/>
      <c r="BP84" s="382"/>
      <c r="BW84" s="153"/>
      <c r="BX84" s="153"/>
      <c r="BY84" s="153"/>
      <c r="BZ84" s="153"/>
      <c r="CA84" s="153"/>
      <c r="CB84" s="153"/>
      <c r="CC84" s="153"/>
      <c r="CD84" s="153"/>
      <c r="CE84" s="153"/>
      <c r="CF84" s="153"/>
      <c r="CG84" s="153"/>
      <c r="CH84" s="153"/>
      <c r="CI84" s="153"/>
      <c r="CJ84" s="153"/>
      <c r="CK84" s="153"/>
      <c r="CL84" s="153"/>
    </row>
    <row r="85" spans="1:110" ht="14.25" customHeight="1">
      <c r="A85" s="469"/>
      <c r="B85" s="205" t="s">
        <v>254</v>
      </c>
      <c r="C85" s="206"/>
      <c r="D85" s="206"/>
      <c r="E85" s="206"/>
      <c r="F85" s="206"/>
      <c r="G85" s="206"/>
      <c r="H85" s="206"/>
      <c r="I85" s="206"/>
      <c r="J85" s="206"/>
      <c r="K85" s="206"/>
      <c r="L85" s="206"/>
      <c r="M85" s="206"/>
      <c r="N85" s="207"/>
      <c r="O85" s="286"/>
      <c r="P85" s="287"/>
      <c r="Q85" s="287"/>
      <c r="R85" s="287"/>
      <c r="S85" s="287"/>
      <c r="T85" s="279"/>
      <c r="U85" s="287"/>
      <c r="V85" s="287"/>
      <c r="W85" s="287"/>
      <c r="X85" s="287"/>
      <c r="Y85" s="449" t="s">
        <v>255</v>
      </c>
      <c r="Z85" s="449"/>
      <c r="AA85" s="449"/>
      <c r="AB85" s="449"/>
      <c r="AC85" s="449"/>
      <c r="AD85" s="449"/>
      <c r="AE85" s="449"/>
      <c r="AF85" s="450">
        <v>800</v>
      </c>
      <c r="AG85" s="450"/>
      <c r="AH85" s="450"/>
      <c r="AI85" s="450"/>
      <c r="AJ85" s="450"/>
      <c r="AK85" s="407" t="s">
        <v>226</v>
      </c>
      <c r="AL85" s="407"/>
      <c r="AM85" s="288"/>
      <c r="AN85" s="149"/>
      <c r="AO85" s="445" t="s">
        <v>256</v>
      </c>
      <c r="AP85" s="445"/>
      <c r="AQ85" s="445"/>
      <c r="AR85" s="445"/>
      <c r="AS85" s="445"/>
      <c r="AT85" s="445"/>
      <c r="AU85" s="445"/>
      <c r="AV85" s="150"/>
      <c r="AW85" s="380"/>
      <c r="AX85" s="381"/>
      <c r="AY85" s="381"/>
      <c r="AZ85" s="381"/>
      <c r="BA85" s="381"/>
      <c r="BB85" s="381"/>
      <c r="BC85" s="381"/>
      <c r="BD85" s="381"/>
      <c r="BE85" s="381"/>
      <c r="BF85" s="381"/>
      <c r="BG85" s="381"/>
      <c r="BH85" s="381"/>
      <c r="BI85" s="381"/>
      <c r="BJ85" s="381"/>
      <c r="BK85" s="381"/>
      <c r="BL85" s="381"/>
      <c r="BM85" s="381"/>
      <c r="BN85" s="381"/>
      <c r="BO85" s="381"/>
      <c r="BP85" s="382"/>
      <c r="BW85" s="153"/>
      <c r="BX85" s="153"/>
      <c r="BY85" s="153"/>
      <c r="BZ85" s="153"/>
      <c r="CA85" s="153"/>
      <c r="CB85" s="153"/>
      <c r="CC85" s="153"/>
      <c r="CD85" s="153"/>
      <c r="CE85" s="153"/>
      <c r="CF85" s="153"/>
      <c r="CG85" s="153"/>
      <c r="CH85" s="153"/>
      <c r="CI85" s="153"/>
      <c r="CJ85" s="153"/>
      <c r="CK85" s="153"/>
      <c r="CL85" s="153"/>
    </row>
    <row r="86" spans="1:110" ht="14.25" customHeight="1">
      <c r="A86" s="469"/>
      <c r="B86" s="446" t="s">
        <v>257</v>
      </c>
      <c r="C86" s="447"/>
      <c r="D86" s="447"/>
      <c r="E86" s="447"/>
      <c r="F86" s="447"/>
      <c r="G86" s="447"/>
      <c r="H86" s="447"/>
      <c r="I86" s="447"/>
      <c r="J86" s="447"/>
      <c r="K86" s="447"/>
      <c r="L86" s="447"/>
      <c r="M86" s="447"/>
      <c r="N86" s="448"/>
      <c r="O86" s="286"/>
      <c r="P86" s="287"/>
      <c r="Q86" s="287"/>
      <c r="R86" s="287"/>
      <c r="S86" s="287"/>
      <c r="T86" s="287"/>
      <c r="U86" s="287"/>
      <c r="V86" s="287"/>
      <c r="W86" s="287"/>
      <c r="X86" s="287"/>
      <c r="Y86" s="449"/>
      <c r="Z86" s="449"/>
      <c r="AA86" s="449"/>
      <c r="AB86" s="449"/>
      <c r="AC86" s="449"/>
      <c r="AD86" s="449"/>
      <c r="AE86" s="449"/>
      <c r="AF86" s="450"/>
      <c r="AG86" s="450"/>
      <c r="AH86" s="450"/>
      <c r="AI86" s="450"/>
      <c r="AJ86" s="450"/>
      <c r="AK86" s="407"/>
      <c r="AL86" s="407"/>
      <c r="AM86" s="288"/>
      <c r="AN86" s="401"/>
      <c r="AO86" s="402"/>
      <c r="AP86" s="402"/>
      <c r="AQ86" s="402"/>
      <c r="AR86" s="402"/>
      <c r="AS86" s="402"/>
      <c r="AT86" s="402"/>
      <c r="AU86" s="402"/>
      <c r="AV86" s="403"/>
      <c r="AW86" s="380"/>
      <c r="AX86" s="381"/>
      <c r="AY86" s="381"/>
      <c r="AZ86" s="381"/>
      <c r="BA86" s="381"/>
      <c r="BB86" s="381"/>
      <c r="BC86" s="381"/>
      <c r="BD86" s="381"/>
      <c r="BE86" s="381"/>
      <c r="BF86" s="381"/>
      <c r="BG86" s="381"/>
      <c r="BH86" s="381"/>
      <c r="BI86" s="381"/>
      <c r="BJ86" s="381"/>
      <c r="BK86" s="381"/>
      <c r="BL86" s="381"/>
      <c r="BM86" s="381"/>
      <c r="BN86" s="381"/>
      <c r="BO86" s="381"/>
      <c r="BP86" s="382"/>
      <c r="BW86" s="153"/>
      <c r="BX86" s="153"/>
      <c r="BY86" s="153"/>
      <c r="BZ86" s="153"/>
      <c r="CA86" s="153"/>
      <c r="CB86" s="153"/>
      <c r="CC86" s="153"/>
      <c r="CD86" s="153"/>
      <c r="CE86" s="153"/>
      <c r="CF86" s="153"/>
      <c r="CG86" s="153"/>
      <c r="CH86" s="153"/>
      <c r="CI86" s="153"/>
      <c r="CJ86" s="153"/>
      <c r="CK86" s="153"/>
      <c r="CL86" s="153"/>
    </row>
    <row r="87" spans="1:110" ht="14.25" customHeight="1">
      <c r="A87" s="469"/>
      <c r="B87" s="441"/>
      <c r="C87" s="442"/>
      <c r="D87" s="442"/>
      <c r="E87" s="442"/>
      <c r="F87" s="442"/>
      <c r="G87" s="442"/>
      <c r="H87" s="442"/>
      <c r="I87" s="442"/>
      <c r="J87" s="442"/>
      <c r="K87" s="442"/>
      <c r="L87" s="442"/>
      <c r="M87" s="442"/>
      <c r="N87" s="443"/>
      <c r="O87" s="286"/>
      <c r="P87" s="287"/>
      <c r="Q87" s="287"/>
      <c r="R87" s="287"/>
      <c r="S87" s="287"/>
      <c r="T87" s="287"/>
      <c r="U87" s="287"/>
      <c r="V87" s="287"/>
      <c r="W87" s="287"/>
      <c r="X87" s="287"/>
      <c r="Y87" s="208"/>
      <c r="Z87" s="287"/>
      <c r="AA87" s="287"/>
      <c r="AB87" s="287"/>
      <c r="AC87" s="287"/>
      <c r="AD87" s="287"/>
      <c r="AE87" s="287"/>
      <c r="AF87" s="287"/>
      <c r="AG87" s="287"/>
      <c r="AH87" s="287"/>
      <c r="AI87" s="287"/>
      <c r="AJ87" s="287"/>
      <c r="AK87" s="287"/>
      <c r="AL87" s="287"/>
      <c r="AM87" s="288"/>
      <c r="AN87" s="149"/>
      <c r="AO87" s="116"/>
      <c r="AP87" s="116"/>
      <c r="AQ87" s="116"/>
      <c r="AR87" s="116"/>
      <c r="AS87" s="116"/>
      <c r="AT87" s="116"/>
      <c r="AU87" s="116"/>
      <c r="AV87" s="150"/>
      <c r="AW87" s="380"/>
      <c r="AX87" s="381"/>
      <c r="AY87" s="381"/>
      <c r="AZ87" s="381"/>
      <c r="BA87" s="381"/>
      <c r="BB87" s="381"/>
      <c r="BC87" s="381"/>
      <c r="BD87" s="381"/>
      <c r="BE87" s="381"/>
      <c r="BF87" s="381"/>
      <c r="BG87" s="381"/>
      <c r="BH87" s="381"/>
      <c r="BI87" s="381"/>
      <c r="BJ87" s="381"/>
      <c r="BK87" s="381"/>
      <c r="BL87" s="381"/>
      <c r="BM87" s="381"/>
      <c r="BN87" s="381"/>
      <c r="BO87" s="381"/>
      <c r="BP87" s="382"/>
      <c r="BW87" s="153"/>
      <c r="BX87" s="153"/>
      <c r="BY87" s="153"/>
      <c r="BZ87" s="153"/>
      <c r="CA87" s="153"/>
      <c r="CB87" s="153"/>
      <c r="CC87" s="153"/>
      <c r="CD87" s="153"/>
      <c r="CE87" s="153"/>
      <c r="CF87" s="153"/>
      <c r="CG87" s="153"/>
      <c r="CH87" s="153"/>
      <c r="CI87" s="153"/>
      <c r="CJ87" s="153"/>
      <c r="CK87" s="153"/>
      <c r="CL87" s="153"/>
    </row>
    <row r="88" spans="1:110" ht="14.25" customHeight="1">
      <c r="A88" s="469"/>
      <c r="B88" s="452"/>
      <c r="C88" s="439"/>
      <c r="D88" s="439"/>
      <c r="E88" s="439"/>
      <c r="F88" s="439"/>
      <c r="G88" s="439"/>
      <c r="H88" s="439"/>
      <c r="I88" s="439"/>
      <c r="J88" s="439"/>
      <c r="K88" s="439"/>
      <c r="L88" s="439"/>
      <c r="M88" s="439"/>
      <c r="N88" s="440"/>
      <c r="O88" s="283"/>
      <c r="P88" s="284"/>
      <c r="Q88" s="284"/>
      <c r="R88" s="284"/>
      <c r="S88" s="284"/>
      <c r="T88" s="284"/>
      <c r="U88" s="284"/>
      <c r="V88" s="284"/>
      <c r="W88" s="284"/>
      <c r="X88" s="284"/>
      <c r="Y88" s="209"/>
      <c r="Z88" s="284"/>
      <c r="AA88" s="284"/>
      <c r="AB88" s="284"/>
      <c r="AC88" s="284"/>
      <c r="AD88" s="284"/>
      <c r="AE88" s="284"/>
      <c r="AF88" s="284"/>
      <c r="AG88" s="284"/>
      <c r="AH88" s="284"/>
      <c r="AI88" s="284"/>
      <c r="AJ88" s="284"/>
      <c r="AK88" s="284"/>
      <c r="AL88" s="284"/>
      <c r="AM88" s="285"/>
      <c r="AN88" s="159"/>
      <c r="AO88" s="160"/>
      <c r="AP88" s="160"/>
      <c r="AQ88" s="160"/>
      <c r="AR88" s="160"/>
      <c r="AS88" s="160"/>
      <c r="AT88" s="160"/>
      <c r="AU88" s="160"/>
      <c r="AV88" s="161"/>
      <c r="AW88" s="383"/>
      <c r="AX88" s="384"/>
      <c r="AY88" s="384"/>
      <c r="AZ88" s="384"/>
      <c r="BA88" s="384"/>
      <c r="BB88" s="384"/>
      <c r="BC88" s="384"/>
      <c r="BD88" s="384"/>
      <c r="BE88" s="384"/>
      <c r="BF88" s="384"/>
      <c r="BG88" s="384"/>
      <c r="BH88" s="384"/>
      <c r="BI88" s="384"/>
      <c r="BJ88" s="384"/>
      <c r="BK88" s="384"/>
      <c r="BL88" s="384"/>
      <c r="BM88" s="384"/>
      <c r="BN88" s="384"/>
      <c r="BO88" s="384"/>
      <c r="BP88" s="385"/>
      <c r="BQ88" s="210"/>
      <c r="BR88" s="210"/>
      <c r="BS88" s="210"/>
      <c r="BT88" s="210"/>
      <c r="BU88" s="210"/>
      <c r="BV88" s="210"/>
      <c r="BW88" s="210"/>
      <c r="BX88" s="210"/>
      <c r="BY88" s="210"/>
      <c r="BZ88" s="210"/>
      <c r="CA88" s="210"/>
      <c r="CB88" s="210"/>
      <c r="CC88" s="210"/>
      <c r="CD88" s="210"/>
      <c r="CE88" s="210"/>
      <c r="CF88" s="210"/>
      <c r="CG88" s="210"/>
      <c r="CH88" s="210"/>
      <c r="CI88" s="210"/>
      <c r="CJ88" s="210"/>
      <c r="CK88" s="210"/>
      <c r="CL88" s="210"/>
      <c r="CM88" s="210"/>
      <c r="CN88" s="210"/>
      <c r="CO88" s="210"/>
      <c r="CP88" s="210"/>
      <c r="CQ88" s="210"/>
      <c r="CR88" s="210"/>
      <c r="CS88" s="210"/>
      <c r="CT88" s="210"/>
      <c r="CU88" s="210"/>
      <c r="CV88" s="210"/>
      <c r="CW88" s="210"/>
      <c r="CX88" s="210"/>
      <c r="CY88" s="210"/>
      <c r="CZ88" s="210"/>
      <c r="DA88" s="210"/>
      <c r="DB88" s="210"/>
      <c r="DC88" s="210"/>
      <c r="DD88" s="210"/>
      <c r="DE88" s="210"/>
      <c r="DF88" s="210"/>
    </row>
    <row r="89" spans="1:110" ht="14.25" customHeight="1">
      <c r="A89" s="367"/>
      <c r="B89" s="435" t="s">
        <v>173</v>
      </c>
      <c r="C89" s="436"/>
      <c r="D89" s="436"/>
      <c r="E89" s="436"/>
      <c r="F89" s="436"/>
      <c r="G89" s="436"/>
      <c r="H89" s="436"/>
      <c r="I89" s="436"/>
      <c r="J89" s="436"/>
      <c r="K89" s="436"/>
      <c r="L89" s="436"/>
      <c r="M89" s="436"/>
      <c r="N89" s="437"/>
      <c r="O89" s="264"/>
      <c r="P89" s="265"/>
      <c r="Q89" s="265"/>
      <c r="R89" s="265"/>
      <c r="S89" s="265"/>
      <c r="T89" s="265"/>
      <c r="U89" s="265"/>
      <c r="V89" s="265"/>
      <c r="W89" s="265"/>
      <c r="X89" s="265"/>
      <c r="Y89" s="265"/>
      <c r="Z89" s="265"/>
      <c r="AA89" s="265"/>
      <c r="AB89" s="265"/>
      <c r="AC89" s="265"/>
      <c r="AD89" s="265"/>
      <c r="AE89" s="265"/>
      <c r="AF89" s="265"/>
      <c r="AG89" s="265"/>
      <c r="AH89" s="265"/>
      <c r="AI89" s="265"/>
      <c r="AJ89" s="265"/>
      <c r="AK89" s="265"/>
      <c r="AL89" s="265"/>
      <c r="AM89" s="266"/>
      <c r="AN89" s="146"/>
      <c r="AO89" s="147"/>
      <c r="AP89" s="147"/>
      <c r="AQ89" s="147"/>
      <c r="AR89" s="147"/>
      <c r="AS89" s="147"/>
      <c r="AT89" s="147"/>
      <c r="AU89" s="147"/>
      <c r="AV89" s="148"/>
      <c r="AW89" s="377" t="s">
        <v>258</v>
      </c>
      <c r="AX89" s="378"/>
      <c r="AY89" s="378"/>
      <c r="AZ89" s="378"/>
      <c r="BA89" s="378"/>
      <c r="BB89" s="378"/>
      <c r="BC89" s="378"/>
      <c r="BD89" s="378"/>
      <c r="BE89" s="378"/>
      <c r="BF89" s="378"/>
      <c r="BG89" s="378"/>
      <c r="BH89" s="378"/>
      <c r="BI89" s="378"/>
      <c r="BJ89" s="378"/>
      <c r="BK89" s="378"/>
      <c r="BL89" s="378"/>
      <c r="BM89" s="378"/>
      <c r="BN89" s="378"/>
      <c r="BO89" s="378"/>
      <c r="BP89" s="379"/>
      <c r="CA89" s="433"/>
      <c r="CB89" s="433"/>
      <c r="CC89" s="433"/>
      <c r="CD89" s="433"/>
      <c r="CE89" s="433"/>
      <c r="CF89" s="433"/>
      <c r="CG89" s="433"/>
    </row>
    <row r="90" spans="1:110" ht="14.25" customHeight="1">
      <c r="A90" s="368"/>
      <c r="B90" s="441"/>
      <c r="C90" s="442"/>
      <c r="D90" s="442"/>
      <c r="E90" s="442"/>
      <c r="F90" s="442"/>
      <c r="G90" s="442"/>
      <c r="H90" s="442"/>
      <c r="I90" s="442"/>
      <c r="J90" s="442"/>
      <c r="K90" s="442"/>
      <c r="L90" s="442"/>
      <c r="M90" s="442"/>
      <c r="N90" s="443"/>
      <c r="O90" s="261"/>
      <c r="P90" s="262"/>
      <c r="Q90" s="262"/>
      <c r="R90" s="262"/>
      <c r="S90" s="262"/>
      <c r="T90" s="262"/>
      <c r="U90" s="262"/>
      <c r="V90" s="252"/>
      <c r="W90" s="262"/>
      <c r="X90" s="262" t="s">
        <v>259</v>
      </c>
      <c r="Y90" s="262"/>
      <c r="Z90" s="262"/>
      <c r="AA90" s="262"/>
      <c r="AB90" s="262"/>
      <c r="AC90" s="262"/>
      <c r="AD90" s="262"/>
      <c r="AE90" s="262"/>
      <c r="AF90" s="262"/>
      <c r="AG90" s="262"/>
      <c r="AH90" s="262"/>
      <c r="AI90" s="262"/>
      <c r="AJ90" s="262"/>
      <c r="AK90" s="262"/>
      <c r="AL90" s="262"/>
      <c r="AM90" s="263"/>
      <c r="AN90" s="149"/>
      <c r="AO90" s="116"/>
      <c r="AP90" s="116"/>
      <c r="AQ90" s="116"/>
      <c r="AR90" s="116"/>
      <c r="AS90" s="116"/>
      <c r="AT90" s="116"/>
      <c r="AU90" s="116"/>
      <c r="AV90" s="150"/>
      <c r="AW90" s="380"/>
      <c r="AX90" s="381"/>
      <c r="AY90" s="381"/>
      <c r="AZ90" s="381"/>
      <c r="BA90" s="381"/>
      <c r="BB90" s="381"/>
      <c r="BC90" s="381"/>
      <c r="BD90" s="381"/>
      <c r="BE90" s="381"/>
      <c r="BF90" s="381"/>
      <c r="BG90" s="381"/>
      <c r="BH90" s="381"/>
      <c r="BI90" s="381"/>
      <c r="BJ90" s="381"/>
      <c r="BK90" s="381"/>
      <c r="BL90" s="381"/>
      <c r="BM90" s="381"/>
      <c r="BN90" s="381"/>
      <c r="BO90" s="381"/>
      <c r="BP90" s="382"/>
    </row>
    <row r="91" spans="1:110" ht="14.25" customHeight="1">
      <c r="A91" s="368"/>
      <c r="B91" s="441"/>
      <c r="C91" s="442"/>
      <c r="D91" s="442"/>
      <c r="E91" s="442"/>
      <c r="F91" s="442"/>
      <c r="G91" s="442"/>
      <c r="H91" s="442"/>
      <c r="I91" s="442"/>
      <c r="J91" s="442"/>
      <c r="K91" s="442"/>
      <c r="L91" s="442"/>
      <c r="M91" s="442"/>
      <c r="N91" s="443"/>
      <c r="O91" s="261"/>
      <c r="P91" s="262"/>
      <c r="Q91" s="262"/>
      <c r="R91" s="262"/>
      <c r="S91" s="262"/>
      <c r="T91" s="262"/>
      <c r="U91" s="262"/>
      <c r="V91" s="262"/>
      <c r="W91" s="252"/>
      <c r="X91" s="444" t="s">
        <v>260</v>
      </c>
      <c r="Y91" s="444"/>
      <c r="Z91" s="444"/>
      <c r="AA91" s="444"/>
      <c r="AB91" s="444"/>
      <c r="AC91" s="444"/>
      <c r="AD91" s="444"/>
      <c r="AE91" s="444"/>
      <c r="AF91" s="262"/>
      <c r="AG91" s="262"/>
      <c r="AH91" s="262"/>
      <c r="AI91" s="262"/>
      <c r="AJ91" s="262"/>
      <c r="AK91" s="262"/>
      <c r="AL91" s="262"/>
      <c r="AM91" s="263"/>
      <c r="AN91" s="401"/>
      <c r="AO91" s="402"/>
      <c r="AP91" s="402"/>
      <c r="AQ91" s="402"/>
      <c r="AR91" s="402"/>
      <c r="AS91" s="402"/>
      <c r="AT91" s="402"/>
      <c r="AU91" s="402"/>
      <c r="AV91" s="403"/>
      <c r="AW91" s="380"/>
      <c r="AX91" s="381"/>
      <c r="AY91" s="381"/>
      <c r="AZ91" s="381"/>
      <c r="BA91" s="381"/>
      <c r="BB91" s="381"/>
      <c r="BC91" s="381"/>
      <c r="BD91" s="381"/>
      <c r="BE91" s="381"/>
      <c r="BF91" s="381"/>
      <c r="BG91" s="381"/>
      <c r="BH91" s="381"/>
      <c r="BI91" s="381"/>
      <c r="BJ91" s="381"/>
      <c r="BK91" s="381"/>
      <c r="BL91" s="381"/>
      <c r="BM91" s="381"/>
      <c r="BN91" s="381"/>
      <c r="BO91" s="381"/>
      <c r="BP91" s="382"/>
      <c r="BW91" s="153"/>
      <c r="BX91" s="153"/>
      <c r="BY91" s="153"/>
      <c r="BZ91" s="153"/>
      <c r="CA91" s="153"/>
      <c r="CB91" s="153"/>
      <c r="CC91" s="153"/>
      <c r="CD91" s="153"/>
      <c r="CE91" s="153"/>
      <c r="CF91" s="153"/>
      <c r="CG91" s="153"/>
      <c r="CH91" s="153"/>
      <c r="CI91" s="153"/>
      <c r="CJ91" s="153"/>
      <c r="CK91" s="153"/>
      <c r="CL91" s="153"/>
    </row>
    <row r="92" spans="1:110" ht="14.25" customHeight="1">
      <c r="A92" s="368"/>
      <c r="B92" s="380" t="s">
        <v>261</v>
      </c>
      <c r="C92" s="381"/>
      <c r="D92" s="381"/>
      <c r="E92" s="381"/>
      <c r="F92" s="381"/>
      <c r="G92" s="381"/>
      <c r="H92" s="381"/>
      <c r="I92" s="381"/>
      <c r="J92" s="381"/>
      <c r="K92" s="381"/>
      <c r="L92" s="381"/>
      <c r="M92" s="381"/>
      <c r="N92" s="382"/>
      <c r="O92" s="261"/>
      <c r="P92" s="262"/>
      <c r="Q92" s="262"/>
      <c r="R92" s="262"/>
      <c r="S92" s="262"/>
      <c r="T92" s="262"/>
      <c r="U92" s="262"/>
      <c r="V92" s="262"/>
      <c r="W92" s="273"/>
      <c r="X92" s="273"/>
      <c r="Y92" s="273"/>
      <c r="Z92" s="273"/>
      <c r="AA92" s="273"/>
      <c r="AB92" s="273"/>
      <c r="AC92" s="273"/>
      <c r="AD92" s="262"/>
      <c r="AE92" s="262"/>
      <c r="AF92" s="262"/>
      <c r="AG92" s="262"/>
      <c r="AH92" s="262"/>
      <c r="AI92" s="262"/>
      <c r="AJ92" s="262"/>
      <c r="AK92" s="262"/>
      <c r="AL92" s="262"/>
      <c r="AM92" s="263"/>
      <c r="AN92" s="253"/>
      <c r="AO92" s="254"/>
      <c r="AP92" s="254"/>
      <c r="AQ92" s="254"/>
      <c r="AR92" s="254"/>
      <c r="AS92" s="254"/>
      <c r="AT92" s="254"/>
      <c r="AU92" s="254"/>
      <c r="AV92" s="255"/>
      <c r="AW92" s="380"/>
      <c r="AX92" s="381"/>
      <c r="AY92" s="381"/>
      <c r="AZ92" s="381"/>
      <c r="BA92" s="381"/>
      <c r="BB92" s="381"/>
      <c r="BC92" s="381"/>
      <c r="BD92" s="381"/>
      <c r="BE92" s="381"/>
      <c r="BF92" s="381"/>
      <c r="BG92" s="381"/>
      <c r="BH92" s="381"/>
      <c r="BI92" s="381"/>
      <c r="BJ92" s="381"/>
      <c r="BK92" s="381"/>
      <c r="BL92" s="381"/>
      <c r="BM92" s="381"/>
      <c r="BN92" s="381"/>
      <c r="BO92" s="381"/>
      <c r="BP92" s="382"/>
      <c r="BW92" s="153"/>
      <c r="BX92" s="153"/>
      <c r="BY92" s="153"/>
      <c r="BZ92" s="153"/>
      <c r="CA92" s="153"/>
      <c r="CB92" s="153"/>
      <c r="CC92" s="153"/>
      <c r="CD92" s="153"/>
      <c r="CE92" s="153"/>
      <c r="CF92" s="153"/>
      <c r="CG92" s="153"/>
      <c r="CH92" s="153"/>
      <c r="CI92" s="153"/>
      <c r="CJ92" s="153"/>
      <c r="CK92" s="153"/>
      <c r="CL92" s="153"/>
    </row>
    <row r="93" spans="1:110" ht="14.25" customHeight="1">
      <c r="A93" s="368"/>
      <c r="B93" s="380"/>
      <c r="C93" s="381"/>
      <c r="D93" s="381"/>
      <c r="E93" s="381"/>
      <c r="F93" s="381"/>
      <c r="G93" s="381"/>
      <c r="H93" s="381"/>
      <c r="I93" s="381"/>
      <c r="J93" s="381"/>
      <c r="K93" s="381"/>
      <c r="L93" s="381"/>
      <c r="M93" s="381"/>
      <c r="N93" s="382"/>
      <c r="O93" s="261"/>
      <c r="P93" s="262"/>
      <c r="Q93" s="262"/>
      <c r="R93" s="262"/>
      <c r="S93" s="262"/>
      <c r="T93" s="262"/>
      <c r="U93" s="262"/>
      <c r="V93" s="262"/>
      <c r="W93" s="262"/>
      <c r="X93" s="262"/>
      <c r="Y93" s="262"/>
      <c r="Z93" s="262"/>
      <c r="AA93" s="252"/>
      <c r="AB93" s="252"/>
      <c r="AC93" s="262" t="s">
        <v>262</v>
      </c>
      <c r="AD93" s="211"/>
      <c r="AE93" s="211"/>
      <c r="AF93" s="211"/>
      <c r="AG93" s="211"/>
      <c r="AH93" s="211"/>
      <c r="AI93" s="211"/>
      <c r="AJ93" s="211"/>
      <c r="AK93" s="211"/>
      <c r="AL93" s="211"/>
      <c r="AM93" s="263"/>
      <c r="AN93" s="149"/>
      <c r="AO93" s="445" t="s">
        <v>231</v>
      </c>
      <c r="AP93" s="445"/>
      <c r="AQ93" s="445"/>
      <c r="AR93" s="445"/>
      <c r="AS93" s="445"/>
      <c r="AT93" s="445"/>
      <c r="AU93" s="445"/>
      <c r="AV93" s="150"/>
      <c r="AW93" s="380"/>
      <c r="AX93" s="381"/>
      <c r="AY93" s="381"/>
      <c r="AZ93" s="381"/>
      <c r="BA93" s="381"/>
      <c r="BB93" s="381"/>
      <c r="BC93" s="381"/>
      <c r="BD93" s="381"/>
      <c r="BE93" s="381"/>
      <c r="BF93" s="381"/>
      <c r="BG93" s="381"/>
      <c r="BH93" s="381"/>
      <c r="BI93" s="381"/>
      <c r="BJ93" s="381"/>
      <c r="BK93" s="381"/>
      <c r="BL93" s="381"/>
      <c r="BM93" s="381"/>
      <c r="BN93" s="381"/>
      <c r="BO93" s="381"/>
      <c r="BP93" s="382"/>
      <c r="BW93" s="153"/>
      <c r="BX93" s="153"/>
      <c r="BY93" s="153"/>
      <c r="BZ93" s="153"/>
      <c r="CA93" s="153"/>
      <c r="CB93" s="153"/>
      <c r="CC93" s="153"/>
      <c r="CD93" s="153"/>
      <c r="CE93" s="153"/>
      <c r="CF93" s="153"/>
      <c r="CG93" s="153"/>
      <c r="CH93" s="153"/>
      <c r="CI93" s="153"/>
      <c r="CJ93" s="153"/>
      <c r="CK93" s="153"/>
      <c r="CL93" s="153"/>
    </row>
    <row r="94" spans="1:110" ht="14.25" customHeight="1">
      <c r="A94" s="368"/>
      <c r="B94" s="380"/>
      <c r="C94" s="381"/>
      <c r="D94" s="381"/>
      <c r="E94" s="381"/>
      <c r="F94" s="381"/>
      <c r="G94" s="381"/>
      <c r="H94" s="381"/>
      <c r="I94" s="381"/>
      <c r="J94" s="381"/>
      <c r="K94" s="381"/>
      <c r="L94" s="381"/>
      <c r="M94" s="381"/>
      <c r="N94" s="382"/>
      <c r="O94" s="252"/>
      <c r="P94" s="262" t="s">
        <v>262</v>
      </c>
      <c r="Q94" s="262"/>
      <c r="R94" s="262"/>
      <c r="S94" s="262"/>
      <c r="T94" s="262"/>
      <c r="U94" s="262"/>
      <c r="V94" s="262"/>
      <c r="W94" s="262"/>
      <c r="X94" s="262"/>
      <c r="Y94" s="262"/>
      <c r="Z94" s="262"/>
      <c r="AA94" s="262"/>
      <c r="AB94" s="211"/>
      <c r="AC94" s="211"/>
      <c r="AD94" s="211"/>
      <c r="AE94" s="211"/>
      <c r="AF94" s="211"/>
      <c r="AG94" s="211"/>
      <c r="AH94" s="211"/>
      <c r="AI94" s="211"/>
      <c r="AJ94" s="211"/>
      <c r="AK94" s="211"/>
      <c r="AL94" s="211"/>
      <c r="AM94" s="263"/>
      <c r="AN94" s="149"/>
      <c r="AO94" s="445"/>
      <c r="AP94" s="445"/>
      <c r="AQ94" s="445"/>
      <c r="AR94" s="445"/>
      <c r="AS94" s="445"/>
      <c r="AT94" s="445"/>
      <c r="AU94" s="445"/>
      <c r="AV94" s="150"/>
      <c r="AW94" s="380"/>
      <c r="AX94" s="381"/>
      <c r="AY94" s="381"/>
      <c r="AZ94" s="381"/>
      <c r="BA94" s="381"/>
      <c r="BB94" s="381"/>
      <c r="BC94" s="381"/>
      <c r="BD94" s="381"/>
      <c r="BE94" s="381"/>
      <c r="BF94" s="381"/>
      <c r="BG94" s="381"/>
      <c r="BH94" s="381"/>
      <c r="BI94" s="381"/>
      <c r="BJ94" s="381"/>
      <c r="BK94" s="381"/>
      <c r="BL94" s="381"/>
      <c r="BM94" s="381"/>
      <c r="BN94" s="381"/>
      <c r="BO94" s="381"/>
      <c r="BP94" s="382"/>
      <c r="BW94" s="153"/>
      <c r="BX94" s="153"/>
      <c r="BY94" s="153"/>
      <c r="BZ94" s="153"/>
      <c r="CA94" s="153"/>
      <c r="CB94" s="153"/>
      <c r="CC94" s="153"/>
      <c r="CD94" s="153"/>
      <c r="CE94" s="153"/>
      <c r="CF94" s="153"/>
      <c r="CG94" s="153"/>
      <c r="CH94" s="153"/>
      <c r="CI94" s="153"/>
      <c r="CJ94" s="153"/>
      <c r="CK94" s="153"/>
      <c r="CL94" s="153"/>
    </row>
    <row r="95" spans="1:110" ht="14.25" customHeight="1">
      <c r="A95" s="368"/>
      <c r="B95" s="380"/>
      <c r="C95" s="381"/>
      <c r="D95" s="381"/>
      <c r="E95" s="381"/>
      <c r="F95" s="381"/>
      <c r="G95" s="381"/>
      <c r="H95" s="381"/>
      <c r="I95" s="381"/>
      <c r="J95" s="381"/>
      <c r="K95" s="381"/>
      <c r="L95" s="381"/>
      <c r="M95" s="381"/>
      <c r="N95" s="382"/>
      <c r="O95" s="261"/>
      <c r="P95" s="262"/>
      <c r="Q95" s="262"/>
      <c r="R95" s="262"/>
      <c r="S95" s="262"/>
      <c r="T95" s="262"/>
      <c r="U95" s="252"/>
      <c r="V95" s="262" t="s">
        <v>263</v>
      </c>
      <c r="W95" s="262"/>
      <c r="X95" s="262"/>
      <c r="Y95" s="262"/>
      <c r="Z95" s="262"/>
      <c r="AA95" s="262"/>
      <c r="AB95" s="262"/>
      <c r="AC95" s="262"/>
      <c r="AD95" s="262" t="s">
        <v>264</v>
      </c>
      <c r="AE95" s="262"/>
      <c r="AF95" s="262"/>
      <c r="AG95" s="262"/>
      <c r="AH95" s="262"/>
      <c r="AI95" s="262"/>
      <c r="AJ95" s="262"/>
      <c r="AK95" s="262"/>
      <c r="AL95" s="262"/>
      <c r="AM95" s="263"/>
      <c r="AN95" s="401"/>
      <c r="AO95" s="402"/>
      <c r="AP95" s="402"/>
      <c r="AQ95" s="402"/>
      <c r="AR95" s="402"/>
      <c r="AS95" s="402"/>
      <c r="AT95" s="402"/>
      <c r="AU95" s="402"/>
      <c r="AV95" s="403"/>
      <c r="AW95" s="380"/>
      <c r="AX95" s="381"/>
      <c r="AY95" s="381"/>
      <c r="AZ95" s="381"/>
      <c r="BA95" s="381"/>
      <c r="BB95" s="381"/>
      <c r="BC95" s="381"/>
      <c r="BD95" s="381"/>
      <c r="BE95" s="381"/>
      <c r="BF95" s="381"/>
      <c r="BG95" s="381"/>
      <c r="BH95" s="381"/>
      <c r="BI95" s="381"/>
      <c r="BJ95" s="381"/>
      <c r="BK95" s="381"/>
      <c r="BL95" s="381"/>
      <c r="BM95" s="381"/>
      <c r="BN95" s="381"/>
      <c r="BO95" s="381"/>
      <c r="BP95" s="382"/>
      <c r="BW95" s="153"/>
      <c r="BX95" s="153"/>
      <c r="BY95" s="153"/>
      <c r="BZ95" s="153"/>
      <c r="CA95" s="153"/>
      <c r="CB95" s="153"/>
      <c r="CC95" s="153"/>
      <c r="CD95" s="153"/>
      <c r="CE95" s="153"/>
      <c r="CF95" s="153"/>
      <c r="CG95" s="153"/>
      <c r="CH95" s="153"/>
      <c r="CI95" s="153"/>
      <c r="CJ95" s="153"/>
      <c r="CK95" s="153"/>
      <c r="CL95" s="153"/>
    </row>
    <row r="96" spans="1:110" ht="14.25" customHeight="1">
      <c r="A96" s="368"/>
      <c r="B96" s="249"/>
      <c r="C96" s="250"/>
      <c r="D96" s="250"/>
      <c r="E96" s="250"/>
      <c r="F96" s="250"/>
      <c r="G96" s="250"/>
      <c r="H96" s="250"/>
      <c r="I96" s="250"/>
      <c r="J96" s="250"/>
      <c r="K96" s="250"/>
      <c r="L96" s="250"/>
      <c r="M96" s="250"/>
      <c r="N96" s="251"/>
      <c r="O96" s="261"/>
      <c r="P96" s="262"/>
      <c r="Q96" s="262"/>
      <c r="R96" s="262"/>
      <c r="S96" s="262"/>
      <c r="T96" s="262"/>
      <c r="U96" s="262"/>
      <c r="V96" s="262"/>
      <c r="W96" s="262"/>
      <c r="X96" s="262"/>
      <c r="Y96" s="262"/>
      <c r="Z96" s="262"/>
      <c r="AA96" s="262"/>
      <c r="AB96" s="262"/>
      <c r="AC96" s="262"/>
      <c r="AD96" s="262"/>
      <c r="AE96" s="262"/>
      <c r="AF96" s="262"/>
      <c r="AG96" s="262"/>
      <c r="AH96" s="262"/>
      <c r="AI96" s="262"/>
      <c r="AJ96" s="262"/>
      <c r="AK96" s="262"/>
      <c r="AL96" s="262"/>
      <c r="AM96" s="263"/>
      <c r="AN96" s="253"/>
      <c r="AO96" s="254"/>
      <c r="AP96" s="254"/>
      <c r="AQ96" s="254"/>
      <c r="AR96" s="254"/>
      <c r="AS96" s="254"/>
      <c r="AT96" s="254"/>
      <c r="AU96" s="254"/>
      <c r="AV96" s="255"/>
      <c r="AW96" s="380"/>
      <c r="AX96" s="381"/>
      <c r="AY96" s="381"/>
      <c r="AZ96" s="381"/>
      <c r="BA96" s="381"/>
      <c r="BB96" s="381"/>
      <c r="BC96" s="381"/>
      <c r="BD96" s="381"/>
      <c r="BE96" s="381"/>
      <c r="BF96" s="381"/>
      <c r="BG96" s="381"/>
      <c r="BH96" s="381"/>
      <c r="BI96" s="381"/>
      <c r="BJ96" s="381"/>
      <c r="BK96" s="381"/>
      <c r="BL96" s="381"/>
      <c r="BM96" s="381"/>
      <c r="BN96" s="381"/>
      <c r="BO96" s="381"/>
      <c r="BP96" s="382"/>
      <c r="BW96" s="153"/>
      <c r="BX96" s="153"/>
      <c r="BY96" s="153"/>
      <c r="BZ96" s="153"/>
      <c r="CA96" s="153"/>
      <c r="CB96" s="153"/>
      <c r="CC96" s="153"/>
      <c r="CD96" s="153"/>
      <c r="CE96" s="153"/>
      <c r="CF96" s="153"/>
      <c r="CG96" s="153"/>
      <c r="CH96" s="153"/>
      <c r="CI96" s="153"/>
      <c r="CJ96" s="153"/>
      <c r="CK96" s="153"/>
      <c r="CL96" s="153"/>
    </row>
    <row r="97" spans="1:110" ht="14.25" customHeight="1">
      <c r="A97" s="368"/>
      <c r="B97" s="446"/>
      <c r="C97" s="447"/>
      <c r="D97" s="447"/>
      <c r="E97" s="447"/>
      <c r="F97" s="447"/>
      <c r="G97" s="447"/>
      <c r="H97" s="447"/>
      <c r="I97" s="447"/>
      <c r="J97" s="447"/>
      <c r="K97" s="447"/>
      <c r="L97" s="447"/>
      <c r="M97" s="447"/>
      <c r="N97" s="448"/>
      <c r="O97" s="261"/>
      <c r="P97" s="262"/>
      <c r="Q97" s="262"/>
      <c r="R97" s="262"/>
      <c r="S97" s="262"/>
      <c r="T97" s="262"/>
      <c r="U97" s="262"/>
      <c r="V97" s="262"/>
      <c r="W97" s="262"/>
      <c r="X97" s="262"/>
      <c r="Y97" s="262"/>
      <c r="Z97" s="262"/>
      <c r="AA97" s="252"/>
      <c r="AB97" s="262"/>
      <c r="AC97" s="262" t="s">
        <v>265</v>
      </c>
      <c r="AD97" s="262"/>
      <c r="AE97" s="262"/>
      <c r="AF97" s="262"/>
      <c r="AG97" s="262"/>
      <c r="AH97" s="262"/>
      <c r="AI97" s="262"/>
      <c r="AJ97" s="262"/>
      <c r="AK97" s="262"/>
      <c r="AL97" s="262"/>
      <c r="AM97" s="263"/>
      <c r="AN97" s="149"/>
      <c r="AO97" s="116"/>
      <c r="AP97" s="116"/>
      <c r="AQ97" s="116"/>
      <c r="AR97" s="116"/>
      <c r="AS97" s="116"/>
      <c r="AT97" s="116"/>
      <c r="AU97" s="116"/>
      <c r="AV97" s="150"/>
      <c r="AW97" s="380"/>
      <c r="AX97" s="381"/>
      <c r="AY97" s="381"/>
      <c r="AZ97" s="381"/>
      <c r="BA97" s="381"/>
      <c r="BB97" s="381"/>
      <c r="BC97" s="381"/>
      <c r="BD97" s="381"/>
      <c r="BE97" s="381"/>
      <c r="BF97" s="381"/>
      <c r="BG97" s="381"/>
      <c r="BH97" s="381"/>
      <c r="BI97" s="381"/>
      <c r="BJ97" s="381"/>
      <c r="BK97" s="381"/>
      <c r="BL97" s="381"/>
      <c r="BM97" s="381"/>
      <c r="BN97" s="381"/>
      <c r="BO97" s="381"/>
      <c r="BP97" s="382"/>
      <c r="BW97" s="153"/>
      <c r="BX97" s="153"/>
      <c r="BY97" s="153"/>
      <c r="BZ97" s="153"/>
      <c r="CA97" s="153"/>
      <c r="CB97" s="153"/>
      <c r="CC97" s="153"/>
      <c r="CD97" s="153"/>
      <c r="CE97" s="153"/>
      <c r="CF97" s="153"/>
      <c r="CG97" s="153"/>
      <c r="CH97" s="153"/>
      <c r="CI97" s="153"/>
      <c r="CJ97" s="153"/>
      <c r="CK97" s="153"/>
      <c r="CL97" s="153"/>
    </row>
    <row r="98" spans="1:110" ht="14.25" customHeight="1">
      <c r="A98" s="369"/>
      <c r="B98" s="274"/>
      <c r="C98" s="275"/>
      <c r="D98" s="275"/>
      <c r="E98" s="275"/>
      <c r="F98" s="275"/>
      <c r="G98" s="275"/>
      <c r="H98" s="275"/>
      <c r="I98" s="275"/>
      <c r="J98" s="275"/>
      <c r="K98" s="275"/>
      <c r="L98" s="275"/>
      <c r="M98" s="275"/>
      <c r="N98" s="276"/>
      <c r="O98" s="258"/>
      <c r="P98" s="259"/>
      <c r="Q98" s="259"/>
      <c r="R98" s="259"/>
      <c r="S98" s="259"/>
      <c r="T98" s="259"/>
      <c r="U98" s="259"/>
      <c r="V98" s="259"/>
      <c r="W98" s="259"/>
      <c r="X98" s="259"/>
      <c r="Y98" s="259"/>
      <c r="Z98" s="259"/>
      <c r="AA98" s="256"/>
      <c r="AB98" s="259"/>
      <c r="AC98" s="259"/>
      <c r="AD98" s="259"/>
      <c r="AE98" s="259"/>
      <c r="AF98" s="259"/>
      <c r="AG98" s="259"/>
      <c r="AH98" s="259"/>
      <c r="AI98" s="259"/>
      <c r="AJ98" s="259"/>
      <c r="AK98" s="259"/>
      <c r="AL98" s="259"/>
      <c r="AM98" s="260"/>
      <c r="AN98" s="159"/>
      <c r="AO98" s="160"/>
      <c r="AP98" s="160"/>
      <c r="AQ98" s="160"/>
      <c r="AR98" s="160"/>
      <c r="AS98" s="160"/>
      <c r="AT98" s="160"/>
      <c r="AU98" s="160"/>
      <c r="AV98" s="161"/>
      <c r="AW98" s="383"/>
      <c r="AX98" s="384"/>
      <c r="AY98" s="384"/>
      <c r="AZ98" s="384"/>
      <c r="BA98" s="384"/>
      <c r="BB98" s="384"/>
      <c r="BC98" s="384"/>
      <c r="BD98" s="384"/>
      <c r="BE98" s="384"/>
      <c r="BF98" s="384"/>
      <c r="BG98" s="384"/>
      <c r="BH98" s="384"/>
      <c r="BI98" s="384"/>
      <c r="BJ98" s="384"/>
      <c r="BK98" s="384"/>
      <c r="BL98" s="384"/>
      <c r="BM98" s="384"/>
      <c r="BN98" s="384"/>
      <c r="BO98" s="384"/>
      <c r="BP98" s="385"/>
      <c r="BW98" s="153"/>
      <c r="BX98" s="153"/>
      <c r="BY98" s="153"/>
      <c r="BZ98" s="153"/>
      <c r="CA98" s="153"/>
      <c r="CB98" s="153"/>
      <c r="CC98" s="153"/>
      <c r="CD98" s="153"/>
      <c r="CE98" s="153"/>
      <c r="CF98" s="153"/>
      <c r="CG98" s="153"/>
      <c r="CH98" s="153"/>
      <c r="CI98" s="153"/>
      <c r="CJ98" s="153"/>
      <c r="CK98" s="153"/>
      <c r="CL98" s="153"/>
    </row>
    <row r="99" spans="1:110" ht="14.25" customHeight="1">
      <c r="A99" s="134"/>
      <c r="B99" s="278" t="s">
        <v>324</v>
      </c>
      <c r="C99" s="277"/>
      <c r="D99" s="277"/>
      <c r="E99" s="277"/>
      <c r="F99" s="277"/>
      <c r="G99" s="277"/>
      <c r="H99" s="277"/>
      <c r="I99" s="277"/>
      <c r="J99" s="277"/>
      <c r="K99" s="277"/>
      <c r="L99" s="277"/>
      <c r="M99" s="277"/>
      <c r="N99" s="277"/>
      <c r="O99" s="163"/>
      <c r="P99" s="163"/>
      <c r="Q99" s="163"/>
      <c r="R99" s="163"/>
      <c r="S99" s="163"/>
      <c r="T99" s="163"/>
      <c r="U99" s="163"/>
      <c r="V99" s="163"/>
      <c r="W99" s="163"/>
      <c r="X99" s="163"/>
      <c r="Y99" s="163"/>
      <c r="Z99" s="163"/>
      <c r="AA99" s="134"/>
      <c r="AB99" s="163"/>
      <c r="AC99" s="163"/>
      <c r="AD99" s="163"/>
      <c r="AE99" s="163"/>
      <c r="AF99" s="163"/>
      <c r="AG99" s="163"/>
      <c r="AH99" s="163"/>
      <c r="AI99" s="163"/>
      <c r="AJ99" s="163"/>
      <c r="AK99" s="163"/>
      <c r="AL99" s="163"/>
      <c r="AM99" s="163"/>
      <c r="AN99" s="147"/>
      <c r="AO99" s="147"/>
      <c r="AP99" s="147"/>
      <c r="AQ99" s="147"/>
      <c r="AR99" s="147"/>
      <c r="AS99" s="147"/>
      <c r="AT99" s="147"/>
      <c r="AU99" s="147"/>
      <c r="AV99" s="147"/>
      <c r="AW99" s="269"/>
      <c r="AX99" s="269"/>
      <c r="AY99" s="269"/>
      <c r="AZ99" s="269"/>
      <c r="BA99" s="269"/>
      <c r="BB99" s="269"/>
      <c r="BC99" s="269"/>
      <c r="BD99" s="269"/>
      <c r="BE99" s="269"/>
      <c r="BF99" s="269"/>
      <c r="BG99" s="269"/>
      <c r="BH99" s="269"/>
      <c r="BI99" s="269"/>
      <c r="BJ99" s="269"/>
      <c r="BK99" s="269"/>
      <c r="BL99" s="269"/>
      <c r="BM99" s="269"/>
      <c r="BN99" s="269"/>
      <c r="BO99" s="269"/>
      <c r="BP99" s="269"/>
      <c r="BW99" s="153"/>
      <c r="BX99" s="153"/>
      <c r="BY99" s="153"/>
      <c r="BZ99" s="153"/>
      <c r="CA99" s="153"/>
      <c r="CB99" s="153"/>
      <c r="CC99" s="153"/>
      <c r="CD99" s="153"/>
      <c r="CE99" s="153"/>
      <c r="CF99" s="153"/>
      <c r="CG99" s="153"/>
      <c r="CH99" s="153"/>
      <c r="CI99" s="153"/>
      <c r="CJ99" s="153"/>
      <c r="CK99" s="153"/>
      <c r="CL99" s="153"/>
    </row>
    <row r="100" spans="1:110" ht="14.25" customHeight="1">
      <c r="A100" s="252"/>
      <c r="B100" s="257"/>
      <c r="C100" s="257"/>
      <c r="D100" s="257"/>
      <c r="E100" s="257"/>
      <c r="F100" s="257"/>
      <c r="G100" s="257"/>
      <c r="H100" s="257"/>
      <c r="I100" s="257"/>
      <c r="J100" s="257"/>
      <c r="K100" s="257"/>
      <c r="L100" s="257"/>
      <c r="M100" s="257"/>
      <c r="N100" s="257"/>
      <c r="O100" s="262"/>
      <c r="P100" s="262"/>
      <c r="Q100" s="262"/>
      <c r="R100" s="262"/>
      <c r="S100" s="262"/>
      <c r="T100" s="262"/>
      <c r="U100" s="262"/>
      <c r="V100" s="262"/>
      <c r="W100" s="262"/>
      <c r="X100" s="262"/>
      <c r="Y100" s="262"/>
      <c r="Z100" s="262"/>
      <c r="AA100" s="252"/>
      <c r="AB100" s="262"/>
      <c r="AC100" s="262"/>
      <c r="AD100" s="262"/>
      <c r="AE100" s="262"/>
      <c r="AF100" s="262"/>
      <c r="AG100" s="262"/>
      <c r="AH100" s="262"/>
      <c r="AI100" s="262"/>
      <c r="AJ100" s="262"/>
      <c r="AK100" s="262"/>
      <c r="AL100" s="262"/>
      <c r="AM100" s="262"/>
      <c r="AN100" s="116"/>
      <c r="AO100" s="116"/>
      <c r="AP100" s="116"/>
      <c r="AQ100" s="116"/>
      <c r="AR100" s="116"/>
      <c r="AS100" s="116"/>
      <c r="AT100" s="116"/>
      <c r="AU100" s="116"/>
      <c r="AV100" s="116"/>
      <c r="AW100" s="117"/>
      <c r="AX100" s="117"/>
      <c r="AY100" s="117"/>
      <c r="AZ100" s="117"/>
      <c r="BA100" s="117"/>
      <c r="BB100" s="117"/>
      <c r="BC100" s="117"/>
      <c r="BD100" s="117"/>
      <c r="BE100" s="117"/>
      <c r="BF100" s="117"/>
      <c r="BG100" s="117"/>
      <c r="BH100" s="117"/>
      <c r="BI100" s="117"/>
      <c r="BJ100" s="117"/>
      <c r="BK100" s="117"/>
      <c r="BL100" s="117"/>
      <c r="BM100" s="117"/>
      <c r="BN100" s="117"/>
      <c r="BO100" s="117"/>
      <c r="BP100" s="117"/>
      <c r="BW100" s="153"/>
      <c r="BX100" s="153"/>
      <c r="BY100" s="153"/>
      <c r="BZ100" s="153"/>
      <c r="CA100" s="153"/>
      <c r="CB100" s="153"/>
      <c r="CC100" s="153"/>
      <c r="CD100" s="153"/>
      <c r="CE100" s="153"/>
      <c r="CF100" s="153"/>
      <c r="CG100" s="153"/>
      <c r="CH100" s="153"/>
      <c r="CI100" s="153"/>
      <c r="CJ100" s="153"/>
      <c r="CK100" s="153"/>
      <c r="CL100" s="153"/>
    </row>
    <row r="101" spans="1:110" ht="14.25" customHeight="1">
      <c r="A101" s="272"/>
      <c r="B101" s="438"/>
      <c r="C101" s="439"/>
      <c r="D101" s="439"/>
      <c r="E101" s="439"/>
      <c r="F101" s="439"/>
      <c r="G101" s="439"/>
      <c r="H101" s="439"/>
      <c r="I101" s="439"/>
      <c r="J101" s="439"/>
      <c r="K101" s="439"/>
      <c r="L101" s="439"/>
      <c r="M101" s="439"/>
      <c r="N101" s="440"/>
      <c r="O101" s="127"/>
      <c r="P101" s="128"/>
      <c r="Q101" s="128"/>
      <c r="R101" s="128"/>
      <c r="S101" s="128"/>
      <c r="T101" s="128"/>
      <c r="U101" s="128"/>
      <c r="V101" s="128"/>
      <c r="W101" s="128"/>
      <c r="X101" s="128"/>
      <c r="Y101" s="128"/>
      <c r="Z101" s="128"/>
      <c r="AA101" s="128"/>
      <c r="AB101" s="128"/>
      <c r="AC101" s="128"/>
      <c r="AD101" s="128"/>
      <c r="AE101" s="128"/>
      <c r="AF101" s="128"/>
      <c r="AG101" s="128"/>
      <c r="AH101" s="128"/>
      <c r="AI101" s="128"/>
      <c r="AJ101" s="128"/>
      <c r="AK101" s="128"/>
      <c r="AL101" s="128"/>
      <c r="AM101" s="166"/>
      <c r="AN101" s="159"/>
      <c r="AO101" s="160"/>
      <c r="AP101" s="160"/>
      <c r="AQ101" s="160"/>
      <c r="AR101" s="160"/>
      <c r="AS101" s="160"/>
      <c r="AT101" s="160"/>
      <c r="AU101" s="160"/>
      <c r="AV101" s="161"/>
      <c r="AW101" s="270"/>
      <c r="AX101" s="129"/>
      <c r="AY101" s="129"/>
      <c r="AZ101" s="129"/>
      <c r="BA101" s="129"/>
      <c r="BB101" s="129"/>
      <c r="BC101" s="129"/>
      <c r="BD101" s="129"/>
      <c r="BE101" s="129"/>
      <c r="BF101" s="129"/>
      <c r="BG101" s="129"/>
      <c r="BH101" s="129"/>
      <c r="BI101" s="129"/>
      <c r="BJ101" s="129"/>
      <c r="BK101" s="129"/>
      <c r="BL101" s="129"/>
      <c r="BM101" s="129"/>
      <c r="BN101" s="129"/>
      <c r="BO101" s="129"/>
      <c r="BP101" s="271"/>
      <c r="BQ101" s="210"/>
      <c r="BR101" s="210"/>
      <c r="BS101" s="210"/>
      <c r="BT101" s="210"/>
      <c r="BU101" s="210"/>
      <c r="BV101" s="210"/>
      <c r="BW101" s="153"/>
      <c r="BX101" s="153"/>
      <c r="BY101" s="153"/>
      <c r="BZ101" s="153"/>
      <c r="CA101" s="153"/>
      <c r="CB101" s="153"/>
      <c r="CC101" s="153"/>
      <c r="CD101" s="153"/>
      <c r="CE101" s="153"/>
      <c r="CF101" s="153"/>
      <c r="CG101" s="153"/>
      <c r="CH101" s="153"/>
      <c r="CI101" s="153"/>
      <c r="CJ101" s="153"/>
      <c r="CK101" s="153"/>
      <c r="CL101" s="153"/>
      <c r="CM101" s="210"/>
      <c r="CN101" s="210"/>
      <c r="CO101" s="210"/>
      <c r="CP101" s="210"/>
      <c r="CQ101" s="210"/>
      <c r="CR101" s="210"/>
      <c r="CS101" s="210"/>
      <c r="CT101" s="210"/>
      <c r="CU101" s="210"/>
      <c r="CV101" s="210"/>
      <c r="CW101" s="210"/>
      <c r="CX101" s="210"/>
      <c r="CY101" s="210"/>
      <c r="CZ101" s="210"/>
      <c r="DA101" s="210"/>
      <c r="DB101" s="210"/>
      <c r="DC101" s="210"/>
      <c r="DD101" s="210"/>
      <c r="DE101" s="210"/>
      <c r="DF101" s="210"/>
    </row>
    <row r="102" spans="1:110" ht="14.25" hidden="1" customHeight="1">
      <c r="A102" s="267"/>
      <c r="B102" s="411" t="s">
        <v>173</v>
      </c>
      <c r="C102" s="412"/>
      <c r="D102" s="412"/>
      <c r="E102" s="412"/>
      <c r="F102" s="412"/>
      <c r="G102" s="412"/>
      <c r="H102" s="412"/>
      <c r="I102" s="412"/>
      <c r="J102" s="412"/>
      <c r="K102" s="412"/>
      <c r="L102" s="412"/>
      <c r="M102" s="412"/>
      <c r="N102" s="413"/>
      <c r="O102" s="201"/>
      <c r="P102" s="202"/>
      <c r="Q102" s="202"/>
      <c r="R102" s="202"/>
      <c r="S102" s="202"/>
      <c r="T102" s="202"/>
      <c r="U102" s="202"/>
      <c r="V102" s="202"/>
      <c r="W102" s="202"/>
      <c r="X102" s="202"/>
      <c r="Y102" s="202"/>
      <c r="Z102" s="202"/>
      <c r="AA102" s="202"/>
      <c r="AB102" s="202"/>
      <c r="AC102" s="202"/>
      <c r="AD102" s="202"/>
      <c r="AE102" s="202"/>
      <c r="AF102" s="202"/>
      <c r="AG102" s="202"/>
      <c r="AH102" s="202"/>
      <c r="AI102" s="202"/>
      <c r="AJ102" s="202"/>
      <c r="AK102" s="202"/>
      <c r="AL102" s="202"/>
      <c r="AM102" s="203"/>
      <c r="AN102" s="146"/>
      <c r="AO102" s="147"/>
      <c r="AP102" s="147"/>
      <c r="AQ102" s="147"/>
      <c r="AR102" s="147"/>
      <c r="AS102" s="147"/>
      <c r="AT102" s="147"/>
      <c r="AU102" s="147"/>
      <c r="AV102" s="148"/>
      <c r="AW102" s="377" t="s">
        <v>266</v>
      </c>
      <c r="AX102" s="378"/>
      <c r="AY102" s="378"/>
      <c r="AZ102" s="378"/>
      <c r="BA102" s="378"/>
      <c r="BB102" s="378"/>
      <c r="BC102" s="378"/>
      <c r="BD102" s="378"/>
      <c r="BE102" s="378"/>
      <c r="BF102" s="378"/>
      <c r="BG102" s="378"/>
      <c r="BH102" s="378"/>
      <c r="BI102" s="378"/>
      <c r="BJ102" s="378"/>
      <c r="BK102" s="378"/>
      <c r="BL102" s="378"/>
      <c r="BM102" s="378"/>
      <c r="BN102" s="378"/>
      <c r="BO102" s="378"/>
      <c r="BP102" s="379"/>
      <c r="CA102" s="433"/>
      <c r="CB102" s="433"/>
      <c r="CC102" s="433"/>
      <c r="CD102" s="433"/>
      <c r="CE102" s="433"/>
      <c r="CF102" s="433"/>
      <c r="CG102" s="433"/>
    </row>
    <row r="103" spans="1:110" ht="14.25" hidden="1" customHeight="1">
      <c r="A103" s="267"/>
      <c r="B103" s="398"/>
      <c r="C103" s="399"/>
      <c r="D103" s="399"/>
      <c r="E103" s="399"/>
      <c r="F103" s="399"/>
      <c r="G103" s="399"/>
      <c r="H103" s="399"/>
      <c r="I103" s="399"/>
      <c r="J103" s="399"/>
      <c r="K103" s="399"/>
      <c r="L103" s="399"/>
      <c r="M103" s="399"/>
      <c r="N103" s="400"/>
      <c r="O103" s="115"/>
      <c r="P103" s="104"/>
      <c r="Q103" s="92"/>
      <c r="R103" s="92"/>
      <c r="S103" s="92"/>
      <c r="T103" s="92"/>
      <c r="U103" s="92"/>
      <c r="V103" s="92"/>
      <c r="W103" s="92"/>
      <c r="X103" s="92"/>
      <c r="Y103" s="92"/>
      <c r="Z103" s="92"/>
      <c r="AA103" s="92"/>
      <c r="AB103" s="92"/>
      <c r="AC103" s="92"/>
      <c r="AD103" s="92"/>
      <c r="AE103" s="92"/>
      <c r="AF103" s="92"/>
      <c r="AG103" s="92"/>
      <c r="AH103" s="92"/>
      <c r="AI103" s="92"/>
      <c r="AJ103" s="92"/>
      <c r="AK103" s="92"/>
      <c r="AL103" s="92"/>
      <c r="AM103" s="119"/>
      <c r="AN103" s="149"/>
      <c r="AO103" s="116"/>
      <c r="AP103" s="116"/>
      <c r="AQ103" s="116"/>
      <c r="AR103" s="116"/>
      <c r="AS103" s="116"/>
      <c r="AT103" s="116"/>
      <c r="AU103" s="116"/>
      <c r="AV103" s="150"/>
      <c r="AW103" s="380"/>
      <c r="AX103" s="381"/>
      <c r="AY103" s="381"/>
      <c r="AZ103" s="381"/>
      <c r="BA103" s="381"/>
      <c r="BB103" s="381"/>
      <c r="BC103" s="381"/>
      <c r="BD103" s="381"/>
      <c r="BE103" s="381"/>
      <c r="BF103" s="381"/>
      <c r="BG103" s="381"/>
      <c r="BH103" s="381"/>
      <c r="BI103" s="381"/>
      <c r="BJ103" s="381"/>
      <c r="BK103" s="381"/>
      <c r="BL103" s="381"/>
      <c r="BM103" s="381"/>
      <c r="BN103" s="381"/>
      <c r="BO103" s="381"/>
      <c r="BP103" s="382"/>
    </row>
    <row r="104" spans="1:110" ht="14.25" hidden="1" customHeight="1">
      <c r="A104" s="267"/>
      <c r="B104" s="398"/>
      <c r="C104" s="399"/>
      <c r="D104" s="399"/>
      <c r="E104" s="399"/>
      <c r="F104" s="399"/>
      <c r="G104" s="399"/>
      <c r="H104" s="399"/>
      <c r="I104" s="399"/>
      <c r="J104" s="399"/>
      <c r="K104" s="399"/>
      <c r="L104" s="399"/>
      <c r="M104" s="399"/>
      <c r="N104" s="400"/>
      <c r="O104" s="115"/>
      <c r="P104" s="104"/>
      <c r="Q104" s="92"/>
      <c r="R104" s="92"/>
      <c r="S104" s="92"/>
      <c r="T104" s="92"/>
      <c r="U104" s="92"/>
      <c r="V104" s="92"/>
      <c r="W104" s="92"/>
      <c r="X104" s="92"/>
      <c r="Y104" s="92"/>
      <c r="Z104" s="92"/>
      <c r="AA104" s="92"/>
      <c r="AB104" s="92"/>
      <c r="AC104" s="92"/>
      <c r="AD104" s="92"/>
      <c r="AE104" s="92"/>
      <c r="AF104" s="92"/>
      <c r="AG104" s="92"/>
      <c r="AH104" s="92"/>
      <c r="AI104" s="92"/>
      <c r="AJ104" s="92"/>
      <c r="AK104" s="92"/>
      <c r="AL104" s="104"/>
      <c r="AM104" s="119"/>
      <c r="AN104" s="401"/>
      <c r="AO104" s="402"/>
      <c r="AP104" s="402"/>
      <c r="AQ104" s="402"/>
      <c r="AR104" s="402"/>
      <c r="AS104" s="402"/>
      <c r="AT104" s="402"/>
      <c r="AU104" s="402"/>
      <c r="AV104" s="403"/>
      <c r="AW104" s="380"/>
      <c r="AX104" s="381"/>
      <c r="AY104" s="381"/>
      <c r="AZ104" s="381"/>
      <c r="BA104" s="381"/>
      <c r="BB104" s="381"/>
      <c r="BC104" s="381"/>
      <c r="BD104" s="381"/>
      <c r="BE104" s="381"/>
      <c r="BF104" s="381"/>
      <c r="BG104" s="381"/>
      <c r="BH104" s="381"/>
      <c r="BI104" s="381"/>
      <c r="BJ104" s="381"/>
      <c r="BK104" s="381"/>
      <c r="BL104" s="381"/>
      <c r="BM104" s="381"/>
      <c r="BN104" s="381"/>
      <c r="BO104" s="381"/>
      <c r="BP104" s="382"/>
    </row>
    <row r="105" spans="1:110" ht="14.25" hidden="1" customHeight="1">
      <c r="A105" s="267"/>
      <c r="B105" s="398" t="s">
        <v>267</v>
      </c>
      <c r="C105" s="399"/>
      <c r="D105" s="399"/>
      <c r="E105" s="399"/>
      <c r="F105" s="399"/>
      <c r="G105" s="399"/>
      <c r="H105" s="399"/>
      <c r="I105" s="399"/>
      <c r="J105" s="399"/>
      <c r="K105" s="399"/>
      <c r="L105" s="399"/>
      <c r="M105" s="399"/>
      <c r="N105" s="400"/>
      <c r="O105" s="115"/>
      <c r="Q105" s="212"/>
      <c r="R105" s="408">
        <v>1800</v>
      </c>
      <c r="S105" s="408"/>
      <c r="T105" s="408"/>
      <c r="U105" s="408"/>
      <c r="V105" s="408"/>
      <c r="W105" s="408"/>
      <c r="X105" s="431" t="s">
        <v>226</v>
      </c>
      <c r="Y105" s="431"/>
      <c r="AA105" s="104"/>
      <c r="AB105" s="408">
        <v>1900</v>
      </c>
      <c r="AC105" s="408"/>
      <c r="AD105" s="408"/>
      <c r="AE105" s="408"/>
      <c r="AF105" s="408"/>
      <c r="AG105" s="408"/>
      <c r="AH105" s="431" t="s">
        <v>226</v>
      </c>
      <c r="AI105" s="431"/>
      <c r="AJ105" s="212"/>
      <c r="AM105" s="119"/>
      <c r="AN105" s="149"/>
      <c r="AO105" s="434" t="s">
        <v>268</v>
      </c>
      <c r="AP105" s="434"/>
      <c r="AQ105" s="434"/>
      <c r="AR105" s="434"/>
      <c r="AS105" s="434"/>
      <c r="AT105" s="434"/>
      <c r="AU105" s="434"/>
      <c r="AV105" s="150"/>
      <c r="AW105" s="380"/>
      <c r="AX105" s="381"/>
      <c r="AY105" s="381"/>
      <c r="AZ105" s="381"/>
      <c r="BA105" s="381"/>
      <c r="BB105" s="381"/>
      <c r="BC105" s="381"/>
      <c r="BD105" s="381"/>
      <c r="BE105" s="381"/>
      <c r="BF105" s="381"/>
      <c r="BG105" s="381"/>
      <c r="BH105" s="381"/>
      <c r="BI105" s="381"/>
      <c r="BJ105" s="381"/>
      <c r="BK105" s="381"/>
      <c r="BL105" s="381"/>
      <c r="BM105" s="381"/>
      <c r="BN105" s="381"/>
      <c r="BO105" s="381"/>
      <c r="BP105" s="382"/>
    </row>
    <row r="106" spans="1:110" ht="14.25" hidden="1" customHeight="1">
      <c r="A106" s="267"/>
      <c r="B106" s="398" t="s">
        <v>269</v>
      </c>
      <c r="C106" s="399"/>
      <c r="D106" s="399"/>
      <c r="E106" s="399"/>
      <c r="F106" s="399"/>
      <c r="G106" s="399"/>
      <c r="H106" s="399"/>
      <c r="I106" s="399"/>
      <c r="J106" s="399"/>
      <c r="K106" s="399"/>
      <c r="L106" s="399"/>
      <c r="M106" s="399"/>
      <c r="N106" s="400"/>
      <c r="O106" s="115"/>
      <c r="P106" s="212"/>
      <c r="Q106" s="212"/>
      <c r="R106" s="408"/>
      <c r="S106" s="408"/>
      <c r="T106" s="408"/>
      <c r="U106" s="408"/>
      <c r="V106" s="408"/>
      <c r="W106" s="408"/>
      <c r="X106" s="431"/>
      <c r="Y106" s="431"/>
      <c r="AA106" s="104"/>
      <c r="AB106" s="408"/>
      <c r="AC106" s="408"/>
      <c r="AD106" s="408"/>
      <c r="AE106" s="408"/>
      <c r="AF106" s="408"/>
      <c r="AG106" s="408"/>
      <c r="AH106" s="431"/>
      <c r="AI106" s="431"/>
      <c r="AJ106" s="212"/>
      <c r="AM106" s="119"/>
      <c r="AN106" s="149"/>
      <c r="AO106" s="434" t="s">
        <v>270</v>
      </c>
      <c r="AP106" s="434"/>
      <c r="AQ106" s="434"/>
      <c r="AR106" s="434"/>
      <c r="AS106" s="434"/>
      <c r="AT106" s="434"/>
      <c r="AU106" s="434"/>
      <c r="AV106" s="150"/>
      <c r="AW106" s="380"/>
      <c r="AX106" s="381"/>
      <c r="AY106" s="381"/>
      <c r="AZ106" s="381"/>
      <c r="BA106" s="381"/>
      <c r="BB106" s="381"/>
      <c r="BC106" s="381"/>
      <c r="BD106" s="381"/>
      <c r="BE106" s="381"/>
      <c r="BF106" s="381"/>
      <c r="BG106" s="381"/>
      <c r="BH106" s="381"/>
      <c r="BI106" s="381"/>
      <c r="BJ106" s="381"/>
      <c r="BK106" s="381"/>
      <c r="BL106" s="381"/>
      <c r="BM106" s="381"/>
      <c r="BN106" s="381"/>
      <c r="BO106" s="381"/>
      <c r="BP106" s="382"/>
    </row>
    <row r="107" spans="1:110" ht="14.25" hidden="1" customHeight="1">
      <c r="A107" s="267"/>
      <c r="B107" s="398"/>
      <c r="C107" s="399"/>
      <c r="D107" s="399"/>
      <c r="E107" s="399"/>
      <c r="F107" s="399"/>
      <c r="G107" s="399"/>
      <c r="H107" s="399"/>
      <c r="I107" s="399"/>
      <c r="J107" s="399"/>
      <c r="K107" s="399"/>
      <c r="L107" s="399"/>
      <c r="M107" s="399"/>
      <c r="N107" s="400"/>
      <c r="O107" s="115"/>
      <c r="P107" s="104"/>
      <c r="Q107" s="92"/>
      <c r="R107" s="92"/>
      <c r="S107" s="92"/>
      <c r="T107" s="92"/>
      <c r="U107" s="92"/>
      <c r="V107" s="92"/>
      <c r="W107" s="92"/>
      <c r="X107" s="92"/>
      <c r="Y107" s="92"/>
      <c r="Z107" s="92"/>
      <c r="AA107" s="92"/>
      <c r="AB107" s="92"/>
      <c r="AC107" s="92"/>
      <c r="AD107" s="92"/>
      <c r="AE107" s="92"/>
      <c r="AF107" s="92"/>
      <c r="AG107" s="92"/>
      <c r="AH107" s="92"/>
      <c r="AI107" s="92"/>
      <c r="AJ107" s="92"/>
      <c r="AK107" s="92"/>
      <c r="AL107" s="92"/>
      <c r="AM107" s="119"/>
      <c r="AN107" s="401"/>
      <c r="AO107" s="402"/>
      <c r="AP107" s="402"/>
      <c r="AQ107" s="402"/>
      <c r="AR107" s="402"/>
      <c r="AS107" s="402"/>
      <c r="AT107" s="402"/>
      <c r="AU107" s="402"/>
      <c r="AV107" s="403"/>
      <c r="AW107" s="380"/>
      <c r="AX107" s="381"/>
      <c r="AY107" s="381"/>
      <c r="AZ107" s="381"/>
      <c r="BA107" s="381"/>
      <c r="BB107" s="381"/>
      <c r="BC107" s="381"/>
      <c r="BD107" s="381"/>
      <c r="BE107" s="381"/>
      <c r="BF107" s="381"/>
      <c r="BG107" s="381"/>
      <c r="BH107" s="381"/>
      <c r="BI107" s="381"/>
      <c r="BJ107" s="381"/>
      <c r="BK107" s="381"/>
      <c r="BL107" s="381"/>
      <c r="BM107" s="381"/>
      <c r="BN107" s="381"/>
      <c r="BO107" s="381"/>
      <c r="BP107" s="382"/>
    </row>
    <row r="108" spans="1:110" ht="14.25" hidden="1" customHeight="1">
      <c r="A108" s="267"/>
      <c r="B108" s="398"/>
      <c r="C108" s="399"/>
      <c r="D108" s="399"/>
      <c r="E108" s="399"/>
      <c r="F108" s="399"/>
      <c r="G108" s="399"/>
      <c r="H108" s="399"/>
      <c r="I108" s="399"/>
      <c r="J108" s="399"/>
      <c r="K108" s="399"/>
      <c r="L108" s="399"/>
      <c r="M108" s="399"/>
      <c r="N108" s="400"/>
      <c r="O108" s="115"/>
      <c r="P108" s="104"/>
      <c r="Q108" s="92"/>
      <c r="R108" s="92"/>
      <c r="S108" s="92"/>
      <c r="T108" s="92"/>
      <c r="U108" s="92"/>
      <c r="V108" s="92"/>
      <c r="W108" s="92"/>
      <c r="X108" s="92"/>
      <c r="Y108" s="92"/>
      <c r="Z108" s="92"/>
      <c r="AA108" s="92"/>
      <c r="AB108" s="92"/>
      <c r="AC108" s="92"/>
      <c r="AD108" s="92"/>
      <c r="AE108" s="92"/>
      <c r="AF108" s="92"/>
      <c r="AG108" s="92"/>
      <c r="AH108" s="92"/>
      <c r="AI108" s="92"/>
      <c r="AJ108" s="92"/>
      <c r="AK108" s="92"/>
      <c r="AL108" s="92"/>
      <c r="AM108" s="119"/>
      <c r="AN108" s="149"/>
      <c r="AO108" s="116"/>
      <c r="AP108" s="116"/>
      <c r="AQ108" s="116"/>
      <c r="AR108" s="116"/>
      <c r="AS108" s="116"/>
      <c r="AT108" s="116"/>
      <c r="AU108" s="116"/>
      <c r="AV108" s="150"/>
      <c r="AW108" s="380"/>
      <c r="AX108" s="381"/>
      <c r="AY108" s="381"/>
      <c r="AZ108" s="381"/>
      <c r="BA108" s="381"/>
      <c r="BB108" s="381"/>
      <c r="BC108" s="381"/>
      <c r="BD108" s="381"/>
      <c r="BE108" s="381"/>
      <c r="BF108" s="381"/>
      <c r="BG108" s="381"/>
      <c r="BH108" s="381"/>
      <c r="BI108" s="381"/>
      <c r="BJ108" s="381"/>
      <c r="BK108" s="381"/>
      <c r="BL108" s="381"/>
      <c r="BM108" s="381"/>
      <c r="BN108" s="381"/>
      <c r="BO108" s="381"/>
      <c r="BP108" s="382"/>
    </row>
    <row r="109" spans="1:110" ht="14.25" hidden="1" customHeight="1">
      <c r="A109" s="267"/>
      <c r="B109" s="414"/>
      <c r="C109" s="415"/>
      <c r="D109" s="415"/>
      <c r="E109" s="415"/>
      <c r="F109" s="415"/>
      <c r="G109" s="415"/>
      <c r="H109" s="415"/>
      <c r="I109" s="415"/>
      <c r="J109" s="415"/>
      <c r="K109" s="415"/>
      <c r="L109" s="415"/>
      <c r="M109" s="415"/>
      <c r="N109" s="416"/>
      <c r="O109" s="127"/>
      <c r="P109" s="128"/>
      <c r="Q109" s="128"/>
      <c r="R109" s="128"/>
      <c r="S109" s="128"/>
      <c r="T109" s="128"/>
      <c r="U109" s="128"/>
      <c r="V109" s="128"/>
      <c r="W109" s="128"/>
      <c r="X109" s="128"/>
      <c r="Y109" s="128"/>
      <c r="Z109" s="128"/>
      <c r="AA109" s="128"/>
      <c r="AB109" s="128"/>
      <c r="AC109" s="128"/>
      <c r="AD109" s="128"/>
      <c r="AE109" s="128"/>
      <c r="AF109" s="128"/>
      <c r="AG109" s="128"/>
      <c r="AH109" s="128"/>
      <c r="AI109" s="128"/>
      <c r="AJ109" s="128"/>
      <c r="AK109" s="128"/>
      <c r="AL109" s="128"/>
      <c r="AM109" s="166"/>
      <c r="AN109" s="159"/>
      <c r="AO109" s="160"/>
      <c r="AP109" s="160"/>
      <c r="AQ109" s="160"/>
      <c r="AR109" s="160"/>
      <c r="AS109" s="160"/>
      <c r="AT109" s="160"/>
      <c r="AU109" s="160"/>
      <c r="AV109" s="161"/>
      <c r="AW109" s="383"/>
      <c r="AX109" s="384"/>
      <c r="AY109" s="384"/>
      <c r="AZ109" s="384"/>
      <c r="BA109" s="384"/>
      <c r="BB109" s="384"/>
      <c r="BC109" s="384"/>
      <c r="BD109" s="384"/>
      <c r="BE109" s="384"/>
      <c r="BF109" s="384"/>
      <c r="BG109" s="384"/>
      <c r="BH109" s="384"/>
      <c r="BI109" s="384"/>
      <c r="BJ109" s="384"/>
      <c r="BK109" s="384"/>
      <c r="BL109" s="384"/>
      <c r="BM109" s="384"/>
      <c r="BN109" s="384"/>
      <c r="BO109" s="384"/>
      <c r="BP109" s="385"/>
      <c r="BQ109" s="210"/>
      <c r="BR109" s="210"/>
      <c r="BS109" s="210"/>
      <c r="BT109" s="210"/>
      <c r="BU109" s="210"/>
      <c r="BV109" s="210"/>
      <c r="BW109" s="210"/>
      <c r="BX109" s="210"/>
      <c r="BY109" s="210"/>
      <c r="BZ109" s="210"/>
      <c r="CA109" s="210"/>
      <c r="CB109" s="210"/>
      <c r="CC109" s="210"/>
      <c r="CD109" s="210"/>
      <c r="CE109" s="210"/>
      <c r="CF109" s="210"/>
      <c r="CG109" s="210"/>
      <c r="CH109" s="210"/>
      <c r="CI109" s="210"/>
      <c r="CJ109" s="210"/>
      <c r="CK109" s="210"/>
      <c r="CL109" s="210"/>
      <c r="CM109" s="210"/>
      <c r="CN109" s="210"/>
      <c r="CO109" s="210"/>
      <c r="CP109" s="210"/>
      <c r="CQ109" s="210"/>
      <c r="CR109" s="210"/>
      <c r="CS109" s="210"/>
      <c r="CT109" s="210"/>
      <c r="CU109" s="210"/>
      <c r="CV109" s="210"/>
      <c r="CW109" s="210"/>
      <c r="CX109" s="210"/>
      <c r="CY109" s="210"/>
      <c r="CZ109" s="210"/>
      <c r="DA109" s="210"/>
      <c r="DB109" s="210"/>
      <c r="DC109" s="210"/>
      <c r="DD109" s="210"/>
      <c r="DE109" s="210"/>
      <c r="DF109" s="210"/>
    </row>
    <row r="110" spans="1:110" ht="14.25" hidden="1" customHeight="1">
      <c r="A110" s="267"/>
      <c r="B110" s="411" t="s">
        <v>173</v>
      </c>
      <c r="C110" s="412"/>
      <c r="D110" s="412"/>
      <c r="E110" s="412"/>
      <c r="F110" s="412"/>
      <c r="G110" s="412"/>
      <c r="H110" s="412"/>
      <c r="I110" s="412"/>
      <c r="J110" s="412"/>
      <c r="K110" s="412"/>
      <c r="L110" s="412"/>
      <c r="M110" s="412"/>
      <c r="N110" s="413"/>
      <c r="O110" s="201"/>
      <c r="P110" s="202"/>
      <c r="Q110" s="202"/>
      <c r="R110" s="202"/>
      <c r="S110" s="202"/>
      <c r="T110" s="202"/>
      <c r="U110" s="202"/>
      <c r="V110" s="202"/>
      <c r="W110" s="202"/>
      <c r="X110" s="202"/>
      <c r="Y110" s="202"/>
      <c r="Z110" s="202"/>
      <c r="AA110" s="202"/>
      <c r="AB110" s="202"/>
      <c r="AC110" s="202"/>
      <c r="AD110" s="202"/>
      <c r="AE110" s="202"/>
      <c r="AF110" s="202"/>
      <c r="AG110" s="202"/>
      <c r="AH110" s="202"/>
      <c r="AI110" s="202"/>
      <c r="AJ110" s="202"/>
      <c r="AK110" s="202"/>
      <c r="AL110" s="202"/>
      <c r="AM110" s="203"/>
      <c r="AN110" s="153"/>
      <c r="AO110" s="153"/>
      <c r="AP110" s="153"/>
      <c r="AQ110" s="153"/>
      <c r="AR110" s="153"/>
      <c r="AS110" s="153"/>
      <c r="AT110" s="153"/>
      <c r="AU110" s="153"/>
      <c r="AV110" s="153"/>
      <c r="AW110" s="377" t="s">
        <v>266</v>
      </c>
      <c r="AX110" s="378"/>
      <c r="AY110" s="378"/>
      <c r="AZ110" s="378"/>
      <c r="BA110" s="378"/>
      <c r="BB110" s="378"/>
      <c r="BC110" s="378"/>
      <c r="BD110" s="378"/>
      <c r="BE110" s="378"/>
      <c r="BF110" s="378"/>
      <c r="BG110" s="378"/>
      <c r="BH110" s="378"/>
      <c r="BI110" s="378"/>
      <c r="BJ110" s="378"/>
      <c r="BK110" s="378"/>
      <c r="BL110" s="378"/>
      <c r="BM110" s="378"/>
      <c r="BN110" s="378"/>
      <c r="BO110" s="378"/>
      <c r="BP110" s="379"/>
    </row>
    <row r="111" spans="1:110" ht="14.25" hidden="1" customHeight="1">
      <c r="A111" s="267"/>
      <c r="B111" s="398"/>
      <c r="C111" s="399"/>
      <c r="D111" s="399"/>
      <c r="E111" s="399"/>
      <c r="F111" s="399"/>
      <c r="G111" s="399"/>
      <c r="H111" s="399"/>
      <c r="I111" s="399"/>
      <c r="J111" s="399"/>
      <c r="K111" s="399"/>
      <c r="L111" s="399"/>
      <c r="M111" s="399"/>
      <c r="N111" s="400"/>
      <c r="O111" s="115"/>
      <c r="P111" s="104"/>
      <c r="Q111" s="92"/>
      <c r="R111" s="92"/>
      <c r="S111" s="92"/>
      <c r="T111" s="92"/>
      <c r="U111" s="92"/>
      <c r="V111" s="92"/>
      <c r="W111" s="92"/>
      <c r="X111" s="92"/>
      <c r="Y111" s="92"/>
      <c r="Z111" s="92"/>
      <c r="AA111" s="92"/>
      <c r="AB111" s="92"/>
      <c r="AC111" s="92"/>
      <c r="AD111" s="92"/>
      <c r="AE111" s="92"/>
      <c r="AF111" s="92"/>
      <c r="AG111" s="92"/>
      <c r="AH111" s="92"/>
      <c r="AI111" s="92"/>
      <c r="AJ111" s="92"/>
      <c r="AK111" s="92"/>
      <c r="AL111" s="92"/>
      <c r="AM111" s="119"/>
      <c r="AN111" s="153"/>
      <c r="AO111" s="153"/>
      <c r="AP111" s="153"/>
      <c r="AQ111" s="153"/>
      <c r="AR111" s="153"/>
      <c r="AS111" s="153"/>
      <c r="AT111" s="153"/>
      <c r="AU111" s="153"/>
      <c r="AV111" s="153"/>
      <c r="AW111" s="380"/>
      <c r="AX111" s="381"/>
      <c r="AY111" s="381"/>
      <c r="AZ111" s="381"/>
      <c r="BA111" s="381"/>
      <c r="BB111" s="381"/>
      <c r="BC111" s="381"/>
      <c r="BD111" s="381"/>
      <c r="BE111" s="381"/>
      <c r="BF111" s="381"/>
      <c r="BG111" s="381"/>
      <c r="BH111" s="381"/>
      <c r="BI111" s="381"/>
      <c r="BJ111" s="381"/>
      <c r="BK111" s="381"/>
      <c r="BL111" s="381"/>
      <c r="BM111" s="381"/>
      <c r="BN111" s="381"/>
      <c r="BO111" s="381"/>
      <c r="BP111" s="382"/>
    </row>
    <row r="112" spans="1:110" ht="14.25" hidden="1" customHeight="1">
      <c r="A112" s="267"/>
      <c r="B112" s="213"/>
      <c r="C112" s="114"/>
      <c r="D112" s="114"/>
      <c r="E112" s="114"/>
      <c r="F112" s="114"/>
      <c r="G112" s="114"/>
      <c r="H112" s="114"/>
      <c r="I112" s="114"/>
      <c r="J112" s="114"/>
      <c r="K112" s="114"/>
      <c r="L112" s="114"/>
      <c r="M112" s="114"/>
      <c r="N112" s="214"/>
      <c r="O112" s="115"/>
      <c r="P112" s="104"/>
      <c r="Q112" s="92"/>
      <c r="R112" s="92"/>
      <c r="S112" s="92"/>
      <c r="T112" s="92"/>
      <c r="U112" s="92"/>
      <c r="V112" s="92"/>
      <c r="W112" s="92"/>
      <c r="X112" s="92"/>
      <c r="Y112" s="92"/>
      <c r="Z112" s="92"/>
      <c r="AA112" s="92"/>
      <c r="AB112" s="92"/>
      <c r="AC112" s="92"/>
      <c r="AD112" s="92"/>
      <c r="AE112" s="92"/>
      <c r="AF112" s="92"/>
      <c r="AG112" s="92"/>
      <c r="AH112" s="92"/>
      <c r="AI112" s="92"/>
      <c r="AJ112" s="92"/>
      <c r="AK112" s="92"/>
      <c r="AL112" s="104"/>
      <c r="AM112" s="119"/>
      <c r="AN112" s="153"/>
      <c r="AO112" s="153"/>
      <c r="AP112" s="153"/>
      <c r="AQ112" s="153"/>
      <c r="AR112" s="153"/>
      <c r="AS112" s="153"/>
      <c r="AT112" s="153"/>
      <c r="AU112" s="153"/>
      <c r="AV112" s="153"/>
      <c r="AW112" s="380"/>
      <c r="AX112" s="381"/>
      <c r="AY112" s="381"/>
      <c r="AZ112" s="381"/>
      <c r="BA112" s="381"/>
      <c r="BB112" s="381"/>
      <c r="BC112" s="381"/>
      <c r="BD112" s="381"/>
      <c r="BE112" s="381"/>
      <c r="BF112" s="381"/>
      <c r="BG112" s="381"/>
      <c r="BH112" s="381"/>
      <c r="BI112" s="381"/>
      <c r="BJ112" s="381"/>
      <c r="BK112" s="381"/>
      <c r="BL112" s="381"/>
      <c r="BM112" s="381"/>
      <c r="BN112" s="381"/>
      <c r="BO112" s="381"/>
      <c r="BP112" s="382"/>
    </row>
    <row r="113" spans="1:117" ht="14.25" hidden="1" customHeight="1">
      <c r="A113" s="267"/>
      <c r="B113" s="388" t="s">
        <v>271</v>
      </c>
      <c r="C113" s="389"/>
      <c r="D113" s="389"/>
      <c r="E113" s="389"/>
      <c r="F113" s="389"/>
      <c r="G113" s="389"/>
      <c r="H113" s="389"/>
      <c r="I113" s="389"/>
      <c r="J113" s="389"/>
      <c r="K113" s="389"/>
      <c r="L113" s="389"/>
      <c r="M113" s="389"/>
      <c r="N113" s="390"/>
      <c r="O113" s="115"/>
      <c r="Q113" s="212"/>
      <c r="R113" s="408">
        <v>250</v>
      </c>
      <c r="S113" s="408"/>
      <c r="T113" s="408"/>
      <c r="U113" s="408"/>
      <c r="V113" s="408"/>
      <c r="W113" s="408"/>
      <c r="X113" s="431" t="s">
        <v>226</v>
      </c>
      <c r="Y113" s="431"/>
      <c r="AA113" s="104"/>
      <c r="AB113" s="408">
        <v>500</v>
      </c>
      <c r="AC113" s="408"/>
      <c r="AD113" s="408"/>
      <c r="AE113" s="408"/>
      <c r="AF113" s="408"/>
      <c r="AG113" s="408"/>
      <c r="AH113" s="431" t="s">
        <v>226</v>
      </c>
      <c r="AI113" s="431"/>
      <c r="AJ113" s="212"/>
      <c r="AM113" s="119"/>
      <c r="AN113" s="153"/>
      <c r="AO113" s="434" t="s">
        <v>272</v>
      </c>
      <c r="AP113" s="434"/>
      <c r="AQ113" s="434"/>
      <c r="AR113" s="434"/>
      <c r="AS113" s="434"/>
      <c r="AT113" s="434"/>
      <c r="AU113" s="434"/>
      <c r="AV113" s="153"/>
      <c r="AW113" s="380"/>
      <c r="AX113" s="381"/>
      <c r="AY113" s="381"/>
      <c r="AZ113" s="381"/>
      <c r="BA113" s="381"/>
      <c r="BB113" s="381"/>
      <c r="BC113" s="381"/>
      <c r="BD113" s="381"/>
      <c r="BE113" s="381"/>
      <c r="BF113" s="381"/>
      <c r="BG113" s="381"/>
      <c r="BH113" s="381"/>
      <c r="BI113" s="381"/>
      <c r="BJ113" s="381"/>
      <c r="BK113" s="381"/>
      <c r="BL113" s="381"/>
      <c r="BM113" s="381"/>
      <c r="BN113" s="381"/>
      <c r="BO113" s="381"/>
      <c r="BP113" s="382"/>
    </row>
    <row r="114" spans="1:117" ht="14.25" hidden="1" customHeight="1">
      <c r="A114" s="267"/>
      <c r="B114" s="388"/>
      <c r="C114" s="389"/>
      <c r="D114" s="389"/>
      <c r="E114" s="389"/>
      <c r="F114" s="389"/>
      <c r="G114" s="389"/>
      <c r="H114" s="389"/>
      <c r="I114" s="389"/>
      <c r="J114" s="389"/>
      <c r="K114" s="389"/>
      <c r="L114" s="389"/>
      <c r="M114" s="389"/>
      <c r="N114" s="390"/>
      <c r="O114" s="115"/>
      <c r="P114" s="212"/>
      <c r="Q114" s="212"/>
      <c r="R114" s="408"/>
      <c r="S114" s="408"/>
      <c r="T114" s="408"/>
      <c r="U114" s="408"/>
      <c r="V114" s="408"/>
      <c r="W114" s="408"/>
      <c r="X114" s="431"/>
      <c r="Y114" s="431"/>
      <c r="AA114" s="104"/>
      <c r="AB114" s="408"/>
      <c r="AC114" s="408"/>
      <c r="AD114" s="408"/>
      <c r="AE114" s="408"/>
      <c r="AF114" s="408"/>
      <c r="AG114" s="408"/>
      <c r="AH114" s="431"/>
      <c r="AI114" s="431"/>
      <c r="AJ114" s="212"/>
      <c r="AM114" s="119"/>
      <c r="AN114" s="153"/>
      <c r="AO114" s="434" t="s">
        <v>273</v>
      </c>
      <c r="AP114" s="434"/>
      <c r="AQ114" s="434"/>
      <c r="AR114" s="434"/>
      <c r="AS114" s="434"/>
      <c r="AT114" s="434"/>
      <c r="AU114" s="434"/>
      <c r="AV114" s="153"/>
      <c r="AW114" s="380"/>
      <c r="AX114" s="381"/>
      <c r="AY114" s="381"/>
      <c r="AZ114" s="381"/>
      <c r="BA114" s="381"/>
      <c r="BB114" s="381"/>
      <c r="BC114" s="381"/>
      <c r="BD114" s="381"/>
      <c r="BE114" s="381"/>
      <c r="BF114" s="381"/>
      <c r="BG114" s="381"/>
      <c r="BH114" s="381"/>
      <c r="BI114" s="381"/>
      <c r="BJ114" s="381"/>
      <c r="BK114" s="381"/>
      <c r="BL114" s="381"/>
      <c r="BM114" s="381"/>
      <c r="BN114" s="381"/>
      <c r="BO114" s="381"/>
      <c r="BP114" s="382"/>
    </row>
    <row r="115" spans="1:117" ht="14.25" hidden="1" customHeight="1">
      <c r="A115" s="267"/>
      <c r="B115" s="398"/>
      <c r="C115" s="399"/>
      <c r="D115" s="399"/>
      <c r="E115" s="399"/>
      <c r="F115" s="399"/>
      <c r="G115" s="399"/>
      <c r="H115" s="399"/>
      <c r="I115" s="399"/>
      <c r="J115" s="399"/>
      <c r="K115" s="399"/>
      <c r="L115" s="399"/>
      <c r="M115" s="399"/>
      <c r="N115" s="400"/>
      <c r="O115" s="115"/>
      <c r="P115" s="104"/>
      <c r="Q115" s="92"/>
      <c r="R115" s="92"/>
      <c r="S115" s="92"/>
      <c r="T115" s="92"/>
      <c r="U115" s="92"/>
      <c r="V115" s="92"/>
      <c r="W115" s="92"/>
      <c r="X115" s="92"/>
      <c r="Y115" s="92"/>
      <c r="Z115" s="92"/>
      <c r="AA115" s="92"/>
      <c r="AB115" s="92"/>
      <c r="AC115" s="92"/>
      <c r="AD115" s="92"/>
      <c r="AE115" s="92"/>
      <c r="AF115" s="92"/>
      <c r="AG115" s="92"/>
      <c r="AH115" s="92"/>
      <c r="AI115" s="92"/>
      <c r="AJ115" s="92"/>
      <c r="AK115" s="92"/>
      <c r="AL115" s="92"/>
      <c r="AM115" s="119"/>
      <c r="AN115" s="153"/>
      <c r="AO115" s="153"/>
      <c r="AP115" s="153"/>
      <c r="AQ115" s="153"/>
      <c r="AR115" s="153"/>
      <c r="AS115" s="153"/>
      <c r="AT115" s="153"/>
      <c r="AU115" s="153"/>
      <c r="AV115" s="153"/>
      <c r="AW115" s="380"/>
      <c r="AX115" s="381"/>
      <c r="AY115" s="381"/>
      <c r="AZ115" s="381"/>
      <c r="BA115" s="381"/>
      <c r="BB115" s="381"/>
      <c r="BC115" s="381"/>
      <c r="BD115" s="381"/>
      <c r="BE115" s="381"/>
      <c r="BF115" s="381"/>
      <c r="BG115" s="381"/>
      <c r="BH115" s="381"/>
      <c r="BI115" s="381"/>
      <c r="BJ115" s="381"/>
      <c r="BK115" s="381"/>
      <c r="BL115" s="381"/>
      <c r="BM115" s="381"/>
      <c r="BN115" s="381"/>
      <c r="BO115" s="381"/>
      <c r="BP115" s="382"/>
    </row>
    <row r="116" spans="1:117" ht="14.25" hidden="1" customHeight="1">
      <c r="A116" s="267"/>
      <c r="B116" s="398"/>
      <c r="C116" s="399"/>
      <c r="D116" s="399"/>
      <c r="E116" s="399"/>
      <c r="F116" s="399"/>
      <c r="G116" s="399"/>
      <c r="H116" s="399"/>
      <c r="I116" s="399"/>
      <c r="J116" s="399"/>
      <c r="K116" s="399"/>
      <c r="L116" s="399"/>
      <c r="M116" s="399"/>
      <c r="N116" s="400"/>
      <c r="O116" s="115"/>
      <c r="P116" s="104"/>
      <c r="Q116" s="92"/>
      <c r="R116" s="92"/>
      <c r="S116" s="92"/>
      <c r="T116" s="92"/>
      <c r="U116" s="92"/>
      <c r="V116" s="92"/>
      <c r="W116" s="92"/>
      <c r="X116" s="92"/>
      <c r="Y116" s="92"/>
      <c r="Z116" s="92"/>
      <c r="AA116" s="92"/>
      <c r="AB116" s="92"/>
      <c r="AC116" s="92"/>
      <c r="AD116" s="92"/>
      <c r="AE116" s="92"/>
      <c r="AF116" s="92"/>
      <c r="AG116" s="92"/>
      <c r="AH116" s="92"/>
      <c r="AI116" s="92"/>
      <c r="AJ116" s="92"/>
      <c r="AK116" s="92"/>
      <c r="AL116" s="92"/>
      <c r="AM116" s="119"/>
      <c r="AN116" s="153"/>
      <c r="AO116" s="153"/>
      <c r="AP116" s="153"/>
      <c r="AQ116" s="153"/>
      <c r="AR116" s="153"/>
      <c r="AS116" s="153"/>
      <c r="AT116" s="153"/>
      <c r="AU116" s="153"/>
      <c r="AV116" s="153"/>
      <c r="AW116" s="380"/>
      <c r="AX116" s="381"/>
      <c r="AY116" s="381"/>
      <c r="AZ116" s="381"/>
      <c r="BA116" s="381"/>
      <c r="BB116" s="381"/>
      <c r="BC116" s="381"/>
      <c r="BD116" s="381"/>
      <c r="BE116" s="381"/>
      <c r="BF116" s="381"/>
      <c r="BG116" s="381"/>
      <c r="BH116" s="381"/>
      <c r="BI116" s="381"/>
      <c r="BJ116" s="381"/>
      <c r="BK116" s="381"/>
      <c r="BL116" s="381"/>
      <c r="BM116" s="381"/>
      <c r="BN116" s="381"/>
      <c r="BO116" s="381"/>
      <c r="BP116" s="382"/>
    </row>
    <row r="117" spans="1:117" ht="14.25" hidden="1" customHeight="1">
      <c r="A117" s="267"/>
      <c r="B117" s="404" t="s">
        <v>274</v>
      </c>
      <c r="C117" s="405"/>
      <c r="D117" s="405"/>
      <c r="E117" s="405"/>
      <c r="F117" s="405"/>
      <c r="G117" s="405"/>
      <c r="H117" s="405"/>
      <c r="I117" s="405"/>
      <c r="J117" s="405"/>
      <c r="K117" s="405"/>
      <c r="L117" s="405"/>
      <c r="M117" s="405"/>
      <c r="N117" s="406"/>
      <c r="O117" s="127"/>
      <c r="P117" s="128"/>
      <c r="Q117" s="128"/>
      <c r="R117" s="128"/>
      <c r="S117" s="128"/>
      <c r="T117" s="128"/>
      <c r="U117" s="128"/>
      <c r="V117" s="128"/>
      <c r="W117" s="128"/>
      <c r="X117" s="128"/>
      <c r="Y117" s="128"/>
      <c r="Z117" s="128"/>
      <c r="AA117" s="128"/>
      <c r="AB117" s="128"/>
      <c r="AC117" s="128"/>
      <c r="AD117" s="128"/>
      <c r="AE117" s="128"/>
      <c r="AF117" s="128"/>
      <c r="AG117" s="128"/>
      <c r="AH117" s="128"/>
      <c r="AI117" s="128"/>
      <c r="AJ117" s="128"/>
      <c r="AK117" s="128"/>
      <c r="AL117" s="128"/>
      <c r="AM117" s="166"/>
      <c r="AN117" s="153"/>
      <c r="AO117" s="153"/>
      <c r="AP117" s="153"/>
      <c r="AQ117" s="153"/>
      <c r="AR117" s="153"/>
      <c r="AS117" s="153"/>
      <c r="AT117" s="153"/>
      <c r="AU117" s="153"/>
      <c r="AV117" s="153"/>
      <c r="AW117" s="383"/>
      <c r="AX117" s="384"/>
      <c r="AY117" s="384"/>
      <c r="AZ117" s="384"/>
      <c r="BA117" s="384"/>
      <c r="BB117" s="384"/>
      <c r="BC117" s="384"/>
      <c r="BD117" s="384"/>
      <c r="BE117" s="384"/>
      <c r="BF117" s="384"/>
      <c r="BG117" s="384"/>
      <c r="BH117" s="384"/>
      <c r="BI117" s="384"/>
      <c r="BJ117" s="384"/>
      <c r="BK117" s="384"/>
      <c r="BL117" s="384"/>
      <c r="BM117" s="384"/>
      <c r="BN117" s="384"/>
      <c r="BO117" s="384"/>
      <c r="BP117" s="385"/>
      <c r="CB117" s="93"/>
      <c r="CC117" s="93"/>
      <c r="CD117" s="93"/>
      <c r="CE117" s="93"/>
      <c r="CF117" s="93"/>
      <c r="CG117" s="93"/>
      <c r="CH117" s="93"/>
      <c r="CI117" s="93"/>
      <c r="CJ117" s="93"/>
      <c r="CK117" s="93"/>
      <c r="CL117" s="93"/>
      <c r="CM117" s="93"/>
      <c r="CN117" s="93"/>
      <c r="CO117" s="93"/>
      <c r="CP117" s="93"/>
      <c r="CQ117" s="93"/>
      <c r="CR117" s="93"/>
      <c r="CS117" s="93"/>
      <c r="CT117" s="93"/>
      <c r="CU117" s="93"/>
      <c r="CV117" s="93"/>
      <c r="CW117" s="93"/>
      <c r="CX117" s="93"/>
      <c r="CY117" s="93"/>
      <c r="CZ117" s="93"/>
      <c r="DA117" s="93"/>
      <c r="DB117" s="93"/>
      <c r="DC117" s="93"/>
      <c r="DD117" s="93"/>
      <c r="DE117" s="93"/>
      <c r="DF117" s="93"/>
      <c r="DG117" s="93"/>
      <c r="DH117" s="93"/>
      <c r="DI117" s="93"/>
      <c r="DJ117" s="93"/>
      <c r="DK117" s="93"/>
      <c r="DL117" s="93"/>
      <c r="DM117" s="93"/>
    </row>
    <row r="118" spans="1:117" ht="14.25" hidden="1" customHeight="1">
      <c r="A118" s="267"/>
      <c r="B118" s="411" t="s">
        <v>173</v>
      </c>
      <c r="C118" s="412"/>
      <c r="D118" s="412"/>
      <c r="E118" s="412"/>
      <c r="F118" s="412"/>
      <c r="G118" s="412"/>
      <c r="H118" s="412"/>
      <c r="I118" s="412"/>
      <c r="J118" s="412"/>
      <c r="K118" s="412"/>
      <c r="L118" s="412"/>
      <c r="M118" s="412"/>
      <c r="N118" s="413"/>
      <c r="O118" s="162"/>
      <c r="P118" s="163"/>
      <c r="Q118" s="163"/>
      <c r="R118" s="163"/>
      <c r="S118" s="163"/>
      <c r="T118" s="163"/>
      <c r="U118" s="163"/>
      <c r="V118" s="163"/>
      <c r="W118" s="163"/>
      <c r="X118" s="163"/>
      <c r="Y118" s="163"/>
      <c r="Z118" s="163"/>
      <c r="AA118" s="163"/>
      <c r="AB118" s="163"/>
      <c r="AC118" s="163"/>
      <c r="AD118" s="163"/>
      <c r="AE118" s="163"/>
      <c r="AF118" s="163"/>
      <c r="AG118" s="163"/>
      <c r="AH118" s="163"/>
      <c r="AI118" s="163"/>
      <c r="AJ118" s="163"/>
      <c r="AK118" s="163"/>
      <c r="AL118" s="163"/>
      <c r="AM118" s="164"/>
      <c r="AN118" s="146"/>
      <c r="AO118" s="147"/>
      <c r="AP118" s="147"/>
      <c r="AQ118" s="147"/>
      <c r="AR118" s="147"/>
      <c r="AS118" s="147"/>
      <c r="AT118" s="147"/>
      <c r="AU118" s="147"/>
      <c r="AV118" s="148"/>
      <c r="AW118" s="377" t="s">
        <v>275</v>
      </c>
      <c r="AX118" s="378"/>
      <c r="AY118" s="378"/>
      <c r="AZ118" s="378"/>
      <c r="BA118" s="378"/>
      <c r="BB118" s="378"/>
      <c r="BC118" s="378"/>
      <c r="BD118" s="378"/>
      <c r="BE118" s="378"/>
      <c r="BF118" s="378"/>
      <c r="BG118" s="378"/>
      <c r="BH118" s="378"/>
      <c r="BI118" s="378"/>
      <c r="BJ118" s="378"/>
      <c r="BK118" s="378"/>
      <c r="BL118" s="378"/>
      <c r="BM118" s="378"/>
      <c r="BN118" s="378"/>
      <c r="BO118" s="378"/>
      <c r="BP118" s="379"/>
      <c r="BU118" s="162"/>
      <c r="BV118" s="163"/>
      <c r="BW118" s="163"/>
      <c r="BX118" s="163"/>
      <c r="BY118" s="163"/>
      <c r="BZ118" s="163"/>
      <c r="CA118" s="163"/>
      <c r="CB118" s="163"/>
      <c r="CC118" s="163"/>
      <c r="CD118" s="163"/>
      <c r="CE118" s="163"/>
      <c r="CF118" s="163"/>
      <c r="CG118" s="163"/>
      <c r="CH118" s="163"/>
      <c r="CI118" s="163"/>
      <c r="CJ118" s="163"/>
      <c r="CK118" s="163"/>
      <c r="CL118" s="163"/>
      <c r="CM118" s="163"/>
      <c r="CN118" s="163"/>
      <c r="CO118" s="163"/>
      <c r="CP118" s="163"/>
      <c r="CQ118" s="163"/>
      <c r="CR118" s="163"/>
      <c r="CS118" s="164"/>
    </row>
    <row r="119" spans="1:117" ht="14.25" hidden="1" customHeight="1">
      <c r="A119" s="267"/>
      <c r="B119" s="398"/>
      <c r="C119" s="399"/>
      <c r="D119" s="399"/>
      <c r="E119" s="399"/>
      <c r="F119" s="399"/>
      <c r="G119" s="399"/>
      <c r="H119" s="399"/>
      <c r="I119" s="399"/>
      <c r="J119" s="399"/>
      <c r="K119" s="399"/>
      <c r="L119" s="399"/>
      <c r="M119" s="399"/>
      <c r="N119" s="400"/>
      <c r="O119" s="115"/>
      <c r="P119" s="93"/>
      <c r="Q119" s="152"/>
      <c r="R119" s="152"/>
      <c r="S119" s="152"/>
      <c r="T119" s="152"/>
      <c r="U119" s="152"/>
      <c r="V119" s="152"/>
      <c r="W119" s="152"/>
      <c r="X119" s="152"/>
      <c r="Y119" s="152"/>
      <c r="Z119" s="152"/>
      <c r="AA119" s="215"/>
      <c r="AB119" s="175"/>
      <c r="AC119" s="175"/>
      <c r="AD119" s="175"/>
      <c r="AE119" s="175"/>
      <c r="AF119" s="175"/>
      <c r="AG119" s="175"/>
      <c r="AH119" s="175"/>
      <c r="AI119" s="175"/>
      <c r="AJ119" s="175"/>
      <c r="AK119" s="175"/>
      <c r="AL119" s="175"/>
      <c r="AM119" s="119"/>
      <c r="AN119" s="149"/>
      <c r="AO119" s="116"/>
      <c r="AP119" s="116"/>
      <c r="AQ119" s="116"/>
      <c r="AR119" s="116"/>
      <c r="AS119" s="116"/>
      <c r="AT119" s="116"/>
      <c r="AU119" s="116"/>
      <c r="AV119" s="150"/>
      <c r="AW119" s="380"/>
      <c r="AX119" s="381"/>
      <c r="AY119" s="381"/>
      <c r="AZ119" s="381"/>
      <c r="BA119" s="381"/>
      <c r="BB119" s="381"/>
      <c r="BC119" s="381"/>
      <c r="BD119" s="381"/>
      <c r="BE119" s="381"/>
      <c r="BF119" s="381"/>
      <c r="BG119" s="381"/>
      <c r="BH119" s="381"/>
      <c r="BI119" s="381"/>
      <c r="BJ119" s="381"/>
      <c r="BK119" s="381"/>
      <c r="BL119" s="381"/>
      <c r="BM119" s="381"/>
      <c r="BN119" s="381"/>
      <c r="BO119" s="381"/>
      <c r="BP119" s="382"/>
      <c r="BU119" s="115"/>
      <c r="BV119" s="92" t="s">
        <v>276</v>
      </c>
      <c r="BW119" s="104"/>
      <c r="BX119" s="104"/>
      <c r="BY119" s="104"/>
      <c r="BZ119" s="104"/>
      <c r="CA119" s="104"/>
      <c r="CB119" s="104"/>
      <c r="CC119" s="104"/>
      <c r="CD119" s="104"/>
      <c r="CE119" s="104"/>
      <c r="CF119" s="104"/>
      <c r="CG119" s="104"/>
      <c r="CH119" s="104"/>
      <c r="CI119" s="104"/>
      <c r="CJ119" s="104"/>
      <c r="CK119" s="104"/>
      <c r="CL119" s="104"/>
      <c r="CM119" s="104"/>
      <c r="CN119" s="104"/>
      <c r="CO119" s="104"/>
      <c r="CP119" s="104"/>
      <c r="CQ119" s="104"/>
      <c r="CR119" s="104"/>
      <c r="CS119" s="119"/>
    </row>
    <row r="120" spans="1:117" ht="14.25" hidden="1" customHeight="1">
      <c r="A120" s="267"/>
      <c r="B120" s="213"/>
      <c r="C120" s="114"/>
      <c r="D120" s="114"/>
      <c r="E120" s="114"/>
      <c r="F120" s="114"/>
      <c r="G120" s="114"/>
      <c r="H120" s="114"/>
      <c r="I120" s="114"/>
      <c r="J120" s="114"/>
      <c r="K120" s="114"/>
      <c r="L120" s="114"/>
      <c r="M120" s="114"/>
      <c r="N120" s="214"/>
      <c r="O120" s="115"/>
      <c r="P120" s="93"/>
      <c r="Q120" s="93"/>
      <c r="R120" s="152"/>
      <c r="S120" s="152"/>
      <c r="T120" s="152"/>
      <c r="U120" s="152"/>
      <c r="V120" s="152"/>
      <c r="W120" s="152"/>
      <c r="X120" s="152"/>
      <c r="Y120" s="152"/>
      <c r="Z120" s="152"/>
      <c r="AA120" s="215"/>
      <c r="AE120" s="114"/>
      <c r="AF120" s="114"/>
      <c r="AG120" s="114"/>
      <c r="AH120" s="114"/>
      <c r="AI120" s="114"/>
      <c r="AJ120" s="114"/>
      <c r="AK120" s="114"/>
      <c r="AM120" s="119"/>
      <c r="AN120" s="401"/>
      <c r="AO120" s="402"/>
      <c r="AP120" s="402"/>
      <c r="AQ120" s="402"/>
      <c r="AR120" s="402"/>
      <c r="AS120" s="402"/>
      <c r="AT120" s="402"/>
      <c r="AU120" s="402"/>
      <c r="AV120" s="403"/>
      <c r="AW120" s="380"/>
      <c r="AX120" s="381"/>
      <c r="AY120" s="381"/>
      <c r="AZ120" s="381"/>
      <c r="BA120" s="381"/>
      <c r="BB120" s="381"/>
      <c r="BC120" s="381"/>
      <c r="BD120" s="381"/>
      <c r="BE120" s="381"/>
      <c r="BF120" s="381"/>
      <c r="BG120" s="381"/>
      <c r="BH120" s="381"/>
      <c r="BI120" s="381"/>
      <c r="BJ120" s="381"/>
      <c r="BK120" s="381"/>
      <c r="BL120" s="381"/>
      <c r="BM120" s="381"/>
      <c r="BN120" s="381"/>
      <c r="BO120" s="381"/>
      <c r="BP120" s="382"/>
      <c r="BU120" s="115"/>
      <c r="BV120" s="92"/>
      <c r="BW120" s="216"/>
      <c r="BX120" s="92"/>
      <c r="BY120" s="104"/>
      <c r="BZ120" s="104"/>
      <c r="CA120" s="104"/>
      <c r="CB120" s="104"/>
      <c r="CC120" s="104"/>
      <c r="CD120" s="120" t="s">
        <v>277</v>
      </c>
      <c r="CE120" s="104"/>
      <c r="CF120" s="92"/>
      <c r="CG120" s="92"/>
      <c r="CH120" s="92"/>
      <c r="CI120" s="92"/>
      <c r="CJ120" s="92"/>
      <c r="CK120" s="92"/>
      <c r="CL120" s="92"/>
      <c r="CM120" s="92"/>
      <c r="CN120" s="92"/>
      <c r="CO120" s="92"/>
      <c r="CP120" s="92"/>
      <c r="CQ120" s="120" t="s">
        <v>278</v>
      </c>
      <c r="CR120" s="104"/>
      <c r="CS120" s="119"/>
    </row>
    <row r="121" spans="1:117" ht="14.25" hidden="1" customHeight="1">
      <c r="A121" s="267"/>
      <c r="B121" s="388" t="s">
        <v>279</v>
      </c>
      <c r="C121" s="389"/>
      <c r="D121" s="389"/>
      <c r="E121" s="389"/>
      <c r="F121" s="389"/>
      <c r="G121" s="389"/>
      <c r="H121" s="389"/>
      <c r="I121" s="389"/>
      <c r="J121" s="389"/>
      <c r="K121" s="389"/>
      <c r="L121" s="389"/>
      <c r="M121" s="389"/>
      <c r="N121" s="390"/>
      <c r="O121" s="115"/>
      <c r="P121" s="114"/>
      <c r="R121" s="408">
        <v>0</v>
      </c>
      <c r="S121" s="408"/>
      <c r="T121" s="408"/>
      <c r="U121" s="408"/>
      <c r="V121" s="408"/>
      <c r="W121" s="408"/>
      <c r="X121" s="431" t="s">
        <v>226</v>
      </c>
      <c r="Y121" s="431"/>
      <c r="AA121" s="104"/>
      <c r="AB121" s="408">
        <v>500</v>
      </c>
      <c r="AC121" s="408"/>
      <c r="AD121" s="408"/>
      <c r="AE121" s="408"/>
      <c r="AF121" s="408"/>
      <c r="AG121" s="408"/>
      <c r="AH121" s="431" t="s">
        <v>226</v>
      </c>
      <c r="AI121" s="431"/>
      <c r="AJ121" s="114"/>
      <c r="AK121" s="114"/>
      <c r="AM121" s="119"/>
      <c r="AN121" s="154"/>
      <c r="AO121" s="432" t="s">
        <v>280</v>
      </c>
      <c r="AP121" s="432"/>
      <c r="AQ121" s="432"/>
      <c r="AR121" s="432"/>
      <c r="AS121" s="432"/>
      <c r="AT121" s="432"/>
      <c r="AU121" s="432"/>
      <c r="AV121" s="150"/>
      <c r="AW121" s="380"/>
      <c r="AX121" s="381"/>
      <c r="AY121" s="381"/>
      <c r="AZ121" s="381"/>
      <c r="BA121" s="381"/>
      <c r="BB121" s="381"/>
      <c r="BC121" s="381"/>
      <c r="BD121" s="381"/>
      <c r="BE121" s="381"/>
      <c r="BF121" s="381"/>
      <c r="BG121" s="381"/>
      <c r="BH121" s="381"/>
      <c r="BI121" s="381"/>
      <c r="BJ121" s="381"/>
      <c r="BK121" s="381"/>
      <c r="BL121" s="381"/>
      <c r="BM121" s="381"/>
      <c r="BN121" s="381"/>
      <c r="BO121" s="381"/>
      <c r="BP121" s="382"/>
      <c r="BU121" s="115"/>
      <c r="BV121" s="92" t="s">
        <v>281</v>
      </c>
      <c r="BW121" s="92"/>
      <c r="BX121" s="216"/>
      <c r="BY121" s="104"/>
      <c r="BZ121" s="104"/>
      <c r="CA121" s="104"/>
      <c r="CB121" s="104"/>
      <c r="CC121" s="92"/>
      <c r="CD121" s="92"/>
      <c r="CE121" s="92"/>
      <c r="CF121" s="92"/>
      <c r="CG121" s="92"/>
      <c r="CH121" s="92"/>
      <c r="CI121" s="92"/>
      <c r="CJ121" s="92"/>
      <c r="CK121" s="92"/>
      <c r="CL121" s="92"/>
      <c r="CM121" s="92"/>
      <c r="CN121" s="104"/>
      <c r="CO121" s="92"/>
      <c r="CP121" s="92"/>
      <c r="CQ121" s="92"/>
      <c r="CR121" s="104"/>
      <c r="CS121" s="119"/>
    </row>
    <row r="122" spans="1:117" ht="14.25" hidden="1" customHeight="1">
      <c r="A122" s="267"/>
      <c r="B122" s="388"/>
      <c r="C122" s="389"/>
      <c r="D122" s="389"/>
      <c r="E122" s="389"/>
      <c r="F122" s="389"/>
      <c r="G122" s="389"/>
      <c r="H122" s="389"/>
      <c r="I122" s="389"/>
      <c r="J122" s="389"/>
      <c r="K122" s="389"/>
      <c r="L122" s="389"/>
      <c r="M122" s="389"/>
      <c r="N122" s="390"/>
      <c r="O122" s="115"/>
      <c r="P122" s="114"/>
      <c r="Q122" s="153"/>
      <c r="R122" s="408"/>
      <c r="S122" s="408"/>
      <c r="T122" s="408"/>
      <c r="U122" s="408"/>
      <c r="V122" s="408"/>
      <c r="W122" s="408"/>
      <c r="X122" s="431"/>
      <c r="Y122" s="431"/>
      <c r="AA122" s="104"/>
      <c r="AB122" s="408"/>
      <c r="AC122" s="408"/>
      <c r="AD122" s="408"/>
      <c r="AE122" s="408"/>
      <c r="AF122" s="408"/>
      <c r="AG122" s="408"/>
      <c r="AH122" s="431"/>
      <c r="AI122" s="431"/>
      <c r="AJ122" s="114"/>
      <c r="AK122" s="114"/>
      <c r="AL122" s="114"/>
      <c r="AM122" s="119"/>
      <c r="AN122" s="149"/>
      <c r="AO122" s="432" t="s">
        <v>282</v>
      </c>
      <c r="AP122" s="432"/>
      <c r="AQ122" s="432"/>
      <c r="AR122" s="432"/>
      <c r="AS122" s="432"/>
      <c r="AT122" s="432"/>
      <c r="AU122" s="432"/>
      <c r="AV122" s="150"/>
      <c r="AW122" s="380"/>
      <c r="AX122" s="381"/>
      <c r="AY122" s="381"/>
      <c r="AZ122" s="381"/>
      <c r="BA122" s="381"/>
      <c r="BB122" s="381"/>
      <c r="BC122" s="381"/>
      <c r="BD122" s="381"/>
      <c r="BE122" s="381"/>
      <c r="BF122" s="381"/>
      <c r="BG122" s="381"/>
      <c r="BH122" s="381"/>
      <c r="BI122" s="381"/>
      <c r="BJ122" s="381"/>
      <c r="BK122" s="381"/>
      <c r="BL122" s="381"/>
      <c r="BM122" s="381"/>
      <c r="BN122" s="381"/>
      <c r="BO122" s="381"/>
      <c r="BP122" s="382"/>
      <c r="BU122" s="115"/>
      <c r="BV122" s="92"/>
      <c r="BW122" s="92"/>
      <c r="BX122" s="216"/>
      <c r="BY122" s="92"/>
      <c r="BZ122" s="92"/>
      <c r="CA122" s="92"/>
      <c r="CB122" s="92"/>
      <c r="CC122" s="92"/>
      <c r="CD122" s="120" t="s">
        <v>283</v>
      </c>
      <c r="CE122" s="92"/>
      <c r="CF122" s="104"/>
      <c r="CG122" s="104"/>
      <c r="CH122" s="104"/>
      <c r="CI122" s="104"/>
      <c r="CJ122" s="104"/>
      <c r="CK122" s="92"/>
      <c r="CL122" s="92"/>
      <c r="CM122" s="104"/>
      <c r="CN122" s="104"/>
      <c r="CO122" s="104"/>
      <c r="CP122" s="104"/>
      <c r="CQ122" s="120" t="s">
        <v>284</v>
      </c>
      <c r="CR122" s="92"/>
      <c r="CS122" s="119"/>
    </row>
    <row r="123" spans="1:117" ht="14.25" hidden="1" customHeight="1">
      <c r="A123" s="267"/>
      <c r="B123" s="398"/>
      <c r="C123" s="399"/>
      <c r="D123" s="399"/>
      <c r="E123" s="399"/>
      <c r="F123" s="399"/>
      <c r="G123" s="399"/>
      <c r="H123" s="399"/>
      <c r="I123" s="399"/>
      <c r="J123" s="399"/>
      <c r="K123" s="399"/>
      <c r="L123" s="399"/>
      <c r="M123" s="399"/>
      <c r="N123" s="400"/>
      <c r="O123" s="115"/>
      <c r="Q123" s="153"/>
      <c r="R123" s="104"/>
      <c r="S123" s="104"/>
      <c r="T123" s="104"/>
      <c r="U123" s="104"/>
      <c r="V123" s="104"/>
      <c r="W123" s="104"/>
      <c r="X123" s="217"/>
      <c r="Y123" s="104"/>
      <c r="Z123" s="104"/>
      <c r="AA123" s="104"/>
      <c r="AB123" s="104"/>
      <c r="AC123" s="104"/>
      <c r="AD123" s="104"/>
      <c r="AE123" s="104"/>
      <c r="AF123" s="104"/>
      <c r="AG123" s="104"/>
      <c r="AH123" s="218" t="s">
        <v>285</v>
      </c>
      <c r="AI123" s="104"/>
      <c r="AJ123" s="104"/>
      <c r="AK123" s="93"/>
      <c r="AL123" s="93"/>
      <c r="AM123" s="119"/>
      <c r="AN123" s="401"/>
      <c r="AO123" s="402"/>
      <c r="AP123" s="402"/>
      <c r="AQ123" s="402"/>
      <c r="AR123" s="402"/>
      <c r="AS123" s="402"/>
      <c r="AT123" s="402"/>
      <c r="AU123" s="402"/>
      <c r="AV123" s="403"/>
      <c r="AW123" s="380"/>
      <c r="AX123" s="381"/>
      <c r="AY123" s="381"/>
      <c r="AZ123" s="381"/>
      <c r="BA123" s="381"/>
      <c r="BB123" s="381"/>
      <c r="BC123" s="381"/>
      <c r="BD123" s="381"/>
      <c r="BE123" s="381"/>
      <c r="BF123" s="381"/>
      <c r="BG123" s="381"/>
      <c r="BH123" s="381"/>
      <c r="BI123" s="381"/>
      <c r="BJ123" s="381"/>
      <c r="BK123" s="381"/>
      <c r="BL123" s="381"/>
      <c r="BM123" s="381"/>
      <c r="BN123" s="381"/>
      <c r="BO123" s="381"/>
      <c r="BP123" s="382"/>
      <c r="BU123" s="115"/>
      <c r="BV123" s="92" t="s">
        <v>286</v>
      </c>
      <c r="BW123" s="92"/>
      <c r="BX123" s="216"/>
      <c r="BY123" s="92"/>
      <c r="BZ123" s="92"/>
      <c r="CA123" s="92"/>
      <c r="CB123" s="92"/>
      <c r="CC123" s="92"/>
      <c r="CD123" s="92"/>
      <c r="CE123" s="92"/>
      <c r="CF123" s="92"/>
      <c r="CG123" s="92"/>
      <c r="CH123" s="92"/>
      <c r="CI123" s="92"/>
      <c r="CJ123" s="92"/>
      <c r="CK123" s="92"/>
      <c r="CL123" s="92"/>
      <c r="CM123" s="92"/>
      <c r="CN123" s="92"/>
      <c r="CO123" s="92"/>
      <c r="CP123" s="92"/>
      <c r="CQ123" s="92"/>
      <c r="CR123" s="92"/>
      <c r="CS123" s="119"/>
    </row>
    <row r="124" spans="1:117" ht="14.25" hidden="1" customHeight="1">
      <c r="A124" s="267"/>
      <c r="B124" s="398"/>
      <c r="C124" s="399"/>
      <c r="D124" s="399"/>
      <c r="E124" s="399"/>
      <c r="F124" s="399"/>
      <c r="G124" s="399"/>
      <c r="H124" s="399"/>
      <c r="I124" s="399"/>
      <c r="J124" s="399"/>
      <c r="K124" s="399"/>
      <c r="L124" s="399"/>
      <c r="M124" s="399"/>
      <c r="N124" s="400"/>
      <c r="O124" s="115"/>
      <c r="P124" s="104"/>
      <c r="Q124" s="104"/>
      <c r="AK124" s="217"/>
      <c r="AL124" s="104"/>
      <c r="AM124" s="119"/>
      <c r="AN124" s="149"/>
      <c r="AO124" s="116"/>
      <c r="AP124" s="116"/>
      <c r="AQ124" s="116"/>
      <c r="AR124" s="116"/>
      <c r="AS124" s="116"/>
      <c r="AT124" s="116"/>
      <c r="AU124" s="116"/>
      <c r="AV124" s="150"/>
      <c r="AW124" s="380"/>
      <c r="AX124" s="381"/>
      <c r="AY124" s="381"/>
      <c r="AZ124" s="381"/>
      <c r="BA124" s="381"/>
      <c r="BB124" s="381"/>
      <c r="BC124" s="381"/>
      <c r="BD124" s="381"/>
      <c r="BE124" s="381"/>
      <c r="BF124" s="381"/>
      <c r="BG124" s="381"/>
      <c r="BH124" s="381"/>
      <c r="BI124" s="381"/>
      <c r="BJ124" s="381"/>
      <c r="BK124" s="381"/>
      <c r="BL124" s="381"/>
      <c r="BM124" s="381"/>
      <c r="BN124" s="381"/>
      <c r="BO124" s="381"/>
      <c r="BP124" s="382"/>
      <c r="BU124" s="115"/>
      <c r="BV124" s="104"/>
      <c r="BW124" s="104"/>
      <c r="BX124" s="104"/>
      <c r="BY124" s="104"/>
      <c r="BZ124" s="104"/>
      <c r="CA124" s="104"/>
      <c r="CB124" s="104"/>
      <c r="CC124" s="104"/>
      <c r="CD124" s="217" t="s">
        <v>287</v>
      </c>
      <c r="CE124" s="104"/>
      <c r="CF124" s="104"/>
      <c r="CG124" s="104"/>
      <c r="CH124" s="104"/>
      <c r="CI124" s="104"/>
      <c r="CJ124" s="104"/>
      <c r="CK124" s="104"/>
      <c r="CL124" s="104"/>
      <c r="CM124" s="104"/>
      <c r="CN124" s="104"/>
      <c r="CO124" s="104"/>
      <c r="CP124" s="104"/>
      <c r="CQ124" s="217" t="s">
        <v>288</v>
      </c>
      <c r="CR124" s="104"/>
      <c r="CS124" s="119"/>
    </row>
    <row r="125" spans="1:117" ht="14.25" hidden="1" customHeight="1">
      <c r="A125" s="267"/>
      <c r="B125" s="404" t="s">
        <v>274</v>
      </c>
      <c r="C125" s="405"/>
      <c r="D125" s="405"/>
      <c r="E125" s="405"/>
      <c r="F125" s="405"/>
      <c r="G125" s="405"/>
      <c r="H125" s="405"/>
      <c r="I125" s="405"/>
      <c r="J125" s="405"/>
      <c r="K125" s="405"/>
      <c r="L125" s="405"/>
      <c r="M125" s="405"/>
      <c r="N125" s="406"/>
      <c r="O125" s="127"/>
      <c r="P125" s="128"/>
      <c r="Q125" s="128"/>
      <c r="R125" s="128"/>
      <c r="S125" s="128"/>
      <c r="T125" s="128"/>
      <c r="U125" s="128"/>
      <c r="V125" s="128"/>
      <c r="W125" s="128"/>
      <c r="X125" s="128"/>
      <c r="Y125" s="128"/>
      <c r="Z125" s="128"/>
      <c r="AA125" s="128"/>
      <c r="AB125" s="128"/>
      <c r="AC125" s="128"/>
      <c r="AD125" s="128"/>
      <c r="AE125" s="128"/>
      <c r="AF125" s="128"/>
      <c r="AG125" s="128"/>
      <c r="AH125" s="128"/>
      <c r="AI125" s="128"/>
      <c r="AJ125" s="128"/>
      <c r="AK125" s="128"/>
      <c r="AL125" s="128"/>
      <c r="AM125" s="166"/>
      <c r="AN125" s="159"/>
      <c r="AO125" s="160"/>
      <c r="AP125" s="160"/>
      <c r="AQ125" s="160"/>
      <c r="AR125" s="160"/>
      <c r="AS125" s="160"/>
      <c r="AT125" s="160"/>
      <c r="AU125" s="160"/>
      <c r="AV125" s="161"/>
      <c r="AW125" s="383"/>
      <c r="AX125" s="384"/>
      <c r="AY125" s="384"/>
      <c r="AZ125" s="384"/>
      <c r="BA125" s="384"/>
      <c r="BB125" s="384"/>
      <c r="BC125" s="384"/>
      <c r="BD125" s="384"/>
      <c r="BE125" s="384"/>
      <c r="BF125" s="384"/>
      <c r="BG125" s="384"/>
      <c r="BH125" s="384"/>
      <c r="BI125" s="384"/>
      <c r="BJ125" s="384"/>
      <c r="BK125" s="384"/>
      <c r="BL125" s="384"/>
      <c r="BM125" s="384"/>
      <c r="BN125" s="384"/>
      <c r="BO125" s="384"/>
      <c r="BP125" s="385"/>
      <c r="BU125" s="127"/>
      <c r="BV125" s="128"/>
      <c r="BW125" s="128"/>
      <c r="BX125" s="128"/>
      <c r="BY125" s="128"/>
      <c r="BZ125" s="128"/>
      <c r="CA125" s="128"/>
      <c r="CB125" s="128"/>
      <c r="CC125" s="128"/>
      <c r="CD125" s="128"/>
      <c r="CE125" s="128"/>
      <c r="CF125" s="128"/>
      <c r="CG125" s="128"/>
      <c r="CH125" s="128"/>
      <c r="CI125" s="128"/>
      <c r="CJ125" s="128"/>
      <c r="CK125" s="128"/>
      <c r="CL125" s="128"/>
      <c r="CM125" s="128"/>
      <c r="CN125" s="128"/>
      <c r="CO125" s="128"/>
      <c r="CP125" s="128"/>
      <c r="CQ125" s="128"/>
      <c r="CR125" s="128"/>
      <c r="CS125" s="166"/>
      <c r="CT125" s="93"/>
      <c r="CU125" s="93"/>
      <c r="CV125" s="93"/>
      <c r="CW125" s="93"/>
      <c r="CX125" s="93"/>
      <c r="CY125" s="93"/>
      <c r="CZ125" s="93"/>
      <c r="DA125" s="93"/>
      <c r="DB125" s="93"/>
      <c r="DC125" s="93"/>
      <c r="DD125" s="93"/>
      <c r="DE125" s="93"/>
      <c r="DF125" s="93"/>
      <c r="DG125" s="93"/>
      <c r="DH125" s="93"/>
      <c r="DI125" s="93"/>
      <c r="DJ125" s="93"/>
      <c r="DK125" s="93"/>
      <c r="DL125" s="93"/>
      <c r="DM125" s="93"/>
    </row>
    <row r="126" spans="1:117" s="210" customFormat="1" ht="14.25" customHeight="1">
      <c r="A126" s="470"/>
      <c r="B126" s="395" t="s">
        <v>289</v>
      </c>
      <c r="C126" s="396"/>
      <c r="D126" s="396"/>
      <c r="E126" s="396"/>
      <c r="F126" s="396"/>
      <c r="G126" s="396"/>
      <c r="H126" s="396"/>
      <c r="I126" s="396"/>
      <c r="J126" s="396"/>
      <c r="K126" s="396"/>
      <c r="L126" s="396"/>
      <c r="M126" s="396"/>
      <c r="N126" s="397"/>
      <c r="O126" s="162"/>
      <c r="P126" s="163"/>
      <c r="Q126" s="163"/>
      <c r="R126" s="163"/>
      <c r="S126" s="163"/>
      <c r="T126" s="163"/>
      <c r="U126" s="163"/>
      <c r="V126" s="163"/>
      <c r="W126" s="163"/>
      <c r="X126" s="163"/>
      <c r="Y126" s="163"/>
      <c r="Z126" s="163"/>
      <c r="AA126" s="163"/>
      <c r="AB126" s="163"/>
      <c r="AC126" s="163"/>
      <c r="AD126" s="163"/>
      <c r="AE126" s="163"/>
      <c r="AF126" s="163"/>
      <c r="AG126" s="163"/>
      <c r="AH126" s="163"/>
      <c r="AI126" s="163"/>
      <c r="AJ126" s="163"/>
      <c r="AK126" s="163"/>
      <c r="AL126" s="163"/>
      <c r="AM126" s="164"/>
      <c r="AN126" s="219"/>
      <c r="AO126" s="220"/>
      <c r="AP126" s="220"/>
      <c r="AQ126" s="220"/>
      <c r="AR126" s="220"/>
      <c r="AS126" s="220"/>
      <c r="AT126" s="220"/>
      <c r="AU126" s="220"/>
      <c r="AV126" s="221"/>
      <c r="AW126" s="417" t="s">
        <v>290</v>
      </c>
      <c r="AX126" s="418"/>
      <c r="AY126" s="418"/>
      <c r="AZ126" s="418"/>
      <c r="BA126" s="418"/>
      <c r="BB126" s="418"/>
      <c r="BC126" s="418"/>
      <c r="BD126" s="418"/>
      <c r="BE126" s="418"/>
      <c r="BF126" s="418"/>
      <c r="BG126" s="418"/>
      <c r="BH126" s="418"/>
      <c r="BI126" s="418"/>
      <c r="BJ126" s="418"/>
      <c r="BK126" s="418"/>
      <c r="BL126" s="418"/>
      <c r="BM126" s="418"/>
      <c r="BN126" s="418"/>
      <c r="BO126" s="418"/>
      <c r="BP126" s="419"/>
    </row>
    <row r="127" spans="1:117" s="210" customFormat="1" ht="14.25" customHeight="1">
      <c r="A127" s="470"/>
      <c r="B127" s="370"/>
      <c r="C127" s="371"/>
      <c r="D127" s="371"/>
      <c r="E127" s="371"/>
      <c r="F127" s="371"/>
      <c r="G127" s="371"/>
      <c r="H127" s="371"/>
      <c r="I127" s="371"/>
      <c r="J127" s="371"/>
      <c r="K127" s="371"/>
      <c r="L127" s="371"/>
      <c r="M127" s="371"/>
      <c r="N127" s="372"/>
      <c r="AJ127" s="153"/>
      <c r="AK127" s="153"/>
      <c r="AL127" s="153"/>
      <c r="AM127" s="119"/>
      <c r="AN127" s="222"/>
      <c r="AO127" s="106"/>
      <c r="AP127" s="106"/>
      <c r="AQ127" s="106"/>
      <c r="AR127" s="106"/>
      <c r="AS127" s="106"/>
      <c r="AT127" s="106"/>
      <c r="AU127" s="106"/>
      <c r="AV127" s="223"/>
      <c r="AW127" s="420"/>
      <c r="AX127" s="421"/>
      <c r="AY127" s="421"/>
      <c r="AZ127" s="421"/>
      <c r="BA127" s="421"/>
      <c r="BB127" s="421"/>
      <c r="BC127" s="421"/>
      <c r="BD127" s="421"/>
      <c r="BE127" s="421"/>
      <c r="BF127" s="421"/>
      <c r="BG127" s="421"/>
      <c r="BH127" s="421"/>
      <c r="BI127" s="421"/>
      <c r="BJ127" s="421"/>
      <c r="BK127" s="421"/>
      <c r="BL127" s="421"/>
      <c r="BM127" s="421"/>
      <c r="BN127" s="421"/>
      <c r="BO127" s="421"/>
      <c r="BP127" s="422"/>
    </row>
    <row r="128" spans="1:117" s="210" customFormat="1" ht="14.25" customHeight="1">
      <c r="A128" s="470"/>
      <c r="B128" s="224"/>
      <c r="C128" s="225"/>
      <c r="D128" s="225"/>
      <c r="E128" s="225"/>
      <c r="F128" s="225"/>
      <c r="G128" s="225"/>
      <c r="H128" s="225"/>
      <c r="I128" s="225"/>
      <c r="J128" s="225"/>
      <c r="K128" s="225"/>
      <c r="L128" s="225"/>
      <c r="M128" s="225"/>
      <c r="N128" s="226"/>
      <c r="P128" s="227" t="s">
        <v>291</v>
      </c>
      <c r="Q128" s="104"/>
      <c r="R128" s="92"/>
      <c r="S128" s="92"/>
      <c r="T128" s="92"/>
      <c r="U128" s="92"/>
      <c r="V128" s="92"/>
      <c r="W128" s="92"/>
      <c r="X128" s="92"/>
      <c r="Y128" s="92"/>
      <c r="Z128" s="153"/>
      <c r="AA128" s="153"/>
      <c r="AB128" s="153"/>
      <c r="AC128" s="153"/>
      <c r="AD128" s="153"/>
      <c r="AE128" s="153"/>
      <c r="AF128" s="153"/>
      <c r="AG128" s="153"/>
      <c r="AH128" s="153"/>
      <c r="AI128" s="153"/>
      <c r="AJ128" s="153"/>
      <c r="AK128" s="153"/>
      <c r="AL128" s="153"/>
      <c r="AM128" s="119"/>
      <c r="AN128" s="228"/>
      <c r="AO128" s="121"/>
      <c r="AP128" s="121"/>
      <c r="AQ128" s="121"/>
      <c r="AR128" s="121"/>
      <c r="AS128" s="121"/>
      <c r="AT128" s="121"/>
      <c r="AU128" s="121"/>
      <c r="AV128" s="196"/>
      <c r="AW128" s="420"/>
      <c r="AX128" s="421"/>
      <c r="AY128" s="421"/>
      <c r="AZ128" s="421"/>
      <c r="BA128" s="421"/>
      <c r="BB128" s="421"/>
      <c r="BC128" s="421"/>
      <c r="BD128" s="421"/>
      <c r="BE128" s="421"/>
      <c r="BF128" s="421"/>
      <c r="BG128" s="421"/>
      <c r="BH128" s="421"/>
      <c r="BI128" s="421"/>
      <c r="BJ128" s="421"/>
      <c r="BK128" s="421"/>
      <c r="BL128" s="421"/>
      <c r="BM128" s="421"/>
      <c r="BN128" s="421"/>
      <c r="BO128" s="421"/>
      <c r="BP128" s="422"/>
    </row>
    <row r="129" spans="1:81" s="210" customFormat="1" ht="14.25" customHeight="1">
      <c r="A129" s="470"/>
      <c r="B129" s="388" t="s">
        <v>292</v>
      </c>
      <c r="C129" s="389"/>
      <c r="D129" s="389"/>
      <c r="E129" s="389"/>
      <c r="F129" s="389"/>
      <c r="G129" s="389"/>
      <c r="H129" s="389"/>
      <c r="I129" s="389"/>
      <c r="J129" s="389"/>
      <c r="K129" s="389"/>
      <c r="L129" s="389"/>
      <c r="M129" s="389"/>
      <c r="N129" s="390"/>
      <c r="O129" s="115"/>
      <c r="P129" s="227" t="s">
        <v>293</v>
      </c>
      <c r="Q129" s="104"/>
      <c r="R129" s="92"/>
      <c r="S129" s="92"/>
      <c r="T129" s="92"/>
      <c r="U129" s="92"/>
      <c r="V129" s="92"/>
      <c r="W129" s="92"/>
      <c r="X129" s="92"/>
      <c r="Y129" s="92"/>
      <c r="Z129" s="153"/>
      <c r="AA129" s="153"/>
      <c r="AB129" s="153"/>
      <c r="AC129" s="153"/>
      <c r="AD129" s="153"/>
      <c r="AE129" s="153"/>
      <c r="AF129" s="153"/>
      <c r="AG129" s="153"/>
      <c r="AH129" s="153"/>
      <c r="AI129" s="153"/>
      <c r="AJ129" s="92"/>
      <c r="AK129" s="92"/>
      <c r="AL129" s="104"/>
      <c r="AM129" s="119"/>
      <c r="AN129" s="426" t="s">
        <v>294</v>
      </c>
      <c r="AO129" s="427"/>
      <c r="AP129" s="427"/>
      <c r="AQ129" s="427"/>
      <c r="AR129" s="427"/>
      <c r="AS129" s="427"/>
      <c r="AT129" s="427"/>
      <c r="AU129" s="427"/>
      <c r="AV129" s="428"/>
      <c r="AW129" s="420"/>
      <c r="AX129" s="421"/>
      <c r="AY129" s="421"/>
      <c r="AZ129" s="421"/>
      <c r="BA129" s="421"/>
      <c r="BB129" s="421"/>
      <c r="BC129" s="421"/>
      <c r="BD129" s="421"/>
      <c r="BE129" s="421"/>
      <c r="BF129" s="421"/>
      <c r="BG129" s="421"/>
      <c r="BH129" s="421"/>
      <c r="BI129" s="421"/>
      <c r="BJ129" s="421"/>
      <c r="BK129" s="421"/>
      <c r="BL129" s="421"/>
      <c r="BM129" s="421"/>
      <c r="BN129" s="421"/>
      <c r="BO129" s="421"/>
      <c r="BP129" s="422"/>
    </row>
    <row r="130" spans="1:81" s="210" customFormat="1" ht="14.25" customHeight="1">
      <c r="A130" s="470"/>
      <c r="B130" s="388"/>
      <c r="C130" s="389"/>
      <c r="D130" s="389"/>
      <c r="E130" s="389"/>
      <c r="F130" s="389"/>
      <c r="G130" s="389"/>
      <c r="H130" s="389"/>
      <c r="I130" s="389"/>
      <c r="J130" s="389"/>
      <c r="K130" s="389"/>
      <c r="L130" s="389"/>
      <c r="M130" s="389"/>
      <c r="N130" s="390"/>
      <c r="O130" s="115"/>
      <c r="P130" s="92"/>
      <c r="Q130" s="92"/>
      <c r="R130" s="430">
        <v>240</v>
      </c>
      <c r="S130" s="430"/>
      <c r="T130" s="430"/>
      <c r="U130" s="430"/>
      <c r="V130" s="430"/>
      <c r="W130" s="430"/>
      <c r="X130" s="407" t="s">
        <v>226</v>
      </c>
      <c r="Y130" s="407"/>
      <c r="Z130" s="89"/>
      <c r="AA130" s="104"/>
      <c r="AB130" s="430">
        <v>230</v>
      </c>
      <c r="AC130" s="430"/>
      <c r="AD130" s="430"/>
      <c r="AE130" s="430"/>
      <c r="AF130" s="430"/>
      <c r="AG130" s="430"/>
      <c r="AH130" s="407" t="s">
        <v>226</v>
      </c>
      <c r="AI130" s="407"/>
      <c r="AJ130" s="92"/>
      <c r="AK130" s="92"/>
      <c r="AL130" s="104"/>
      <c r="AM130" s="119"/>
      <c r="AN130" s="429"/>
      <c r="AO130" s="427"/>
      <c r="AP130" s="427"/>
      <c r="AQ130" s="427"/>
      <c r="AR130" s="427"/>
      <c r="AS130" s="427"/>
      <c r="AT130" s="427"/>
      <c r="AU130" s="427"/>
      <c r="AV130" s="428"/>
      <c r="AW130" s="420"/>
      <c r="AX130" s="421"/>
      <c r="AY130" s="421"/>
      <c r="AZ130" s="421"/>
      <c r="BA130" s="421"/>
      <c r="BB130" s="421"/>
      <c r="BC130" s="421"/>
      <c r="BD130" s="421"/>
      <c r="BE130" s="421"/>
      <c r="BF130" s="421"/>
      <c r="BG130" s="421"/>
      <c r="BH130" s="421"/>
      <c r="BI130" s="421"/>
      <c r="BJ130" s="421"/>
      <c r="BK130" s="421"/>
      <c r="BL130" s="421"/>
      <c r="BM130" s="421"/>
      <c r="BN130" s="421"/>
      <c r="BO130" s="421"/>
      <c r="BP130" s="422"/>
    </row>
    <row r="131" spans="1:81" s="210" customFormat="1" ht="14.25" customHeight="1">
      <c r="A131" s="470"/>
      <c r="B131" s="388"/>
      <c r="C131" s="389"/>
      <c r="D131" s="389"/>
      <c r="E131" s="389"/>
      <c r="F131" s="389"/>
      <c r="G131" s="389"/>
      <c r="H131" s="389"/>
      <c r="I131" s="389"/>
      <c r="J131" s="389"/>
      <c r="K131" s="389"/>
      <c r="L131" s="389"/>
      <c r="M131" s="389"/>
      <c r="N131" s="390"/>
      <c r="O131" s="115"/>
      <c r="P131" s="92"/>
      <c r="Q131" s="92"/>
      <c r="R131" s="430"/>
      <c r="S131" s="430"/>
      <c r="T131" s="430"/>
      <c r="U131" s="430"/>
      <c r="V131" s="430"/>
      <c r="W131" s="430"/>
      <c r="X131" s="407"/>
      <c r="Y131" s="407"/>
      <c r="Z131" s="89"/>
      <c r="AA131" s="104"/>
      <c r="AB131" s="430"/>
      <c r="AC131" s="430"/>
      <c r="AD131" s="430"/>
      <c r="AE131" s="430"/>
      <c r="AF131" s="430"/>
      <c r="AG131" s="430"/>
      <c r="AH131" s="407"/>
      <c r="AI131" s="407"/>
      <c r="AJ131" s="104"/>
      <c r="AK131" s="92"/>
      <c r="AL131" s="92"/>
      <c r="AM131" s="119"/>
      <c r="AN131" s="228"/>
      <c r="AO131" s="121"/>
      <c r="AP131" s="121"/>
      <c r="AQ131" s="121"/>
      <c r="AR131" s="121"/>
      <c r="AS131" s="121"/>
      <c r="AT131" s="121"/>
      <c r="AU131" s="121"/>
      <c r="AV131" s="196"/>
      <c r="AW131" s="420"/>
      <c r="AX131" s="421"/>
      <c r="AY131" s="421"/>
      <c r="AZ131" s="421"/>
      <c r="BA131" s="421"/>
      <c r="BB131" s="421"/>
      <c r="BC131" s="421"/>
      <c r="BD131" s="421"/>
      <c r="BE131" s="421"/>
      <c r="BF131" s="421"/>
      <c r="BG131" s="421"/>
      <c r="BH131" s="421"/>
      <c r="BI131" s="421"/>
      <c r="BJ131" s="421"/>
      <c r="BK131" s="421"/>
      <c r="BL131" s="421"/>
      <c r="BM131" s="421"/>
      <c r="BN131" s="421"/>
      <c r="BO131" s="421"/>
      <c r="BP131" s="422"/>
    </row>
    <row r="132" spans="1:81" s="210" customFormat="1" ht="14.25" customHeight="1">
      <c r="A132" s="470"/>
      <c r="B132" s="370"/>
      <c r="C132" s="371"/>
      <c r="D132" s="371"/>
      <c r="E132" s="371"/>
      <c r="F132" s="371"/>
      <c r="G132" s="371"/>
      <c r="H132" s="371"/>
      <c r="I132" s="371"/>
      <c r="J132" s="371"/>
      <c r="K132" s="371"/>
      <c r="L132" s="371"/>
      <c r="M132" s="371"/>
      <c r="N132" s="372"/>
      <c r="O132" s="115"/>
      <c r="P132" s="92"/>
      <c r="Q132" s="92"/>
      <c r="R132" s="92"/>
      <c r="S132" s="92"/>
      <c r="T132" s="92"/>
      <c r="U132" s="92"/>
      <c r="V132" s="92"/>
      <c r="W132" s="92"/>
      <c r="X132" s="92"/>
      <c r="Y132" s="92"/>
      <c r="Z132" s="92"/>
      <c r="AA132" s="92"/>
      <c r="AB132" s="92"/>
      <c r="AC132" s="92"/>
      <c r="AD132" s="92"/>
      <c r="AE132" s="92"/>
      <c r="AF132" s="92"/>
      <c r="AG132" s="92"/>
      <c r="AI132" s="93" t="s">
        <v>285</v>
      </c>
      <c r="AJ132" s="92"/>
      <c r="AK132" s="92"/>
      <c r="AL132" s="92"/>
      <c r="AM132" s="119"/>
      <c r="AN132" s="222"/>
      <c r="AO132" s="106"/>
      <c r="AP132" s="106"/>
      <c r="AQ132" s="106"/>
      <c r="AR132" s="106"/>
      <c r="AS132" s="106"/>
      <c r="AT132" s="106"/>
      <c r="AU132" s="106"/>
      <c r="AV132" s="223"/>
      <c r="AW132" s="420"/>
      <c r="AX132" s="421"/>
      <c r="AY132" s="421"/>
      <c r="AZ132" s="421"/>
      <c r="BA132" s="421"/>
      <c r="BB132" s="421"/>
      <c r="BC132" s="421"/>
      <c r="BD132" s="421"/>
      <c r="BE132" s="421"/>
      <c r="BF132" s="421"/>
      <c r="BG132" s="421"/>
      <c r="BH132" s="421"/>
      <c r="BI132" s="421"/>
      <c r="BJ132" s="421"/>
      <c r="BK132" s="421"/>
      <c r="BL132" s="421"/>
      <c r="BM132" s="421"/>
      <c r="BN132" s="421"/>
      <c r="BO132" s="421"/>
      <c r="BP132" s="422"/>
    </row>
    <row r="133" spans="1:81" s="210" customFormat="1" ht="14.25" customHeight="1">
      <c r="A133" s="470"/>
      <c r="B133" s="374"/>
      <c r="C133" s="375"/>
      <c r="D133" s="375"/>
      <c r="E133" s="375"/>
      <c r="F133" s="375"/>
      <c r="G133" s="375"/>
      <c r="H133" s="375"/>
      <c r="I133" s="375"/>
      <c r="J133" s="375"/>
      <c r="K133" s="375"/>
      <c r="L133" s="375"/>
      <c r="M133" s="375"/>
      <c r="N133" s="376"/>
      <c r="O133" s="127"/>
      <c r="P133" s="128"/>
      <c r="Q133" s="128"/>
      <c r="R133" s="128"/>
      <c r="S133" s="128"/>
      <c r="T133" s="128"/>
      <c r="U133" s="128"/>
      <c r="V133" s="128"/>
      <c r="W133" s="128"/>
      <c r="X133" s="128"/>
      <c r="Y133" s="128"/>
      <c r="Z133" s="128"/>
      <c r="AA133" s="128"/>
      <c r="AB133" s="128"/>
      <c r="AC133" s="128"/>
      <c r="AD133" s="128"/>
      <c r="AE133" s="128"/>
      <c r="AF133" s="128"/>
      <c r="AG133" s="128"/>
      <c r="AH133" s="128"/>
      <c r="AI133" s="128"/>
      <c r="AJ133" s="128"/>
      <c r="AK133" s="128"/>
      <c r="AL133" s="128"/>
      <c r="AM133" s="166"/>
      <c r="AN133" s="229"/>
      <c r="AO133" s="230"/>
      <c r="AP133" s="230"/>
      <c r="AQ133" s="230"/>
      <c r="AR133" s="230"/>
      <c r="AS133" s="230"/>
      <c r="AT133" s="230"/>
      <c r="AU133" s="230"/>
      <c r="AV133" s="231"/>
      <c r="AW133" s="423"/>
      <c r="AX133" s="424"/>
      <c r="AY133" s="424"/>
      <c r="AZ133" s="424"/>
      <c r="BA133" s="424"/>
      <c r="BB133" s="424"/>
      <c r="BC133" s="424"/>
      <c r="BD133" s="424"/>
      <c r="BE133" s="424"/>
      <c r="BF133" s="424"/>
      <c r="BG133" s="424"/>
      <c r="BH133" s="424"/>
      <c r="BI133" s="424"/>
      <c r="BJ133" s="424"/>
      <c r="BK133" s="424"/>
      <c r="BL133" s="424"/>
      <c r="BM133" s="424"/>
      <c r="BN133" s="424"/>
      <c r="BO133" s="424"/>
      <c r="BP133" s="425"/>
    </row>
    <row r="134" spans="1:81" s="210" customFormat="1" ht="14.25" customHeight="1">
      <c r="A134" s="470"/>
      <c r="B134" s="395" t="s">
        <v>295</v>
      </c>
      <c r="C134" s="396"/>
      <c r="D134" s="396"/>
      <c r="E134" s="396"/>
      <c r="F134" s="396"/>
      <c r="G134" s="396"/>
      <c r="H134" s="396"/>
      <c r="I134" s="396"/>
      <c r="J134" s="396"/>
      <c r="K134" s="396"/>
      <c r="L134" s="396"/>
      <c r="M134" s="396"/>
      <c r="N134" s="397"/>
      <c r="O134" s="162"/>
      <c r="P134" s="163"/>
      <c r="Q134" s="163"/>
      <c r="R134" s="163"/>
      <c r="S134" s="163"/>
      <c r="T134" s="163"/>
      <c r="U134" s="163"/>
      <c r="V134" s="163"/>
      <c r="W134" s="163"/>
      <c r="X134" s="163"/>
      <c r="Y134" s="163"/>
      <c r="Z134" s="163"/>
      <c r="AA134" s="163"/>
      <c r="AB134" s="163"/>
      <c r="AC134" s="163"/>
      <c r="AD134" s="163"/>
      <c r="AE134" s="163"/>
      <c r="AF134" s="163"/>
      <c r="AG134" s="163"/>
      <c r="AH134" s="163"/>
      <c r="AI134" s="163"/>
      <c r="AJ134" s="163"/>
      <c r="AK134" s="163"/>
      <c r="AL134" s="163"/>
      <c r="AM134" s="164"/>
      <c r="AN134" s="219"/>
      <c r="AO134" s="220"/>
      <c r="AP134" s="220"/>
      <c r="AQ134" s="220"/>
      <c r="AR134" s="220"/>
      <c r="AS134" s="220"/>
      <c r="AT134" s="220"/>
      <c r="AU134" s="220"/>
      <c r="AV134" s="221"/>
      <c r="AW134" s="377" t="s">
        <v>296</v>
      </c>
      <c r="AX134" s="378"/>
      <c r="AY134" s="378"/>
      <c r="AZ134" s="378"/>
      <c r="BA134" s="378"/>
      <c r="BB134" s="378"/>
      <c r="BC134" s="378"/>
      <c r="BD134" s="378"/>
      <c r="BE134" s="378"/>
      <c r="BF134" s="378"/>
      <c r="BG134" s="378"/>
      <c r="BH134" s="378"/>
      <c r="BI134" s="378"/>
      <c r="BJ134" s="378"/>
      <c r="BK134" s="378"/>
      <c r="BL134" s="378"/>
      <c r="BM134" s="378"/>
      <c r="BN134" s="378"/>
      <c r="BO134" s="378"/>
      <c r="BP134" s="379"/>
    </row>
    <row r="135" spans="1:81" s="210" customFormat="1" ht="14.25" customHeight="1">
      <c r="A135" s="470"/>
      <c r="B135" s="370" t="s">
        <v>297</v>
      </c>
      <c r="C135" s="371"/>
      <c r="D135" s="371"/>
      <c r="E135" s="371"/>
      <c r="F135" s="371"/>
      <c r="G135" s="371"/>
      <c r="H135" s="371"/>
      <c r="I135" s="371"/>
      <c r="J135" s="371"/>
      <c r="K135" s="371"/>
      <c r="L135" s="371"/>
      <c r="M135" s="371"/>
      <c r="N135" s="372"/>
      <c r="O135" s="115"/>
      <c r="P135" s="104"/>
      <c r="Q135" s="104"/>
      <c r="R135" s="104"/>
      <c r="S135" s="104"/>
      <c r="T135" s="104"/>
      <c r="U135" s="104"/>
      <c r="V135" s="104"/>
      <c r="W135" s="104"/>
      <c r="X135" s="104"/>
      <c r="Y135" s="104"/>
      <c r="Z135" s="386" t="s">
        <v>298</v>
      </c>
      <c r="AA135" s="386"/>
      <c r="AB135" s="386"/>
      <c r="AC135" s="386"/>
      <c r="AD135" s="386"/>
      <c r="AE135" s="386"/>
      <c r="AF135" s="104"/>
      <c r="AG135" s="387">
        <v>0.02</v>
      </c>
      <c r="AH135" s="387"/>
      <c r="AI135" s="387"/>
      <c r="AJ135" s="387"/>
      <c r="AK135" s="387"/>
      <c r="AL135" s="104"/>
      <c r="AM135" s="119"/>
      <c r="AN135" s="222"/>
      <c r="AO135" s="106"/>
      <c r="AP135" s="106"/>
      <c r="AQ135" s="106"/>
      <c r="AR135" s="106"/>
      <c r="AS135" s="106"/>
      <c r="AT135" s="106"/>
      <c r="AU135" s="106"/>
      <c r="AV135" s="223"/>
      <c r="AW135" s="380"/>
      <c r="AX135" s="381"/>
      <c r="AY135" s="381"/>
      <c r="AZ135" s="381"/>
      <c r="BA135" s="381"/>
      <c r="BB135" s="381"/>
      <c r="BC135" s="381"/>
      <c r="BD135" s="381"/>
      <c r="BE135" s="381"/>
      <c r="BF135" s="381"/>
      <c r="BG135" s="381"/>
      <c r="BH135" s="381"/>
      <c r="BI135" s="381"/>
      <c r="BJ135" s="381"/>
      <c r="BK135" s="381"/>
      <c r="BL135" s="381"/>
      <c r="BM135" s="381"/>
      <c r="BN135" s="381"/>
      <c r="BO135" s="381"/>
      <c r="BP135" s="382"/>
    </row>
    <row r="136" spans="1:81" s="210" customFormat="1" ht="14.25" customHeight="1">
      <c r="A136" s="470"/>
      <c r="B136" s="224"/>
      <c r="C136" s="225"/>
      <c r="D136" s="225"/>
      <c r="E136" s="225"/>
      <c r="F136" s="225"/>
      <c r="G136" s="225"/>
      <c r="H136" s="225"/>
      <c r="I136" s="225"/>
      <c r="J136" s="225"/>
      <c r="K136" s="225"/>
      <c r="L136" s="225"/>
      <c r="M136" s="225"/>
      <c r="N136" s="226"/>
      <c r="O136" s="115"/>
      <c r="P136" s="104"/>
      <c r="Q136" s="104"/>
      <c r="R136" s="104"/>
      <c r="S136" s="104"/>
      <c r="T136" s="104"/>
      <c r="U136" s="104"/>
      <c r="V136" s="104"/>
      <c r="W136" s="104"/>
      <c r="X136" s="104"/>
      <c r="Y136" s="104"/>
      <c r="Z136" s="386"/>
      <c r="AA136" s="386"/>
      <c r="AB136" s="386"/>
      <c r="AC136" s="386"/>
      <c r="AD136" s="386"/>
      <c r="AE136" s="386"/>
      <c r="AF136" s="104"/>
      <c r="AG136" s="387"/>
      <c r="AH136" s="387"/>
      <c r="AI136" s="387"/>
      <c r="AJ136" s="387"/>
      <c r="AK136" s="387"/>
      <c r="AL136" s="104"/>
      <c r="AM136" s="119"/>
      <c r="AN136" s="228"/>
      <c r="AO136" s="121"/>
      <c r="AP136" s="121"/>
      <c r="AQ136" s="121"/>
      <c r="AR136" s="121"/>
      <c r="AS136" s="121"/>
      <c r="AT136" s="121"/>
      <c r="AU136" s="121"/>
      <c r="AV136" s="196"/>
      <c r="AW136" s="380"/>
      <c r="AX136" s="381"/>
      <c r="AY136" s="381"/>
      <c r="AZ136" s="381"/>
      <c r="BA136" s="381"/>
      <c r="BB136" s="381"/>
      <c r="BC136" s="381"/>
      <c r="BD136" s="381"/>
      <c r="BE136" s="381"/>
      <c r="BF136" s="381"/>
      <c r="BG136" s="381"/>
      <c r="BH136" s="381"/>
      <c r="BI136" s="381"/>
      <c r="BJ136" s="381"/>
      <c r="BK136" s="381"/>
      <c r="BL136" s="381"/>
      <c r="BM136" s="381"/>
      <c r="BN136" s="381"/>
      <c r="BO136" s="381"/>
      <c r="BP136" s="382"/>
    </row>
    <row r="137" spans="1:81" s="210" customFormat="1" ht="14.25" customHeight="1">
      <c r="A137" s="470"/>
      <c r="B137" s="388" t="s">
        <v>299</v>
      </c>
      <c r="C137" s="389"/>
      <c r="D137" s="389"/>
      <c r="E137" s="389"/>
      <c r="F137" s="389"/>
      <c r="G137" s="389"/>
      <c r="H137" s="389"/>
      <c r="I137" s="389"/>
      <c r="J137" s="389"/>
      <c r="K137" s="389"/>
      <c r="L137" s="389"/>
      <c r="M137" s="389"/>
      <c r="N137" s="390"/>
      <c r="O137" s="115"/>
      <c r="P137" s="93" t="s">
        <v>300</v>
      </c>
      <c r="Q137" s="232"/>
      <c r="R137" s="93"/>
      <c r="S137" s="93"/>
      <c r="T137" s="93"/>
      <c r="U137" s="93"/>
      <c r="V137" s="93"/>
      <c r="W137" s="93"/>
      <c r="X137" s="93"/>
      <c r="Y137" s="93"/>
      <c r="Z137" s="93"/>
      <c r="AA137" s="93"/>
      <c r="AB137" s="93"/>
      <c r="AC137" s="93"/>
      <c r="AD137" s="93"/>
      <c r="AE137" s="93"/>
      <c r="AF137" s="93"/>
      <c r="AG137" s="93"/>
      <c r="AH137" s="93"/>
      <c r="AI137" s="93"/>
      <c r="AJ137" s="93"/>
      <c r="AK137" s="93"/>
      <c r="AL137" s="4"/>
      <c r="AM137" s="119"/>
      <c r="AN137" s="391" t="s">
        <v>301</v>
      </c>
      <c r="AO137" s="392"/>
      <c r="AP137" s="392"/>
      <c r="AQ137" s="392"/>
      <c r="AR137" s="392"/>
      <c r="AS137" s="392"/>
      <c r="AT137" s="392"/>
      <c r="AU137" s="392"/>
      <c r="AV137" s="393"/>
      <c r="AW137" s="380"/>
      <c r="AX137" s="381"/>
      <c r="AY137" s="381"/>
      <c r="AZ137" s="381"/>
      <c r="BA137" s="381"/>
      <c r="BB137" s="381"/>
      <c r="BC137" s="381"/>
      <c r="BD137" s="381"/>
      <c r="BE137" s="381"/>
      <c r="BF137" s="381"/>
      <c r="BG137" s="381"/>
      <c r="BH137" s="381"/>
      <c r="BI137" s="381"/>
      <c r="BJ137" s="381"/>
      <c r="BK137" s="381"/>
      <c r="BL137" s="381"/>
      <c r="BM137" s="381"/>
      <c r="BN137" s="381"/>
      <c r="BO137" s="381"/>
      <c r="BP137" s="382"/>
    </row>
    <row r="138" spans="1:81" s="210" customFormat="1" ht="14.25" customHeight="1">
      <c r="A138" s="470"/>
      <c r="B138" s="388"/>
      <c r="C138" s="389"/>
      <c r="D138" s="389"/>
      <c r="E138" s="389"/>
      <c r="F138" s="389"/>
      <c r="G138" s="389"/>
      <c r="H138" s="389"/>
      <c r="I138" s="389"/>
      <c r="J138" s="389"/>
      <c r="K138" s="389"/>
      <c r="L138" s="389"/>
      <c r="M138" s="389"/>
      <c r="N138" s="390"/>
      <c r="O138" s="115"/>
      <c r="P138" s="93"/>
      <c r="Q138" s="93" t="s">
        <v>302</v>
      </c>
      <c r="R138" s="232"/>
      <c r="S138" s="93"/>
      <c r="T138" s="93"/>
      <c r="U138" s="93"/>
      <c r="V138" s="93"/>
      <c r="W138" s="93"/>
      <c r="X138" s="93" t="s">
        <v>303</v>
      </c>
      <c r="Y138" s="93"/>
      <c r="Z138" s="93"/>
      <c r="AA138" s="93"/>
      <c r="AB138" s="93"/>
      <c r="AC138" s="93"/>
      <c r="AD138" s="93"/>
      <c r="AE138" s="93"/>
      <c r="AF138" s="93"/>
      <c r="AG138" s="373"/>
      <c r="AH138" s="373"/>
      <c r="AI138" s="373"/>
      <c r="AJ138" s="373"/>
      <c r="AK138" s="373"/>
      <c r="AL138" s="4"/>
      <c r="AM138" s="119"/>
      <c r="AN138" s="394"/>
      <c r="AO138" s="392"/>
      <c r="AP138" s="392"/>
      <c r="AQ138" s="392"/>
      <c r="AR138" s="392"/>
      <c r="AS138" s="392"/>
      <c r="AT138" s="392"/>
      <c r="AU138" s="392"/>
      <c r="AV138" s="393"/>
      <c r="AW138" s="380"/>
      <c r="AX138" s="381"/>
      <c r="AY138" s="381"/>
      <c r="AZ138" s="381"/>
      <c r="BA138" s="381"/>
      <c r="BB138" s="381"/>
      <c r="BC138" s="381"/>
      <c r="BD138" s="381"/>
      <c r="BE138" s="381"/>
      <c r="BF138" s="381"/>
      <c r="BG138" s="381"/>
      <c r="BH138" s="381"/>
      <c r="BI138" s="381"/>
      <c r="BJ138" s="381"/>
      <c r="BK138" s="381"/>
      <c r="BL138" s="381"/>
      <c r="BM138" s="381"/>
      <c r="BN138" s="381"/>
      <c r="BO138" s="381"/>
      <c r="BP138" s="382"/>
      <c r="BY138" s="409"/>
      <c r="BZ138" s="409"/>
      <c r="CA138" s="410"/>
      <c r="CB138" s="410"/>
      <c r="CC138" s="410"/>
    </row>
    <row r="139" spans="1:81" s="210" customFormat="1" ht="14.25" customHeight="1">
      <c r="A139" s="470"/>
      <c r="B139" s="224"/>
      <c r="C139" s="225"/>
      <c r="D139" s="225"/>
      <c r="E139" s="225"/>
      <c r="F139" s="225"/>
      <c r="G139" s="225"/>
      <c r="H139" s="225"/>
      <c r="I139" s="225"/>
      <c r="J139" s="225"/>
      <c r="K139" s="225"/>
      <c r="L139" s="225"/>
      <c r="M139" s="225"/>
      <c r="N139" s="226"/>
      <c r="O139" s="115"/>
      <c r="P139" s="93"/>
      <c r="Q139" s="93" t="s">
        <v>304</v>
      </c>
      <c r="R139" s="232"/>
      <c r="S139" s="93"/>
      <c r="T139" s="93"/>
      <c r="U139" s="93"/>
      <c r="V139" s="93"/>
      <c r="W139" s="93"/>
      <c r="X139" s="93" t="s">
        <v>305</v>
      </c>
      <c r="Y139" s="93"/>
      <c r="Z139" s="93"/>
      <c r="AA139" s="93"/>
      <c r="AB139" s="93"/>
      <c r="AC139" s="93"/>
      <c r="AD139" s="93"/>
      <c r="AE139" s="93"/>
      <c r="AF139" s="93"/>
      <c r="AG139" s="373" t="s">
        <v>306</v>
      </c>
      <c r="AH139" s="373"/>
      <c r="AI139" s="373"/>
      <c r="AJ139" s="373"/>
      <c r="AK139" s="373"/>
      <c r="AL139" s="4"/>
      <c r="AM139" s="119"/>
      <c r="AN139" s="228"/>
      <c r="AO139" s="121"/>
      <c r="AP139" s="121"/>
      <c r="AQ139" s="121"/>
      <c r="AR139" s="121"/>
      <c r="AS139" s="121"/>
      <c r="AT139" s="121"/>
      <c r="AU139" s="121"/>
      <c r="AV139" s="196"/>
      <c r="AW139" s="380"/>
      <c r="AX139" s="381"/>
      <c r="AY139" s="381"/>
      <c r="AZ139" s="381"/>
      <c r="BA139" s="381"/>
      <c r="BB139" s="381"/>
      <c r="BC139" s="381"/>
      <c r="BD139" s="381"/>
      <c r="BE139" s="381"/>
      <c r="BF139" s="381"/>
      <c r="BG139" s="381"/>
      <c r="BH139" s="381"/>
      <c r="BI139" s="381"/>
      <c r="BJ139" s="381"/>
      <c r="BK139" s="381"/>
      <c r="BL139" s="381"/>
      <c r="BM139" s="381"/>
      <c r="BN139" s="381"/>
      <c r="BO139" s="381"/>
      <c r="BP139" s="382"/>
      <c r="BY139" s="233"/>
      <c r="BZ139" s="233"/>
      <c r="CA139" s="234"/>
      <c r="CB139" s="234"/>
      <c r="CC139" s="234"/>
    </row>
    <row r="140" spans="1:81" s="210" customFormat="1" ht="14.25" customHeight="1">
      <c r="A140" s="470"/>
      <c r="B140" s="370"/>
      <c r="C140" s="371"/>
      <c r="D140" s="371"/>
      <c r="E140" s="371"/>
      <c r="F140" s="371"/>
      <c r="G140" s="371"/>
      <c r="H140" s="371"/>
      <c r="I140" s="371"/>
      <c r="J140" s="371"/>
      <c r="K140" s="371"/>
      <c r="L140" s="371"/>
      <c r="M140" s="371"/>
      <c r="N140" s="372"/>
      <c r="O140" s="115"/>
      <c r="P140" s="93"/>
      <c r="Q140" s="93" t="s">
        <v>307</v>
      </c>
      <c r="R140" s="232"/>
      <c r="S140" s="93"/>
      <c r="T140" s="93"/>
      <c r="U140" s="93"/>
      <c r="V140" s="93"/>
      <c r="W140" s="93"/>
      <c r="X140" s="93" t="s">
        <v>308</v>
      </c>
      <c r="Y140" s="93"/>
      <c r="Z140" s="93"/>
      <c r="AA140" s="93"/>
      <c r="AB140" s="93"/>
      <c r="AC140" s="93"/>
      <c r="AD140" s="93"/>
      <c r="AE140" s="93"/>
      <c r="AF140" s="93"/>
      <c r="AG140" s="373"/>
      <c r="AH140" s="373"/>
      <c r="AI140" s="373"/>
      <c r="AJ140" s="373"/>
      <c r="AK140" s="373"/>
      <c r="AL140" s="4"/>
      <c r="AM140" s="119"/>
      <c r="AN140" s="222"/>
      <c r="AO140" s="106"/>
      <c r="AP140" s="106"/>
      <c r="AQ140" s="106"/>
      <c r="AR140" s="106"/>
      <c r="AS140" s="106"/>
      <c r="AT140" s="106"/>
      <c r="AU140" s="106"/>
      <c r="AV140" s="223"/>
      <c r="AW140" s="380"/>
      <c r="AX140" s="381"/>
      <c r="AY140" s="381"/>
      <c r="AZ140" s="381"/>
      <c r="BA140" s="381"/>
      <c r="BB140" s="381"/>
      <c r="BC140" s="381"/>
      <c r="BD140" s="381"/>
      <c r="BE140" s="381"/>
      <c r="BF140" s="381"/>
      <c r="BG140" s="381"/>
      <c r="BH140" s="381"/>
      <c r="BI140" s="381"/>
      <c r="BJ140" s="381"/>
      <c r="BK140" s="381"/>
      <c r="BL140" s="381"/>
      <c r="BM140" s="381"/>
      <c r="BN140" s="381"/>
      <c r="BO140" s="381"/>
      <c r="BP140" s="382"/>
      <c r="BY140" s="233"/>
      <c r="BZ140" s="233"/>
      <c r="CA140" s="234"/>
      <c r="CB140" s="234"/>
      <c r="CC140" s="234"/>
    </row>
    <row r="141" spans="1:81" s="210" customFormat="1" ht="14.25" customHeight="1">
      <c r="A141" s="470"/>
      <c r="B141" s="374"/>
      <c r="C141" s="375"/>
      <c r="D141" s="375"/>
      <c r="E141" s="375"/>
      <c r="F141" s="375"/>
      <c r="G141" s="375"/>
      <c r="H141" s="375"/>
      <c r="I141" s="375"/>
      <c r="J141" s="375"/>
      <c r="K141" s="375"/>
      <c r="L141" s="375"/>
      <c r="M141" s="375"/>
      <c r="N141" s="376"/>
      <c r="O141" s="127"/>
      <c r="P141" s="94"/>
      <c r="Q141" s="94"/>
      <c r="R141" s="94"/>
      <c r="S141" s="94"/>
      <c r="T141" s="94"/>
      <c r="U141" s="94"/>
      <c r="V141" s="94"/>
      <c r="W141" s="94"/>
      <c r="X141" s="94"/>
      <c r="Y141" s="94"/>
      <c r="Z141" s="94"/>
      <c r="AA141" s="94"/>
      <c r="AB141" s="94"/>
      <c r="AC141" s="94"/>
      <c r="AD141" s="94"/>
      <c r="AE141" s="94"/>
      <c r="AF141" s="94"/>
      <c r="AG141" s="94"/>
      <c r="AH141" s="94"/>
      <c r="AI141" s="94"/>
      <c r="AJ141" s="94"/>
      <c r="AK141" s="94"/>
      <c r="AL141" s="128"/>
      <c r="AM141" s="166"/>
      <c r="AN141" s="229"/>
      <c r="AO141" s="230"/>
      <c r="AP141" s="230"/>
      <c r="AQ141" s="230"/>
      <c r="AR141" s="230"/>
      <c r="AS141" s="230"/>
      <c r="AT141" s="230"/>
      <c r="AU141" s="230"/>
      <c r="AV141" s="231"/>
      <c r="AW141" s="383"/>
      <c r="AX141" s="384"/>
      <c r="AY141" s="384"/>
      <c r="AZ141" s="384"/>
      <c r="BA141" s="384"/>
      <c r="BB141" s="384"/>
      <c r="BC141" s="384"/>
      <c r="BD141" s="384"/>
      <c r="BE141" s="384"/>
      <c r="BF141" s="384"/>
      <c r="BG141" s="384"/>
      <c r="BH141" s="384"/>
      <c r="BI141" s="384"/>
      <c r="BJ141" s="384"/>
      <c r="BK141" s="384"/>
      <c r="BL141" s="384"/>
      <c r="BM141" s="384"/>
      <c r="BN141" s="384"/>
      <c r="BO141" s="384"/>
      <c r="BP141" s="385"/>
    </row>
    <row r="144" spans="1:81">
      <c r="N144"/>
      <c r="O144"/>
      <c r="P144"/>
      <c r="Q144"/>
      <c r="R144"/>
      <c r="S144"/>
      <c r="T144"/>
      <c r="U144"/>
      <c r="V144"/>
      <c r="W144"/>
      <c r="X144"/>
    </row>
    <row r="145" spans="14:24">
      <c r="N145"/>
      <c r="O145"/>
      <c r="P145"/>
      <c r="Q145"/>
      <c r="R145"/>
      <c r="S145"/>
      <c r="T145"/>
      <c r="U145"/>
      <c r="V145"/>
      <c r="W145"/>
      <c r="X145"/>
    </row>
    <row r="146" spans="14:24">
      <c r="N146"/>
      <c r="O146"/>
      <c r="P146"/>
      <c r="Q146"/>
      <c r="R146"/>
      <c r="S146"/>
      <c r="T146"/>
      <c r="U146"/>
      <c r="V146"/>
      <c r="W146"/>
      <c r="X146"/>
    </row>
    <row r="147" spans="14:24">
      <c r="N147"/>
      <c r="O147"/>
      <c r="P147"/>
      <c r="Q147"/>
      <c r="R147"/>
      <c r="S147"/>
      <c r="T147"/>
      <c r="U147"/>
      <c r="V147"/>
      <c r="W147"/>
      <c r="X147"/>
    </row>
    <row r="148" spans="14:24">
      <c r="N148"/>
      <c r="O148"/>
      <c r="P148"/>
      <c r="Q148"/>
      <c r="R148"/>
      <c r="S148"/>
      <c r="T148"/>
      <c r="U148"/>
      <c r="V148"/>
      <c r="W148"/>
      <c r="X148"/>
    </row>
    <row r="149" spans="14:24">
      <c r="N149"/>
      <c r="O149"/>
      <c r="P149"/>
      <c r="Q149"/>
      <c r="R149"/>
      <c r="S149"/>
      <c r="T149"/>
      <c r="U149"/>
      <c r="V149"/>
      <c r="W149"/>
      <c r="X149"/>
    </row>
    <row r="150" spans="14:24">
      <c r="N150"/>
      <c r="O150"/>
      <c r="P150"/>
      <c r="Q150"/>
      <c r="R150"/>
      <c r="S150"/>
      <c r="T150"/>
      <c r="U150"/>
      <c r="V150"/>
      <c r="W150"/>
      <c r="X150"/>
    </row>
    <row r="234" spans="2:67" s="210" customFormat="1" ht="14.25" customHeight="1">
      <c r="B234" s="232"/>
      <c r="C234" s="232"/>
      <c r="D234" s="235"/>
      <c r="E234" s="235"/>
      <c r="F234" s="235"/>
      <c r="G234" s="235"/>
      <c r="H234" s="235"/>
      <c r="I234" s="235"/>
      <c r="J234" s="235"/>
      <c r="K234" s="235"/>
      <c r="L234" s="235"/>
      <c r="M234" s="236"/>
      <c r="N234" s="236"/>
      <c r="O234" s="236"/>
      <c r="P234" s="236"/>
      <c r="Q234" s="236"/>
      <c r="R234" s="236"/>
      <c r="S234" s="236"/>
      <c r="T234" s="236"/>
      <c r="U234" s="236"/>
      <c r="V234" s="236"/>
      <c r="W234" s="236"/>
      <c r="X234" s="236"/>
      <c r="Y234" s="237"/>
      <c r="Z234" s="237"/>
      <c r="AA234" s="237"/>
      <c r="AB234" s="237"/>
      <c r="AC234" s="237"/>
      <c r="AD234" s="237"/>
      <c r="AE234" s="237"/>
      <c r="AF234" s="237"/>
      <c r="AG234" s="237"/>
      <c r="AH234" s="237"/>
      <c r="AI234" s="237"/>
      <c r="AJ234" s="238"/>
      <c r="AK234" s="235"/>
      <c r="AL234" s="235"/>
      <c r="AM234" s="235"/>
      <c r="AN234" s="235"/>
      <c r="AO234" s="235"/>
      <c r="AP234" s="235"/>
      <c r="AQ234" s="235"/>
      <c r="AR234" s="235"/>
      <c r="AS234" s="235"/>
      <c r="AT234" s="235"/>
      <c r="AU234" s="235"/>
      <c r="AV234" s="235"/>
      <c r="AW234" s="235"/>
      <c r="AX234" s="235"/>
      <c r="AY234" s="235"/>
      <c r="AZ234" s="235"/>
      <c r="BA234" s="235"/>
      <c r="BB234" s="235"/>
      <c r="BC234" s="235"/>
      <c r="BD234" s="235"/>
      <c r="BE234" s="235"/>
      <c r="BF234" s="235"/>
      <c r="BG234" s="235"/>
      <c r="BH234" s="235"/>
      <c r="BI234" s="235"/>
      <c r="BJ234" s="235"/>
      <c r="BK234" s="235"/>
      <c r="BL234" s="235"/>
      <c r="BM234" s="235"/>
      <c r="BN234" s="239"/>
      <c r="BO234" s="237"/>
    </row>
    <row r="235" spans="2:67" s="210" customFormat="1" ht="14.25" customHeight="1">
      <c r="B235" s="232"/>
      <c r="C235" s="232"/>
      <c r="D235" s="235"/>
      <c r="E235" s="235"/>
      <c r="F235" s="235"/>
      <c r="G235" s="235"/>
      <c r="H235" s="235"/>
      <c r="I235" s="235"/>
      <c r="J235" s="235"/>
      <c r="K235" s="235"/>
      <c r="L235" s="235"/>
      <c r="M235" s="236"/>
      <c r="N235" s="236"/>
      <c r="O235" s="236"/>
      <c r="P235" s="236"/>
      <c r="Q235" s="236"/>
      <c r="R235" s="236"/>
      <c r="S235" s="236"/>
      <c r="T235" s="236"/>
      <c r="U235" s="236"/>
      <c r="V235" s="236"/>
      <c r="W235" s="236"/>
      <c r="X235" s="236"/>
      <c r="Y235" s="237"/>
      <c r="Z235" s="237"/>
      <c r="AA235" s="237"/>
      <c r="AB235" s="237"/>
      <c r="AC235" s="237"/>
      <c r="AD235" s="237"/>
      <c r="AE235" s="237"/>
      <c r="AF235" s="237"/>
      <c r="AG235" s="237"/>
      <c r="AH235" s="237"/>
      <c r="AI235" s="237"/>
      <c r="AJ235" s="238"/>
      <c r="AK235" s="235"/>
      <c r="AL235" s="235"/>
      <c r="AM235" s="235"/>
      <c r="AN235" s="235"/>
      <c r="AO235" s="235"/>
      <c r="AP235" s="235"/>
      <c r="AQ235" s="235"/>
      <c r="AR235" s="235"/>
      <c r="AS235" s="235"/>
      <c r="AT235" s="235"/>
      <c r="AU235" s="235"/>
      <c r="AV235" s="235"/>
      <c r="AW235" s="235"/>
      <c r="AX235" s="235"/>
      <c r="AY235" s="235"/>
      <c r="AZ235" s="235"/>
      <c r="BA235" s="235"/>
      <c r="BB235" s="235"/>
      <c r="BC235" s="235"/>
      <c r="BD235" s="235"/>
      <c r="BE235" s="235"/>
      <c r="BF235" s="235"/>
      <c r="BG235" s="235"/>
      <c r="BH235" s="235"/>
      <c r="BI235" s="235"/>
      <c r="BJ235" s="235"/>
      <c r="BK235" s="235"/>
      <c r="BL235" s="235"/>
      <c r="BM235" s="235"/>
      <c r="BN235" s="239"/>
      <c r="BO235" s="237"/>
    </row>
    <row r="236" spans="2:67" s="210" customFormat="1" ht="14.25" customHeight="1">
      <c r="B236" s="232"/>
      <c r="C236" s="232"/>
      <c r="D236" s="240"/>
      <c r="E236" s="240"/>
      <c r="F236" s="240"/>
      <c r="G236" s="240"/>
      <c r="H236" s="240"/>
      <c r="I236" s="240"/>
      <c r="J236" s="240"/>
      <c r="K236" s="240"/>
      <c r="L236" s="240"/>
      <c r="M236" s="241"/>
      <c r="N236" s="241"/>
      <c r="O236" s="241"/>
      <c r="P236" s="241"/>
      <c r="Q236" s="241"/>
      <c r="R236" s="241"/>
      <c r="S236" s="241"/>
      <c r="T236" s="241"/>
      <c r="U236" s="241"/>
      <c r="V236" s="241"/>
      <c r="W236" s="241"/>
      <c r="X236" s="241"/>
      <c r="Y236" s="242"/>
      <c r="Z236" s="242"/>
      <c r="AA236" s="242"/>
      <c r="AB236" s="242"/>
      <c r="AC236" s="242"/>
      <c r="AD236" s="242"/>
      <c r="AE236" s="242"/>
      <c r="AF236" s="242"/>
      <c r="AG236" s="242"/>
      <c r="AH236" s="242"/>
      <c r="AI236" s="242"/>
      <c r="AJ236" s="243"/>
      <c r="AK236" s="240"/>
      <c r="AL236" s="240"/>
      <c r="AM236" s="240"/>
      <c r="AN236" s="240"/>
      <c r="AO236" s="240"/>
      <c r="AP236" s="240"/>
      <c r="AQ236" s="240"/>
      <c r="AR236" s="240"/>
      <c r="AS236" s="240"/>
      <c r="AT236" s="240"/>
      <c r="AU236" s="240"/>
      <c r="AV236" s="240"/>
      <c r="AW236" s="240"/>
      <c r="AX236" s="240"/>
      <c r="AY236" s="240"/>
      <c r="AZ236" s="240"/>
      <c r="BA236" s="240"/>
      <c r="BB236" s="240"/>
      <c r="BC236" s="240"/>
      <c r="BD236" s="240"/>
      <c r="BE236" s="240"/>
      <c r="BF236" s="240"/>
      <c r="BG236" s="240"/>
      <c r="BH236" s="240"/>
      <c r="BI236" s="240"/>
      <c r="BJ236" s="240"/>
      <c r="BK236" s="240"/>
      <c r="BL236" s="240"/>
      <c r="BM236" s="240"/>
      <c r="BN236" s="105"/>
      <c r="BO236" s="242"/>
    </row>
    <row r="237" spans="2:67" s="210" customFormat="1" ht="14.25" customHeight="1">
      <c r="B237" s="232"/>
      <c r="C237" s="232"/>
      <c r="D237" s="240"/>
      <c r="E237" s="240"/>
      <c r="F237" s="240"/>
      <c r="G237" s="240"/>
      <c r="H237" s="240"/>
      <c r="I237" s="240"/>
      <c r="J237" s="240"/>
      <c r="K237" s="240"/>
      <c r="L237" s="240"/>
      <c r="M237" s="241"/>
      <c r="N237" s="241"/>
      <c r="O237" s="241"/>
      <c r="P237" s="241"/>
      <c r="Q237" s="241"/>
      <c r="R237" s="241"/>
      <c r="S237" s="241"/>
      <c r="T237" s="241"/>
      <c r="U237" s="241"/>
      <c r="V237" s="241"/>
      <c r="W237" s="241"/>
      <c r="X237" s="241"/>
      <c r="Y237" s="242"/>
      <c r="Z237" s="242"/>
      <c r="AA237" s="242"/>
      <c r="AB237" s="242"/>
      <c r="AC237" s="242"/>
      <c r="AD237" s="242"/>
      <c r="AE237" s="242"/>
      <c r="AF237" s="242"/>
      <c r="AG237" s="242"/>
      <c r="AH237" s="242"/>
      <c r="AI237" s="242"/>
      <c r="AJ237" s="243"/>
      <c r="AK237" s="240"/>
      <c r="AL237" s="240"/>
      <c r="AM237" s="240"/>
      <c r="AN237" s="240"/>
      <c r="AO237" s="240"/>
      <c r="AP237" s="240"/>
      <c r="AQ237" s="240"/>
      <c r="AR237" s="240"/>
      <c r="AS237" s="240"/>
      <c r="AT237" s="240"/>
      <c r="AU237" s="240"/>
      <c r="AV237" s="240"/>
      <c r="AW237" s="240"/>
      <c r="AX237" s="240"/>
      <c r="AY237" s="240"/>
      <c r="AZ237" s="240"/>
      <c r="BA237" s="240"/>
      <c r="BB237" s="240"/>
      <c r="BC237" s="240"/>
      <c r="BD237" s="240"/>
      <c r="BE237" s="240"/>
      <c r="BF237" s="240"/>
      <c r="BG237" s="240"/>
      <c r="BH237" s="240"/>
      <c r="BI237" s="240"/>
      <c r="BJ237" s="240"/>
      <c r="BK237" s="240"/>
      <c r="BL237" s="240"/>
      <c r="BM237" s="240"/>
      <c r="BN237" s="105"/>
      <c r="BO237" s="242"/>
    </row>
    <row r="238" spans="2:67" s="210" customFormat="1" ht="14.25" customHeight="1">
      <c r="B238" s="232"/>
      <c r="C238" s="232"/>
      <c r="D238" s="240"/>
      <c r="E238" s="240"/>
      <c r="F238" s="240"/>
      <c r="G238" s="240"/>
      <c r="H238" s="240"/>
      <c r="I238" s="240"/>
      <c r="J238" s="240"/>
      <c r="K238" s="240"/>
      <c r="L238" s="240"/>
      <c r="M238" s="241"/>
      <c r="N238" s="241"/>
      <c r="O238" s="241"/>
      <c r="P238" s="241"/>
      <c r="Q238" s="241"/>
      <c r="R238" s="241"/>
      <c r="S238" s="241"/>
      <c r="T238" s="241"/>
      <c r="U238" s="241"/>
      <c r="V238" s="241"/>
      <c r="W238" s="241"/>
      <c r="X238" s="241"/>
      <c r="Y238" s="242"/>
      <c r="Z238" s="242"/>
      <c r="AA238" s="242"/>
      <c r="AB238" s="242"/>
      <c r="AC238" s="242"/>
      <c r="AD238" s="242"/>
      <c r="AE238" s="242"/>
      <c r="AF238" s="242"/>
      <c r="AG238" s="242"/>
      <c r="AH238" s="242"/>
      <c r="AI238" s="242"/>
      <c r="AJ238" s="243"/>
      <c r="AK238" s="240"/>
      <c r="AL238" s="240"/>
      <c r="AM238" s="240"/>
      <c r="AN238" s="240"/>
      <c r="AO238" s="240"/>
      <c r="AP238" s="240"/>
      <c r="AQ238" s="240"/>
      <c r="AR238" s="240"/>
      <c r="AS238" s="240"/>
      <c r="AT238" s="240"/>
      <c r="AU238" s="240"/>
      <c r="AV238" s="240"/>
      <c r="AW238" s="240"/>
      <c r="AX238" s="240"/>
      <c r="AY238" s="240"/>
      <c r="AZ238" s="240"/>
      <c r="BA238" s="240"/>
      <c r="BB238" s="240"/>
      <c r="BC238" s="240"/>
      <c r="BD238" s="240"/>
      <c r="BE238" s="240"/>
      <c r="BF238" s="240"/>
      <c r="BG238" s="240"/>
      <c r="BH238" s="240"/>
      <c r="BI238" s="240"/>
      <c r="BJ238" s="240"/>
      <c r="BK238" s="240"/>
      <c r="BL238" s="240"/>
      <c r="BM238" s="240"/>
      <c r="BN238" s="105"/>
      <c r="BO238" s="242"/>
    </row>
    <row r="239" spans="2:67" s="210" customFormat="1" ht="14.25" customHeight="1">
      <c r="B239" s="232"/>
      <c r="C239" s="232"/>
      <c r="AG239" s="244"/>
      <c r="AH239" s="244"/>
      <c r="AI239" s="242"/>
      <c r="AJ239" s="243"/>
      <c r="AK239" s="245"/>
      <c r="AL239" s="245"/>
      <c r="AM239" s="245"/>
      <c r="AN239" s="245"/>
      <c r="AO239" s="245"/>
      <c r="AP239" s="245"/>
      <c r="AQ239" s="245"/>
      <c r="AR239" s="245"/>
      <c r="AS239" s="245"/>
      <c r="AT239" s="245"/>
      <c r="AU239" s="245"/>
      <c r="AV239" s="245"/>
      <c r="AW239" s="245"/>
      <c r="AX239" s="245"/>
      <c r="AY239" s="245"/>
      <c r="AZ239" s="245"/>
      <c r="BA239" s="245"/>
      <c r="BB239" s="245"/>
      <c r="BC239" s="245"/>
      <c r="BD239" s="245"/>
      <c r="BE239" s="245"/>
      <c r="BF239" s="245"/>
      <c r="BG239" s="245"/>
      <c r="BH239" s="245"/>
      <c r="BI239" s="245"/>
      <c r="BJ239" s="245"/>
      <c r="BK239" s="245"/>
      <c r="BL239" s="245"/>
      <c r="BM239" s="245"/>
      <c r="BN239" s="245"/>
      <c r="BO239" s="246"/>
    </row>
    <row r="240" spans="2:67" s="210" customFormat="1" ht="14.25" customHeight="1">
      <c r="B240" s="232"/>
      <c r="C240" s="232"/>
      <c r="AG240" s="242"/>
      <c r="AH240" s="244"/>
      <c r="AI240" s="244"/>
      <c r="AJ240" s="244"/>
      <c r="AK240" s="245"/>
      <c r="AL240" s="245"/>
      <c r="AM240" s="245"/>
      <c r="AN240" s="245"/>
      <c r="AO240" s="245"/>
      <c r="AP240" s="245"/>
      <c r="AQ240" s="245"/>
      <c r="AR240" s="245"/>
      <c r="AS240" s="245"/>
      <c r="AT240" s="245"/>
      <c r="AU240" s="245"/>
      <c r="AV240" s="245"/>
      <c r="AW240" s="245"/>
      <c r="AX240" s="245"/>
      <c r="AY240" s="245"/>
      <c r="AZ240" s="245"/>
      <c r="BA240" s="245"/>
      <c r="BB240" s="245"/>
      <c r="BC240" s="245"/>
      <c r="BD240" s="245"/>
      <c r="BE240" s="245"/>
      <c r="BF240" s="245"/>
      <c r="BG240" s="245"/>
      <c r="BH240" s="245"/>
      <c r="BI240" s="245"/>
      <c r="BJ240" s="245"/>
      <c r="BK240" s="245"/>
      <c r="BL240" s="245"/>
      <c r="BM240" s="245"/>
      <c r="BN240" s="245"/>
      <c r="BO240" s="242"/>
    </row>
    <row r="241" spans="2:110" s="210" customFormat="1" ht="14.25" customHeight="1">
      <c r="B241" s="232"/>
      <c r="C241" s="232"/>
      <c r="AG241" s="244"/>
      <c r="AH241" s="244"/>
      <c r="AI241" s="244"/>
      <c r="AJ241" s="244"/>
      <c r="AK241" s="247"/>
      <c r="AL241" s="247"/>
      <c r="AM241" s="247"/>
      <c r="AN241" s="247"/>
      <c r="AO241" s="247"/>
      <c r="AP241" s="248"/>
      <c r="AQ241" s="248"/>
      <c r="AR241" s="248"/>
      <c r="AS241" s="248"/>
      <c r="AT241" s="248"/>
      <c r="AU241" s="248"/>
      <c r="AV241" s="248"/>
      <c r="AW241" s="248"/>
      <c r="AX241" s="248"/>
      <c r="AY241" s="248"/>
      <c r="AZ241" s="248"/>
      <c r="BA241" s="248"/>
      <c r="BB241" s="248"/>
      <c r="BC241" s="248"/>
      <c r="BD241" s="248"/>
      <c r="BE241" s="248"/>
      <c r="BF241" s="248"/>
      <c r="BG241" s="248"/>
      <c r="BH241" s="248"/>
      <c r="BI241" s="248"/>
      <c r="BJ241" s="248"/>
      <c r="BK241" s="248"/>
      <c r="BL241" s="248"/>
      <c r="BM241" s="248"/>
      <c r="BN241" s="248"/>
      <c r="BO241" s="242"/>
    </row>
    <row r="242" spans="2:110" s="210" customFormat="1" ht="14.25" customHeight="1">
      <c r="B242" s="232"/>
      <c r="C242" s="232"/>
      <c r="AG242" s="244"/>
      <c r="AH242" s="244"/>
      <c r="AI242" s="244"/>
      <c r="AJ242" s="244"/>
      <c r="AK242" s="247"/>
      <c r="AL242" s="247"/>
      <c r="AM242" s="247"/>
      <c r="AN242" s="247"/>
      <c r="AO242" s="247"/>
      <c r="AP242" s="248"/>
      <c r="AQ242" s="248"/>
      <c r="AR242" s="248"/>
      <c r="AS242" s="248"/>
      <c r="AT242" s="248"/>
      <c r="AU242" s="248"/>
      <c r="AV242" s="248"/>
      <c r="AW242" s="248"/>
      <c r="AX242" s="248"/>
      <c r="AY242" s="248"/>
      <c r="AZ242" s="248"/>
      <c r="BA242" s="248"/>
      <c r="BB242" s="248"/>
      <c r="BC242" s="248"/>
      <c r="BD242" s="248"/>
      <c r="BE242" s="248"/>
      <c r="BF242" s="248"/>
      <c r="BG242" s="248"/>
      <c r="BH242" s="248"/>
      <c r="BI242" s="248"/>
      <c r="BJ242" s="248"/>
      <c r="BK242" s="248"/>
      <c r="BL242" s="248"/>
      <c r="BM242" s="248"/>
      <c r="BN242" s="248"/>
      <c r="BO242" s="242"/>
    </row>
    <row r="243" spans="2:110" s="210" customFormat="1" ht="14.25" customHeight="1">
      <c r="B243" s="232"/>
      <c r="C243" s="232"/>
      <c r="AG243" s="244"/>
      <c r="AH243" s="244"/>
      <c r="AI243" s="244"/>
      <c r="AJ243" s="244"/>
      <c r="AK243" s="247"/>
      <c r="AL243" s="247"/>
      <c r="AM243" s="247"/>
      <c r="AN243" s="247"/>
      <c r="AO243" s="247"/>
      <c r="AP243" s="248"/>
      <c r="AQ243" s="248"/>
      <c r="AR243" s="248"/>
      <c r="AS243" s="248"/>
      <c r="AT243" s="248"/>
      <c r="AU243" s="248"/>
      <c r="AV243" s="248"/>
      <c r="AW243" s="248"/>
      <c r="AX243" s="248"/>
      <c r="AY243" s="248"/>
      <c r="AZ243" s="248"/>
      <c r="BA243" s="248"/>
      <c r="BB243" s="248"/>
      <c r="BC243" s="248"/>
      <c r="BD243" s="248"/>
      <c r="BE243" s="248"/>
      <c r="BF243" s="248"/>
      <c r="BG243" s="248"/>
      <c r="BH243" s="248"/>
      <c r="BI243" s="248"/>
      <c r="BJ243" s="248"/>
      <c r="BK243" s="248"/>
      <c r="BL243" s="248"/>
      <c r="BM243" s="248"/>
      <c r="BN243" s="248"/>
      <c r="BO243" s="242"/>
      <c r="BQ243" s="89"/>
      <c r="BR243" s="89"/>
      <c r="BS243" s="89"/>
      <c r="BT243" s="89"/>
      <c r="BU243" s="89"/>
      <c r="BV243" s="89"/>
      <c r="BW243" s="89"/>
      <c r="BX243" s="89"/>
      <c r="BY243" s="89"/>
      <c r="BZ243" s="89"/>
      <c r="CA243" s="89"/>
      <c r="CB243" s="89"/>
      <c r="CC243" s="89"/>
      <c r="CD243" s="89"/>
      <c r="CE243" s="89"/>
      <c r="CF243" s="89"/>
      <c r="CG243" s="89"/>
      <c r="CH243" s="89"/>
      <c r="CI243" s="89"/>
      <c r="CJ243" s="89"/>
      <c r="CK243" s="89"/>
      <c r="CL243" s="89"/>
      <c r="CM243" s="89"/>
      <c r="CN243" s="89"/>
      <c r="CO243" s="89"/>
      <c r="CP243" s="89"/>
      <c r="CQ243" s="89"/>
      <c r="CR243" s="89"/>
      <c r="CS243" s="89"/>
      <c r="CT243" s="89"/>
      <c r="CU243" s="89"/>
      <c r="CV243" s="89"/>
      <c r="CW243" s="89"/>
      <c r="CX243" s="89"/>
      <c r="CY243" s="89"/>
      <c r="CZ243" s="89"/>
      <c r="DA243" s="89"/>
      <c r="DB243" s="89"/>
      <c r="DC243" s="89"/>
      <c r="DD243" s="89"/>
      <c r="DE243" s="89"/>
      <c r="DF243" s="89"/>
    </row>
    <row r="244" spans="2:110" ht="8.25" customHeight="1"/>
    <row r="245" spans="2:110" ht="8.25" customHeight="1"/>
    <row r="246" spans="2:110" ht="8.25" customHeight="1"/>
    <row r="247" spans="2:110" ht="8.25" customHeight="1"/>
    <row r="248" spans="2:110" ht="8.25" customHeight="1"/>
    <row r="249" spans="2:110" ht="8.25" customHeight="1"/>
    <row r="250" spans="2:110" ht="8.25" customHeight="1"/>
    <row r="251" spans="2:110" ht="8.25" customHeight="1"/>
    <row r="252" spans="2:110" ht="8.25" customHeight="1"/>
    <row r="253" spans="2:110" ht="8.25" customHeight="1"/>
    <row r="254" spans="2:110" ht="8.25" customHeight="1"/>
    <row r="255" spans="2:110" ht="8.25" customHeight="1"/>
    <row r="256" spans="2:110" ht="8.25" customHeight="1"/>
    <row r="257" ht="8.25" customHeight="1"/>
    <row r="258" ht="8.25" customHeight="1"/>
    <row r="259" ht="8.25" customHeight="1"/>
    <row r="260" ht="8.25" customHeight="1"/>
    <row r="261" ht="8.25" customHeight="1"/>
    <row r="262" ht="8.25" customHeight="1"/>
    <row r="263" ht="8.25" customHeight="1"/>
    <row r="264" ht="8.25" customHeight="1"/>
    <row r="265" ht="8.25" customHeight="1"/>
    <row r="266" ht="8.25" customHeight="1"/>
    <row r="267" ht="8.25" customHeight="1"/>
    <row r="268" ht="8.25" customHeight="1"/>
    <row r="269" ht="8.25" customHeight="1"/>
    <row r="270" ht="8.25" customHeight="1"/>
    <row r="271" ht="8.25" customHeight="1"/>
    <row r="272" ht="8.25" customHeight="1"/>
    <row r="273" ht="8.25" customHeight="1"/>
    <row r="274" ht="8.25" customHeight="1"/>
    <row r="275" ht="8.25" customHeight="1"/>
    <row r="276" ht="8.25" customHeight="1"/>
    <row r="277" ht="8.25" customHeight="1"/>
    <row r="278" ht="8.25" customHeight="1"/>
    <row r="279" ht="8.25" customHeight="1"/>
    <row r="280" ht="8.25" customHeight="1"/>
    <row r="281" ht="8.25" customHeight="1"/>
    <row r="282" ht="8.25" customHeight="1"/>
    <row r="283" ht="8.25" customHeight="1"/>
    <row r="284" ht="8.25" customHeight="1"/>
    <row r="285" ht="8.25" customHeight="1"/>
    <row r="286" ht="8.25" customHeight="1"/>
    <row r="287" ht="8.25" customHeight="1"/>
    <row r="288" ht="8.25" customHeight="1"/>
    <row r="289" ht="8.25" customHeight="1"/>
    <row r="290" ht="8.25" customHeight="1"/>
    <row r="291" ht="8.25" customHeight="1"/>
    <row r="292" ht="8.25" customHeight="1"/>
    <row r="293" ht="8.25" customHeight="1"/>
    <row r="294" ht="8.25" customHeight="1"/>
    <row r="295" ht="8.25" customHeight="1"/>
    <row r="296" ht="8.25" customHeight="1"/>
    <row r="297" ht="8.25" customHeight="1"/>
    <row r="298" ht="8.25" customHeight="1"/>
    <row r="299" ht="8.25" customHeight="1"/>
    <row r="300" ht="8.25" customHeight="1"/>
    <row r="301" ht="8.25" customHeight="1"/>
    <row r="302" ht="8.25" customHeight="1"/>
    <row r="303" ht="8.25" customHeight="1"/>
    <row r="304" ht="8.25" customHeight="1"/>
    <row r="305" ht="8.25" customHeight="1"/>
    <row r="306" ht="8.25" customHeight="1"/>
    <row r="307" ht="8.25" customHeight="1"/>
    <row r="308" ht="8.25" customHeight="1"/>
    <row r="309" ht="8.25" customHeight="1"/>
    <row r="310" ht="8.25" customHeight="1"/>
    <row r="311" ht="8.25" customHeight="1"/>
    <row r="312" ht="8.25" customHeight="1"/>
    <row r="313" ht="8.25" customHeight="1"/>
    <row r="314" ht="8.25" customHeight="1"/>
    <row r="315" ht="8.25" customHeight="1"/>
    <row r="316" ht="8.25" customHeight="1"/>
    <row r="317" ht="8.25" customHeight="1"/>
    <row r="318" ht="8.25" customHeight="1"/>
    <row r="319" ht="8.25" customHeight="1"/>
    <row r="320" ht="8.25" customHeight="1"/>
    <row r="321" ht="8.25" customHeight="1"/>
    <row r="322" ht="8.25" customHeight="1"/>
    <row r="323" ht="8.25" customHeight="1"/>
    <row r="324" ht="8.25" customHeight="1"/>
    <row r="325" ht="8.25" customHeight="1"/>
    <row r="326" ht="8.25" customHeight="1"/>
    <row r="327" ht="8.25" customHeight="1"/>
    <row r="328" ht="8.25" customHeight="1"/>
    <row r="329" ht="8.25" customHeight="1"/>
    <row r="330" ht="8.25" customHeight="1"/>
    <row r="331" ht="8.25" customHeight="1"/>
    <row r="332" ht="8.25" customHeight="1"/>
    <row r="333" ht="8.25" customHeight="1"/>
    <row r="334" ht="8.25" customHeight="1"/>
    <row r="335" ht="8.25" customHeight="1"/>
    <row r="336" ht="8.25" customHeight="1"/>
    <row r="337" ht="8.25" customHeight="1"/>
    <row r="338" ht="8.25" customHeight="1"/>
    <row r="339" ht="8.25" customHeight="1"/>
    <row r="340" ht="8.25" customHeight="1"/>
    <row r="341" ht="8.25" customHeight="1"/>
    <row r="342" ht="8.25" customHeight="1"/>
    <row r="343" ht="8.25" customHeight="1"/>
    <row r="344" ht="8.25" customHeight="1"/>
    <row r="345" ht="8.25" customHeight="1"/>
    <row r="346" ht="8.25" customHeight="1"/>
    <row r="347" ht="8.25" customHeight="1"/>
    <row r="348" ht="8.25" customHeight="1"/>
    <row r="349" ht="8.25" customHeight="1"/>
    <row r="350" ht="8.25" customHeight="1"/>
    <row r="351" ht="8.25" customHeight="1"/>
    <row r="352" ht="8.25" customHeight="1"/>
    <row r="353" ht="8.25" customHeight="1"/>
    <row r="354" ht="8.25" customHeight="1"/>
    <row r="355" ht="8.25" customHeight="1"/>
    <row r="356" ht="8.25" customHeight="1"/>
    <row r="357" ht="8.25" customHeight="1"/>
    <row r="358" ht="8.25" customHeight="1"/>
    <row r="359" ht="8.25" customHeight="1"/>
    <row r="360" ht="8.25" customHeight="1"/>
    <row r="361" ht="8.25" customHeight="1"/>
    <row r="362" ht="8.25" customHeight="1"/>
    <row r="363" ht="8.25" customHeight="1"/>
    <row r="364" ht="8.25" customHeight="1"/>
    <row r="365" ht="8.25" customHeight="1"/>
    <row r="366" ht="8.25" customHeight="1"/>
    <row r="367" ht="8.25" customHeight="1"/>
    <row r="368" ht="8.25" customHeight="1"/>
    <row r="369" ht="8.25" customHeight="1"/>
    <row r="370" ht="8.25" customHeight="1"/>
    <row r="371" ht="8.25" customHeight="1"/>
    <row r="372" ht="8.25" customHeight="1"/>
    <row r="373" ht="8.25" customHeight="1"/>
    <row r="374" ht="8.25" customHeight="1"/>
    <row r="375" ht="8.25" customHeight="1"/>
    <row r="376" ht="8.25" customHeight="1"/>
    <row r="377" ht="8.25" customHeight="1"/>
    <row r="378" ht="8.25" customHeight="1"/>
    <row r="379" ht="8.25" customHeight="1"/>
    <row r="380" ht="8.25" customHeight="1"/>
    <row r="381" ht="8.25" customHeight="1"/>
    <row r="382" ht="8.25" customHeight="1"/>
    <row r="383" ht="8.25" customHeight="1"/>
    <row r="384" ht="8.25" customHeight="1"/>
    <row r="385" ht="8.25" customHeight="1"/>
    <row r="386" ht="8.25" customHeight="1"/>
    <row r="387" ht="8.25" customHeight="1"/>
    <row r="388" ht="8.25" customHeight="1"/>
    <row r="389" ht="8.25" customHeight="1"/>
    <row r="390" ht="8.25" customHeight="1"/>
    <row r="391" ht="8.25" customHeight="1"/>
    <row r="392" ht="8.25" customHeight="1"/>
    <row r="393" ht="8.25" customHeight="1"/>
    <row r="394" ht="8.25" customHeight="1"/>
    <row r="395" ht="8.25" customHeight="1"/>
    <row r="396" ht="8.25" customHeight="1"/>
    <row r="397" ht="8.25" customHeight="1"/>
    <row r="398" ht="8.25" customHeight="1"/>
    <row r="399" ht="8.25" customHeight="1"/>
    <row r="400" ht="8.25" customHeight="1"/>
    <row r="401" ht="8.25" customHeight="1"/>
    <row r="402" ht="8.25" customHeight="1"/>
    <row r="403" ht="8.25" customHeight="1"/>
    <row r="404" ht="8.25" customHeight="1"/>
    <row r="405" ht="8.25" customHeight="1"/>
    <row r="406" ht="8.25" customHeight="1"/>
    <row r="407" ht="8.25" customHeight="1"/>
    <row r="408" ht="8.25" customHeight="1"/>
    <row r="409" ht="8.25" customHeight="1"/>
    <row r="410" ht="8.25" customHeight="1"/>
    <row r="411" ht="8.25" customHeight="1"/>
    <row r="412" ht="8.25" customHeight="1"/>
    <row r="413" ht="8.25" customHeight="1"/>
    <row r="414" ht="8.25" customHeight="1"/>
    <row r="415" ht="8.25" customHeight="1"/>
    <row r="416" ht="8.25" customHeight="1"/>
    <row r="417" ht="8.25" customHeight="1"/>
    <row r="418" ht="8.25" customHeight="1"/>
    <row r="419" ht="8.25" customHeight="1"/>
    <row r="420" ht="8.25" customHeight="1"/>
    <row r="421" ht="8.25" customHeight="1"/>
    <row r="422" ht="8.25" customHeight="1"/>
    <row r="423" ht="8.25" customHeight="1"/>
    <row r="424" ht="8.25" customHeight="1"/>
    <row r="425" ht="8.25" customHeight="1"/>
    <row r="426" ht="8.25" customHeight="1"/>
    <row r="427" ht="8.25" customHeight="1"/>
    <row r="428" ht="8.25" customHeight="1"/>
    <row r="429" ht="8.25" customHeight="1"/>
    <row r="430" ht="8.25" customHeight="1"/>
    <row r="431" ht="8.25" customHeight="1"/>
    <row r="432" ht="8.25" customHeight="1"/>
    <row r="433" ht="8.25" customHeight="1"/>
    <row r="434" ht="8.25" customHeight="1"/>
    <row r="435" ht="8.25" customHeight="1"/>
    <row r="436" ht="8.25" customHeight="1"/>
    <row r="437" ht="8.25" customHeight="1"/>
    <row r="438" ht="8.25" customHeight="1"/>
    <row r="439" ht="8.25" customHeight="1"/>
    <row r="440" ht="8.25" customHeight="1"/>
    <row r="441" ht="8.25" customHeight="1"/>
    <row r="442" ht="8.25" customHeight="1"/>
    <row r="443" ht="8.25" customHeight="1"/>
    <row r="444" ht="8.25" customHeight="1"/>
    <row r="445" ht="8.25" customHeight="1"/>
    <row r="446" ht="8.25" customHeight="1"/>
    <row r="447" ht="8.25" customHeight="1"/>
    <row r="448" ht="8.25" customHeight="1"/>
    <row r="449" ht="8.25" customHeight="1"/>
    <row r="450" ht="8.25" customHeight="1"/>
    <row r="451" ht="8.25" customHeight="1"/>
    <row r="452" ht="8.25" customHeight="1"/>
    <row r="453" ht="8.25" customHeight="1"/>
    <row r="454" ht="8.25" customHeight="1"/>
    <row r="455" ht="8.25" customHeight="1"/>
    <row r="456" ht="8.25" customHeight="1"/>
    <row r="457" ht="8.25" customHeight="1"/>
    <row r="458" ht="8.25" customHeight="1"/>
    <row r="459" ht="8.25" customHeight="1"/>
    <row r="460" ht="8.25" customHeight="1"/>
    <row r="461" ht="8.25" customHeight="1"/>
    <row r="462" ht="8.25" customHeight="1"/>
    <row r="463" ht="8.25" customHeight="1"/>
    <row r="464" ht="8.25" customHeight="1"/>
    <row r="465" ht="8.25" customHeight="1"/>
    <row r="466" ht="8.25" customHeight="1"/>
    <row r="467" ht="8.25" customHeight="1"/>
    <row r="468" ht="8.25" customHeight="1"/>
    <row r="469" ht="8.25" customHeight="1"/>
    <row r="470" ht="8.25" customHeight="1"/>
    <row r="471" ht="8.25" customHeight="1"/>
    <row r="472" ht="8.25" customHeight="1"/>
    <row r="473" ht="8.25" customHeight="1"/>
    <row r="474" ht="8.25" customHeight="1"/>
    <row r="475" ht="8.25" customHeight="1"/>
    <row r="476" ht="8.25" customHeight="1"/>
    <row r="477" ht="8.25" customHeight="1"/>
    <row r="478" ht="8.25" customHeight="1"/>
    <row r="479" ht="8.25" customHeight="1"/>
    <row r="480" ht="8.25" customHeight="1"/>
    <row r="481" ht="8.25" customHeight="1"/>
    <row r="482" ht="8.25" customHeight="1"/>
    <row r="483" ht="8.25" customHeight="1"/>
    <row r="484" ht="8.25" customHeight="1"/>
    <row r="485" ht="8.25" customHeight="1"/>
    <row r="486" ht="8.25" customHeight="1"/>
    <row r="487" ht="8.25" customHeight="1"/>
    <row r="488" ht="8.25" customHeight="1"/>
    <row r="489" ht="8.25" customHeight="1"/>
    <row r="490" ht="8.25" customHeight="1"/>
    <row r="491" ht="8.25" customHeight="1"/>
    <row r="492" ht="8.25" customHeight="1"/>
    <row r="493" ht="8.25" customHeight="1"/>
    <row r="494" ht="8.25" customHeight="1"/>
    <row r="495" ht="8.25" customHeight="1"/>
    <row r="496" ht="8.25" customHeight="1"/>
    <row r="497" ht="8.25" customHeight="1"/>
    <row r="498" ht="8.25" customHeight="1"/>
    <row r="499" ht="8.25" customHeight="1"/>
    <row r="500" ht="8.25" customHeight="1"/>
    <row r="501" ht="8.25" customHeight="1"/>
    <row r="502" ht="8.25" customHeight="1"/>
    <row r="503" ht="8.25" customHeight="1"/>
    <row r="504" ht="8.25" customHeight="1"/>
    <row r="505" ht="8.25" customHeight="1"/>
    <row r="506" ht="8.25" customHeight="1"/>
    <row r="507" ht="8.25" customHeight="1"/>
    <row r="508" ht="8.25" customHeight="1"/>
    <row r="509" ht="8.25" customHeight="1"/>
    <row r="510" ht="8.25" customHeight="1"/>
    <row r="511" ht="8.25" customHeight="1"/>
    <row r="512" ht="8.25" customHeight="1"/>
    <row r="513" ht="8.25" customHeight="1"/>
    <row r="514" ht="8.25" customHeight="1"/>
    <row r="515" ht="8.25" customHeight="1"/>
    <row r="516" ht="8.25" customHeight="1"/>
    <row r="517" ht="8.25" customHeight="1"/>
    <row r="518" ht="8.25" customHeight="1"/>
    <row r="519" ht="8.25" customHeight="1"/>
    <row r="520" ht="8.25" customHeight="1"/>
    <row r="521" ht="8.25" customHeight="1"/>
    <row r="522" ht="8.25" customHeight="1"/>
    <row r="523" ht="8.25" customHeight="1"/>
    <row r="524" ht="8.25" customHeight="1"/>
    <row r="525" ht="8.25" customHeight="1"/>
    <row r="526" ht="8.25" customHeight="1"/>
    <row r="527" ht="8.25" customHeight="1"/>
    <row r="528" ht="8.25" customHeight="1"/>
    <row r="529" ht="8.25" customHeight="1"/>
    <row r="530" ht="8.25" customHeight="1"/>
    <row r="531" ht="8.25" customHeight="1"/>
    <row r="532" ht="8.25" customHeight="1"/>
    <row r="533" ht="8.25" customHeight="1"/>
    <row r="534" ht="8.25" customHeight="1"/>
    <row r="535" ht="8.25" customHeight="1"/>
    <row r="536" ht="8.25" customHeight="1"/>
    <row r="537" ht="8.25" customHeight="1"/>
    <row r="538" ht="8.25" customHeight="1"/>
    <row r="539" ht="8.25" customHeight="1"/>
    <row r="540" ht="8.25" customHeight="1"/>
    <row r="541" ht="8.25" customHeight="1"/>
    <row r="542" ht="8.25" customHeight="1"/>
    <row r="543" ht="8.25" customHeight="1"/>
    <row r="544" ht="8.25" customHeight="1"/>
    <row r="545" ht="8.25" customHeight="1"/>
    <row r="546" ht="8.25" customHeight="1"/>
    <row r="547" ht="8.25" customHeight="1"/>
    <row r="548" ht="8.25" customHeight="1"/>
    <row r="549" ht="8.25" customHeight="1"/>
    <row r="550" ht="8.25" customHeight="1"/>
    <row r="551" ht="8.25" customHeight="1"/>
    <row r="552" ht="8.25" customHeight="1"/>
    <row r="553" ht="8.25" customHeight="1"/>
    <row r="554" ht="8.25" customHeight="1"/>
    <row r="555" ht="8.25" customHeight="1"/>
    <row r="556" ht="8.25" customHeight="1"/>
    <row r="557" ht="8.25" customHeight="1"/>
    <row r="558" ht="8.25" customHeight="1"/>
    <row r="559" ht="8.25" customHeight="1"/>
    <row r="560" ht="8.25" customHeight="1"/>
    <row r="561" ht="8.25" customHeight="1"/>
    <row r="562" ht="8.25" customHeight="1"/>
    <row r="563" ht="8.25" customHeight="1"/>
    <row r="564" ht="8.25" customHeight="1"/>
    <row r="565" ht="8.25" customHeight="1"/>
    <row r="566" ht="8.25" customHeight="1"/>
    <row r="567" ht="8.25" customHeight="1"/>
    <row r="568" ht="8.25" customHeight="1"/>
    <row r="569" ht="8.25" customHeight="1"/>
    <row r="570" ht="8.25" customHeight="1"/>
    <row r="571" ht="8.25" customHeight="1"/>
    <row r="572" ht="8.25" customHeight="1"/>
    <row r="573" ht="8.25" customHeight="1"/>
    <row r="574" ht="8.25" customHeight="1"/>
    <row r="575" ht="8.25" customHeight="1"/>
    <row r="576" ht="8.25" customHeight="1"/>
    <row r="577" ht="8.25" customHeight="1"/>
    <row r="578" ht="8.25" customHeight="1"/>
    <row r="579" ht="8.25" customHeight="1"/>
    <row r="580" ht="8.25" customHeight="1"/>
    <row r="581" ht="8.25" customHeight="1"/>
    <row r="582" ht="8.25" customHeight="1"/>
    <row r="583" ht="8.25" customHeight="1"/>
    <row r="584" ht="8.25" customHeight="1"/>
    <row r="585" ht="8.25" customHeight="1"/>
    <row r="586" ht="8.25" customHeight="1"/>
    <row r="587" ht="8.25" customHeight="1"/>
    <row r="588" ht="8.25" customHeight="1"/>
    <row r="589" ht="8.25" customHeight="1"/>
    <row r="590" ht="8.25" customHeight="1"/>
    <row r="591" ht="8.25" customHeight="1"/>
    <row r="592" ht="8.25" customHeight="1"/>
    <row r="593" ht="8.25" customHeight="1"/>
    <row r="594" ht="8.25" customHeight="1"/>
    <row r="595" ht="8.25" customHeight="1"/>
    <row r="596" ht="8.25" customHeight="1"/>
    <row r="597" ht="8.25" customHeight="1"/>
    <row r="598" ht="8.25" customHeight="1"/>
    <row r="599" ht="8.25" customHeight="1"/>
    <row r="600" ht="8.25" customHeight="1"/>
    <row r="601" ht="8.25" customHeight="1"/>
    <row r="602" ht="8.25" customHeight="1"/>
    <row r="603" ht="8.25" customHeight="1"/>
    <row r="604" ht="8.25" customHeight="1"/>
    <row r="605" ht="8.25" customHeight="1"/>
    <row r="606" ht="8.25" customHeight="1"/>
    <row r="607" ht="8.25" customHeight="1"/>
    <row r="608" ht="8.25" customHeight="1"/>
    <row r="609" ht="8.25" customHeight="1"/>
    <row r="610" ht="8.25" customHeight="1"/>
    <row r="611" ht="8.25" customHeight="1"/>
    <row r="612" ht="8.25" customHeight="1"/>
    <row r="613" ht="8.25" customHeight="1"/>
    <row r="614" ht="8.25" customHeight="1"/>
    <row r="615" ht="8.25" customHeight="1"/>
    <row r="616" ht="8.25" customHeight="1"/>
    <row r="617" ht="8.25" customHeight="1"/>
    <row r="618" ht="8.25" customHeight="1"/>
    <row r="619" ht="8.25" customHeight="1"/>
    <row r="620" ht="8.25" customHeight="1"/>
    <row r="621" ht="8.25" customHeight="1"/>
    <row r="622" ht="8.25" customHeight="1"/>
    <row r="623" ht="8.25" customHeight="1"/>
    <row r="624" ht="8.25" customHeight="1"/>
    <row r="625" ht="8.25" customHeight="1"/>
    <row r="626" ht="8.25" customHeight="1"/>
    <row r="627" ht="8.25" customHeight="1"/>
    <row r="628" ht="8.25" customHeight="1"/>
    <row r="629" ht="8.25" customHeight="1"/>
    <row r="630" ht="8.25" customHeight="1"/>
    <row r="631" ht="8.25" customHeight="1"/>
    <row r="632" ht="8.25" customHeight="1"/>
    <row r="633" ht="8.25" customHeight="1"/>
    <row r="634" ht="8.25" customHeight="1"/>
    <row r="635" ht="8.25" customHeight="1"/>
  </sheetData>
  <mergeCells count="167">
    <mergeCell ref="A81:A88"/>
    <mergeCell ref="A126:A133"/>
    <mergeCell ref="A134:A141"/>
    <mergeCell ref="B5:N5"/>
    <mergeCell ref="B6:N6"/>
    <mergeCell ref="O6:BP6"/>
    <mergeCell ref="BZ6:CF6"/>
    <mergeCell ref="B7:N7"/>
    <mergeCell ref="B8:N8"/>
    <mergeCell ref="A7:A41"/>
    <mergeCell ref="A46:A59"/>
    <mergeCell ref="A63:A80"/>
    <mergeCell ref="B33:N33"/>
    <mergeCell ref="B34:N34"/>
    <mergeCell ref="B44:N44"/>
    <mergeCell ref="B45:N45"/>
    <mergeCell ref="O45:AA45"/>
    <mergeCell ref="AB45:AM45"/>
    <mergeCell ref="B17:N17"/>
    <mergeCell ref="B18:N18"/>
    <mergeCell ref="AP22:AU23"/>
    <mergeCell ref="B25:N25"/>
    <mergeCell ref="B26:N26"/>
    <mergeCell ref="P26:BP26"/>
    <mergeCell ref="AO49:AU49"/>
    <mergeCell ref="AO50:AU50"/>
    <mergeCell ref="B51:N51"/>
    <mergeCell ref="AN51:AV51"/>
    <mergeCell ref="B52:N52"/>
    <mergeCell ref="B53:N53"/>
    <mergeCell ref="AN45:AV45"/>
    <mergeCell ref="AW45:BP45"/>
    <mergeCell ref="BZ45:CF45"/>
    <mergeCell ref="B46:N46"/>
    <mergeCell ref="AW46:BP59"/>
    <mergeCell ref="B47:N47"/>
    <mergeCell ref="B48:N50"/>
    <mergeCell ref="AN48:AV48"/>
    <mergeCell ref="Z49:AH50"/>
    <mergeCell ref="AI49:AJ50"/>
    <mergeCell ref="B54:N54"/>
    <mergeCell ref="B55:N57"/>
    <mergeCell ref="AN55:AV55"/>
    <mergeCell ref="R56:W57"/>
    <mergeCell ref="X56:Y57"/>
    <mergeCell ref="AC56:AH57"/>
    <mergeCell ref="AI56:AJ57"/>
    <mergeCell ref="AO56:AU56"/>
    <mergeCell ref="AO57:AU57"/>
    <mergeCell ref="AW62:BP62"/>
    <mergeCell ref="B63:N63"/>
    <mergeCell ref="AW63:BP80"/>
    <mergeCell ref="AN71:AV71"/>
    <mergeCell ref="AO72:AU72"/>
    <mergeCell ref="AO73:AU73"/>
    <mergeCell ref="AN74:AV74"/>
    <mergeCell ref="B80:N80"/>
    <mergeCell ref="B58:N58"/>
    <mergeCell ref="AN58:AV58"/>
    <mergeCell ref="B59:N59"/>
    <mergeCell ref="B61:N61"/>
    <mergeCell ref="B62:N62"/>
    <mergeCell ref="O62:AA62"/>
    <mergeCell ref="AB62:AM62"/>
    <mergeCell ref="AN62:AV62"/>
    <mergeCell ref="Y85:AE86"/>
    <mergeCell ref="AF85:AJ86"/>
    <mergeCell ref="AK85:AL86"/>
    <mergeCell ref="AO85:AU85"/>
    <mergeCell ref="B86:N86"/>
    <mergeCell ref="AN86:AV86"/>
    <mergeCell ref="B81:N81"/>
    <mergeCell ref="AW81:BP88"/>
    <mergeCell ref="B82:N82"/>
    <mergeCell ref="B83:N83"/>
    <mergeCell ref="Y83:AE84"/>
    <mergeCell ref="AF83:AJ84"/>
    <mergeCell ref="AK83:AL84"/>
    <mergeCell ref="AN83:AV83"/>
    <mergeCell ref="B84:N84"/>
    <mergeCell ref="AO84:AU84"/>
    <mergeCell ref="B87:N87"/>
    <mergeCell ref="B88:N88"/>
    <mergeCell ref="CA89:CG89"/>
    <mergeCell ref="B90:N90"/>
    <mergeCell ref="B91:N91"/>
    <mergeCell ref="X91:AE91"/>
    <mergeCell ref="AN91:AV91"/>
    <mergeCell ref="B92:N95"/>
    <mergeCell ref="AO93:AU94"/>
    <mergeCell ref="AN95:AV95"/>
    <mergeCell ref="B97:N97"/>
    <mergeCell ref="AW89:BP98"/>
    <mergeCell ref="X113:Y114"/>
    <mergeCell ref="AB113:AG114"/>
    <mergeCell ref="AH113:AI114"/>
    <mergeCell ref="AO113:AU113"/>
    <mergeCell ref="AO114:AU114"/>
    <mergeCell ref="B115:N115"/>
    <mergeCell ref="B116:N116"/>
    <mergeCell ref="B117:N117"/>
    <mergeCell ref="B89:N89"/>
    <mergeCell ref="B101:N101"/>
    <mergeCell ref="CA102:CG102"/>
    <mergeCell ref="B103:N103"/>
    <mergeCell ref="B104:N104"/>
    <mergeCell ref="AN104:AV104"/>
    <mergeCell ref="B105:N105"/>
    <mergeCell ref="R105:W106"/>
    <mergeCell ref="X105:Y106"/>
    <mergeCell ref="AB105:AG106"/>
    <mergeCell ref="AH105:AI106"/>
    <mergeCell ref="AO105:AU105"/>
    <mergeCell ref="B102:N102"/>
    <mergeCell ref="AW102:BP109"/>
    <mergeCell ref="B106:N106"/>
    <mergeCell ref="AO106:AU106"/>
    <mergeCell ref="B107:N107"/>
    <mergeCell ref="AN107:AV107"/>
    <mergeCell ref="BY138:BZ138"/>
    <mergeCell ref="CA138:CC138"/>
    <mergeCell ref="AG139:AK139"/>
    <mergeCell ref="B118:N118"/>
    <mergeCell ref="B108:N108"/>
    <mergeCell ref="B109:N109"/>
    <mergeCell ref="B110:N110"/>
    <mergeCell ref="AW126:BP133"/>
    <mergeCell ref="B127:N127"/>
    <mergeCell ref="B129:N131"/>
    <mergeCell ref="AN129:AV130"/>
    <mergeCell ref="R130:W131"/>
    <mergeCell ref="AW118:BP125"/>
    <mergeCell ref="B119:N119"/>
    <mergeCell ref="AN120:AV120"/>
    <mergeCell ref="B121:N122"/>
    <mergeCell ref="R121:W122"/>
    <mergeCell ref="X121:Y122"/>
    <mergeCell ref="AB121:AG122"/>
    <mergeCell ref="AH121:AI122"/>
    <mergeCell ref="AO121:AU121"/>
    <mergeCell ref="AO122:AU122"/>
    <mergeCell ref="X130:Y131"/>
    <mergeCell ref="AB130:AG131"/>
    <mergeCell ref="A89:A98"/>
    <mergeCell ref="B140:N140"/>
    <mergeCell ref="AG140:AK140"/>
    <mergeCell ref="B141:N141"/>
    <mergeCell ref="AW134:BP141"/>
    <mergeCell ref="B135:N135"/>
    <mergeCell ref="Z135:AE136"/>
    <mergeCell ref="AG135:AK136"/>
    <mergeCell ref="B137:N138"/>
    <mergeCell ref="AN137:AV138"/>
    <mergeCell ref="AG138:AK138"/>
    <mergeCell ref="B134:N134"/>
    <mergeCell ref="B123:N123"/>
    <mergeCell ref="AN123:AV123"/>
    <mergeCell ref="B124:N124"/>
    <mergeCell ref="B125:N125"/>
    <mergeCell ref="B126:N126"/>
    <mergeCell ref="AH130:AI131"/>
    <mergeCell ref="B132:N132"/>
    <mergeCell ref="B133:N133"/>
    <mergeCell ref="AW110:BP117"/>
    <mergeCell ref="B111:N111"/>
    <mergeCell ref="B113:N114"/>
    <mergeCell ref="R113:W114"/>
  </mergeCells>
  <phoneticPr fontId="2"/>
  <pageMargins left="0.70866141732283472" right="0.51181102362204722" top="0.55118110236220474" bottom="0.35433070866141736" header="0.31496062992125984" footer="0.31496062992125984"/>
  <pageSetup paperSize="9" scale="93" firstPageNumber="35" fitToHeight="12" orientation="portrait" useFirstPageNumber="1" r:id="rId1"/>
  <headerFooter>
    <oddFooter>&amp;C&amp;P</oddFooter>
  </headerFooter>
  <rowBreaks count="2" manualBreakCount="2">
    <brk id="59" max="67" man="1"/>
    <brk id="204" min="1" max="67"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Ｒ6歳入一覧</vt:lpstr>
      <vt:lpstr>款別・所属別内訳</vt:lpstr>
      <vt:lpstr>市長説明（プレス）</vt:lpstr>
      <vt:lpstr>'Ｒ6歳入一覧'!Print_Area</vt:lpstr>
      <vt:lpstr>款別・所属別内訳!Print_Area</vt:lpstr>
      <vt:lpstr>'市長説明（プレス）'!Print_Area</vt:lpstr>
      <vt:lpstr>'Ｒ6歳入一覧'!Print_Titles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2024-02-13T08:33:46Z</cp:lastPrinted>
  <dcterms:created xsi:type="dcterms:W3CDTF">2006-09-16T00:00:00Z</dcterms:created>
  <dcterms:modified xsi:type="dcterms:W3CDTF">2024-02-14T00:13:05Z</dcterms:modified>
</cp:coreProperties>
</file>