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CC4885D-D19F-4EE3-9D2A-C20CF23438F4}" xr6:coauthVersionLast="47" xr6:coauthVersionMax="47" xr10:uidLastSave="{00000000-0000-0000-0000-000000000000}"/>
  <bookViews>
    <workbookView xWindow="-108" yWindow="-108" windowWidth="23256" windowHeight="12456" firstSheet="3" activeTab="4" xr2:uid="{00000000-000D-0000-FFFF-FFFF00000000}"/>
  </bookViews>
  <sheets>
    <sheet name="1-6-1特定（届出）工場・事業場数（騒音関係）～" sheetId="1" r:id="rId1"/>
    <sheet name="1-6-3特定建設作業実施届出件数（騒音）～" sheetId="2" r:id="rId2"/>
    <sheet name="1-6-5特定（届出）工場・事業場数（振動関係）～" sheetId="3" r:id="rId3"/>
    <sheet name="1-6-7特定建設作業実施届出件数（振動）　～" sheetId="4" r:id="rId4"/>
    <sheet name="1-6-9新幹線鉄道騒音・振動測定結果～" sheetId="5" r:id="rId5"/>
  </sheets>
  <definedNames>
    <definedName name="_xlnm.Print_Area" localSheetId="0">'1-6-1特定（届出）工場・事業場数（騒音関係）～'!$A$1:$F$35</definedName>
    <definedName name="_xlnm.Print_Area" localSheetId="1">'1-6-3特定建設作業実施届出件数（騒音）～'!$A$1:$F$27</definedName>
    <definedName name="_xlnm.Print_Area" localSheetId="2">'1-6-5特定（届出）工場・事業場数（振動関係）～'!$A$1:$F$34</definedName>
    <definedName name="_xlnm.Print_Area" localSheetId="3">'1-6-7特定建設作業実施届出件数（振動）　～'!$A$1:$E$23</definedName>
    <definedName name="_xlnm.Print_Area" localSheetId="4">'1-6-9新幹線鉄道騒音・振動測定結果～'!$A$1:$I$33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E7" i="1"/>
  <c r="C19" i="3"/>
  <c r="C18" i="3" l="1"/>
  <c r="C20" i="4" l="1"/>
  <c r="B20" i="4"/>
  <c r="D9" i="4"/>
  <c r="C33" i="3"/>
  <c r="B33" i="3"/>
  <c r="F6" i="3"/>
  <c r="E9" i="3"/>
  <c r="C11" i="3"/>
  <c r="B12" i="3"/>
  <c r="F15" i="2" l="1"/>
  <c r="C34" i="1" l="1"/>
  <c r="B34" i="1"/>
  <c r="E24" i="2" l="1"/>
  <c r="C24" i="2"/>
  <c r="C20" i="1" l="1"/>
</calcChain>
</file>

<file path=xl/sharedStrings.xml><?xml version="1.0" encoding="utf-8"?>
<sst xmlns="http://schemas.openxmlformats.org/spreadsheetml/2006/main" count="237" uniqueCount="176">
  <si>
    <t>６　騒音・振動</t>
    <rPh sb="2" eb="4">
      <t>ソウオン</t>
    </rPh>
    <rPh sb="5" eb="7">
      <t>シンドウ</t>
    </rPh>
    <phoneticPr fontId="2"/>
  </si>
  <si>
    <t>６－１　特定（届出）工場・事業場数（騒音関係）</t>
    <phoneticPr fontId="2"/>
  </si>
  <si>
    <t xml:space="preserve"> 騒音規制法</t>
    <phoneticPr fontId="2"/>
  </si>
  <si>
    <t>大阪府生活環境の
保全等に関する条例</t>
    <phoneticPr fontId="2"/>
  </si>
  <si>
    <t xml:space="preserve"> 騒音規制法</t>
  </si>
  <si>
    <t>大阪府生活環境の
保全等に関する条例</t>
    <phoneticPr fontId="2"/>
  </si>
  <si>
    <t>　　　　 特定（届出）施設の届出件数</t>
    <phoneticPr fontId="2"/>
  </si>
  <si>
    <t>条例</t>
    <phoneticPr fontId="2"/>
  </si>
  <si>
    <t xml:space="preserve"> 設置届</t>
  </si>
  <si>
    <t xml:space="preserve"> 使用届</t>
  </si>
  <si>
    <t xml:space="preserve"> 数の変更届</t>
  </si>
  <si>
    <t xml:space="preserve"> 氏名等変更届</t>
  </si>
  <si>
    <t xml:space="preserve"> 承継届</t>
  </si>
  <si>
    <t>特定建設作業の種類</t>
    <phoneticPr fontId="2"/>
  </si>
  <si>
    <t>届出件数</t>
    <rPh sb="0" eb="2">
      <t>トドケデ</t>
    </rPh>
    <rPh sb="2" eb="4">
      <t>ケンスウ</t>
    </rPh>
    <phoneticPr fontId="2"/>
  </si>
  <si>
    <t xml:space="preserve"> １．くい打機等を使用する作業(ｱｰｽｵｰｶﾞｰ併用を除く)</t>
    <phoneticPr fontId="2"/>
  </si>
  <si>
    <t xml:space="preserve"> ２．びょう打機を使用する作業</t>
  </si>
  <si>
    <t xml:space="preserve"> ３．さく岩機を使用する作業</t>
  </si>
  <si>
    <t xml:space="preserve"> ４．空気圧縮機を使用する作業</t>
  </si>
  <si>
    <t xml:space="preserve"> ５．ｺﾝｸﾘｰﾄﾌﾟﾗﾝﾄ・ｱｽﾌｧﾙﾄﾌﾟﾗﾝﾄを設けて行う作業</t>
  </si>
  <si>
    <t xml:space="preserve"> ６．バックホウを使用する作業</t>
  </si>
  <si>
    <t xml:space="preserve"> ７．トラクターショベルを使用する作業</t>
  </si>
  <si>
    <t xml:space="preserve"> ８．ブルドーザーを使用する作業</t>
  </si>
  <si>
    <t xml:space="preserve"> ９．6.7.8.以外のﾌﾞﾙﾄﾞｰｻﾞｰ、ﾄﾗｸﾀｰｼｮﾍﾞﾙ､又はｼｮﾍﾞﾙ系
  　掘削機械を使用する作業</t>
    <phoneticPr fontId="2"/>
  </si>
  <si>
    <t xml:space="preserve"> 10．ｺﾝｸﾘｰﾄｶｯﾀｰを使用する作業</t>
  </si>
  <si>
    <t xml:space="preserve"> 11．鋼球を使用する破壊作業</t>
  </si>
  <si>
    <t xml:space="preserve"> 計</t>
  </si>
  <si>
    <t>６－４　立入指導等の状況（騒音）</t>
    <phoneticPr fontId="4"/>
  </si>
  <si>
    <t>　</t>
    <phoneticPr fontId="4"/>
  </si>
  <si>
    <t>内容</t>
    <rPh sb="0" eb="2">
      <t>ナイヨウ</t>
    </rPh>
    <phoneticPr fontId="4"/>
  </si>
  <si>
    <t>立入指導件数</t>
    <phoneticPr fontId="2"/>
  </si>
  <si>
    <t>測定件数</t>
  </si>
  <si>
    <t>法令区分</t>
    <rPh sb="0" eb="2">
      <t>ホウレイ</t>
    </rPh>
    <rPh sb="2" eb="4">
      <t>クブン</t>
    </rPh>
    <phoneticPr fontId="4"/>
  </si>
  <si>
    <t>法　　　律</t>
  </si>
  <si>
    <t>条　　　例</t>
  </si>
  <si>
    <t>そ　の　他</t>
  </si>
  <si>
    <t>計</t>
  </si>
  <si>
    <t>（注）建設作業を含む</t>
    <rPh sb="3" eb="5">
      <t>ケンセツ</t>
    </rPh>
    <rPh sb="5" eb="7">
      <t>サギョウ</t>
    </rPh>
    <rPh sb="8" eb="9">
      <t>フク</t>
    </rPh>
    <phoneticPr fontId="4"/>
  </si>
  <si>
    <t>６－５　特定（届出）工場・事業場数（振動関係）</t>
    <phoneticPr fontId="2"/>
  </si>
  <si>
    <t>振動規制法</t>
    <phoneticPr fontId="2"/>
  </si>
  <si>
    <t>振動規制法</t>
    <phoneticPr fontId="2"/>
  </si>
  <si>
    <t>大阪府生活環境の
保全等に関する条例</t>
    <phoneticPr fontId="2"/>
  </si>
  <si>
    <t xml:space="preserve"> 住之江</t>
  </si>
  <si>
    <t>６－６　振動規制法・大阪府生活環境の保全等に関する条例（振動）に基づく</t>
    <phoneticPr fontId="2"/>
  </si>
  <si>
    <t xml:space="preserve">        特定（届出）施設の届出件数</t>
    <phoneticPr fontId="2"/>
  </si>
  <si>
    <t>法律</t>
    <phoneticPr fontId="2"/>
  </si>
  <si>
    <t xml:space="preserve"> ２．鋼球を使用する破壊作業</t>
  </si>
  <si>
    <t xml:space="preserve"> ３．舗装版破砕機を使用する作業</t>
  </si>
  <si>
    <t xml:space="preserve"> ４．ブレーカー（手持式を除く）を使用する作業</t>
  </si>
  <si>
    <t xml:space="preserve"> ５．ブルドーザー又はショベル系掘削機を使用する作業</t>
  </si>
  <si>
    <t xml:space="preserve">６－８ 立入指導等の状況（振動）　　　　　　　  </t>
    <phoneticPr fontId="2"/>
  </si>
  <si>
    <t xml:space="preserve"> 法令区分</t>
    <rPh sb="1" eb="3">
      <t>ホウレイ</t>
    </rPh>
    <rPh sb="3" eb="5">
      <t>クブン</t>
    </rPh>
    <phoneticPr fontId="4"/>
  </si>
  <si>
    <t>（注）建設作業を含む</t>
    <phoneticPr fontId="2"/>
  </si>
  <si>
    <t>６－９　新幹線鉄道騒音・振動測定結果</t>
    <rPh sb="14" eb="16">
      <t>ソクテイ</t>
    </rPh>
    <phoneticPr fontId="4"/>
  </si>
  <si>
    <t>　○東淀川区（東海道新幹線）</t>
  </si>
  <si>
    <t>調査地点</t>
    <phoneticPr fontId="4"/>
  </si>
  <si>
    <t>調査日時</t>
    <phoneticPr fontId="4"/>
  </si>
  <si>
    <t xml:space="preserve"> 天候</t>
  </si>
  <si>
    <t>測定
位置</t>
    <phoneticPr fontId="4"/>
  </si>
  <si>
    <t>調査結果</t>
    <rPh sb="0" eb="2">
      <t>チョウサ</t>
    </rPh>
    <rPh sb="2" eb="4">
      <t>ケッカ</t>
    </rPh>
    <phoneticPr fontId="4"/>
  </si>
  <si>
    <t>環境基準
（騒音）</t>
    <rPh sb="0" eb="2">
      <t>カンキョウ</t>
    </rPh>
    <rPh sb="2" eb="4">
      <t>キジュン</t>
    </rPh>
    <rPh sb="6" eb="8">
      <t>ソウオン</t>
    </rPh>
    <phoneticPr fontId="4"/>
  </si>
  <si>
    <t>騒　　音</t>
    <phoneticPr fontId="4"/>
  </si>
  <si>
    <t>振　　動</t>
    <phoneticPr fontId="4"/>
  </si>
  <si>
    <t>車両速度</t>
    <phoneticPr fontId="4"/>
  </si>
  <si>
    <t xml:space="preserve"> 北江口４丁目</t>
  </si>
  <si>
    <t>　○淀川区（山陽新幹線）</t>
  </si>
  <si>
    <t xml:space="preserve"> 加島４丁目</t>
    <phoneticPr fontId="4"/>
  </si>
  <si>
    <t>６－１０　新幹線鉄道騒音・振動に係る発生源対策の状況</t>
    <rPh sb="16" eb="17">
      <t>カカ</t>
    </rPh>
    <rPh sb="18" eb="21">
      <t>ハッセイゲン</t>
    </rPh>
    <rPh sb="24" eb="26">
      <t>ジョウキョウ</t>
    </rPh>
    <phoneticPr fontId="4"/>
  </si>
  <si>
    <t>対策内容</t>
    <phoneticPr fontId="4"/>
  </si>
  <si>
    <t>対策延長</t>
    <phoneticPr fontId="4"/>
  </si>
  <si>
    <t>防音壁</t>
    <phoneticPr fontId="4"/>
  </si>
  <si>
    <t>バラストマット</t>
    <phoneticPr fontId="4"/>
  </si>
  <si>
    <t>有道床弾性マクラギ</t>
  </si>
  <si>
    <t>360ｍ</t>
    <phoneticPr fontId="4"/>
  </si>
  <si>
    <t>高架橋端部補強</t>
    <rPh sb="0" eb="3">
      <t>コウカキョウ</t>
    </rPh>
    <rPh sb="3" eb="4">
      <t>タン</t>
    </rPh>
    <rPh sb="4" eb="5">
      <t>ブ</t>
    </rPh>
    <rPh sb="5" eb="7">
      <t>ホキョウ</t>
    </rPh>
    <phoneticPr fontId="4"/>
  </si>
  <si>
    <t>12カ所</t>
    <phoneticPr fontId="4"/>
  </si>
  <si>
    <t>レールの削正（＊）</t>
    <phoneticPr fontId="4"/>
  </si>
  <si>
    <t>６－１１　大阪国際空港着陸航路下における航空機騒音測定結果</t>
    <rPh sb="25" eb="27">
      <t>ソクテイ</t>
    </rPh>
    <rPh sb="27" eb="29">
      <t>ケッカ</t>
    </rPh>
    <phoneticPr fontId="4"/>
  </si>
  <si>
    <t>測定年度</t>
    <rPh sb="0" eb="2">
      <t>ソクテイ</t>
    </rPh>
    <rPh sb="2" eb="4">
      <t>ネンド</t>
    </rPh>
    <phoneticPr fontId="4"/>
  </si>
  <si>
    <t>環境基準</t>
    <rPh sb="0" eb="2">
      <t>カンキョウ</t>
    </rPh>
    <rPh sb="2" eb="4">
      <t>キジュン</t>
    </rPh>
    <phoneticPr fontId="4"/>
  </si>
  <si>
    <t>測定結果
（Lden）</t>
    <rPh sb="0" eb="2">
      <t>ソクテイ</t>
    </rPh>
    <rPh sb="2" eb="4">
      <t>ケッカ</t>
    </rPh>
    <phoneticPr fontId="4"/>
  </si>
  <si>
    <t>６－２　 騒音規制法・大阪府生活環境の保全等に関する条例（騒音）に基づく</t>
    <phoneticPr fontId="2"/>
  </si>
  <si>
    <t>（注）みなし廃止を含む</t>
    <phoneticPr fontId="2"/>
  </si>
  <si>
    <t>（注）みなし廃止を含む</t>
    <rPh sb="6" eb="8">
      <t>ハイシ</t>
    </rPh>
    <rPh sb="9" eb="10">
      <t>フク</t>
    </rPh>
    <phoneticPr fontId="2"/>
  </si>
  <si>
    <t>（単位：ﾃﾞｼﾍﾞﾙ）</t>
    <phoneticPr fontId="2"/>
  </si>
  <si>
    <t>　　・測定地点：西三国２丁目</t>
    <rPh sb="3" eb="5">
      <t>ソクテイ</t>
    </rPh>
    <rPh sb="5" eb="7">
      <t>チテン</t>
    </rPh>
    <rPh sb="8" eb="9">
      <t>ニシ</t>
    </rPh>
    <rPh sb="9" eb="11">
      <t>ミクニ</t>
    </rPh>
    <rPh sb="12" eb="14">
      <t>チョウメ</t>
    </rPh>
    <phoneticPr fontId="4"/>
  </si>
  <si>
    <t>12,932ｍ</t>
    <phoneticPr fontId="4"/>
  </si>
  <si>
    <t>６－７　特定建設作業実施届出件数（振動）　</t>
    <rPh sb="10" eb="12">
      <t>ジッシ</t>
    </rPh>
    <rPh sb="12" eb="14">
      <t>トドケデ</t>
    </rPh>
    <phoneticPr fontId="2"/>
  </si>
  <si>
    <t>６－３　特定建設作業実施届出件数（騒音）　　　</t>
    <rPh sb="10" eb="12">
      <t>ジッシ</t>
    </rPh>
    <rPh sb="12" eb="14">
      <t>トドケデ</t>
    </rPh>
    <phoneticPr fontId="2"/>
  </si>
  <si>
    <t xml:space="preserve"> 全廃届(注)</t>
    <rPh sb="5" eb="6">
      <t>チュウ</t>
    </rPh>
    <phoneticPr fontId="2"/>
  </si>
  <si>
    <t xml:space="preserve"> 区名</t>
    <phoneticPr fontId="2"/>
  </si>
  <si>
    <t xml:space="preserve">       法令区分
 区名</t>
    <rPh sb="7" eb="9">
      <t>ホウレイ</t>
    </rPh>
    <rPh sb="9" eb="11">
      <t>クブン</t>
    </rPh>
    <phoneticPr fontId="2"/>
  </si>
  <si>
    <t xml:space="preserve"> 騒音防止の
方法変更届</t>
    <phoneticPr fontId="2"/>
  </si>
  <si>
    <t>種　別</t>
    <rPh sb="0" eb="1">
      <t>タネ</t>
    </rPh>
    <rPh sb="2" eb="3">
      <t>ベツ</t>
    </rPh>
    <phoneticPr fontId="2"/>
  </si>
  <si>
    <t>法令区分 　</t>
    <rPh sb="0" eb="2">
      <t>ホウレイ</t>
    </rPh>
    <rPh sb="2" eb="4">
      <t>クブン</t>
    </rPh>
    <phoneticPr fontId="2"/>
  </si>
  <si>
    <t xml:space="preserve">        法令区分</t>
    <phoneticPr fontId="2"/>
  </si>
  <si>
    <t xml:space="preserve"> １．くい打機等を使用する作業（アースオーガー併用を除く）</t>
    <phoneticPr fontId="2"/>
  </si>
  <si>
    <t>北</t>
    <phoneticPr fontId="2"/>
  </si>
  <si>
    <t>東淀川</t>
    <phoneticPr fontId="2"/>
  </si>
  <si>
    <t>都　島</t>
    <phoneticPr fontId="2"/>
  </si>
  <si>
    <t>都　島</t>
    <phoneticPr fontId="2"/>
  </si>
  <si>
    <t>東　成</t>
    <phoneticPr fontId="2"/>
  </si>
  <si>
    <t>福　島</t>
    <phoneticPr fontId="2"/>
  </si>
  <si>
    <t>生　野</t>
    <phoneticPr fontId="2"/>
  </si>
  <si>
    <t>此　花</t>
    <phoneticPr fontId="2"/>
  </si>
  <si>
    <t>旭</t>
    <phoneticPr fontId="2"/>
  </si>
  <si>
    <t>中　央</t>
    <phoneticPr fontId="2"/>
  </si>
  <si>
    <t>西</t>
    <phoneticPr fontId="2"/>
  </si>
  <si>
    <t>港</t>
    <phoneticPr fontId="2"/>
  </si>
  <si>
    <t>大　正</t>
    <phoneticPr fontId="2"/>
  </si>
  <si>
    <t>天王寺</t>
    <phoneticPr fontId="2"/>
  </si>
  <si>
    <t>天王寺</t>
    <phoneticPr fontId="2"/>
  </si>
  <si>
    <t>浪　速</t>
    <phoneticPr fontId="2"/>
  </si>
  <si>
    <t>浪　速</t>
    <phoneticPr fontId="2"/>
  </si>
  <si>
    <t>西淀川</t>
    <phoneticPr fontId="2"/>
  </si>
  <si>
    <t>西淀川</t>
    <phoneticPr fontId="2"/>
  </si>
  <si>
    <t>淀　川</t>
    <phoneticPr fontId="2"/>
  </si>
  <si>
    <t>　　（合計）　特定工場・事業場数 （法） ：</t>
    <phoneticPr fontId="2"/>
  </si>
  <si>
    <t>　　　　　　　届出工場・事業場数（条例）：</t>
    <phoneticPr fontId="2"/>
  </si>
  <si>
    <t>法律</t>
    <phoneticPr fontId="2"/>
  </si>
  <si>
    <t>条例</t>
    <phoneticPr fontId="2"/>
  </si>
  <si>
    <t xml:space="preserve"> 種別</t>
    <rPh sb="1" eb="3">
      <t>シュベツ</t>
    </rPh>
    <phoneticPr fontId="2"/>
  </si>
  <si>
    <t>計</t>
    <phoneticPr fontId="2"/>
  </si>
  <si>
    <t xml:space="preserve"> 全廃届（注）</t>
    <phoneticPr fontId="2"/>
  </si>
  <si>
    <t>測定
位置</t>
    <phoneticPr fontId="4"/>
  </si>
  <si>
    <t>車両速度</t>
    <phoneticPr fontId="4"/>
  </si>
  <si>
    <t xml:space="preserve"> 加島１丁目</t>
    <phoneticPr fontId="4"/>
  </si>
  <si>
    <t xml:space="preserve">             内容</t>
    <rPh sb="13" eb="15">
      <t>ナイヨウ</t>
    </rPh>
    <phoneticPr fontId="4"/>
  </si>
  <si>
    <t>法令区分</t>
    <rPh sb="0" eb="2">
      <t>ホウレイ</t>
    </rPh>
    <rPh sb="2" eb="4">
      <t>クブン</t>
    </rPh>
    <phoneticPr fontId="2"/>
  </si>
  <si>
    <t xml:space="preserve"> 城　東</t>
  </si>
  <si>
    <t xml:space="preserve"> 鶴　見</t>
  </si>
  <si>
    <t xml:space="preserve"> 阿倍野</t>
  </si>
  <si>
    <t xml:space="preserve"> 住　吉</t>
  </si>
  <si>
    <t xml:space="preserve"> 東住吉</t>
  </si>
  <si>
    <t xml:space="preserve"> 平　野</t>
  </si>
  <si>
    <t xml:space="preserve"> 西　成</t>
    <rPh sb="1" eb="2">
      <t>ニシ</t>
    </rPh>
    <rPh sb="3" eb="4">
      <t>シゲル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</si>
  <si>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</si>
  <si>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対策指針
（振動）</t>
    <rPh sb="0" eb="2">
      <t>タイサク</t>
    </rPh>
    <rPh sb="2" eb="4">
      <t>シシン</t>
    </rPh>
    <rPh sb="6" eb="8">
      <t>シンドウ</t>
    </rPh>
    <phoneticPr fontId="2"/>
  </si>
  <si>
    <t>（合計）　特定工場・事業場数 （法） ：</t>
    <phoneticPr fontId="2"/>
  </si>
  <si>
    <t>　　　　 　届出工場・事業場数（条例）：</t>
    <phoneticPr fontId="2"/>
  </si>
  <si>
    <t>令和３年度</t>
    <rPh sb="0" eb="2">
      <t>レイワ</t>
    </rPh>
    <rPh sb="3" eb="5">
      <t>ネンド</t>
    </rPh>
    <rPh sb="4" eb="5">
      <t>ド</t>
    </rPh>
    <phoneticPr fontId="2"/>
  </si>
  <si>
    <t>直型</t>
    <rPh sb="0" eb="1">
      <t>チョク</t>
    </rPh>
    <rPh sb="1" eb="2">
      <t>ガタ</t>
    </rPh>
    <phoneticPr fontId="2"/>
  </si>
  <si>
    <t>干渉型</t>
    <rPh sb="0" eb="3">
      <t>カンショウガタ</t>
    </rPh>
    <phoneticPr fontId="2"/>
  </si>
  <si>
    <t>嵩上げ</t>
    <rPh sb="0" eb="2">
      <t>カサア</t>
    </rPh>
    <phoneticPr fontId="2"/>
  </si>
  <si>
    <t>吸音板</t>
    <rPh sb="0" eb="3">
      <t>キュウオンバン</t>
    </rPh>
    <phoneticPr fontId="2"/>
  </si>
  <si>
    <t>晴</t>
    <rPh sb="0" eb="1">
      <t>ハ</t>
    </rPh>
    <phoneticPr fontId="1"/>
  </si>
  <si>
    <t>上り側</t>
  </si>
  <si>
    <t>70デシベル</t>
  </si>
  <si>
    <t>上り側</t>
    <rPh sb="0" eb="1">
      <t>ノボ</t>
    </rPh>
    <rPh sb="2" eb="3">
      <t>ガワ</t>
    </rPh>
    <phoneticPr fontId="1"/>
  </si>
  <si>
    <t>5,947m</t>
  </si>
  <si>
    <t>220m</t>
  </si>
  <si>
    <t>9,294m</t>
  </si>
  <si>
    <r>
      <t>振動防止の方法</t>
    </r>
    <r>
      <rPr>
        <b/>
        <sz val="6"/>
        <color theme="1"/>
        <rFont val="ＭＳ Ｐゴシック"/>
        <family val="3"/>
        <charset val="128"/>
        <scheme val="minor"/>
      </rPr>
      <t>等</t>
    </r>
    <r>
      <rPr>
        <sz val="6"/>
        <color theme="1"/>
        <rFont val="ＭＳ Ｐゴシック"/>
        <family val="3"/>
        <charset val="128"/>
        <scheme val="minor"/>
      </rPr>
      <t>変更届</t>
    </r>
    <rPh sb="0" eb="2">
      <t>シンドウ</t>
    </rPh>
    <rPh sb="7" eb="8">
      <t>トウ</t>
    </rPh>
    <phoneticPr fontId="2"/>
  </si>
  <si>
    <t>令和４年度</t>
    <rPh sb="0" eb="2">
      <t>レイワ</t>
    </rPh>
    <rPh sb="3" eb="5">
      <t>ネンド</t>
    </rPh>
    <rPh sb="4" eb="5">
      <t>ド</t>
    </rPh>
    <phoneticPr fontId="2"/>
  </si>
  <si>
    <t>令和５年度</t>
    <rPh sb="0" eb="2">
      <t>レイワ</t>
    </rPh>
    <rPh sb="3" eb="5">
      <t>ネンド</t>
    </rPh>
    <rPh sb="4" eb="5">
      <t>ド</t>
    </rPh>
    <phoneticPr fontId="2"/>
  </si>
  <si>
    <t>R6/5/24(金)</t>
    <phoneticPr fontId="4"/>
  </si>
  <si>
    <t>69デシベル</t>
  </si>
  <si>
    <t>61デシベル</t>
  </si>
  <si>
    <t>171㎞/h</t>
  </si>
  <si>
    <t>R6/5/22(水)</t>
    <rPh sb="8" eb="9">
      <t>スイ</t>
    </rPh>
    <phoneticPr fontId="1"/>
  </si>
  <si>
    <t>R6/5/23(木)</t>
    <rPh sb="8" eb="9">
      <t>モク</t>
    </rPh>
    <phoneticPr fontId="1"/>
  </si>
  <si>
    <t>晴</t>
  </si>
  <si>
    <t>46デシベル</t>
  </si>
  <si>
    <t>110㎞/h</t>
  </si>
  <si>
    <t>52デシベル</t>
  </si>
  <si>
    <t>135㎞/h</t>
  </si>
  <si>
    <t>722m</t>
    <phoneticPr fontId="2"/>
  </si>
  <si>
    <t>8,223ｍ</t>
    <phoneticPr fontId="4"/>
  </si>
  <si>
    <t>令和６年度</t>
    <rPh sb="0" eb="2">
      <t>レイワ</t>
    </rPh>
    <rPh sb="3" eb="5">
      <t>ネンド</t>
    </rPh>
    <rPh sb="4" eb="5">
      <t>ド</t>
    </rPh>
    <phoneticPr fontId="2"/>
  </si>
  <si>
    <t>（令和７年３月末現在）</t>
    <rPh sb="1" eb="3">
      <t>レイワ</t>
    </rPh>
    <phoneticPr fontId="2"/>
  </si>
  <si>
    <t>(令和６年度）</t>
    <rPh sb="1" eb="3">
      <t>レイワ</t>
    </rPh>
    <phoneticPr fontId="2"/>
  </si>
  <si>
    <t>（令和６年度）</t>
    <rPh sb="1" eb="3">
      <t>レイワ</t>
    </rPh>
    <rPh sb="4" eb="5">
      <t>ネン</t>
    </rPh>
    <phoneticPr fontId="2"/>
  </si>
  <si>
    <t>（令和６年度）</t>
    <rPh sb="1" eb="3">
      <t>レイワ</t>
    </rPh>
    <phoneticPr fontId="2"/>
  </si>
  <si>
    <t>（令和６年度）</t>
    <rPh sb="1" eb="3">
      <t>レイワ</t>
    </rPh>
    <rPh sb="4" eb="6">
      <t>ネンド</t>
    </rPh>
    <phoneticPr fontId="2"/>
  </si>
  <si>
    <t>　　（＊）レールの削正については、令和６年度に実施した市内施工距離。</t>
    <phoneticPr fontId="4"/>
  </si>
  <si>
    <r>
      <t xml:space="preserve">  （令和７</t>
    </r>
    <r>
      <rPr>
        <b/>
        <sz val="10"/>
        <color theme="1"/>
        <rFont val="ＭＳ Ｐゴシック"/>
        <family val="3"/>
        <charset val="128"/>
      </rPr>
      <t>年３月末現在、本市分の延べ施工延長）</t>
    </r>
    <rPh sb="3" eb="5">
      <t>レイワ</t>
    </rPh>
    <rPh sb="8" eb="9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</si>
</sst>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 "/>
    <numFmt numFmtId="177" formatCode="#,##0_);[Red]\(#,##0\)"/>
    <numFmt numFmtId="178" formatCode="#,##0;[Red]#,##0"/>
    <numFmt numFmtId="179" formatCode="#,##0_ "/>
  </numFmts>
  <fonts count="42">
    <font>
      <sz val="10.5"/>
      <name val="明朝体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b/>
      <sz val="10.5"/>
      <name val="明朝体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0.5"/>
      <color theme="1"/>
      <name val="明朝体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.5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0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scheme val="minor"/>
    </font>
    <font>
      <sz val="9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CCFFFF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</cellStyleXfs>
  <cellXfs count="320">
    <xf numFmtId="0" fontId="0" fillId="0" borderId="0" xfId="0"/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10" fillId="2" borderId="59" xfId="0" applyNumberFormat="1" applyFont="1" applyFill="1" applyBorder="1" applyAlignment="1">
      <alignment horizontal="right" vertical="top" wrapText="1"/>
    </xf>
    <xf numFmtId="0" fontId="10" fillId="2" borderId="51" xfId="0" applyNumberFormat="1" applyFont="1" applyFill="1" applyBorder="1" applyAlignment="1">
      <alignment horizontal="left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78" xfId="1" applyNumberFormat="1" applyFont="1" applyFill="1" applyBorder="1" applyAlignment="1">
      <alignment horizontal="center" vertical="center"/>
    </xf>
    <xf numFmtId="176" fontId="13" fillId="0" borderId="0" xfId="1" applyNumberFormat="1" applyFont="1" applyAlignment="1">
      <alignment vertical="center"/>
    </xf>
    <xf numFmtId="0" fontId="11" fillId="2" borderId="9" xfId="0" applyNumberFormat="1" applyFont="1" applyFill="1" applyBorder="1" applyAlignment="1">
      <alignment horizontal="center" vertical="center"/>
    </xf>
    <xf numFmtId="0" fontId="11" fillId="2" borderId="79" xfId="1" applyNumberFormat="1" applyFont="1" applyFill="1" applyBorder="1" applyAlignment="1">
      <alignment horizontal="center" vertical="center"/>
    </xf>
    <xf numFmtId="0" fontId="11" fillId="2" borderId="10" xfId="0" applyNumberFormat="1" applyFont="1" applyFill="1" applyBorder="1" applyAlignment="1">
      <alignment horizontal="center" vertical="center"/>
    </xf>
    <xf numFmtId="0" fontId="11" fillId="2" borderId="80" xfId="1" applyNumberFormat="1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/>
    </xf>
    <xf numFmtId="176" fontId="12" fillId="0" borderId="11" xfId="1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2" fillId="0" borderId="0" xfId="0" applyNumberFormat="1" applyFont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2" fillId="0" borderId="0" xfId="0" applyFont="1"/>
    <xf numFmtId="0" fontId="12" fillId="0" borderId="0" xfId="0" applyNumberFormat="1" applyFont="1"/>
    <xf numFmtId="177" fontId="12" fillId="0" borderId="0" xfId="0" applyNumberFormat="1" applyFont="1" applyAlignment="1">
      <alignment horizontal="center"/>
    </xf>
    <xf numFmtId="0" fontId="8" fillId="0" borderId="0" xfId="0" applyNumberFormat="1" applyFont="1"/>
    <xf numFmtId="0" fontId="9" fillId="0" borderId="1" xfId="0" applyNumberFormat="1" applyFont="1" applyBorder="1" applyAlignment="1"/>
    <xf numFmtId="0" fontId="12" fillId="2" borderId="64" xfId="0" applyNumberFormat="1" applyFont="1" applyFill="1" applyBorder="1" applyAlignment="1">
      <alignment horizontal="center" vertical="center"/>
    </xf>
    <xf numFmtId="0" fontId="14" fillId="2" borderId="64" xfId="0" applyNumberFormat="1" applyFont="1" applyFill="1" applyBorder="1" applyAlignment="1">
      <alignment horizontal="center" vertical="center" wrapText="1"/>
    </xf>
    <xf numFmtId="0" fontId="12" fillId="2" borderId="93" xfId="0" applyNumberFormat="1" applyFont="1" applyFill="1" applyBorder="1" applyAlignment="1">
      <alignment horizontal="center" vertical="center"/>
    </xf>
    <xf numFmtId="0" fontId="12" fillId="2" borderId="51" xfId="0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left" vertical="top"/>
    </xf>
    <xf numFmtId="0" fontId="16" fillId="0" borderId="0" xfId="0" applyFont="1"/>
    <xf numFmtId="0" fontId="15" fillId="0" borderId="0" xfId="0" applyNumberFormat="1" applyFont="1" applyBorder="1" applyAlignment="1">
      <alignment horizontal="left" vertical="center"/>
    </xf>
    <xf numFmtId="176" fontId="17" fillId="2" borderId="68" xfId="0" applyNumberFormat="1" applyFont="1" applyFill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/>
    <xf numFmtId="0" fontId="15" fillId="0" borderId="0" xfId="0" applyNumberFormat="1" applyFont="1" applyAlignment="1">
      <alignment vertical="center"/>
    </xf>
    <xf numFmtId="0" fontId="19" fillId="0" borderId="0" xfId="0" applyNumberFormat="1" applyFont="1"/>
    <xf numFmtId="0" fontId="20" fillId="0" borderId="0" xfId="0" applyNumberFormat="1" applyFont="1"/>
    <xf numFmtId="0" fontId="19" fillId="0" borderId="0" xfId="0" applyFont="1"/>
    <xf numFmtId="0" fontId="17" fillId="0" borderId="0" xfId="0" applyNumberFormat="1" applyFont="1"/>
    <xf numFmtId="0" fontId="16" fillId="0" borderId="0" xfId="0" applyNumberFormat="1" applyFont="1"/>
    <xf numFmtId="0" fontId="21" fillId="2" borderId="32" xfId="0" applyNumberFormat="1" applyFont="1" applyFill="1" applyBorder="1" applyAlignment="1">
      <alignment horizontal="center" wrapText="1"/>
    </xf>
    <xf numFmtId="0" fontId="22" fillId="2" borderId="4" xfId="0" applyNumberFormat="1" applyFont="1" applyFill="1" applyBorder="1" applyAlignment="1">
      <alignment horizontal="center" wrapText="1"/>
    </xf>
    <xf numFmtId="0" fontId="22" fillId="2" borderId="19" xfId="0" applyNumberFormat="1" applyFont="1" applyFill="1" applyBorder="1" applyAlignment="1">
      <alignment horizontal="center" vertical="center" wrapText="1"/>
    </xf>
    <xf numFmtId="0" fontId="21" fillId="2" borderId="7" xfId="0" applyNumberFormat="1" applyFont="1" applyFill="1" applyBorder="1" applyAlignment="1">
      <alignment horizontal="center" wrapText="1"/>
    </xf>
    <xf numFmtId="0" fontId="17" fillId="0" borderId="11" xfId="0" applyNumberFormat="1" applyFont="1" applyFill="1" applyBorder="1" applyAlignment="1">
      <alignment horizontal="center" vertical="center" shrinkToFit="1"/>
    </xf>
    <xf numFmtId="178" fontId="17" fillId="0" borderId="11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0" fontId="16" fillId="0" borderId="0" xfId="0" applyNumberFormat="1" applyFont="1" applyFill="1"/>
    <xf numFmtId="0" fontId="16" fillId="0" borderId="0" xfId="0" applyFont="1" applyFill="1"/>
    <xf numFmtId="0" fontId="11" fillId="2" borderId="59" xfId="0" applyNumberFormat="1" applyFont="1" applyFill="1" applyBorder="1" applyAlignment="1">
      <alignment horizontal="right" vertical="center" wrapText="1"/>
    </xf>
    <xf numFmtId="0" fontId="11" fillId="2" borderId="51" xfId="0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176" fontId="10" fillId="0" borderId="11" xfId="1" applyNumberFormat="1" applyFont="1" applyFill="1" applyBorder="1" applyAlignment="1">
      <alignment horizontal="center" vertical="center"/>
    </xf>
    <xf numFmtId="0" fontId="12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vertical="center"/>
    </xf>
    <xf numFmtId="0" fontId="23" fillId="0" borderId="0" xfId="0" applyFont="1"/>
    <xf numFmtId="0" fontId="10" fillId="0" borderId="0" xfId="0" applyNumberFormat="1" applyFont="1" applyBorder="1" applyAlignment="1">
      <alignment horizontal="left" vertical="center"/>
    </xf>
    <xf numFmtId="0" fontId="11" fillId="2" borderId="59" xfId="0" applyNumberFormat="1" applyFont="1" applyFill="1" applyBorder="1" applyAlignment="1">
      <alignment horizontal="right" vertical="top" wrapText="1"/>
    </xf>
    <xf numFmtId="0" fontId="11" fillId="2" borderId="51" xfId="0" applyNumberFormat="1" applyFont="1" applyFill="1" applyBorder="1" applyAlignment="1">
      <alignment wrapText="1"/>
    </xf>
    <xf numFmtId="0" fontId="12" fillId="2" borderId="62" xfId="0" applyNumberFormat="1" applyFont="1" applyFill="1" applyBorder="1" applyAlignment="1">
      <alignment horizontal="center" vertical="center"/>
    </xf>
    <xf numFmtId="0" fontId="24" fillId="2" borderId="62" xfId="0" applyNumberFormat="1" applyFont="1" applyFill="1" applyBorder="1" applyAlignment="1">
      <alignment horizontal="center" vertical="center"/>
    </xf>
    <xf numFmtId="0" fontId="12" fillId="2" borderId="65" xfId="0" applyNumberFormat="1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right" vertical="center"/>
    </xf>
    <xf numFmtId="176" fontId="17" fillId="2" borderId="46" xfId="0" applyNumberFormat="1" applyFont="1" applyFill="1" applyBorder="1" applyAlignment="1">
      <alignment horizontal="center" vertical="center"/>
    </xf>
    <xf numFmtId="0" fontId="16" fillId="0" borderId="11" xfId="0" applyNumberFormat="1" applyFont="1" applyBorder="1" applyAlignment="1">
      <alignment vertical="top"/>
    </xf>
    <xf numFmtId="0" fontId="16" fillId="0" borderId="0" xfId="0" applyNumberFormat="1" applyFont="1" applyBorder="1" applyAlignment="1">
      <alignment vertical="top"/>
    </xf>
    <xf numFmtId="0" fontId="16" fillId="0" borderId="0" xfId="0" applyFont="1" applyBorder="1"/>
    <xf numFmtId="0" fontId="27" fillId="0" borderId="0" xfId="0" applyNumberFormat="1" applyFont="1" applyAlignment="1">
      <alignment vertical="center"/>
    </xf>
    <xf numFmtId="0" fontId="15" fillId="0" borderId="0" xfId="0" applyNumberFormat="1" applyFont="1" applyAlignment="1">
      <alignment horizontal="left" vertical="center"/>
    </xf>
    <xf numFmtId="0" fontId="17" fillId="2" borderId="59" xfId="0" applyNumberFormat="1" applyFont="1" applyFill="1" applyBorder="1" applyAlignment="1">
      <alignment horizontal="left" wrapText="1"/>
    </xf>
    <xf numFmtId="0" fontId="17" fillId="2" borderId="51" xfId="0" applyNumberFormat="1" applyFont="1" applyFill="1" applyBorder="1" applyAlignment="1">
      <alignment horizontal="left" vertical="center" wrapText="1"/>
    </xf>
    <xf numFmtId="0" fontId="17" fillId="2" borderId="34" xfId="0" applyNumberFormat="1" applyFont="1" applyFill="1" applyBorder="1" applyAlignment="1">
      <alignment horizontal="center" vertical="center" shrinkToFit="1"/>
    </xf>
    <xf numFmtId="0" fontId="17" fillId="2" borderId="24" xfId="0" applyNumberFormat="1" applyFont="1" applyFill="1" applyBorder="1" applyAlignment="1">
      <alignment horizontal="center" vertical="center" shrinkToFit="1"/>
    </xf>
    <xf numFmtId="0" fontId="17" fillId="2" borderId="27" xfId="0" applyNumberFormat="1" applyFont="1" applyFill="1" applyBorder="1" applyAlignment="1">
      <alignment horizontal="center" vertical="center" shrinkToFit="1"/>
    </xf>
    <xf numFmtId="0" fontId="17" fillId="2" borderId="19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Alignment="1">
      <alignment vertical="center"/>
    </xf>
    <xf numFmtId="0" fontId="28" fillId="0" borderId="0" xfId="0" applyNumberFormat="1" applyFont="1" applyAlignment="1">
      <alignment vertical="center"/>
    </xf>
    <xf numFmtId="0" fontId="28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NumberFormat="1" applyFont="1" applyAlignment="1">
      <alignment horizontal="center"/>
    </xf>
    <xf numFmtId="0" fontId="29" fillId="0" borderId="0" xfId="0" applyFont="1"/>
    <xf numFmtId="0" fontId="28" fillId="2" borderId="35" xfId="0" applyNumberFormat="1" applyFont="1" applyFill="1" applyBorder="1" applyAlignment="1">
      <alignment horizontal="center" vertical="center"/>
    </xf>
    <xf numFmtId="0" fontId="28" fillId="3" borderId="1" xfId="0" applyNumberFormat="1" applyFont="1" applyFill="1" applyBorder="1" applyAlignment="1">
      <alignment horizontal="center" vertical="center"/>
    </xf>
    <xf numFmtId="0" fontId="28" fillId="3" borderId="42" xfId="0" applyNumberFormat="1" applyFont="1" applyFill="1" applyBorder="1" applyAlignment="1">
      <alignment horizontal="center" vertical="center"/>
    </xf>
    <xf numFmtId="0" fontId="28" fillId="3" borderId="33" xfId="0" applyNumberFormat="1" applyFont="1" applyFill="1" applyBorder="1" applyAlignment="1">
      <alignment horizontal="center" vertical="center"/>
    </xf>
    <xf numFmtId="0" fontId="11" fillId="2" borderId="46" xfId="0" applyNumberFormat="1" applyFont="1" applyFill="1" applyBorder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/>
    <xf numFmtId="0" fontId="11" fillId="2" borderId="13" xfId="0" applyNumberFormat="1" applyFont="1" applyFill="1" applyBorder="1" applyAlignment="1">
      <alignment horizontal="center" vertical="center"/>
    </xf>
    <xf numFmtId="0" fontId="11" fillId="2" borderId="35" xfId="0" applyNumberFormat="1" applyFont="1" applyFill="1" applyBorder="1" applyAlignment="1">
      <alignment horizontal="center" vertical="center"/>
    </xf>
    <xf numFmtId="0" fontId="11" fillId="3" borderId="42" xfId="0" applyNumberFormat="1" applyFont="1" applyFill="1" applyBorder="1" applyAlignment="1">
      <alignment horizontal="center" vertical="center"/>
    </xf>
    <xf numFmtId="0" fontId="11" fillId="3" borderId="33" xfId="0" applyNumberFormat="1" applyFont="1" applyFill="1" applyBorder="1" applyAlignment="1">
      <alignment horizontal="center" vertical="center"/>
    </xf>
    <xf numFmtId="0" fontId="11" fillId="2" borderId="67" xfId="0" applyNumberFormat="1" applyFont="1" applyFill="1" applyBorder="1" applyAlignment="1">
      <alignment horizontal="center" vertical="center"/>
    </xf>
    <xf numFmtId="0" fontId="11" fillId="2" borderId="66" xfId="0" applyNumberFormat="1" applyFont="1" applyFill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top"/>
    </xf>
    <xf numFmtId="0" fontId="28" fillId="0" borderId="0" xfId="0" applyNumberFormat="1" applyFont="1" applyBorder="1" applyAlignment="1">
      <alignment vertical="top"/>
    </xf>
    <xf numFmtId="0" fontId="28" fillId="0" borderId="0" xfId="0" applyFont="1"/>
    <xf numFmtId="0" fontId="9" fillId="0" borderId="0" xfId="0" applyNumberFormat="1" applyFont="1" applyFill="1"/>
    <xf numFmtId="0" fontId="19" fillId="0" borderId="0" xfId="0" applyFont="1" applyFill="1"/>
    <xf numFmtId="0" fontId="19" fillId="0" borderId="0" xfId="0" applyNumberFormat="1" applyFont="1" applyFill="1"/>
    <xf numFmtId="0" fontId="18" fillId="2" borderId="46" xfId="0" applyNumberFormat="1" applyFont="1" applyFill="1" applyBorder="1" applyAlignment="1">
      <alignment horizontal="center" vertical="center" wrapText="1"/>
    </xf>
    <xf numFmtId="0" fontId="18" fillId="2" borderId="62" xfId="0" applyNumberFormat="1" applyFont="1" applyFill="1" applyBorder="1" applyAlignment="1">
      <alignment horizontal="center" vertical="center" wrapText="1"/>
    </xf>
    <xf numFmtId="0" fontId="18" fillId="2" borderId="66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vertical="center"/>
    </xf>
    <xf numFmtId="0" fontId="19" fillId="0" borderId="0" xfId="0" applyNumberFormat="1" applyFont="1" applyAlignment="1"/>
    <xf numFmtId="0" fontId="19" fillId="0" borderId="0" xfId="0" applyNumberFormat="1" applyFont="1" applyAlignment="1">
      <alignment horizontal="center"/>
    </xf>
    <xf numFmtId="0" fontId="30" fillId="0" borderId="0" xfId="0" applyFont="1" applyBorder="1" applyAlignment="1"/>
    <xf numFmtId="0" fontId="30" fillId="0" borderId="0" xfId="0" applyFont="1" applyFill="1" applyBorder="1" applyAlignment="1">
      <alignment horizontal="right"/>
    </xf>
    <xf numFmtId="0" fontId="9" fillId="0" borderId="0" xfId="0" applyNumberFormat="1" applyFont="1" applyAlignment="1">
      <alignment horizontal="right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2" borderId="68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8" fillId="0" borderId="68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8" fillId="0" borderId="0" xfId="0" applyNumberFormat="1" applyFont="1" applyFill="1" applyAlignment="1">
      <alignment vertical="center"/>
    </xf>
    <xf numFmtId="0" fontId="19" fillId="0" borderId="0" xfId="0" applyFont="1" applyAlignment="1">
      <alignment horizontal="center"/>
    </xf>
    <xf numFmtId="176" fontId="32" fillId="0" borderId="87" xfId="1" applyNumberFormat="1" applyFont="1" applyFill="1" applyBorder="1" applyAlignment="1">
      <alignment horizontal="center" vertical="center"/>
    </xf>
    <xf numFmtId="176" fontId="32" fillId="0" borderId="73" xfId="1" applyNumberFormat="1" applyFont="1" applyFill="1" applyBorder="1" applyAlignment="1">
      <alignment horizontal="center" vertical="center"/>
    </xf>
    <xf numFmtId="0" fontId="31" fillId="0" borderId="1" xfId="0" applyNumberFormat="1" applyFont="1" applyBorder="1" applyAlignment="1">
      <alignment horizontal="right"/>
    </xf>
    <xf numFmtId="176" fontId="32" fillId="0" borderId="95" xfId="1" applyNumberFormat="1" applyFont="1" applyFill="1" applyBorder="1" applyAlignment="1">
      <alignment horizontal="center" vertical="center"/>
    </xf>
    <xf numFmtId="176" fontId="32" fillId="0" borderId="96" xfId="1" applyNumberFormat="1" applyFont="1" applyFill="1" applyBorder="1" applyAlignment="1">
      <alignment horizontal="center" vertical="center"/>
    </xf>
    <xf numFmtId="0" fontId="33" fillId="0" borderId="0" xfId="0" applyNumberFormat="1" applyFont="1" applyBorder="1" applyAlignment="1">
      <alignment horizontal="right" vertical="center"/>
    </xf>
    <xf numFmtId="38" fontId="32" fillId="0" borderId="60" xfId="4" applyFont="1" applyFill="1" applyBorder="1" applyAlignment="1">
      <alignment horizontal="center" vertical="center"/>
    </xf>
    <xf numFmtId="176" fontId="34" fillId="0" borderId="86" xfId="1" applyNumberFormat="1" applyFont="1" applyFill="1" applyBorder="1" applyAlignment="1">
      <alignment horizontal="center" vertical="center"/>
    </xf>
    <xf numFmtId="176" fontId="34" fillId="0" borderId="72" xfId="1" applyNumberFormat="1" applyFont="1" applyFill="1" applyBorder="1" applyAlignment="1">
      <alignment horizontal="center" vertical="center"/>
    </xf>
    <xf numFmtId="176" fontId="34" fillId="0" borderId="87" xfId="1" applyNumberFormat="1" applyFont="1" applyFill="1" applyBorder="1" applyAlignment="1">
      <alignment horizontal="center" vertical="center"/>
    </xf>
    <xf numFmtId="176" fontId="34" fillId="0" borderId="73" xfId="1" applyNumberFormat="1" applyFont="1" applyFill="1" applyBorder="1" applyAlignment="1">
      <alignment horizontal="center" vertical="center"/>
    </xf>
    <xf numFmtId="176" fontId="34" fillId="0" borderId="88" xfId="1" applyNumberFormat="1" applyFont="1" applyFill="1" applyBorder="1" applyAlignment="1">
      <alignment horizontal="center" vertical="center"/>
    </xf>
    <xf numFmtId="176" fontId="34" fillId="0" borderId="77" xfId="1" applyNumberFormat="1" applyFont="1" applyFill="1" applyBorder="1" applyAlignment="1">
      <alignment horizontal="center" vertical="center"/>
    </xf>
    <xf numFmtId="176" fontId="34" fillId="0" borderId="69" xfId="1" applyNumberFormat="1" applyFont="1" applyFill="1" applyBorder="1" applyAlignment="1">
      <alignment horizontal="center" vertical="center"/>
    </xf>
    <xf numFmtId="176" fontId="34" fillId="0" borderId="70" xfId="1" applyNumberFormat="1" applyFont="1" applyFill="1" applyBorder="1" applyAlignment="1">
      <alignment horizontal="center" vertical="center"/>
    </xf>
    <xf numFmtId="176" fontId="34" fillId="0" borderId="91" xfId="1" applyNumberFormat="1" applyFont="1" applyFill="1" applyBorder="1" applyAlignment="1">
      <alignment horizontal="center" vertical="center"/>
    </xf>
    <xf numFmtId="0" fontId="35" fillId="0" borderId="0" xfId="0" applyNumberFormat="1" applyFont="1"/>
    <xf numFmtId="176" fontId="32" fillId="0" borderId="98" xfId="1" applyNumberFormat="1" applyFont="1" applyFill="1" applyBorder="1" applyAlignment="1">
      <alignment horizontal="center" vertical="center"/>
    </xf>
    <xf numFmtId="0" fontId="33" fillId="0" borderId="0" xfId="0" applyNumberFormat="1" applyFont="1" applyAlignment="1">
      <alignment horizontal="right"/>
    </xf>
    <xf numFmtId="179" fontId="32" fillId="0" borderId="48" xfId="1" applyNumberFormat="1" applyFont="1" applyFill="1" applyBorder="1" applyAlignment="1">
      <alignment horizontal="center" vertical="center"/>
    </xf>
    <xf numFmtId="0" fontId="36" fillId="0" borderId="0" xfId="0" applyNumberFormat="1" applyFont="1" applyFill="1" applyBorder="1" applyAlignment="1">
      <alignment horizontal="center" vertical="center" shrinkToFit="1"/>
    </xf>
    <xf numFmtId="0" fontId="32" fillId="0" borderId="54" xfId="0" applyNumberFormat="1" applyFont="1" applyFill="1" applyBorder="1" applyAlignment="1">
      <alignment horizontal="center" vertical="center" shrinkToFit="1"/>
    </xf>
    <xf numFmtId="0" fontId="32" fillId="0" borderId="55" xfId="0" applyFont="1" applyFill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2" fillId="0" borderId="37" xfId="0" applyNumberFormat="1" applyFont="1" applyFill="1" applyBorder="1" applyAlignment="1">
      <alignment horizontal="center" vertical="center" shrinkToFit="1"/>
    </xf>
    <xf numFmtId="0" fontId="32" fillId="0" borderId="13" xfId="0" applyFont="1" applyFill="1" applyBorder="1" applyAlignment="1">
      <alignment horizontal="center" vertical="center" shrinkToFit="1"/>
    </xf>
    <xf numFmtId="0" fontId="32" fillId="0" borderId="39" xfId="0" applyFont="1" applyBorder="1" applyAlignment="1">
      <alignment horizontal="center" vertical="center" shrinkToFit="1"/>
    </xf>
    <xf numFmtId="0" fontId="32" fillId="0" borderId="42" xfId="0" applyNumberFormat="1" applyFont="1" applyFill="1" applyBorder="1" applyAlignment="1">
      <alignment horizontal="center" vertical="center" shrinkToFit="1"/>
    </xf>
    <xf numFmtId="0" fontId="37" fillId="0" borderId="42" xfId="0" applyFont="1" applyBorder="1" applyAlignment="1">
      <alignment horizontal="center" vertical="center" shrinkToFit="1"/>
    </xf>
    <xf numFmtId="0" fontId="32" fillId="0" borderId="33" xfId="0" applyFont="1" applyFill="1" applyBorder="1" applyAlignment="1">
      <alignment horizontal="center" vertical="center" shrinkToFit="1"/>
    </xf>
    <xf numFmtId="0" fontId="32" fillId="0" borderId="82" xfId="0" applyFont="1" applyBorder="1" applyAlignment="1">
      <alignment horizontal="center" vertical="center" shrinkToFit="1"/>
    </xf>
    <xf numFmtId="176" fontId="32" fillId="0" borderId="100" xfId="1" applyNumberFormat="1" applyFont="1" applyFill="1" applyBorder="1" applyAlignment="1">
      <alignment horizontal="center" vertical="center"/>
    </xf>
    <xf numFmtId="176" fontId="32" fillId="0" borderId="86" xfId="1" applyNumberFormat="1" applyFont="1" applyFill="1" applyBorder="1" applyAlignment="1">
      <alignment horizontal="center" vertical="center"/>
    </xf>
    <xf numFmtId="176" fontId="32" fillId="0" borderId="72" xfId="1" applyNumberFormat="1" applyFont="1" applyFill="1" applyBorder="1" applyAlignment="1">
      <alignment horizontal="center" vertical="center"/>
    </xf>
    <xf numFmtId="176" fontId="32" fillId="0" borderId="88" xfId="1" applyNumberFormat="1" applyFont="1" applyFill="1" applyBorder="1" applyAlignment="1">
      <alignment horizontal="center" vertical="center"/>
    </xf>
    <xf numFmtId="176" fontId="32" fillId="0" borderId="77" xfId="1" applyNumberFormat="1" applyFont="1" applyFill="1" applyBorder="1" applyAlignment="1">
      <alignment horizontal="center" vertical="center"/>
    </xf>
    <xf numFmtId="176" fontId="32" fillId="0" borderId="99" xfId="1" applyNumberFormat="1" applyFont="1" applyFill="1" applyBorder="1" applyAlignment="1">
      <alignment horizontal="center" vertical="center"/>
    </xf>
    <xf numFmtId="176" fontId="32" fillId="0" borderId="10" xfId="1" applyNumberFormat="1" applyFont="1" applyFill="1" applyBorder="1" applyAlignment="1">
      <alignment horizontal="center" vertical="center"/>
    </xf>
    <xf numFmtId="176" fontId="32" fillId="0" borderId="101" xfId="1" applyNumberFormat="1" applyFont="1" applyFill="1" applyBorder="1" applyAlignment="1">
      <alignment horizontal="center" vertical="center"/>
    </xf>
    <xf numFmtId="176" fontId="32" fillId="0" borderId="94" xfId="1" applyNumberFormat="1" applyFont="1" applyFill="1" applyBorder="1" applyAlignment="1">
      <alignment horizontal="center" vertical="center"/>
    </xf>
    <xf numFmtId="176" fontId="32" fillId="0" borderId="92" xfId="1" applyNumberFormat="1" applyFont="1" applyFill="1" applyBorder="1" applyAlignment="1">
      <alignment horizontal="center" vertical="center"/>
    </xf>
    <xf numFmtId="176" fontId="32" fillId="0" borderId="89" xfId="1" applyNumberFormat="1" applyFont="1" applyFill="1" applyBorder="1" applyAlignment="1">
      <alignment horizontal="center" vertical="center"/>
    </xf>
    <xf numFmtId="176" fontId="32" fillId="0" borderId="90" xfId="1" applyNumberFormat="1" applyFont="1" applyFill="1" applyBorder="1" applyAlignment="1">
      <alignment horizontal="center" vertical="center"/>
    </xf>
    <xf numFmtId="176" fontId="32" fillId="0" borderId="20" xfId="1" applyNumberFormat="1" applyFont="1" applyFill="1" applyBorder="1" applyAlignment="1">
      <alignment horizontal="center" vertical="center"/>
    </xf>
    <xf numFmtId="38" fontId="32" fillId="0" borderId="59" xfId="4" applyFont="1" applyFill="1" applyBorder="1" applyAlignment="1">
      <alignment horizontal="center" vertical="center"/>
    </xf>
    <xf numFmtId="38" fontId="32" fillId="0" borderId="61" xfId="4" applyFont="1" applyFill="1" applyBorder="1" applyAlignment="1">
      <alignment horizontal="center" vertical="center"/>
    </xf>
    <xf numFmtId="176" fontId="32" fillId="0" borderId="52" xfId="2" applyNumberFormat="1" applyFont="1" applyFill="1" applyBorder="1" applyAlignment="1">
      <alignment horizontal="center" vertical="center"/>
    </xf>
    <xf numFmtId="176" fontId="32" fillId="0" borderId="16" xfId="2" applyNumberFormat="1" applyFont="1" applyFill="1" applyBorder="1" applyAlignment="1">
      <alignment horizontal="center" vertical="center"/>
    </xf>
    <xf numFmtId="176" fontId="32" fillId="0" borderId="40" xfId="2" applyNumberFormat="1" applyFont="1" applyFill="1" applyBorder="1" applyAlignment="1">
      <alignment horizontal="center" vertical="center"/>
    </xf>
    <xf numFmtId="176" fontId="32" fillId="0" borderId="31" xfId="2" applyNumberFormat="1" applyFont="1" applyFill="1" applyBorder="1" applyAlignment="1">
      <alignment horizontal="center" vertical="center"/>
    </xf>
    <xf numFmtId="176" fontId="32" fillId="0" borderId="36" xfId="1" applyNumberFormat="1" applyFont="1" applyFill="1" applyBorder="1" applyAlignment="1">
      <alignment horizontal="center" vertical="center"/>
    </xf>
    <xf numFmtId="176" fontId="32" fillId="0" borderId="97" xfId="1" applyNumberFormat="1" applyFont="1" applyFill="1" applyBorder="1" applyAlignment="1">
      <alignment horizontal="center" vertical="center"/>
    </xf>
    <xf numFmtId="176" fontId="32" fillId="0" borderId="41" xfId="1" applyNumberFormat="1" applyFont="1" applyFill="1" applyBorder="1" applyAlignment="1">
      <alignment horizontal="center" vertical="center"/>
    </xf>
    <xf numFmtId="176" fontId="32" fillId="0" borderId="7" xfId="1" applyNumberFormat="1" applyFont="1" applyFill="1" applyBorder="1" applyAlignment="1">
      <alignment horizontal="center" vertical="center"/>
    </xf>
    <xf numFmtId="179" fontId="32" fillId="0" borderId="47" xfId="1" applyNumberFormat="1" applyFont="1" applyFill="1" applyBorder="1" applyAlignment="1">
      <alignment horizontal="center" vertical="center"/>
    </xf>
    <xf numFmtId="179" fontId="32" fillId="0" borderId="50" xfId="1" applyNumberFormat="1" applyFont="1" applyFill="1" applyBorder="1" applyAlignment="1">
      <alignment horizontal="center" vertical="center"/>
    </xf>
    <xf numFmtId="179" fontId="32" fillId="0" borderId="51" xfId="1" applyNumberFormat="1" applyFont="1" applyFill="1" applyBorder="1" applyAlignment="1">
      <alignment horizontal="center" vertical="center"/>
    </xf>
    <xf numFmtId="38" fontId="32" fillId="0" borderId="94" xfId="4" applyFont="1" applyFill="1" applyBorder="1" applyAlignment="1">
      <alignment horizontal="center" vertical="center"/>
    </xf>
    <xf numFmtId="38" fontId="32" fillId="0" borderId="36" xfId="4" applyFont="1" applyFill="1" applyBorder="1" applyAlignment="1">
      <alignment horizontal="center" vertical="center"/>
    </xf>
    <xf numFmtId="38" fontId="32" fillId="0" borderId="96" xfId="4" applyFont="1" applyFill="1" applyBorder="1" applyAlignment="1">
      <alignment horizontal="center" vertical="center"/>
    </xf>
    <xf numFmtId="38" fontId="32" fillId="0" borderId="95" xfId="4" applyFont="1" applyFill="1" applyBorder="1" applyAlignment="1">
      <alignment horizontal="center" vertical="center"/>
    </xf>
    <xf numFmtId="38" fontId="32" fillId="0" borderId="97" xfId="4" applyFont="1" applyFill="1" applyBorder="1" applyAlignment="1">
      <alignment horizontal="center" vertical="center"/>
    </xf>
    <xf numFmtId="38" fontId="32" fillId="0" borderId="98" xfId="4" applyFont="1" applyFill="1" applyBorder="1" applyAlignment="1">
      <alignment horizontal="center" vertical="center"/>
    </xf>
    <xf numFmtId="38" fontId="32" fillId="0" borderId="90" xfId="4" applyFont="1" applyFill="1" applyBorder="1" applyAlignment="1">
      <alignment horizontal="center" vertical="center"/>
    </xf>
    <xf numFmtId="38" fontId="32" fillId="0" borderId="20" xfId="4" applyFont="1" applyFill="1" applyBorder="1" applyAlignment="1">
      <alignment horizontal="center" vertical="center"/>
    </xf>
    <xf numFmtId="0" fontId="39" fillId="0" borderId="56" xfId="0" applyFont="1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shrinkToFit="1"/>
    </xf>
    <xf numFmtId="0" fontId="37" fillId="0" borderId="55" xfId="0" applyFont="1" applyBorder="1" applyAlignment="1">
      <alignment horizontal="center" vertical="center" shrinkToFit="1"/>
    </xf>
    <xf numFmtId="0" fontId="39" fillId="0" borderId="14" xfId="0" applyFont="1" applyBorder="1" applyAlignment="1">
      <alignment horizontal="center" vertical="center" shrinkToFit="1"/>
    </xf>
    <xf numFmtId="0" fontId="37" fillId="0" borderId="37" xfId="0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39" fillId="0" borderId="53" xfId="0" applyFont="1" applyBorder="1" applyAlignment="1">
      <alignment horizontal="center" vertical="center" shrinkToFit="1"/>
    </xf>
    <xf numFmtId="0" fontId="37" fillId="0" borderId="33" xfId="0" applyFont="1" applyBorder="1" applyAlignment="1">
      <alignment horizontal="center" vertical="center" shrinkToFit="1"/>
    </xf>
    <xf numFmtId="0" fontId="40" fillId="0" borderId="83" xfId="0" applyFont="1" applyFill="1" applyBorder="1" applyAlignment="1">
      <alignment horizontal="center" vertical="center" wrapText="1"/>
    </xf>
    <xf numFmtId="0" fontId="41" fillId="2" borderId="68" xfId="0" applyFont="1" applyFill="1" applyBorder="1" applyAlignment="1">
      <alignment horizontal="center" vertical="center"/>
    </xf>
    <xf numFmtId="0" fontId="38" fillId="0" borderId="68" xfId="0" applyFont="1" applyBorder="1" applyAlignment="1">
      <alignment horizontal="center" vertical="center"/>
    </xf>
    <xf numFmtId="177" fontId="32" fillId="0" borderId="0" xfId="0" applyNumberFormat="1" applyFont="1" applyBorder="1" applyAlignment="1">
      <alignment horizontal="left"/>
    </xf>
    <xf numFmtId="0" fontId="7" fillId="0" borderId="0" xfId="0" applyNumberFormat="1" applyFont="1" applyAlignment="1">
      <alignment horizontal="left" vertical="center"/>
    </xf>
    <xf numFmtId="0" fontId="31" fillId="0" borderId="1" xfId="0" applyNumberFormat="1" applyFont="1" applyBorder="1" applyAlignment="1">
      <alignment horizontal="right" vertical="center"/>
    </xf>
    <xf numFmtId="0" fontId="11" fillId="2" borderId="2" xfId="0" applyNumberFormat="1" applyFont="1" applyFill="1" applyBorder="1" applyAlignment="1">
      <alignment horizontal="center" vertical="center"/>
    </xf>
    <xf numFmtId="0" fontId="11" fillId="2" borderId="5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center" vertical="center" wrapText="1"/>
    </xf>
    <xf numFmtId="0" fontId="11" fillId="2" borderId="75" xfId="0" applyNumberFormat="1" applyFont="1" applyFill="1" applyBorder="1" applyAlignment="1">
      <alignment horizontal="center" vertical="center" wrapText="1"/>
    </xf>
    <xf numFmtId="0" fontId="11" fillId="2" borderId="76" xfId="0" applyNumberFormat="1" applyFont="1" applyFill="1" applyBorder="1" applyAlignment="1">
      <alignment horizontal="center" vertical="center" wrapText="1"/>
    </xf>
    <xf numFmtId="0" fontId="12" fillId="2" borderId="63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4" xfId="0" applyNumberFormat="1" applyFont="1" applyFill="1" applyBorder="1" applyAlignment="1">
      <alignment horizontal="center" vertical="center"/>
    </xf>
    <xf numFmtId="0" fontId="12" fillId="2" borderId="7" xfId="0" applyNumberFormat="1" applyFont="1" applyFill="1" applyBorder="1" applyAlignment="1">
      <alignment horizontal="center" vertical="center"/>
    </xf>
    <xf numFmtId="177" fontId="32" fillId="0" borderId="0" xfId="0" applyNumberFormat="1" applyFont="1" applyAlignment="1">
      <alignment horizontal="left"/>
    </xf>
    <xf numFmtId="0" fontId="17" fillId="2" borderId="24" xfId="0" applyNumberFormat="1" applyFont="1" applyFill="1" applyBorder="1" applyAlignment="1">
      <alignment vertical="center" wrapText="1"/>
    </xf>
    <xf numFmtId="0" fontId="17" fillId="2" borderId="25" xfId="0" applyNumberFormat="1" applyFont="1" applyFill="1" applyBorder="1" applyAlignment="1">
      <alignment vertical="center" wrapText="1"/>
    </xf>
    <xf numFmtId="0" fontId="15" fillId="0" borderId="0" xfId="0" applyNumberFormat="1" applyFont="1" applyBorder="1" applyAlignment="1">
      <alignment horizontal="left" vertical="center"/>
    </xf>
    <xf numFmtId="0" fontId="17" fillId="2" borderId="21" xfId="0" applyNumberFormat="1" applyFont="1" applyFill="1" applyBorder="1" applyAlignment="1">
      <alignment horizontal="center" vertical="center" wrapText="1"/>
    </xf>
    <xf numFmtId="0" fontId="17" fillId="2" borderId="22" xfId="0" applyNumberFormat="1" applyFont="1" applyFill="1" applyBorder="1" applyAlignment="1">
      <alignment horizontal="center" vertical="center" wrapText="1"/>
    </xf>
    <xf numFmtId="0" fontId="17" fillId="2" borderId="23" xfId="0" applyNumberFormat="1" applyFont="1" applyFill="1" applyBorder="1" applyAlignment="1">
      <alignment horizontal="center" vertical="center" wrapText="1"/>
    </xf>
    <xf numFmtId="0" fontId="17" fillId="2" borderId="27" xfId="0" applyNumberFormat="1" applyFont="1" applyFill="1" applyBorder="1" applyAlignment="1">
      <alignment vertical="center" wrapText="1"/>
    </xf>
    <xf numFmtId="0" fontId="17" fillId="2" borderId="28" xfId="0" applyNumberFormat="1" applyFont="1" applyFill="1" applyBorder="1" applyAlignment="1">
      <alignment vertical="center" wrapText="1"/>
    </xf>
    <xf numFmtId="0" fontId="17" fillId="2" borderId="29" xfId="0" applyNumberFormat="1" applyFont="1" applyFill="1" applyBorder="1" applyAlignment="1">
      <alignment horizontal="center" vertical="center" wrapText="1"/>
    </xf>
    <xf numFmtId="0" fontId="17" fillId="2" borderId="30" xfId="0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7" fillId="2" borderId="39" xfId="0" applyNumberFormat="1" applyFont="1" applyFill="1" applyBorder="1" applyAlignment="1">
      <alignment horizontal="center" vertical="center"/>
    </xf>
    <xf numFmtId="0" fontId="17" fillId="2" borderId="43" xfId="0" applyNumberFormat="1" applyFont="1" applyFill="1" applyBorder="1" applyAlignment="1">
      <alignment horizontal="center" vertical="center"/>
    </xf>
    <xf numFmtId="0" fontId="17" fillId="2" borderId="34" xfId="0" applyNumberFormat="1" applyFont="1" applyFill="1" applyBorder="1" applyAlignment="1">
      <alignment horizontal="center" vertical="center" shrinkToFit="1"/>
    </xf>
    <xf numFmtId="0" fontId="17" fillId="2" borderId="36" xfId="0" applyNumberFormat="1" applyFont="1" applyFill="1" applyBorder="1" applyAlignment="1">
      <alignment horizontal="center" vertical="center" shrinkToFit="1"/>
    </xf>
    <xf numFmtId="3" fontId="32" fillId="0" borderId="34" xfId="2" applyNumberFormat="1" applyFont="1" applyFill="1" applyBorder="1" applyAlignment="1">
      <alignment horizontal="center" vertical="center"/>
    </xf>
    <xf numFmtId="0" fontId="32" fillId="0" borderId="14" xfId="2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 shrinkToFit="1"/>
    </xf>
    <xf numFmtId="0" fontId="17" fillId="2" borderId="7" xfId="0" applyNumberFormat="1" applyFont="1" applyFill="1" applyBorder="1" applyAlignment="1">
      <alignment horizontal="center" vertical="center" shrinkToFit="1"/>
    </xf>
    <xf numFmtId="38" fontId="32" fillId="0" borderId="29" xfId="3" applyFont="1" applyFill="1" applyBorder="1" applyAlignment="1">
      <alignment horizontal="center" vertical="center"/>
    </xf>
    <xf numFmtId="38" fontId="32" fillId="0" borderId="81" xfId="3" applyFont="1" applyFill="1" applyBorder="1" applyAlignment="1">
      <alignment horizontal="center" vertical="center"/>
    </xf>
    <xf numFmtId="0" fontId="17" fillId="0" borderId="0" xfId="0" applyNumberFormat="1" applyFont="1" applyBorder="1" applyAlignment="1">
      <alignment horizontal="left"/>
    </xf>
    <xf numFmtId="0" fontId="17" fillId="2" borderId="24" xfId="0" applyNumberFormat="1" applyFont="1" applyFill="1" applyBorder="1" applyAlignment="1">
      <alignment horizontal="center" vertical="center" shrinkToFit="1"/>
    </xf>
    <xf numFmtId="0" fontId="17" fillId="2" borderId="26" xfId="0" applyNumberFormat="1" applyFont="1" applyFill="1" applyBorder="1" applyAlignment="1">
      <alignment horizontal="center" vertical="center" shrinkToFit="1"/>
    </xf>
    <xf numFmtId="38" fontId="32" fillId="0" borderId="24" xfId="3" applyFont="1" applyFill="1" applyBorder="1" applyAlignment="1">
      <alignment horizontal="center" vertical="center"/>
    </xf>
    <xf numFmtId="38" fontId="32" fillId="0" borderId="15" xfId="3" applyFont="1" applyFill="1" applyBorder="1" applyAlignment="1">
      <alignment horizontal="center" vertical="center"/>
    </xf>
    <xf numFmtId="0" fontId="17" fillId="2" borderId="27" xfId="0" applyNumberFormat="1" applyFont="1" applyFill="1" applyBorder="1" applyAlignment="1">
      <alignment horizontal="center" vertical="center" shrinkToFit="1"/>
    </xf>
    <xf numFmtId="0" fontId="17" fillId="2" borderId="18" xfId="0" applyNumberFormat="1" applyFont="1" applyFill="1" applyBorder="1" applyAlignment="1">
      <alignment horizontal="center" vertical="center" shrinkToFit="1"/>
    </xf>
    <xf numFmtId="38" fontId="32" fillId="0" borderId="27" xfId="3" applyFont="1" applyFill="1" applyBorder="1" applyAlignment="1">
      <alignment horizontal="center" vertical="center"/>
    </xf>
    <xf numFmtId="38" fontId="32" fillId="0" borderId="17" xfId="3" applyFont="1" applyFill="1" applyBorder="1" applyAlignment="1">
      <alignment horizontal="center" vertical="center"/>
    </xf>
    <xf numFmtId="0" fontId="14" fillId="2" borderId="1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center" vertical="center" wrapText="1"/>
    </xf>
    <xf numFmtId="0" fontId="14" fillId="2" borderId="7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Border="1" applyAlignment="1">
      <alignment horizontal="left" vertical="center"/>
    </xf>
    <xf numFmtId="177" fontId="32" fillId="0" borderId="0" xfId="0" applyNumberFormat="1" applyFont="1" applyFill="1" applyAlignment="1">
      <alignment horizontal="left"/>
    </xf>
    <xf numFmtId="177" fontId="32" fillId="0" borderId="0" xfId="0" applyNumberFormat="1" applyFont="1" applyFill="1" applyBorder="1" applyAlignment="1">
      <alignment horizontal="left"/>
    </xf>
    <xf numFmtId="0" fontId="17" fillId="2" borderId="63" xfId="0" applyNumberFormat="1" applyFont="1" applyFill="1" applyBorder="1" applyAlignment="1">
      <alignment horizontal="center" vertical="center" wrapText="1"/>
    </xf>
    <xf numFmtId="0" fontId="17" fillId="2" borderId="41" xfId="0" applyNumberFormat="1" applyFont="1" applyFill="1" applyBorder="1" applyAlignment="1">
      <alignment horizontal="center" vertical="center" wrapText="1"/>
    </xf>
    <xf numFmtId="0" fontId="17" fillId="2" borderId="4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44" xfId="0" applyNumberFormat="1" applyFont="1" applyFill="1" applyBorder="1" applyAlignment="1">
      <alignment horizontal="center" vertical="center" wrapText="1"/>
    </xf>
    <xf numFmtId="0" fontId="17" fillId="2" borderId="45" xfId="0" applyNumberFormat="1" applyFont="1" applyFill="1" applyBorder="1" applyAlignment="1">
      <alignment horizontal="center" vertical="center" wrapText="1"/>
    </xf>
    <xf numFmtId="0" fontId="17" fillId="2" borderId="68" xfId="0" applyNumberFormat="1" applyFont="1" applyFill="1" applyBorder="1" applyAlignment="1">
      <alignment horizontal="center" vertical="center" wrapText="1"/>
    </xf>
    <xf numFmtId="0" fontId="17" fillId="2" borderId="8" xfId="0" applyNumberFormat="1" applyFont="1" applyFill="1" applyBorder="1" applyAlignment="1">
      <alignment horizontal="left" vertical="center"/>
    </xf>
    <xf numFmtId="0" fontId="17" fillId="2" borderId="72" xfId="0" applyNumberFormat="1" applyFont="1" applyFill="1" applyBorder="1" applyAlignment="1">
      <alignment horizontal="left" vertical="center"/>
    </xf>
    <xf numFmtId="0" fontId="17" fillId="2" borderId="69" xfId="0" applyNumberFormat="1" applyFont="1" applyFill="1" applyBorder="1" applyAlignment="1">
      <alignment horizontal="left" vertical="center"/>
    </xf>
    <xf numFmtId="0" fontId="17" fillId="2" borderId="9" xfId="0" applyNumberFormat="1" applyFont="1" applyFill="1" applyBorder="1" applyAlignment="1">
      <alignment horizontal="left" vertical="center"/>
    </xf>
    <xf numFmtId="0" fontId="17" fillId="2" borderId="73" xfId="0" applyNumberFormat="1" applyFont="1" applyFill="1" applyBorder="1" applyAlignment="1">
      <alignment horizontal="left" vertical="center"/>
    </xf>
    <xf numFmtId="0" fontId="17" fillId="2" borderId="70" xfId="0" applyNumberFormat="1" applyFont="1" applyFill="1" applyBorder="1" applyAlignment="1">
      <alignment horizontal="left" vertical="center"/>
    </xf>
    <xf numFmtId="0" fontId="17" fillId="2" borderId="49" xfId="0" applyNumberFormat="1" applyFont="1" applyFill="1" applyBorder="1" applyAlignment="1">
      <alignment horizontal="left" vertical="center"/>
    </xf>
    <xf numFmtId="0" fontId="17" fillId="2" borderId="74" xfId="0" applyNumberFormat="1" applyFont="1" applyFill="1" applyBorder="1" applyAlignment="1">
      <alignment horizontal="left" vertical="center"/>
    </xf>
    <xf numFmtId="0" fontId="17" fillId="2" borderId="71" xfId="0" applyNumberFormat="1" applyFont="1" applyFill="1" applyBorder="1" applyAlignment="1">
      <alignment horizontal="left" vertical="center"/>
    </xf>
    <xf numFmtId="0" fontId="17" fillId="2" borderId="29" xfId="0" applyNumberFormat="1" applyFont="1" applyFill="1" applyBorder="1" applyAlignment="1">
      <alignment horizontal="center" vertical="center"/>
    </xf>
    <xf numFmtId="0" fontId="17" fillId="2" borderId="30" xfId="0" applyNumberFormat="1" applyFont="1" applyFill="1" applyBorder="1" applyAlignment="1">
      <alignment horizontal="center" vertical="center"/>
    </xf>
    <xf numFmtId="0" fontId="17" fillId="2" borderId="20" xfId="0" applyNumberFormat="1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 wrapText="1"/>
    </xf>
    <xf numFmtId="0" fontId="12" fillId="2" borderId="58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/>
    </xf>
    <xf numFmtId="0" fontId="15" fillId="0" borderId="0" xfId="0" applyNumberFormat="1" applyFont="1" applyAlignment="1">
      <alignment vertical="center"/>
    </xf>
    <xf numFmtId="0" fontId="18" fillId="0" borderId="1" xfId="0" applyNumberFormat="1" applyFont="1" applyBorder="1" applyAlignment="1">
      <alignment vertical="center"/>
    </xf>
    <xf numFmtId="0" fontId="28" fillId="2" borderId="59" xfId="0" applyNumberFormat="1" applyFont="1" applyFill="1" applyBorder="1" applyAlignment="1">
      <alignment horizontal="center" vertical="center"/>
    </xf>
    <xf numFmtId="0" fontId="28" fillId="2" borderId="51" xfId="0" applyNumberFormat="1" applyFont="1" applyFill="1" applyBorder="1" applyAlignment="1">
      <alignment horizontal="center" vertical="center"/>
    </xf>
    <xf numFmtId="0" fontId="28" fillId="2" borderId="11" xfId="0" applyNumberFormat="1" applyFont="1" applyFill="1" applyBorder="1" applyAlignment="1">
      <alignment horizontal="center" vertical="center"/>
    </xf>
    <xf numFmtId="0" fontId="28" fillId="2" borderId="1" xfId="0" applyNumberFormat="1" applyFont="1" applyFill="1" applyBorder="1" applyAlignment="1">
      <alignment horizontal="center" vertical="center"/>
    </xf>
    <xf numFmtId="0" fontId="28" fillId="2" borderId="38" xfId="0" applyNumberFormat="1" applyFont="1" applyFill="1" applyBorder="1" applyAlignment="1">
      <alignment horizontal="center" vertical="center"/>
    </xf>
    <xf numFmtId="0" fontId="28" fillId="2" borderId="42" xfId="0" applyNumberFormat="1" applyFont="1" applyFill="1" applyBorder="1" applyAlignment="1">
      <alignment horizontal="center" vertical="center"/>
    </xf>
    <xf numFmtId="0" fontId="28" fillId="2" borderId="38" xfId="0" applyNumberFormat="1" applyFont="1" applyFill="1" applyBorder="1" applyAlignment="1">
      <alignment horizontal="center" vertical="center" wrapText="1"/>
    </xf>
    <xf numFmtId="0" fontId="28" fillId="2" borderId="37" xfId="0" applyFont="1" applyFill="1" applyBorder="1" applyAlignment="1">
      <alignment horizontal="center" vertical="center" wrapText="1"/>
    </xf>
    <xf numFmtId="0" fontId="28" fillId="2" borderId="54" xfId="0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vertical="center"/>
    </xf>
    <xf numFmtId="0" fontId="11" fillId="2" borderId="59" xfId="0" applyNumberFormat="1" applyFont="1" applyFill="1" applyBorder="1" applyAlignment="1">
      <alignment horizontal="center" vertical="center"/>
    </xf>
    <xf numFmtId="0" fontId="11" fillId="2" borderId="51" xfId="0" applyNumberFormat="1" applyFont="1" applyFill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1" fillId="2" borderId="38" xfId="0" applyNumberFormat="1" applyFont="1" applyFill="1" applyBorder="1" applyAlignment="1">
      <alignment horizontal="center" vertical="center"/>
    </xf>
    <xf numFmtId="0" fontId="11" fillId="2" borderId="42" xfId="0" applyNumberFormat="1" applyFont="1" applyFill="1" applyBorder="1" applyAlignment="1">
      <alignment horizontal="center" vertical="center"/>
    </xf>
    <xf numFmtId="0" fontId="11" fillId="2" borderId="38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Fill="1" applyAlignment="1">
      <alignment vertical="center"/>
    </xf>
    <xf numFmtId="0" fontId="15" fillId="0" borderId="0" xfId="0" applyNumberFormat="1" applyFont="1" applyAlignment="1">
      <alignment horizontal="left" vertical="center"/>
    </xf>
    <xf numFmtId="0" fontId="18" fillId="2" borderId="12" xfId="0" applyNumberFormat="1" applyFont="1" applyFill="1" applyBorder="1" applyAlignment="1">
      <alignment horizontal="center" vertical="center" wrapText="1"/>
    </xf>
    <xf numFmtId="0" fontId="18" fillId="2" borderId="22" xfId="0" applyNumberFormat="1" applyFont="1" applyFill="1" applyBorder="1" applyAlignment="1">
      <alignment horizontal="center" vertical="center" wrapText="1"/>
    </xf>
    <xf numFmtId="0" fontId="18" fillId="2" borderId="23" xfId="0" applyNumberFormat="1" applyFont="1" applyFill="1" applyBorder="1" applyAlignment="1">
      <alignment horizontal="center" vertical="center" wrapText="1"/>
    </xf>
    <xf numFmtId="0" fontId="38" fillId="0" borderId="25" xfId="0" applyNumberFormat="1" applyFont="1" applyBorder="1" applyAlignment="1">
      <alignment horizontal="center" vertical="center" wrapText="1"/>
    </xf>
    <xf numFmtId="0" fontId="38" fillId="0" borderId="26" xfId="0" applyNumberFormat="1" applyFont="1" applyBorder="1" applyAlignment="1">
      <alignment horizontal="center" vertical="center" wrapText="1"/>
    </xf>
    <xf numFmtId="0" fontId="32" fillId="0" borderId="57" xfId="0" applyNumberFormat="1" applyFont="1" applyFill="1" applyBorder="1" applyAlignment="1">
      <alignment horizontal="center" vertical="center" wrapText="1"/>
    </xf>
    <xf numFmtId="0" fontId="32" fillId="0" borderId="58" xfId="0" applyNumberFormat="1" applyFont="1" applyFill="1" applyBorder="1" applyAlignment="1">
      <alignment horizontal="center" vertical="center" wrapText="1"/>
    </xf>
    <xf numFmtId="0" fontId="38" fillId="0" borderId="0" xfId="0" applyNumberFormat="1" applyFont="1" applyAlignment="1">
      <alignment horizontal="left" vertical="center"/>
    </xf>
    <xf numFmtId="0" fontId="32" fillId="0" borderId="83" xfId="0" applyNumberFormat="1" applyFont="1" applyFill="1" applyBorder="1" applyAlignment="1">
      <alignment horizontal="center" vertical="center" shrinkToFit="1"/>
    </xf>
    <xf numFmtId="0" fontId="32" fillId="0" borderId="84" xfId="0" applyFont="1" applyFill="1" applyBorder="1" applyAlignment="1">
      <alignment horizontal="center" vertical="center" shrinkToFit="1"/>
    </xf>
    <xf numFmtId="0" fontId="37" fillId="0" borderId="85" xfId="0" applyFont="1" applyBorder="1" applyAlignment="1">
      <alignment horizontal="center" vertical="center" shrinkToFit="1"/>
    </xf>
    <xf numFmtId="0" fontId="37" fillId="0" borderId="26" xfId="0" applyFont="1" applyBorder="1" applyAlignment="1">
      <alignment horizontal="center" vertical="center" shrinkToFit="1"/>
    </xf>
    <xf numFmtId="0" fontId="32" fillId="0" borderId="85" xfId="0" applyNumberFormat="1" applyFont="1" applyFill="1" applyBorder="1" applyAlignment="1">
      <alignment horizontal="center" vertical="center" shrinkToFit="1"/>
    </xf>
    <xf numFmtId="0" fontId="32" fillId="0" borderId="26" xfId="0" applyNumberFormat="1" applyFont="1" applyFill="1" applyBorder="1" applyAlignment="1">
      <alignment horizontal="center" vertical="center" shrinkToFit="1"/>
    </xf>
    <xf numFmtId="0" fontId="18" fillId="2" borderId="59" xfId="0" applyNumberFormat="1" applyFont="1" applyFill="1" applyBorder="1" applyAlignment="1">
      <alignment horizontal="center" vertical="center" wrapText="1"/>
    </xf>
    <xf numFmtId="0" fontId="18" fillId="2" borderId="78" xfId="0" applyNumberFormat="1" applyFont="1" applyFill="1" applyBorder="1" applyAlignment="1">
      <alignment horizontal="center" vertical="center" wrapText="1"/>
    </xf>
    <xf numFmtId="0" fontId="18" fillId="2" borderId="64" xfId="0" applyNumberFormat="1" applyFont="1" applyFill="1" applyBorder="1" applyAlignment="1">
      <alignment horizontal="center" vertical="center" wrapText="1"/>
    </xf>
  </cellXfs>
  <cellStyles count="6">
    <cellStyle name="桁区切り" xfId="4" builtinId="6"/>
    <cellStyle name="桁区切り 2" xfId="3" xr:uid="{00000000-0005-0000-0000-000001000000}"/>
    <cellStyle name="通貨 2" xfId="5" xr:uid="{00000000-0005-0000-0000-000002000000}"/>
    <cellStyle name="標準" xfId="0" builtinId="0"/>
    <cellStyle name="標準 4" xfId="2" xr:uid="{00000000-0005-0000-0000-000004000000}"/>
    <cellStyle name="標準_Sheet1" xfId="1" xr:uid="{00000000-0005-0000-0000-000005000000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</xdr:col>
      <xdr:colOff>8282</xdr:colOff>
      <xdr:row>5</xdr:row>
      <xdr:rowOff>8283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0" y="745435"/>
          <a:ext cx="1176130" cy="5052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8282</xdr:colOff>
      <xdr:row>5</xdr:row>
      <xdr:rowOff>8283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0" y="745435"/>
          <a:ext cx="1176130" cy="5052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8282</xdr:colOff>
      <xdr:row>26</xdr:row>
      <xdr:rowOff>8283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0" y="745435"/>
          <a:ext cx="1176130" cy="50523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24</xdr:row>
      <xdr:rowOff>0</xdr:rowOff>
    </xdr:from>
    <xdr:to>
      <xdr:col>1</xdr:col>
      <xdr:colOff>8282</xdr:colOff>
      <xdr:row>26</xdr:row>
      <xdr:rowOff>8283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0" y="5067300"/>
          <a:ext cx="1103657" cy="42738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18</xdr:row>
      <xdr:rowOff>9525</xdr:rowOff>
    </xdr:from>
    <xdr:to>
      <xdr:col>1</xdr:col>
      <xdr:colOff>838200</xdr:colOff>
      <xdr:row>19</xdr:row>
      <xdr:rowOff>276225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9525" y="6286500"/>
          <a:ext cx="1247775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8283</xdr:rowOff>
    </xdr:from>
    <xdr:to>
      <xdr:col>1</xdr:col>
      <xdr:colOff>0</xdr:colOff>
      <xdr:row>25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0" y="4828761"/>
          <a:ext cx="1143000" cy="28989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11206</xdr:rowOff>
    </xdr:from>
    <xdr:to>
      <xdr:col>1</xdr:col>
      <xdr:colOff>0</xdr:colOff>
      <xdr:row>3</xdr:row>
      <xdr:rowOff>215836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>
          <a:off x="0" y="493059"/>
          <a:ext cx="974912" cy="4511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</xdr:row>
      <xdr:rowOff>11206</xdr:rowOff>
    </xdr:from>
    <xdr:to>
      <xdr:col>4</xdr:col>
      <xdr:colOff>0</xdr:colOff>
      <xdr:row>3</xdr:row>
      <xdr:rowOff>215836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0" y="493059"/>
          <a:ext cx="974912" cy="45115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14</xdr:row>
      <xdr:rowOff>9525</xdr:rowOff>
    </xdr:from>
    <xdr:to>
      <xdr:col>1</xdr:col>
      <xdr:colOff>0</xdr:colOff>
      <xdr:row>16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9525" y="4465568"/>
          <a:ext cx="1348823" cy="4874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35"/>
  <sheetViews>
    <sheetView view="pageBreakPreview" topLeftCell="A7" zoomScale="94" zoomScaleNormal="115" zoomScaleSheetLayoutView="94" workbookViewId="0">
      <selection activeCell="E31" sqref="E31"/>
    </sheetView>
  </sheetViews>
  <sheetFormatPr defaultColWidth="9.88671875" defaultRowHeight="13.2"/>
  <cols>
    <col min="1" max="5" width="16.44140625" style="24" customWidth="1"/>
    <col min="6" max="6" width="16.44140625" style="4" customWidth="1"/>
    <col min="7" max="7" width="3.109375" style="4" customWidth="1"/>
    <col min="8" max="230" width="9.88671875" style="4" customWidth="1"/>
    <col min="231" max="16384" width="9.88671875" style="4"/>
  </cols>
  <sheetData>
    <row r="1" spans="1:7" s="2" customFormat="1" ht="21.75" customHeight="1">
      <c r="A1" s="1" t="s">
        <v>0</v>
      </c>
      <c r="B1" s="1"/>
      <c r="C1" s="1"/>
      <c r="D1" s="1"/>
      <c r="E1" s="1"/>
      <c r="G1" s="3"/>
    </row>
    <row r="2" spans="1:7" ht="21.75" customHeight="1">
      <c r="A2" s="208" t="s">
        <v>1</v>
      </c>
      <c r="B2" s="208"/>
      <c r="C2" s="208"/>
      <c r="D2" s="208"/>
      <c r="E2" s="208"/>
    </row>
    <row r="3" spans="1:7" ht="15.75" customHeight="1" thickBot="1">
      <c r="A3" s="209" t="s">
        <v>169</v>
      </c>
      <c r="B3" s="209"/>
      <c r="C3" s="209"/>
      <c r="D3" s="209"/>
      <c r="E3" s="209"/>
      <c r="F3" s="209"/>
    </row>
    <row r="4" spans="1:7" ht="20.100000000000001" customHeight="1">
      <c r="A4" s="5" t="s">
        <v>128</v>
      </c>
      <c r="B4" s="210" t="s">
        <v>2</v>
      </c>
      <c r="C4" s="212" t="s">
        <v>3</v>
      </c>
      <c r="D4" s="5" t="s">
        <v>91</v>
      </c>
      <c r="E4" s="210" t="s">
        <v>4</v>
      </c>
      <c r="F4" s="214" t="s">
        <v>5</v>
      </c>
    </row>
    <row r="5" spans="1:7" ht="20.100000000000001" customHeight="1" thickBot="1">
      <c r="A5" s="6" t="s">
        <v>90</v>
      </c>
      <c r="B5" s="211"/>
      <c r="C5" s="213"/>
      <c r="D5" s="6" t="s">
        <v>90</v>
      </c>
      <c r="E5" s="211"/>
      <c r="F5" s="215"/>
    </row>
    <row r="6" spans="1:7" ht="16.5" customHeight="1">
      <c r="A6" s="7" t="s">
        <v>97</v>
      </c>
      <c r="B6" s="163">
        <v>627</v>
      </c>
      <c r="C6" s="164">
        <v>549</v>
      </c>
      <c r="D6" s="8" t="s">
        <v>98</v>
      </c>
      <c r="E6" s="163">
        <v>175</v>
      </c>
      <c r="F6" s="167">
        <v>233</v>
      </c>
      <c r="G6" s="9"/>
    </row>
    <row r="7" spans="1:7" ht="16.5" customHeight="1">
      <c r="A7" s="10" t="s">
        <v>100</v>
      </c>
      <c r="B7" s="131">
        <v>152</v>
      </c>
      <c r="C7" s="132">
        <v>223</v>
      </c>
      <c r="D7" s="11" t="s">
        <v>101</v>
      </c>
      <c r="E7" s="131">
        <f>309-6</f>
        <v>303</v>
      </c>
      <c r="F7" s="162">
        <v>358</v>
      </c>
      <c r="G7" s="9"/>
    </row>
    <row r="8" spans="1:7" ht="16.5" customHeight="1">
      <c r="A8" s="10" t="s">
        <v>102</v>
      </c>
      <c r="B8" s="131">
        <v>180</v>
      </c>
      <c r="C8" s="132">
        <v>326</v>
      </c>
      <c r="D8" s="11" t="s">
        <v>103</v>
      </c>
      <c r="E8" s="131">
        <v>340</v>
      </c>
      <c r="F8" s="162">
        <v>348</v>
      </c>
      <c r="G8" s="9"/>
    </row>
    <row r="9" spans="1:7" ht="16.5" customHeight="1">
      <c r="A9" s="10" t="s">
        <v>104</v>
      </c>
      <c r="B9" s="131">
        <v>153</v>
      </c>
      <c r="C9" s="132">
        <v>263</v>
      </c>
      <c r="D9" s="11" t="s">
        <v>105</v>
      </c>
      <c r="E9" s="131">
        <v>90</v>
      </c>
      <c r="F9" s="162">
        <v>315</v>
      </c>
      <c r="G9" s="9"/>
    </row>
    <row r="10" spans="1:7" ht="16.5" customHeight="1">
      <c r="A10" s="10" t="s">
        <v>106</v>
      </c>
      <c r="B10" s="131">
        <v>895</v>
      </c>
      <c r="C10" s="132">
        <v>915</v>
      </c>
      <c r="D10" s="11" t="s">
        <v>129</v>
      </c>
      <c r="E10" s="131">
        <v>327</v>
      </c>
      <c r="F10" s="162">
        <v>306</v>
      </c>
      <c r="G10" s="9"/>
    </row>
    <row r="11" spans="1:7" ht="16.5" customHeight="1">
      <c r="A11" s="10" t="s">
        <v>107</v>
      </c>
      <c r="B11" s="131">
        <v>345</v>
      </c>
      <c r="C11" s="132">
        <v>373</v>
      </c>
      <c r="D11" s="11" t="s">
        <v>130</v>
      </c>
      <c r="E11" s="131">
        <v>149</v>
      </c>
      <c r="F11" s="162">
        <v>175</v>
      </c>
      <c r="G11" s="9"/>
    </row>
    <row r="12" spans="1:7" ht="16.5" customHeight="1">
      <c r="A12" s="10" t="s">
        <v>108</v>
      </c>
      <c r="B12" s="131">
        <v>94</v>
      </c>
      <c r="C12" s="132">
        <v>200</v>
      </c>
      <c r="D12" s="11" t="s">
        <v>131</v>
      </c>
      <c r="E12" s="131">
        <v>119</v>
      </c>
      <c r="F12" s="162">
        <v>269</v>
      </c>
      <c r="G12" s="9"/>
    </row>
    <row r="13" spans="1:7" ht="16.5" customHeight="1">
      <c r="A13" s="10" t="s">
        <v>109</v>
      </c>
      <c r="B13" s="131">
        <v>61</v>
      </c>
      <c r="C13" s="132">
        <v>268</v>
      </c>
      <c r="D13" s="11" t="s">
        <v>42</v>
      </c>
      <c r="E13" s="131">
        <v>111</v>
      </c>
      <c r="F13" s="162">
        <v>341</v>
      </c>
      <c r="G13" s="9"/>
    </row>
    <row r="14" spans="1:7" ht="16.5" customHeight="1">
      <c r="A14" s="10" t="s">
        <v>111</v>
      </c>
      <c r="B14" s="131">
        <v>154</v>
      </c>
      <c r="C14" s="132">
        <v>243</v>
      </c>
      <c r="D14" s="11" t="s">
        <v>132</v>
      </c>
      <c r="E14" s="131">
        <v>51</v>
      </c>
      <c r="F14" s="162">
        <v>136</v>
      </c>
      <c r="G14" s="9"/>
    </row>
    <row r="15" spans="1:7" ht="16.5" customHeight="1">
      <c r="A15" s="10" t="s">
        <v>113</v>
      </c>
      <c r="B15" s="131">
        <v>207</v>
      </c>
      <c r="C15" s="132">
        <v>304</v>
      </c>
      <c r="D15" s="11" t="s">
        <v>133</v>
      </c>
      <c r="E15" s="131">
        <v>118</v>
      </c>
      <c r="F15" s="162">
        <v>138</v>
      </c>
      <c r="G15" s="9"/>
    </row>
    <row r="16" spans="1:7" ht="16.5" customHeight="1">
      <c r="A16" s="10" t="s">
        <v>115</v>
      </c>
      <c r="B16" s="131">
        <v>292</v>
      </c>
      <c r="C16" s="132">
        <v>341</v>
      </c>
      <c r="D16" s="11" t="s">
        <v>134</v>
      </c>
      <c r="E16" s="131">
        <v>391</v>
      </c>
      <c r="F16" s="162">
        <v>327</v>
      </c>
      <c r="G16" s="9"/>
    </row>
    <row r="17" spans="1:7" ht="16.5" customHeight="1" thickBot="1">
      <c r="A17" s="12" t="s">
        <v>116</v>
      </c>
      <c r="B17" s="165">
        <v>444</v>
      </c>
      <c r="C17" s="166">
        <v>439</v>
      </c>
      <c r="D17" s="13" t="s">
        <v>135</v>
      </c>
      <c r="E17" s="168">
        <v>214</v>
      </c>
      <c r="F17" s="169">
        <v>260</v>
      </c>
      <c r="G17" s="9"/>
    </row>
    <row r="18" spans="1:7" s="18" customFormat="1" ht="3" customHeight="1">
      <c r="A18" s="14"/>
      <c r="B18" s="15"/>
      <c r="C18" s="15"/>
      <c r="D18" s="16"/>
      <c r="E18" s="17"/>
      <c r="F18" s="15"/>
      <c r="G18" s="4"/>
    </row>
    <row r="19" spans="1:7" s="21" customFormat="1" ht="13.5" customHeight="1">
      <c r="A19" s="19" t="s">
        <v>117</v>
      </c>
      <c r="B19" s="19"/>
      <c r="C19" s="207">
        <f>SUM(B6:B17,E6:E17)</f>
        <v>5992</v>
      </c>
      <c r="D19" s="207"/>
      <c r="E19" s="207"/>
      <c r="F19" s="20"/>
    </row>
    <row r="20" spans="1:7" s="21" customFormat="1" ht="13.5" customHeight="1">
      <c r="A20" s="19" t="s">
        <v>118</v>
      </c>
      <c r="B20" s="19"/>
      <c r="C20" s="220">
        <f>SUM(C6:C17,F6:F17)</f>
        <v>7650</v>
      </c>
      <c r="D20" s="220"/>
      <c r="E20" s="220"/>
      <c r="F20" s="19"/>
    </row>
    <row r="21" spans="1:7" s="21" customFormat="1" ht="27.75" customHeight="1">
      <c r="A21" s="19"/>
      <c r="B21" s="19"/>
      <c r="C21" s="22"/>
      <c r="D21" s="23"/>
      <c r="E21" s="23"/>
      <c r="F21" s="19"/>
    </row>
    <row r="22" spans="1:7">
      <c r="A22" s="208" t="s">
        <v>81</v>
      </c>
      <c r="B22" s="208"/>
      <c r="C22" s="208"/>
      <c r="D22" s="208"/>
      <c r="E22" s="208"/>
      <c r="F22" s="208"/>
    </row>
    <row r="23" spans="1:7">
      <c r="A23" s="208" t="s">
        <v>6</v>
      </c>
      <c r="B23" s="208"/>
      <c r="C23" s="208"/>
      <c r="D23" s="208"/>
      <c r="E23" s="208"/>
    </row>
    <row r="24" spans="1:7" ht="18" customHeight="1" thickBot="1">
      <c r="B24" s="25"/>
      <c r="C24" s="133" t="s">
        <v>170</v>
      </c>
      <c r="E24" s="4"/>
    </row>
    <row r="25" spans="1:7" ht="16.5" customHeight="1">
      <c r="A25" s="5" t="s">
        <v>128</v>
      </c>
      <c r="B25" s="216" t="s">
        <v>119</v>
      </c>
      <c r="C25" s="218" t="s">
        <v>120</v>
      </c>
      <c r="E25" s="4"/>
    </row>
    <row r="26" spans="1:7" ht="16.5" customHeight="1" thickBot="1">
      <c r="A26" s="6" t="s">
        <v>121</v>
      </c>
      <c r="B26" s="217"/>
      <c r="C26" s="219"/>
      <c r="E26" s="4"/>
    </row>
    <row r="27" spans="1:7" ht="27" customHeight="1">
      <c r="A27" s="26" t="s">
        <v>8</v>
      </c>
      <c r="B27" s="170">
        <v>51</v>
      </c>
      <c r="C27" s="134">
        <v>82</v>
      </c>
      <c r="E27" s="4"/>
    </row>
    <row r="28" spans="1:7" ht="27" customHeight="1">
      <c r="A28" s="26" t="s">
        <v>9</v>
      </c>
      <c r="B28" s="135">
        <v>0</v>
      </c>
      <c r="C28" s="134">
        <v>0</v>
      </c>
      <c r="E28" s="4"/>
    </row>
    <row r="29" spans="1:7" ht="27" customHeight="1">
      <c r="A29" s="26" t="s">
        <v>10</v>
      </c>
      <c r="B29" s="135">
        <v>4</v>
      </c>
      <c r="C29" s="134">
        <v>16</v>
      </c>
      <c r="E29" s="4"/>
    </row>
    <row r="30" spans="1:7" ht="27" customHeight="1">
      <c r="A30" s="27" t="s">
        <v>92</v>
      </c>
      <c r="B30" s="135">
        <v>0</v>
      </c>
      <c r="C30" s="134">
        <v>0</v>
      </c>
      <c r="E30" s="4"/>
    </row>
    <row r="31" spans="1:7" ht="27" customHeight="1">
      <c r="A31" s="26" t="s">
        <v>11</v>
      </c>
      <c r="B31" s="135">
        <v>185</v>
      </c>
      <c r="C31" s="134">
        <v>91</v>
      </c>
      <c r="E31" s="4"/>
    </row>
    <row r="32" spans="1:7" ht="27" customHeight="1">
      <c r="A32" s="26" t="s">
        <v>89</v>
      </c>
      <c r="B32" s="135">
        <v>65</v>
      </c>
      <c r="C32" s="134">
        <v>86</v>
      </c>
      <c r="E32" s="4"/>
    </row>
    <row r="33" spans="1:5" ht="27" customHeight="1" thickBot="1">
      <c r="A33" s="28" t="s">
        <v>12</v>
      </c>
      <c r="B33" s="171">
        <v>34</v>
      </c>
      <c r="C33" s="172">
        <v>36</v>
      </c>
      <c r="E33" s="4"/>
    </row>
    <row r="34" spans="1:5" ht="27" customHeight="1" thickTop="1" thickBot="1">
      <c r="A34" s="29" t="s">
        <v>122</v>
      </c>
      <c r="B34" s="173">
        <f>SUM(B27:B33)</f>
        <v>339</v>
      </c>
      <c r="C34" s="174">
        <f>SUM(C27:C33)</f>
        <v>311</v>
      </c>
      <c r="E34" s="4"/>
    </row>
    <row r="35" spans="1:5" ht="21" customHeight="1">
      <c r="A35" s="30" t="s">
        <v>82</v>
      </c>
      <c r="E35" s="4"/>
    </row>
  </sheetData>
  <mergeCells count="12">
    <mergeCell ref="B25:B26"/>
    <mergeCell ref="C25:C26"/>
    <mergeCell ref="A23:E23"/>
    <mergeCell ref="A22:F22"/>
    <mergeCell ref="C20:E20"/>
    <mergeCell ref="C19:E19"/>
    <mergeCell ref="A2:E2"/>
    <mergeCell ref="A3:F3"/>
    <mergeCell ref="B4:B5"/>
    <mergeCell ref="C4:C5"/>
    <mergeCell ref="E4:E5"/>
    <mergeCell ref="F4:F5"/>
  </mergeCells>
  <phoneticPr fontId="2"/>
  <pageMargins left="0.59055118110236227" right="0.39370078740157483" top="0.59055118110236227" bottom="0.59055118110236227" header="0" footer="0.39370078740157483"/>
  <pageSetup paperSize="9" firstPageNumber="37" fitToWidth="0" fitToHeight="0" orientation="portrait" useFirstPageNumber="1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G26"/>
  <sheetViews>
    <sheetView view="pageBreakPreview" topLeftCell="A5" zoomScale="90" zoomScaleNormal="100" zoomScaleSheetLayoutView="90" workbookViewId="0">
      <selection activeCell="E31" sqref="E31"/>
    </sheetView>
  </sheetViews>
  <sheetFormatPr defaultColWidth="9.88671875" defaultRowHeight="13.2"/>
  <cols>
    <col min="1" max="1" width="10.6640625" style="41" customWidth="1"/>
    <col min="2" max="2" width="8.109375" style="41" customWidth="1"/>
    <col min="3" max="4" width="10.6640625" style="41" customWidth="1"/>
    <col min="5" max="5" width="21.5546875" style="41" customWidth="1"/>
    <col min="6" max="6" width="13.33203125" style="41" customWidth="1"/>
    <col min="7" max="216" width="9.88671875" style="31" customWidth="1"/>
    <col min="217" max="16384" width="9.88671875" style="31"/>
  </cols>
  <sheetData>
    <row r="1" spans="1:7" ht="21.75" customHeight="1">
      <c r="A1" s="223" t="s">
        <v>88</v>
      </c>
      <c r="B1" s="223"/>
      <c r="C1" s="223"/>
      <c r="D1" s="223"/>
      <c r="E1" s="223"/>
      <c r="F1" s="223"/>
    </row>
    <row r="2" spans="1:7" ht="15.75" customHeight="1" thickBot="1">
      <c r="A2" s="32"/>
      <c r="B2" s="32"/>
      <c r="C2" s="32"/>
      <c r="D2" s="32"/>
      <c r="E2" s="32"/>
      <c r="F2" s="136" t="s">
        <v>171</v>
      </c>
    </row>
    <row r="3" spans="1:7" s="34" customFormat="1" ht="30" customHeight="1" thickBot="1">
      <c r="A3" s="224" t="s">
        <v>13</v>
      </c>
      <c r="B3" s="225"/>
      <c r="C3" s="225"/>
      <c r="D3" s="225"/>
      <c r="E3" s="226"/>
      <c r="F3" s="33" t="s">
        <v>14</v>
      </c>
    </row>
    <row r="4" spans="1:7" s="35" customFormat="1" ht="30" customHeight="1">
      <c r="A4" s="221" t="s">
        <v>15</v>
      </c>
      <c r="B4" s="222"/>
      <c r="C4" s="222"/>
      <c r="D4" s="222"/>
      <c r="E4" s="222"/>
      <c r="F4" s="175">
        <v>62</v>
      </c>
      <c r="G4" s="34"/>
    </row>
    <row r="5" spans="1:7" s="35" customFormat="1" ht="30" customHeight="1">
      <c r="A5" s="221" t="s">
        <v>16</v>
      </c>
      <c r="B5" s="222"/>
      <c r="C5" s="222"/>
      <c r="D5" s="222"/>
      <c r="E5" s="222"/>
      <c r="F5" s="137">
        <v>1</v>
      </c>
      <c r="G5" s="34"/>
    </row>
    <row r="6" spans="1:7" s="35" customFormat="1" ht="30" customHeight="1">
      <c r="A6" s="221" t="s">
        <v>17</v>
      </c>
      <c r="B6" s="222"/>
      <c r="C6" s="222"/>
      <c r="D6" s="222"/>
      <c r="E6" s="222"/>
      <c r="F6" s="137">
        <v>3551</v>
      </c>
      <c r="G6" s="34"/>
    </row>
    <row r="7" spans="1:7" s="35" customFormat="1" ht="30" customHeight="1">
      <c r="A7" s="221" t="s">
        <v>18</v>
      </c>
      <c r="B7" s="222"/>
      <c r="C7" s="222"/>
      <c r="D7" s="222"/>
      <c r="E7" s="222"/>
      <c r="F7" s="137">
        <v>209</v>
      </c>
      <c r="G7" s="34"/>
    </row>
    <row r="8" spans="1:7" s="35" customFormat="1" ht="30" customHeight="1">
      <c r="A8" s="221" t="s">
        <v>19</v>
      </c>
      <c r="B8" s="222"/>
      <c r="C8" s="222"/>
      <c r="D8" s="222"/>
      <c r="E8" s="222"/>
      <c r="F8" s="137">
        <v>9</v>
      </c>
      <c r="G8" s="34"/>
    </row>
    <row r="9" spans="1:7" s="35" customFormat="1" ht="30" customHeight="1">
      <c r="A9" s="221" t="s">
        <v>20</v>
      </c>
      <c r="B9" s="222"/>
      <c r="C9" s="222"/>
      <c r="D9" s="222"/>
      <c r="E9" s="222"/>
      <c r="F9" s="137">
        <v>1</v>
      </c>
      <c r="G9" s="34"/>
    </row>
    <row r="10" spans="1:7" s="35" customFormat="1" ht="30" customHeight="1">
      <c r="A10" s="221" t="s">
        <v>21</v>
      </c>
      <c r="B10" s="222"/>
      <c r="C10" s="222"/>
      <c r="D10" s="222"/>
      <c r="E10" s="222"/>
      <c r="F10" s="137">
        <v>0</v>
      </c>
      <c r="G10" s="34"/>
    </row>
    <row r="11" spans="1:7" s="35" customFormat="1" ht="30" customHeight="1">
      <c r="A11" s="221" t="s">
        <v>22</v>
      </c>
      <c r="B11" s="222"/>
      <c r="C11" s="222"/>
      <c r="D11" s="222"/>
      <c r="E11" s="222"/>
      <c r="F11" s="137">
        <v>6</v>
      </c>
      <c r="G11" s="34"/>
    </row>
    <row r="12" spans="1:7" s="35" customFormat="1" ht="30" customHeight="1">
      <c r="A12" s="221" t="s">
        <v>23</v>
      </c>
      <c r="B12" s="222"/>
      <c r="C12" s="222"/>
      <c r="D12" s="222"/>
      <c r="E12" s="222"/>
      <c r="F12" s="137">
        <v>5350</v>
      </c>
      <c r="G12" s="34"/>
    </row>
    <row r="13" spans="1:7" s="35" customFormat="1" ht="30" customHeight="1">
      <c r="A13" s="221" t="s">
        <v>24</v>
      </c>
      <c r="B13" s="222"/>
      <c r="C13" s="222"/>
      <c r="D13" s="222"/>
      <c r="E13" s="222"/>
      <c r="F13" s="137">
        <v>1060</v>
      </c>
      <c r="G13" s="34"/>
    </row>
    <row r="14" spans="1:7" s="34" customFormat="1" ht="30" customHeight="1" thickBot="1">
      <c r="A14" s="227" t="s">
        <v>25</v>
      </c>
      <c r="B14" s="228"/>
      <c r="C14" s="228"/>
      <c r="D14" s="228"/>
      <c r="E14" s="228"/>
      <c r="F14" s="137">
        <v>0</v>
      </c>
    </row>
    <row r="15" spans="1:7" s="34" customFormat="1" ht="30" customHeight="1" thickTop="1" thickBot="1">
      <c r="A15" s="229" t="s">
        <v>26</v>
      </c>
      <c r="B15" s="230"/>
      <c r="C15" s="230"/>
      <c r="D15" s="230"/>
      <c r="E15" s="230"/>
      <c r="F15" s="176">
        <f>SUM(F4:F14)</f>
        <v>10249</v>
      </c>
    </row>
    <row r="16" spans="1:7" s="39" customFormat="1" ht="39.75" customHeight="1">
      <c r="A16" s="36"/>
      <c r="B16" s="37"/>
      <c r="C16" s="38"/>
      <c r="D16" s="37"/>
      <c r="E16" s="37"/>
    </row>
    <row r="17" spans="1:7">
      <c r="A17" s="36" t="s">
        <v>27</v>
      </c>
      <c r="B17" s="37"/>
      <c r="C17" s="38"/>
      <c r="D17" s="37"/>
      <c r="E17" s="37"/>
      <c r="F17" s="39"/>
    </row>
    <row r="18" spans="1:7" ht="13.8" thickBot="1">
      <c r="A18" s="40"/>
      <c r="B18" s="40"/>
      <c r="C18" s="40"/>
      <c r="D18" s="40"/>
      <c r="E18" s="136" t="s">
        <v>172</v>
      </c>
    </row>
    <row r="19" spans="1:7" ht="18" customHeight="1">
      <c r="A19" s="42" t="s">
        <v>28</v>
      </c>
      <c r="B19" s="43" t="s">
        <v>29</v>
      </c>
      <c r="C19" s="231" t="s">
        <v>30</v>
      </c>
      <c r="D19" s="231"/>
      <c r="E19" s="233" t="s">
        <v>31</v>
      </c>
    </row>
    <row r="20" spans="1:7" ht="18" customHeight="1" thickBot="1">
      <c r="A20" s="44" t="s">
        <v>32</v>
      </c>
      <c r="B20" s="45"/>
      <c r="C20" s="232"/>
      <c r="D20" s="232"/>
      <c r="E20" s="234"/>
    </row>
    <row r="21" spans="1:7" ht="18.75" customHeight="1">
      <c r="A21" s="235" t="s">
        <v>33</v>
      </c>
      <c r="B21" s="236"/>
      <c r="C21" s="237">
        <v>1332</v>
      </c>
      <c r="D21" s="238"/>
      <c r="E21" s="177">
        <v>59</v>
      </c>
    </row>
    <row r="22" spans="1:7" ht="18.75" customHeight="1">
      <c r="A22" s="244" t="s">
        <v>34</v>
      </c>
      <c r="B22" s="245"/>
      <c r="C22" s="246">
        <v>2421</v>
      </c>
      <c r="D22" s="247"/>
      <c r="E22" s="178">
        <v>144</v>
      </c>
    </row>
    <row r="23" spans="1:7" ht="18.75" customHeight="1" thickBot="1">
      <c r="A23" s="248" t="s">
        <v>35</v>
      </c>
      <c r="B23" s="249"/>
      <c r="C23" s="250">
        <v>1115</v>
      </c>
      <c r="D23" s="251"/>
      <c r="E23" s="179">
        <v>67</v>
      </c>
    </row>
    <row r="24" spans="1:7" ht="18.75" customHeight="1" thickTop="1" thickBot="1">
      <c r="A24" s="239" t="s">
        <v>36</v>
      </c>
      <c r="B24" s="240"/>
      <c r="C24" s="241">
        <f>SUM(C21:C23)</f>
        <v>4868</v>
      </c>
      <c r="D24" s="242"/>
      <c r="E24" s="180">
        <f>SUM(E21:E23)</f>
        <v>270</v>
      </c>
    </row>
    <row r="25" spans="1:7" s="50" customFormat="1" ht="3" customHeight="1">
      <c r="A25" s="46"/>
      <c r="B25" s="46"/>
      <c r="C25" s="47"/>
      <c r="D25" s="47"/>
      <c r="E25" s="48"/>
      <c r="F25" s="49"/>
      <c r="G25" s="31"/>
    </row>
    <row r="26" spans="1:7">
      <c r="A26" s="243" t="s">
        <v>37</v>
      </c>
      <c r="B26" s="243"/>
      <c r="C26" s="243"/>
      <c r="D26" s="243"/>
      <c r="E26" s="243"/>
      <c r="F26" s="39"/>
    </row>
  </sheetData>
  <mergeCells count="25">
    <mergeCell ref="A24:B24"/>
    <mergeCell ref="C24:D24"/>
    <mergeCell ref="A26:E26"/>
    <mergeCell ref="A22:B22"/>
    <mergeCell ref="C22:D22"/>
    <mergeCell ref="A23:B23"/>
    <mergeCell ref="C23:D23"/>
    <mergeCell ref="A14:E14"/>
    <mergeCell ref="A15:E15"/>
    <mergeCell ref="C19:D20"/>
    <mergeCell ref="E19:E20"/>
    <mergeCell ref="A21:B21"/>
    <mergeCell ref="C21:D21"/>
    <mergeCell ref="A13:E13"/>
    <mergeCell ref="A1:F1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</mergeCells>
  <phoneticPr fontId="2"/>
  <pageMargins left="0.59055118110236227" right="0.39370078740157483" top="0.59055118110236227" bottom="0.59055118110236227" header="0" footer="0.39370078740157483"/>
  <pageSetup paperSize="9" firstPageNumber="38" fitToWidth="0" fitToHeight="0" orientation="portrait" useFirstPageNumber="1" r:id="rId1"/>
  <headerFooter alignWithMargins="0"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G34"/>
  <sheetViews>
    <sheetView view="pageBreakPreview" topLeftCell="A5" zoomScale="85" zoomScaleNormal="100" zoomScaleSheetLayoutView="85" workbookViewId="0">
      <selection activeCell="E31" sqref="E31"/>
    </sheetView>
  </sheetViews>
  <sheetFormatPr defaultColWidth="9.88671875" defaultRowHeight="13.2"/>
  <cols>
    <col min="1" max="6" width="15" style="24" customWidth="1"/>
    <col min="7" max="16384" width="9.88671875" style="4"/>
  </cols>
  <sheetData>
    <row r="1" spans="1:7" ht="21.75" customHeight="1">
      <c r="A1" s="208" t="s">
        <v>38</v>
      </c>
      <c r="B1" s="208"/>
      <c r="C1" s="208"/>
      <c r="D1" s="208"/>
      <c r="E1" s="208"/>
      <c r="F1" s="208"/>
    </row>
    <row r="2" spans="1:7" ht="15.75" customHeight="1" thickBot="1">
      <c r="A2" s="209" t="s">
        <v>169</v>
      </c>
      <c r="B2" s="209"/>
      <c r="C2" s="209"/>
      <c r="D2" s="209"/>
      <c r="E2" s="209"/>
      <c r="F2" s="209"/>
    </row>
    <row r="3" spans="1:7" ht="20.100000000000001" customHeight="1">
      <c r="A3" s="51" t="s">
        <v>95</v>
      </c>
      <c r="B3" s="210" t="s">
        <v>39</v>
      </c>
      <c r="C3" s="252" t="s">
        <v>3</v>
      </c>
      <c r="D3" s="51" t="s">
        <v>95</v>
      </c>
      <c r="E3" s="210" t="s">
        <v>40</v>
      </c>
      <c r="F3" s="254" t="s">
        <v>41</v>
      </c>
    </row>
    <row r="4" spans="1:7" ht="20.100000000000001" customHeight="1" thickBot="1">
      <c r="A4" s="52" t="s">
        <v>90</v>
      </c>
      <c r="B4" s="211"/>
      <c r="C4" s="253"/>
      <c r="D4" s="52" t="s">
        <v>90</v>
      </c>
      <c r="E4" s="211"/>
      <c r="F4" s="255"/>
    </row>
    <row r="5" spans="1:7" ht="16.5" customHeight="1">
      <c r="A5" s="7" t="s">
        <v>97</v>
      </c>
      <c r="B5" s="138">
        <v>271</v>
      </c>
      <c r="C5" s="139">
        <v>39</v>
      </c>
      <c r="D5" s="8" t="s">
        <v>98</v>
      </c>
      <c r="E5" s="138">
        <v>123</v>
      </c>
      <c r="F5" s="144">
        <v>16</v>
      </c>
      <c r="G5" s="9"/>
    </row>
    <row r="6" spans="1:7" ht="16.5" customHeight="1">
      <c r="A6" s="10" t="s">
        <v>99</v>
      </c>
      <c r="B6" s="140">
        <v>113</v>
      </c>
      <c r="C6" s="141">
        <v>28</v>
      </c>
      <c r="D6" s="11" t="s">
        <v>101</v>
      </c>
      <c r="E6" s="140">
        <v>312</v>
      </c>
      <c r="F6" s="145">
        <f>42-1</f>
        <v>41</v>
      </c>
      <c r="G6" s="9"/>
    </row>
    <row r="7" spans="1:7" ht="16.5" customHeight="1">
      <c r="A7" s="10" t="s">
        <v>102</v>
      </c>
      <c r="B7" s="140">
        <v>148</v>
      </c>
      <c r="C7" s="141">
        <v>28</v>
      </c>
      <c r="D7" s="11" t="s">
        <v>103</v>
      </c>
      <c r="E7" s="140">
        <v>388</v>
      </c>
      <c r="F7" s="145">
        <v>27</v>
      </c>
      <c r="G7" s="9"/>
    </row>
    <row r="8" spans="1:7" ht="16.5" customHeight="1">
      <c r="A8" s="10" t="s">
        <v>104</v>
      </c>
      <c r="B8" s="140">
        <v>108</v>
      </c>
      <c r="C8" s="141">
        <v>59</v>
      </c>
      <c r="D8" s="11" t="s">
        <v>105</v>
      </c>
      <c r="E8" s="140">
        <v>100</v>
      </c>
      <c r="F8" s="145">
        <v>14</v>
      </c>
      <c r="G8" s="9"/>
    </row>
    <row r="9" spans="1:7" ht="16.5" customHeight="1">
      <c r="A9" s="10" t="s">
        <v>106</v>
      </c>
      <c r="B9" s="140">
        <v>199</v>
      </c>
      <c r="C9" s="141">
        <v>19</v>
      </c>
      <c r="D9" s="11" t="s">
        <v>129</v>
      </c>
      <c r="E9" s="140">
        <f>272+1</f>
        <v>273</v>
      </c>
      <c r="F9" s="145">
        <v>20</v>
      </c>
      <c r="G9" s="9"/>
    </row>
    <row r="10" spans="1:7" ht="16.5" customHeight="1">
      <c r="A10" s="10" t="s">
        <v>107</v>
      </c>
      <c r="B10" s="140">
        <v>204</v>
      </c>
      <c r="C10" s="141">
        <v>17</v>
      </c>
      <c r="D10" s="11" t="s">
        <v>130</v>
      </c>
      <c r="E10" s="140">
        <v>125</v>
      </c>
      <c r="F10" s="145">
        <v>30</v>
      </c>
      <c r="G10" s="9"/>
    </row>
    <row r="11" spans="1:7" ht="16.5" customHeight="1">
      <c r="A11" s="10" t="s">
        <v>108</v>
      </c>
      <c r="B11" s="140">
        <v>83</v>
      </c>
      <c r="C11" s="141">
        <f>37+2</f>
        <v>39</v>
      </c>
      <c r="D11" s="11" t="s">
        <v>131</v>
      </c>
      <c r="E11" s="140">
        <v>82</v>
      </c>
      <c r="F11" s="145">
        <v>49</v>
      </c>
      <c r="G11" s="9"/>
    </row>
    <row r="12" spans="1:7" ht="16.5" customHeight="1">
      <c r="A12" s="10" t="s">
        <v>109</v>
      </c>
      <c r="B12" s="140">
        <f>63+1</f>
        <v>64</v>
      </c>
      <c r="C12" s="141">
        <v>140</v>
      </c>
      <c r="D12" s="11" t="s">
        <v>42</v>
      </c>
      <c r="E12" s="140">
        <v>56</v>
      </c>
      <c r="F12" s="145">
        <v>147</v>
      </c>
      <c r="G12" s="9"/>
    </row>
    <row r="13" spans="1:7" ht="16.5" customHeight="1">
      <c r="A13" s="10" t="s">
        <v>110</v>
      </c>
      <c r="B13" s="140">
        <v>82</v>
      </c>
      <c r="C13" s="141">
        <v>25</v>
      </c>
      <c r="D13" s="11" t="s">
        <v>132</v>
      </c>
      <c r="E13" s="140">
        <v>26</v>
      </c>
      <c r="F13" s="145">
        <v>8</v>
      </c>
      <c r="G13" s="9"/>
    </row>
    <row r="14" spans="1:7" ht="16.5" customHeight="1">
      <c r="A14" s="10" t="s">
        <v>112</v>
      </c>
      <c r="B14" s="140">
        <v>114</v>
      </c>
      <c r="C14" s="141">
        <v>32</v>
      </c>
      <c r="D14" s="11" t="s">
        <v>133</v>
      </c>
      <c r="E14" s="140">
        <v>78</v>
      </c>
      <c r="F14" s="145">
        <v>10</v>
      </c>
      <c r="G14" s="9"/>
    </row>
    <row r="15" spans="1:7" ht="16.5" customHeight="1">
      <c r="A15" s="10" t="s">
        <v>114</v>
      </c>
      <c r="B15" s="140">
        <v>267</v>
      </c>
      <c r="C15" s="141">
        <v>81</v>
      </c>
      <c r="D15" s="11" t="s">
        <v>134</v>
      </c>
      <c r="E15" s="140">
        <v>340</v>
      </c>
      <c r="F15" s="145">
        <v>60</v>
      </c>
      <c r="G15" s="9"/>
    </row>
    <row r="16" spans="1:7" ht="16.5" customHeight="1" thickBot="1">
      <c r="A16" s="12" t="s">
        <v>116</v>
      </c>
      <c r="B16" s="142">
        <v>318</v>
      </c>
      <c r="C16" s="143">
        <v>72</v>
      </c>
      <c r="D16" s="13" t="s">
        <v>135</v>
      </c>
      <c r="E16" s="142">
        <v>189</v>
      </c>
      <c r="F16" s="146">
        <v>46</v>
      </c>
      <c r="G16" s="9"/>
    </row>
    <row r="17" spans="1:7" s="18" customFormat="1" ht="3" customHeight="1">
      <c r="A17" s="14"/>
      <c r="B17" s="53"/>
      <c r="C17" s="53"/>
      <c r="D17" s="54"/>
      <c r="E17" s="55"/>
      <c r="F17" s="53"/>
      <c r="G17" s="4"/>
    </row>
    <row r="18" spans="1:7" s="21" customFormat="1" ht="13.5" customHeight="1">
      <c r="A18" s="19" t="s">
        <v>138</v>
      </c>
      <c r="B18" s="19"/>
      <c r="C18" s="258">
        <f>SUM(B5:B16,E5:E16)</f>
        <v>4063</v>
      </c>
      <c r="D18" s="258"/>
      <c r="E18" s="258"/>
      <c r="F18" s="22"/>
    </row>
    <row r="19" spans="1:7" s="21" customFormat="1" ht="13.5" customHeight="1">
      <c r="A19" s="56" t="s">
        <v>139</v>
      </c>
      <c r="B19" s="19"/>
      <c r="C19" s="257">
        <f>SUM(C5:C16,F5:F16)</f>
        <v>1047</v>
      </c>
      <c r="D19" s="257"/>
      <c r="E19" s="257"/>
      <c r="F19" s="22"/>
    </row>
    <row r="20" spans="1:7" ht="27" customHeight="1">
      <c r="C20" s="147"/>
      <c r="D20" s="147"/>
      <c r="E20" s="147"/>
    </row>
    <row r="21" spans="1:7" s="58" customFormat="1">
      <c r="A21" s="57" t="s">
        <v>43</v>
      </c>
      <c r="B21" s="57"/>
      <c r="C21" s="57"/>
      <c r="D21" s="57"/>
      <c r="E21" s="57"/>
      <c r="F21" s="57"/>
    </row>
    <row r="22" spans="1:7" s="58" customFormat="1">
      <c r="A22" s="256" t="s">
        <v>44</v>
      </c>
      <c r="B22" s="256"/>
      <c r="C22" s="256"/>
      <c r="D22" s="256"/>
      <c r="E22" s="256"/>
      <c r="F22" s="256"/>
    </row>
    <row r="23" spans="1:7" ht="22.5" customHeight="1" thickBot="1">
      <c r="A23" s="59"/>
      <c r="B23" s="59"/>
      <c r="C23" s="133" t="s">
        <v>173</v>
      </c>
      <c r="D23" s="4"/>
      <c r="E23" s="4"/>
      <c r="F23" s="59"/>
    </row>
    <row r="24" spans="1:7" ht="12" customHeight="1">
      <c r="A24" s="60" t="s">
        <v>94</v>
      </c>
      <c r="B24" s="216" t="s">
        <v>45</v>
      </c>
      <c r="C24" s="218" t="s">
        <v>7</v>
      </c>
      <c r="D24" s="4"/>
      <c r="E24" s="4"/>
      <c r="F24" s="59"/>
    </row>
    <row r="25" spans="1:7" ht="12" customHeight="1" thickBot="1">
      <c r="A25" s="61" t="s">
        <v>93</v>
      </c>
      <c r="B25" s="217"/>
      <c r="C25" s="219"/>
      <c r="D25" s="4"/>
      <c r="E25" s="4"/>
      <c r="F25" s="4"/>
    </row>
    <row r="26" spans="1:7" ht="27" customHeight="1">
      <c r="A26" s="26" t="s">
        <v>8</v>
      </c>
      <c r="B26" s="170">
        <v>11</v>
      </c>
      <c r="C26" s="181">
        <v>4</v>
      </c>
      <c r="D26" s="4"/>
      <c r="E26" s="4"/>
      <c r="F26" s="4"/>
    </row>
    <row r="27" spans="1:7" ht="27" customHeight="1">
      <c r="A27" s="62" t="s">
        <v>9</v>
      </c>
      <c r="B27" s="135">
        <v>0</v>
      </c>
      <c r="C27" s="134">
        <v>0</v>
      </c>
      <c r="D27" s="4"/>
      <c r="E27" s="4"/>
      <c r="F27" s="4"/>
    </row>
    <row r="28" spans="1:7" ht="27" customHeight="1">
      <c r="A28" s="62" t="s">
        <v>10</v>
      </c>
      <c r="B28" s="135">
        <v>10</v>
      </c>
      <c r="C28" s="134">
        <v>3</v>
      </c>
      <c r="D28" s="4"/>
      <c r="E28" s="4"/>
      <c r="F28" s="4"/>
    </row>
    <row r="29" spans="1:7" ht="27" customHeight="1">
      <c r="A29" s="63" t="s">
        <v>152</v>
      </c>
      <c r="B29" s="135">
        <v>0</v>
      </c>
      <c r="C29" s="134">
        <v>0</v>
      </c>
      <c r="D29" s="4"/>
      <c r="E29" s="4"/>
      <c r="F29" s="4"/>
    </row>
    <row r="30" spans="1:7" ht="27" customHeight="1">
      <c r="A30" s="62" t="s">
        <v>11</v>
      </c>
      <c r="B30" s="135">
        <v>73</v>
      </c>
      <c r="C30" s="134">
        <v>18</v>
      </c>
      <c r="D30" s="4"/>
      <c r="E30" s="4"/>
      <c r="F30" s="4"/>
    </row>
    <row r="31" spans="1:7" ht="27" customHeight="1">
      <c r="A31" s="62" t="s">
        <v>123</v>
      </c>
      <c r="B31" s="135">
        <v>53</v>
      </c>
      <c r="C31" s="134">
        <v>31</v>
      </c>
      <c r="D31" s="4"/>
      <c r="E31" s="4"/>
      <c r="F31" s="4"/>
    </row>
    <row r="32" spans="1:7" ht="27" customHeight="1" thickBot="1">
      <c r="A32" s="64" t="s">
        <v>12</v>
      </c>
      <c r="B32" s="182">
        <v>8</v>
      </c>
      <c r="C32" s="148">
        <v>0</v>
      </c>
      <c r="D32" s="4"/>
      <c r="E32" s="4"/>
      <c r="F32" s="4"/>
    </row>
    <row r="33" spans="1:6" ht="27" customHeight="1" thickTop="1" thickBot="1">
      <c r="A33" s="29" t="s">
        <v>122</v>
      </c>
      <c r="B33" s="183">
        <f>SUM(B26:B32)</f>
        <v>155</v>
      </c>
      <c r="C33" s="184">
        <f>SUM(C26:C32)</f>
        <v>56</v>
      </c>
      <c r="D33" s="4"/>
      <c r="E33" s="4"/>
      <c r="F33" s="4"/>
    </row>
    <row r="34" spans="1:6">
      <c r="A34" s="30" t="s">
        <v>83</v>
      </c>
      <c r="E34" s="4"/>
    </row>
  </sheetData>
  <mergeCells count="11">
    <mergeCell ref="A22:F22"/>
    <mergeCell ref="C24:C25"/>
    <mergeCell ref="B24:B25"/>
    <mergeCell ref="C19:E19"/>
    <mergeCell ref="C18:E18"/>
    <mergeCell ref="A1:F1"/>
    <mergeCell ref="A2:F2"/>
    <mergeCell ref="B3:B4"/>
    <mergeCell ref="C3:C4"/>
    <mergeCell ref="E3:E4"/>
    <mergeCell ref="F3:F4"/>
  </mergeCells>
  <phoneticPr fontId="2"/>
  <pageMargins left="0.59055118110236227" right="0.39370078740157483" top="0.59055118110236227" bottom="0.59055118110236227" header="0" footer="0.39370078740157483"/>
  <pageSetup paperSize="9" firstPageNumber="39" fitToWidth="0" fitToHeight="0" orientation="portrait" useFirstPageNumber="1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F23"/>
  <sheetViews>
    <sheetView view="pageBreakPreview" zoomScale="70" zoomScaleNormal="100" zoomScaleSheetLayoutView="70" workbookViewId="0">
      <selection activeCell="E31" sqref="E31"/>
    </sheetView>
  </sheetViews>
  <sheetFormatPr defaultColWidth="9.88671875" defaultRowHeight="13.2"/>
  <cols>
    <col min="1" max="1" width="19.109375" style="41" customWidth="1"/>
    <col min="2" max="3" width="21.44140625" style="41" customWidth="1"/>
    <col min="4" max="5" width="15.88671875" style="31" customWidth="1"/>
    <col min="6" max="226" width="9.88671875" style="31" customWidth="1"/>
    <col min="227" max="16384" width="9.88671875" style="31"/>
  </cols>
  <sheetData>
    <row r="1" spans="1:4" ht="21.75" customHeight="1">
      <c r="A1" s="32" t="s">
        <v>87</v>
      </c>
      <c r="B1" s="32"/>
      <c r="C1" s="32"/>
    </row>
    <row r="2" spans="1:4" ht="13.8" thickBot="1">
      <c r="A2" s="65"/>
      <c r="B2" s="65"/>
      <c r="C2" s="65"/>
      <c r="D2" s="149" t="s">
        <v>172</v>
      </c>
    </row>
    <row r="3" spans="1:4" ht="30" customHeight="1" thickBot="1">
      <c r="A3" s="263" t="s">
        <v>13</v>
      </c>
      <c r="B3" s="264"/>
      <c r="C3" s="265"/>
      <c r="D3" s="66" t="s">
        <v>14</v>
      </c>
    </row>
    <row r="4" spans="1:4" ht="30" customHeight="1">
      <c r="A4" s="266" t="s">
        <v>96</v>
      </c>
      <c r="B4" s="267"/>
      <c r="C4" s="268"/>
      <c r="D4" s="185">
        <v>62</v>
      </c>
    </row>
    <row r="5" spans="1:4" ht="30" customHeight="1">
      <c r="A5" s="269" t="s">
        <v>46</v>
      </c>
      <c r="B5" s="270"/>
      <c r="C5" s="271"/>
      <c r="D5" s="150">
        <v>0</v>
      </c>
    </row>
    <row r="6" spans="1:4" ht="30" customHeight="1">
      <c r="A6" s="269" t="s">
        <v>47</v>
      </c>
      <c r="B6" s="270"/>
      <c r="C6" s="271"/>
      <c r="D6" s="150">
        <v>4</v>
      </c>
    </row>
    <row r="7" spans="1:4" ht="30" customHeight="1">
      <c r="A7" s="269" t="s">
        <v>48</v>
      </c>
      <c r="B7" s="270"/>
      <c r="C7" s="271"/>
      <c r="D7" s="150">
        <v>2341</v>
      </c>
    </row>
    <row r="8" spans="1:4" ht="30" customHeight="1" thickBot="1">
      <c r="A8" s="272" t="s">
        <v>49</v>
      </c>
      <c r="B8" s="273"/>
      <c r="C8" s="274"/>
      <c r="D8" s="186">
        <v>5348</v>
      </c>
    </row>
    <row r="9" spans="1:4" ht="30" customHeight="1" thickTop="1" thickBot="1">
      <c r="A9" s="275" t="s">
        <v>26</v>
      </c>
      <c r="B9" s="276"/>
      <c r="C9" s="277"/>
      <c r="D9" s="187">
        <f>SUM(D4:D8)</f>
        <v>7755</v>
      </c>
    </row>
    <row r="10" spans="1:4" ht="6.75" customHeight="1">
      <c r="A10" s="67"/>
      <c r="B10" s="68"/>
      <c r="C10" s="68"/>
      <c r="D10" s="69"/>
    </row>
    <row r="11" spans="1:4">
      <c r="A11" s="70"/>
      <c r="B11" s="70"/>
      <c r="C11" s="70"/>
      <c r="D11" s="69"/>
    </row>
    <row r="12" spans="1:4" ht="27" customHeight="1"/>
    <row r="13" spans="1:4" ht="21.75" customHeight="1">
      <c r="A13" s="71" t="s">
        <v>50</v>
      </c>
      <c r="B13" s="71"/>
      <c r="C13" s="71"/>
    </row>
    <row r="14" spans="1:4" ht="13.8" thickBot="1">
      <c r="A14" s="65"/>
      <c r="B14" s="65"/>
      <c r="C14" s="149" t="s">
        <v>172</v>
      </c>
    </row>
    <row r="15" spans="1:4" ht="20.100000000000001" customHeight="1">
      <c r="A15" s="72" t="s">
        <v>127</v>
      </c>
      <c r="B15" s="259" t="s">
        <v>30</v>
      </c>
      <c r="C15" s="261" t="s">
        <v>31</v>
      </c>
    </row>
    <row r="16" spans="1:4" ht="20.100000000000001" customHeight="1" thickBot="1">
      <c r="A16" s="73" t="s">
        <v>51</v>
      </c>
      <c r="B16" s="260"/>
      <c r="C16" s="262"/>
    </row>
    <row r="17" spans="1:6" ht="20.100000000000001" customHeight="1">
      <c r="A17" s="74" t="s">
        <v>33</v>
      </c>
      <c r="B17" s="188">
        <v>1196</v>
      </c>
      <c r="C17" s="189">
        <v>32</v>
      </c>
    </row>
    <row r="18" spans="1:6" ht="20.100000000000001" customHeight="1">
      <c r="A18" s="75" t="s">
        <v>34</v>
      </c>
      <c r="B18" s="190">
        <v>1543</v>
      </c>
      <c r="C18" s="191">
        <v>34</v>
      </c>
    </row>
    <row r="19" spans="1:6" ht="20.100000000000001" customHeight="1" thickBot="1">
      <c r="A19" s="76" t="s">
        <v>35</v>
      </c>
      <c r="B19" s="192">
        <v>124</v>
      </c>
      <c r="C19" s="193">
        <v>2</v>
      </c>
    </row>
    <row r="20" spans="1:6" ht="20.100000000000001" customHeight="1" thickTop="1" thickBot="1">
      <c r="A20" s="77" t="s">
        <v>36</v>
      </c>
      <c r="B20" s="194">
        <f>SUM(B17:B19)</f>
        <v>2863</v>
      </c>
      <c r="C20" s="195">
        <f>SUM(C17:C19)</f>
        <v>68</v>
      </c>
    </row>
    <row r="21" spans="1:6" s="50" customFormat="1" ht="3" customHeight="1">
      <c r="A21" s="78"/>
      <c r="B21" s="151"/>
      <c r="C21" s="151"/>
      <c r="F21" s="31"/>
    </row>
    <row r="22" spans="1:6" ht="13.5" customHeight="1">
      <c r="A22" s="79" t="s">
        <v>52</v>
      </c>
      <c r="B22" s="79"/>
      <c r="C22" s="79"/>
    </row>
    <row r="23" spans="1:6" ht="19.5" customHeight="1">
      <c r="A23" s="80"/>
      <c r="B23" s="80"/>
      <c r="C23" s="80"/>
    </row>
  </sheetData>
  <mergeCells count="9">
    <mergeCell ref="B15:B16"/>
    <mergeCell ref="C15:C16"/>
    <mergeCell ref="A3:C3"/>
    <mergeCell ref="A4:C4"/>
    <mergeCell ref="A5:C5"/>
    <mergeCell ref="A6:C6"/>
    <mergeCell ref="A7:C7"/>
    <mergeCell ref="A8:C8"/>
    <mergeCell ref="A9:C9"/>
  </mergeCells>
  <phoneticPr fontId="2"/>
  <pageMargins left="0.59055118110236227" right="0.39370078740157483" top="0.59055118110236227" bottom="0.59055118110236227" header="0" footer="0.39370078740157483"/>
  <pageSetup paperSize="9" firstPageNumber="40" fitToWidth="0" fitToHeight="0" orientation="portrait" useFirstPageNumber="1" r:id="rId1"/>
  <headerFooter alignWithMargins="0"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J33"/>
  <sheetViews>
    <sheetView tabSelected="1" view="pageBreakPreview" zoomScaleNormal="100" zoomScaleSheetLayoutView="100" workbookViewId="0">
      <selection activeCell="E31" sqref="E31"/>
    </sheetView>
  </sheetViews>
  <sheetFormatPr defaultColWidth="9.88671875" defaultRowHeight="12"/>
  <cols>
    <col min="1" max="1" width="20" style="113" customWidth="1"/>
    <col min="2" max="2" width="12" style="113" customWidth="1"/>
    <col min="3" max="3" width="12" style="37" customWidth="1"/>
    <col min="4" max="4" width="12" style="130" customWidth="1"/>
    <col min="5" max="7" width="12" style="114" customWidth="1"/>
    <col min="8" max="9" width="12" style="39" customWidth="1"/>
    <col min="10" max="16384" width="9.88671875" style="39"/>
  </cols>
  <sheetData>
    <row r="1" spans="1:10" ht="21.75" customHeight="1">
      <c r="A1" s="282" t="s">
        <v>53</v>
      </c>
      <c r="B1" s="282"/>
      <c r="C1" s="282"/>
      <c r="D1" s="282"/>
      <c r="E1" s="282"/>
      <c r="F1" s="282"/>
      <c r="G1" s="282"/>
      <c r="H1" s="282"/>
      <c r="I1" s="36"/>
    </row>
    <row r="2" spans="1:10" ht="15" customHeight="1" thickBot="1">
      <c r="A2" s="283" t="s">
        <v>54</v>
      </c>
      <c r="B2" s="283"/>
      <c r="C2" s="81"/>
      <c r="D2" s="82"/>
      <c r="E2" s="83"/>
      <c r="F2" s="83"/>
      <c r="G2" s="83"/>
      <c r="H2" s="84"/>
      <c r="I2" s="84"/>
    </row>
    <row r="3" spans="1:10" ht="22.5" customHeight="1">
      <c r="A3" s="284" t="s">
        <v>55</v>
      </c>
      <c r="B3" s="286" t="s">
        <v>56</v>
      </c>
      <c r="C3" s="288" t="s">
        <v>57</v>
      </c>
      <c r="D3" s="290" t="s">
        <v>58</v>
      </c>
      <c r="E3" s="85"/>
      <c r="F3" s="85" t="s">
        <v>59</v>
      </c>
      <c r="G3" s="85"/>
      <c r="H3" s="291" t="s">
        <v>60</v>
      </c>
      <c r="I3" s="278" t="s">
        <v>137</v>
      </c>
    </row>
    <row r="4" spans="1:10" ht="22.5" customHeight="1" thickBot="1">
      <c r="A4" s="285"/>
      <c r="B4" s="287"/>
      <c r="C4" s="289"/>
      <c r="D4" s="289"/>
      <c r="E4" s="86" t="s">
        <v>61</v>
      </c>
      <c r="F4" s="87" t="s">
        <v>62</v>
      </c>
      <c r="G4" s="88" t="s">
        <v>63</v>
      </c>
      <c r="H4" s="292"/>
      <c r="I4" s="279"/>
    </row>
    <row r="5" spans="1:10" ht="26.25" customHeight="1" thickBot="1">
      <c r="A5" s="89" t="s">
        <v>64</v>
      </c>
      <c r="B5" s="196" t="s">
        <v>155</v>
      </c>
      <c r="C5" s="152" t="s">
        <v>145</v>
      </c>
      <c r="D5" s="152" t="s">
        <v>146</v>
      </c>
      <c r="E5" s="197" t="s">
        <v>156</v>
      </c>
      <c r="F5" s="197" t="s">
        <v>157</v>
      </c>
      <c r="G5" s="198" t="s">
        <v>158</v>
      </c>
      <c r="H5" s="153" t="s">
        <v>147</v>
      </c>
      <c r="I5" s="154" t="s">
        <v>147</v>
      </c>
      <c r="J5" s="21"/>
    </row>
    <row r="6" spans="1:10" ht="9.75" customHeight="1">
      <c r="A6" s="90"/>
      <c r="B6" s="90"/>
      <c r="C6" s="90"/>
      <c r="D6" s="90"/>
      <c r="E6" s="90"/>
      <c r="F6" s="90"/>
      <c r="G6" s="90"/>
      <c r="H6" s="91"/>
      <c r="I6" s="91"/>
      <c r="J6" s="21"/>
    </row>
    <row r="7" spans="1:10" ht="15" customHeight="1" thickBot="1">
      <c r="A7" s="293" t="s">
        <v>65</v>
      </c>
      <c r="B7" s="293"/>
      <c r="C7" s="92"/>
      <c r="D7" s="93"/>
      <c r="E7" s="92"/>
      <c r="F7" s="92"/>
      <c r="G7" s="92"/>
      <c r="H7" s="94"/>
      <c r="I7" s="94"/>
      <c r="J7" s="21"/>
    </row>
    <row r="8" spans="1:10" ht="22.5" customHeight="1">
      <c r="A8" s="294" t="s">
        <v>55</v>
      </c>
      <c r="B8" s="296" t="s">
        <v>56</v>
      </c>
      <c r="C8" s="298" t="s">
        <v>57</v>
      </c>
      <c r="D8" s="300" t="s">
        <v>124</v>
      </c>
      <c r="E8" s="95"/>
      <c r="F8" s="96" t="s">
        <v>59</v>
      </c>
      <c r="G8" s="96"/>
      <c r="H8" s="280" t="s">
        <v>60</v>
      </c>
      <c r="I8" s="278" t="s">
        <v>137</v>
      </c>
      <c r="J8" s="21"/>
    </row>
    <row r="9" spans="1:10" ht="22.5" customHeight="1" thickBot="1">
      <c r="A9" s="295"/>
      <c r="B9" s="297"/>
      <c r="C9" s="299"/>
      <c r="D9" s="299"/>
      <c r="E9" s="97" t="s">
        <v>61</v>
      </c>
      <c r="F9" s="97" t="s">
        <v>62</v>
      </c>
      <c r="G9" s="98" t="s">
        <v>125</v>
      </c>
      <c r="H9" s="281"/>
      <c r="I9" s="279"/>
      <c r="J9" s="21"/>
    </row>
    <row r="10" spans="1:10" ht="26.25" customHeight="1">
      <c r="A10" s="99" t="s">
        <v>126</v>
      </c>
      <c r="B10" s="199" t="s">
        <v>159</v>
      </c>
      <c r="C10" s="155" t="s">
        <v>161</v>
      </c>
      <c r="D10" s="155" t="s">
        <v>148</v>
      </c>
      <c r="E10" s="200" t="s">
        <v>147</v>
      </c>
      <c r="F10" s="200" t="s">
        <v>162</v>
      </c>
      <c r="G10" s="201" t="s">
        <v>163</v>
      </c>
      <c r="H10" s="156" t="s">
        <v>147</v>
      </c>
      <c r="I10" s="157" t="s">
        <v>147</v>
      </c>
      <c r="J10" s="21"/>
    </row>
    <row r="11" spans="1:10" ht="26.25" customHeight="1" thickBot="1">
      <c r="A11" s="100" t="s">
        <v>66</v>
      </c>
      <c r="B11" s="202" t="s">
        <v>160</v>
      </c>
      <c r="C11" s="158" t="s">
        <v>145</v>
      </c>
      <c r="D11" s="158" t="s">
        <v>146</v>
      </c>
      <c r="E11" s="159" t="s">
        <v>156</v>
      </c>
      <c r="F11" s="159" t="s">
        <v>164</v>
      </c>
      <c r="G11" s="203" t="s">
        <v>165</v>
      </c>
      <c r="H11" s="160" t="s">
        <v>147</v>
      </c>
      <c r="I11" s="161" t="s">
        <v>147</v>
      </c>
      <c r="J11" s="21"/>
    </row>
    <row r="12" spans="1:10" ht="30" customHeight="1">
      <c r="A12" s="101"/>
      <c r="B12" s="101"/>
      <c r="C12" s="102"/>
      <c r="D12" s="101"/>
      <c r="E12" s="101"/>
      <c r="F12" s="101"/>
      <c r="G12" s="101"/>
      <c r="H12" s="103"/>
      <c r="I12" s="103"/>
    </row>
    <row r="13" spans="1:10" ht="21.75" customHeight="1">
      <c r="A13" s="36" t="s">
        <v>67</v>
      </c>
      <c r="B13" s="39"/>
      <c r="D13" s="37"/>
      <c r="E13" s="39"/>
      <c r="F13" s="39"/>
      <c r="G13" s="39"/>
    </row>
    <row r="14" spans="1:10" s="105" customFormat="1" ht="18.75" customHeight="1" thickBot="1">
      <c r="A14" s="104" t="s">
        <v>175</v>
      </c>
      <c r="C14" s="106"/>
      <c r="D14" s="106"/>
      <c r="J14" s="39"/>
    </row>
    <row r="15" spans="1:10" ht="23.1" customHeight="1" thickBot="1">
      <c r="A15" s="107" t="s">
        <v>68</v>
      </c>
      <c r="B15" s="303" t="s">
        <v>69</v>
      </c>
      <c r="C15" s="304"/>
      <c r="D15" s="305"/>
      <c r="E15" s="39"/>
      <c r="F15" s="39"/>
      <c r="G15" s="39"/>
    </row>
    <row r="16" spans="1:10" ht="23.25" customHeight="1">
      <c r="A16" s="317" t="s">
        <v>70</v>
      </c>
      <c r="B16" s="204" t="s">
        <v>141</v>
      </c>
      <c r="C16" s="311" t="s">
        <v>149</v>
      </c>
      <c r="D16" s="312"/>
      <c r="E16" s="39"/>
      <c r="F16" s="39"/>
      <c r="G16" s="39"/>
    </row>
    <row r="17" spans="1:10" ht="23.25" customHeight="1">
      <c r="A17" s="318"/>
      <c r="B17" s="204" t="s">
        <v>142</v>
      </c>
      <c r="C17" s="313" t="s">
        <v>166</v>
      </c>
      <c r="D17" s="314"/>
      <c r="E17" s="39"/>
      <c r="F17" s="39"/>
      <c r="G17" s="39"/>
    </row>
    <row r="18" spans="1:10" ht="23.25" customHeight="1">
      <c r="A18" s="318"/>
      <c r="B18" s="204" t="s">
        <v>143</v>
      </c>
      <c r="C18" s="315" t="s">
        <v>150</v>
      </c>
      <c r="D18" s="316"/>
      <c r="E18" s="39"/>
      <c r="F18" s="39"/>
      <c r="G18" s="39"/>
    </row>
    <row r="19" spans="1:10" ht="23.25" customHeight="1">
      <c r="A19" s="319"/>
      <c r="B19" s="204" t="s">
        <v>144</v>
      </c>
      <c r="C19" s="315" t="s">
        <v>151</v>
      </c>
      <c r="D19" s="316"/>
      <c r="E19" s="39"/>
      <c r="F19" s="39"/>
      <c r="G19" s="39"/>
    </row>
    <row r="20" spans="1:10" ht="23.1" customHeight="1">
      <c r="A20" s="108" t="s">
        <v>71</v>
      </c>
      <c r="B20" s="306" t="s">
        <v>86</v>
      </c>
      <c r="C20" s="306"/>
      <c r="D20" s="307"/>
      <c r="E20" s="39"/>
      <c r="F20" s="39"/>
      <c r="G20" s="39"/>
    </row>
    <row r="21" spans="1:10" ht="23.1" customHeight="1">
      <c r="A21" s="108" t="s">
        <v>72</v>
      </c>
      <c r="B21" s="306" t="s">
        <v>73</v>
      </c>
      <c r="C21" s="306"/>
      <c r="D21" s="307"/>
      <c r="E21" s="39"/>
      <c r="F21" s="39"/>
      <c r="G21" s="39"/>
    </row>
    <row r="22" spans="1:10" ht="23.1" customHeight="1">
      <c r="A22" s="108" t="s">
        <v>74</v>
      </c>
      <c r="B22" s="306" t="s">
        <v>75</v>
      </c>
      <c r="C22" s="306"/>
      <c r="D22" s="307"/>
      <c r="E22" s="39"/>
      <c r="F22" s="39"/>
      <c r="G22" s="39"/>
    </row>
    <row r="23" spans="1:10" ht="23.1" customHeight="1" thickBot="1">
      <c r="A23" s="109" t="s">
        <v>76</v>
      </c>
      <c r="B23" s="308" t="s">
        <v>167</v>
      </c>
      <c r="C23" s="308"/>
      <c r="D23" s="309"/>
      <c r="E23" s="39"/>
      <c r="F23" s="39"/>
      <c r="G23" s="39"/>
    </row>
    <row r="24" spans="1:10" s="105" customFormat="1" ht="3" customHeight="1">
      <c r="A24" s="110"/>
      <c r="B24" s="111"/>
      <c r="C24" s="111"/>
      <c r="D24" s="111"/>
      <c r="J24" s="39"/>
    </row>
    <row r="25" spans="1:10" ht="14.25" customHeight="1">
      <c r="A25" s="310" t="s">
        <v>174</v>
      </c>
      <c r="B25" s="310"/>
      <c r="C25" s="310"/>
      <c r="D25" s="310"/>
      <c r="E25" s="310"/>
      <c r="F25" s="310"/>
      <c r="G25" s="310"/>
    </row>
    <row r="26" spans="1:10" ht="30" customHeight="1">
      <c r="A26" s="112"/>
      <c r="B26" s="34"/>
      <c r="D26" s="37"/>
      <c r="E26" s="39"/>
      <c r="F26" s="39"/>
      <c r="G26" s="39"/>
    </row>
    <row r="27" spans="1:10" ht="21.75" customHeight="1">
      <c r="A27" s="302" t="s">
        <v>77</v>
      </c>
      <c r="B27" s="302"/>
      <c r="C27" s="302"/>
      <c r="D27" s="302"/>
      <c r="E27" s="302"/>
      <c r="F27" s="302"/>
      <c r="G27" s="302"/>
    </row>
    <row r="28" spans="1:10" ht="18.75" customHeight="1" thickBot="1">
      <c r="C28" s="114"/>
      <c r="D28" s="115"/>
      <c r="E28" s="116"/>
      <c r="G28" s="117"/>
      <c r="H28" s="117" t="s">
        <v>84</v>
      </c>
    </row>
    <row r="29" spans="1:10" ht="24" customHeight="1" thickBot="1">
      <c r="A29" s="118" t="s">
        <v>78</v>
      </c>
      <c r="B29" s="119" t="s">
        <v>136</v>
      </c>
      <c r="C29" s="119" t="s">
        <v>140</v>
      </c>
      <c r="D29" s="120" t="s">
        <v>153</v>
      </c>
      <c r="E29" s="120" t="s">
        <v>154</v>
      </c>
      <c r="F29" s="205" t="s">
        <v>168</v>
      </c>
      <c r="G29" s="121" t="s">
        <v>79</v>
      </c>
    </row>
    <row r="30" spans="1:10" ht="29.25" customHeight="1" thickBot="1">
      <c r="A30" s="122" t="s">
        <v>80</v>
      </c>
      <c r="B30" s="123">
        <v>59</v>
      </c>
      <c r="C30" s="123">
        <v>59</v>
      </c>
      <c r="D30" s="124">
        <v>60</v>
      </c>
      <c r="E30" s="124">
        <v>59</v>
      </c>
      <c r="F30" s="206">
        <v>60</v>
      </c>
      <c r="G30" s="125">
        <v>57</v>
      </c>
    </row>
    <row r="31" spans="1:10" s="105" customFormat="1" ht="3" customHeight="1">
      <c r="A31" s="126"/>
      <c r="B31" s="127"/>
      <c r="C31" s="127"/>
      <c r="D31" s="127"/>
      <c r="E31" s="127"/>
      <c r="F31" s="127"/>
      <c r="G31" s="127"/>
      <c r="H31" s="128"/>
      <c r="I31" s="128"/>
      <c r="J31" s="39"/>
    </row>
    <row r="32" spans="1:10" ht="15.75" customHeight="1">
      <c r="A32" s="301" t="s">
        <v>85</v>
      </c>
      <c r="B32" s="301"/>
      <c r="C32" s="301"/>
      <c r="D32" s="301"/>
      <c r="E32" s="301"/>
      <c r="F32" s="301"/>
      <c r="G32" s="301"/>
      <c r="H32" s="301"/>
      <c r="I32" s="129"/>
    </row>
    <row r="33" spans="1:9" ht="15.75" customHeight="1">
      <c r="A33" s="301"/>
      <c r="B33" s="301"/>
      <c r="C33" s="301"/>
      <c r="D33" s="301"/>
      <c r="E33" s="301"/>
      <c r="F33" s="301"/>
      <c r="G33" s="301"/>
      <c r="H33" s="301"/>
      <c r="I33" s="129"/>
    </row>
  </sheetData>
  <mergeCells count="29">
    <mergeCell ref="A33:H33"/>
    <mergeCell ref="A32:H32"/>
    <mergeCell ref="A27:G27"/>
    <mergeCell ref="B15:D15"/>
    <mergeCell ref="B20:D20"/>
    <mergeCell ref="B21:D21"/>
    <mergeCell ref="B22:D22"/>
    <mergeCell ref="B23:D23"/>
    <mergeCell ref="A25:G25"/>
    <mergeCell ref="C16:D16"/>
    <mergeCell ref="C17:D17"/>
    <mergeCell ref="C18:D18"/>
    <mergeCell ref="C19:D19"/>
    <mergeCell ref="A16:A19"/>
    <mergeCell ref="I3:I4"/>
    <mergeCell ref="I8:I9"/>
    <mergeCell ref="H8:H9"/>
    <mergeCell ref="A1:H1"/>
    <mergeCell ref="A2:B2"/>
    <mergeCell ref="A3:A4"/>
    <mergeCell ref="B3:B4"/>
    <mergeCell ref="C3:C4"/>
    <mergeCell ref="D3:D4"/>
    <mergeCell ref="H3:H4"/>
    <mergeCell ref="A7:B7"/>
    <mergeCell ref="A8:A9"/>
    <mergeCell ref="B8:B9"/>
    <mergeCell ref="C8:C9"/>
    <mergeCell ref="D8:D9"/>
  </mergeCells>
  <phoneticPr fontId="2"/>
  <dataValidations count="1">
    <dataValidation type="list" allowBlank="1" showInputMessage="1" showErrorMessage="1" sqref="C5 C10:C11" xr:uid="{00000000-0002-0000-0400-000000000000}">
      <formula1>"晴,曇,雨"</formula1>
    </dataValidation>
  </dataValidations>
  <pageMargins left="0.59055118110236227" right="0.39370078740157483" top="0.59055118110236227" bottom="0.59055118110236227" header="0" footer="0.39370078740157483"/>
  <pageSetup paperSize="9" scale="78" firstPageNumber="41" fitToWidth="0" fitToHeight="0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1-6-1特定（届出）工場・事業場数（騒音関係）～</vt:lpstr>
      <vt:lpstr>1-6-3特定建設作業実施届出件数（騒音）～</vt:lpstr>
      <vt:lpstr>1-6-5特定（届出）工場・事業場数（振動関係）～</vt:lpstr>
      <vt:lpstr>1-6-7特定建設作業実施届出件数（振動）　～</vt:lpstr>
      <vt:lpstr>1-6-9新幹線鉄道騒音・振動測定結果～</vt:lpstr>
      <vt:lpstr>'1-6-1特定（届出）工場・事業場数（騒音関係）～'!Print_Area</vt:lpstr>
      <vt:lpstr>'1-6-3特定建設作業実施届出件数（騒音）～'!Print_Area</vt:lpstr>
      <vt:lpstr>'1-6-5特定（届出）工場・事業場数（振動関係）～'!Print_Area</vt:lpstr>
      <vt:lpstr>'1-6-7特定建設作業実施届出件数（振動）　～'!Print_Area</vt:lpstr>
      <vt:lpstr>'1-6-9新幹線鉄道騒音・振動測定結果～'!Print_Area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2017-12-18T01:36:05Z</dcterms:created>
  <dcterms:modified xsi:type="dcterms:W3CDTF">2025-12-17T08:34:47Z</dcterms:modified>
</cp:coreProperties>
</file>