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7208367-8D65-438A-BAE9-F84E8A527558}" xr6:coauthVersionLast="47" xr6:coauthVersionMax="47" xr10:uidLastSave="{00000000-0000-0000-0000-000000000000}"/>
  <bookViews>
    <workbookView xWindow="-108" yWindow="-108" windowWidth="23256" windowHeight="12456" tabRatio="712" firstSheet="8" activeTab="13" xr2:uid="{00000000-000D-0000-FFFF-FFFF00000000}"/>
  </bookViews>
  <sheets>
    <sheet name="2-2-1-0全環境事業センター " sheetId="45" r:id="rId1"/>
    <sheet name="2-2-1-1東北" sheetId="47" r:id="rId2"/>
    <sheet name="2-2-1-2城北" sheetId="48" r:id="rId3"/>
    <sheet name="2-2-1-3西北" sheetId="49" r:id="rId4"/>
    <sheet name="2-2-1-4中部" sheetId="50" r:id="rId5"/>
    <sheet name="2-2-1-5中部（出）" sheetId="51" r:id="rId6"/>
    <sheet name="2-2-1-6西部" sheetId="52" r:id="rId7"/>
    <sheet name="2-2-1-7東部 " sheetId="53" r:id="rId8"/>
    <sheet name="2-2-1-8西南 " sheetId="54" r:id="rId9"/>
    <sheet name="2-2-1-9南部" sheetId="55" r:id="rId10"/>
    <sheet name="2-2-1-10東南 " sheetId="56" r:id="rId11"/>
    <sheet name="2-2-2真空式輸送" sheetId="57" r:id="rId12"/>
    <sheet name="2-2-3普通ごみ " sheetId="58" r:id="rId13"/>
    <sheet name="2-2-4資源ごみ" sheetId="69" r:id="rId14"/>
    <sheet name="2-2-5容プラ" sheetId="66" r:id="rId15"/>
    <sheet name="2-2-6古紙・衣類 " sheetId="67" r:id="rId16"/>
    <sheet name="2-2-7行政区別ごみ収集状況" sheetId="68" r:id="rId17"/>
    <sheet name="2-2-8水面清掃" sheetId="60" r:id="rId18"/>
  </sheets>
  <definedNames>
    <definedName name="_xlnm.Print_Area" localSheetId="0">'2-2-1-0全環境事業センター '!$A$1:$O$25</definedName>
    <definedName name="_xlnm.Print_Area" localSheetId="10">'2-2-1-10東南 '!$A$1:$O$25</definedName>
    <definedName name="_xlnm.Print_Area" localSheetId="1">'2-2-1-1東北'!$A$1:$O$25</definedName>
    <definedName name="_xlnm.Print_Area" localSheetId="2">'2-2-1-2城北'!$A$1:$O$25</definedName>
    <definedName name="_xlnm.Print_Area" localSheetId="3">'2-2-1-3西北'!$A$1:$O$25</definedName>
    <definedName name="_xlnm.Print_Area" localSheetId="4">'2-2-1-4中部'!$A$1:$O$25</definedName>
    <definedName name="_xlnm.Print_Area" localSheetId="5">'2-2-1-5中部（出）'!$A$1:$O$25</definedName>
    <definedName name="_xlnm.Print_Area" localSheetId="6">'2-2-1-6西部'!$A$1:$O$25</definedName>
    <definedName name="_xlnm.Print_Area" localSheetId="7">'2-2-1-7東部 '!$A$1:$O$25</definedName>
    <definedName name="_xlnm.Print_Area" localSheetId="8">'2-2-1-8西南 '!$A$1:$O$25</definedName>
    <definedName name="_xlnm.Print_Area" localSheetId="9">'2-2-1-9南部'!$A$1:$O$25</definedName>
    <definedName name="_xlnm.Print_Area" localSheetId="11">'2-2-2真空式輸送'!$A$1:$D$18</definedName>
    <definedName name="_xlnm.Print_Area" localSheetId="12">'2-2-3普通ごみ '!$A$1:$O$42</definedName>
    <definedName name="_xlnm.Print_Area" localSheetId="13">'2-2-4資源ごみ'!$A$1:$O$48</definedName>
    <definedName name="_xlnm.Print_Area" localSheetId="14">'2-2-5容プラ'!$A$1:$O$40</definedName>
    <definedName name="_xlnm.Print_Area" localSheetId="15">'2-2-6古紙・衣類 '!$A$1:$O$39</definedName>
    <definedName name="_xlnm.Print_Area" localSheetId="16">'2-2-7行政区別ごみ収集状況'!$A$1:$P$32</definedName>
    <definedName name="_xlnm.Print_Area" localSheetId="17">'2-2-8水面清掃'!$A$1:$J$15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69" l="1"/>
  <c r="N46" i="69"/>
  <c r="H46" i="69"/>
  <c r="H47" i="69" s="1"/>
  <c r="C46" i="69"/>
  <c r="K46" i="69"/>
  <c r="O44" i="69"/>
  <c r="C38" i="58"/>
  <c r="M23" i="45"/>
  <c r="O37" i="67"/>
  <c r="N36" i="67"/>
  <c r="M36" i="67"/>
  <c r="L36" i="67"/>
  <c r="K36" i="67"/>
  <c r="J36" i="67"/>
  <c r="I36" i="67"/>
  <c r="H36" i="67"/>
  <c r="G36" i="67"/>
  <c r="F36" i="67"/>
  <c r="E36" i="67"/>
  <c r="D36" i="67"/>
  <c r="C36" i="67"/>
  <c r="O36" i="67" s="1"/>
  <c r="O35" i="67"/>
  <c r="O34" i="67"/>
  <c r="N33" i="67"/>
  <c r="M33" i="67"/>
  <c r="L33" i="67"/>
  <c r="K33" i="67"/>
  <c r="J33" i="67"/>
  <c r="I33" i="67"/>
  <c r="H33" i="67"/>
  <c r="G33" i="67"/>
  <c r="F33" i="67"/>
  <c r="E33" i="67"/>
  <c r="D33" i="67"/>
  <c r="C33" i="67"/>
  <c r="O33" i="67" s="1"/>
  <c r="O32" i="67"/>
  <c r="O31" i="67"/>
  <c r="N30" i="67"/>
  <c r="M30" i="67"/>
  <c r="L30" i="67"/>
  <c r="K30" i="67"/>
  <c r="J30" i="67"/>
  <c r="I30" i="67"/>
  <c r="H30" i="67"/>
  <c r="G30" i="67"/>
  <c r="F30" i="67"/>
  <c r="E30" i="67"/>
  <c r="D30" i="67"/>
  <c r="C30" i="67"/>
  <c r="O30" i="67" s="1"/>
  <c r="O29" i="67"/>
  <c r="O28" i="67"/>
  <c r="N27" i="67"/>
  <c r="M27" i="67"/>
  <c r="L27" i="67"/>
  <c r="K27" i="67"/>
  <c r="J27" i="67"/>
  <c r="I27" i="67"/>
  <c r="H27" i="67"/>
  <c r="G27" i="67"/>
  <c r="F27" i="67"/>
  <c r="E27" i="67"/>
  <c r="D27" i="67"/>
  <c r="C27" i="67"/>
  <c r="O27" i="67" s="1"/>
  <c r="O26" i="67"/>
  <c r="O25" i="67"/>
  <c r="O24" i="67"/>
  <c r="N23" i="67"/>
  <c r="M23" i="67"/>
  <c r="L23" i="67"/>
  <c r="K23" i="67"/>
  <c r="J23" i="67"/>
  <c r="I23" i="67"/>
  <c r="H23" i="67"/>
  <c r="G23" i="67"/>
  <c r="F23" i="67"/>
  <c r="E23" i="67"/>
  <c r="D23" i="67"/>
  <c r="C23" i="67"/>
  <c r="O23" i="67" s="1"/>
  <c r="O22" i="67"/>
  <c r="O21" i="67"/>
  <c r="N20" i="67"/>
  <c r="M20" i="67"/>
  <c r="L20" i="67"/>
  <c r="K20" i="67"/>
  <c r="J20" i="67"/>
  <c r="I20" i="67"/>
  <c r="H20" i="67"/>
  <c r="G20" i="67"/>
  <c r="F20" i="67"/>
  <c r="E20" i="67"/>
  <c r="D20" i="67"/>
  <c r="C20" i="67"/>
  <c r="O20" i="67" s="1"/>
  <c r="O19" i="67"/>
  <c r="O18" i="67"/>
  <c r="N17" i="67"/>
  <c r="M17" i="67"/>
  <c r="L17" i="67"/>
  <c r="K17" i="67"/>
  <c r="J17" i="67"/>
  <c r="I17" i="67"/>
  <c r="H17" i="67"/>
  <c r="G17" i="67"/>
  <c r="F17" i="67"/>
  <c r="E17" i="67"/>
  <c r="D17" i="67"/>
  <c r="C17" i="67"/>
  <c r="O17" i="67" s="1"/>
  <c r="O16" i="67"/>
  <c r="O15" i="67"/>
  <c r="O14" i="67"/>
  <c r="N13" i="67"/>
  <c r="M13" i="67"/>
  <c r="L13" i="67"/>
  <c r="K13" i="67"/>
  <c r="J13" i="67"/>
  <c r="I13" i="67"/>
  <c r="H13" i="67"/>
  <c r="G13" i="67"/>
  <c r="F13" i="67"/>
  <c r="E13" i="67"/>
  <c r="D13" i="67"/>
  <c r="C13" i="67"/>
  <c r="O13" i="67" s="1"/>
  <c r="O12" i="67"/>
  <c r="O11" i="67"/>
  <c r="O10" i="67"/>
  <c r="N9" i="67"/>
  <c r="M9" i="67"/>
  <c r="L9" i="67"/>
  <c r="K9" i="67"/>
  <c r="J9" i="67"/>
  <c r="I9" i="67"/>
  <c r="H9" i="67"/>
  <c r="G9" i="67"/>
  <c r="F9" i="67"/>
  <c r="E9" i="67"/>
  <c r="D9" i="67"/>
  <c r="C9" i="67"/>
  <c r="O9" i="67" s="1"/>
  <c r="O8" i="67"/>
  <c r="O7" i="67"/>
  <c r="O6" i="67"/>
  <c r="O5" i="67"/>
  <c r="N4" i="67"/>
  <c r="N38" i="67" s="1"/>
  <c r="M4" i="67"/>
  <c r="M38" i="67" s="1"/>
  <c r="L4" i="67"/>
  <c r="L38" i="67" s="1"/>
  <c r="K4" i="67"/>
  <c r="K38" i="67" s="1"/>
  <c r="J4" i="67"/>
  <c r="J38" i="67" s="1"/>
  <c r="I4" i="67"/>
  <c r="I38" i="67" s="1"/>
  <c r="H4" i="67"/>
  <c r="H38" i="67" s="1"/>
  <c r="G4" i="67"/>
  <c r="G38" i="67" s="1"/>
  <c r="F4" i="67"/>
  <c r="F38" i="67" s="1"/>
  <c r="E4" i="67"/>
  <c r="E38" i="67" s="1"/>
  <c r="D4" i="67"/>
  <c r="D38" i="67" s="1"/>
  <c r="C4" i="67"/>
  <c r="C38" i="67" s="1"/>
  <c r="O38" i="67" s="1"/>
  <c r="O4" i="67" l="1"/>
  <c r="O29" i="68"/>
  <c r="N29" i="68"/>
  <c r="M29" i="68"/>
  <c r="L29" i="68"/>
  <c r="K29" i="68"/>
  <c r="J29" i="68"/>
  <c r="I29" i="68"/>
  <c r="H29" i="68"/>
  <c r="G29" i="68"/>
  <c r="F29" i="68"/>
  <c r="E29" i="68"/>
  <c r="D29" i="68"/>
  <c r="P29" i="68" s="1"/>
  <c r="C29" i="68"/>
  <c r="B29" i="68"/>
  <c r="P28" i="68"/>
  <c r="P27" i="68"/>
  <c r="P26" i="68"/>
  <c r="P25" i="68"/>
  <c r="P24" i="68"/>
  <c r="P23" i="68"/>
  <c r="P22" i="68"/>
  <c r="P21" i="68"/>
  <c r="P20" i="68"/>
  <c r="P19" i="68"/>
  <c r="P18" i="68"/>
  <c r="P17" i="68"/>
  <c r="P16" i="68"/>
  <c r="P15" i="68"/>
  <c r="P14" i="68"/>
  <c r="P13" i="68"/>
  <c r="P12" i="68"/>
  <c r="P11" i="68"/>
  <c r="P10" i="68"/>
  <c r="P9" i="68"/>
  <c r="P8" i="68"/>
  <c r="P7" i="68"/>
  <c r="P6" i="68"/>
  <c r="P5" i="68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5" i="66"/>
  <c r="O24" i="66"/>
  <c r="O23" i="66"/>
  <c r="O22" i="66"/>
  <c r="O21" i="66"/>
  <c r="O20" i="66"/>
  <c r="O19" i="66"/>
  <c r="O18" i="66"/>
  <c r="O17" i="66"/>
  <c r="O16" i="66"/>
  <c r="O15" i="66"/>
  <c r="O14" i="66"/>
  <c r="O13" i="66"/>
  <c r="O12" i="66"/>
  <c r="O11" i="66"/>
  <c r="O10" i="66"/>
  <c r="O9" i="66"/>
  <c r="O8" i="66"/>
  <c r="O7" i="66"/>
  <c r="O6" i="66"/>
  <c r="O5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C37" i="66"/>
  <c r="N37" i="66"/>
  <c r="M37" i="66"/>
  <c r="L37" i="66"/>
  <c r="K37" i="66"/>
  <c r="J37" i="66"/>
  <c r="I37" i="66"/>
  <c r="H37" i="66"/>
  <c r="G37" i="66"/>
  <c r="F37" i="66"/>
  <c r="E37" i="66"/>
  <c r="D37" i="66"/>
  <c r="N34" i="66"/>
  <c r="M34" i="66"/>
  <c r="L34" i="66"/>
  <c r="K34" i="66"/>
  <c r="J34" i="66"/>
  <c r="I34" i="66"/>
  <c r="H34" i="66"/>
  <c r="G34" i="66"/>
  <c r="F34" i="66"/>
  <c r="E34" i="66"/>
  <c r="D34" i="66"/>
  <c r="C34" i="66"/>
  <c r="N31" i="66"/>
  <c r="M31" i="66"/>
  <c r="L31" i="66"/>
  <c r="K31" i="66"/>
  <c r="J31" i="66"/>
  <c r="I31" i="66"/>
  <c r="H31" i="66"/>
  <c r="G31" i="66"/>
  <c r="F31" i="66"/>
  <c r="E31" i="66"/>
  <c r="D31" i="66"/>
  <c r="C31" i="66"/>
  <c r="N28" i="66"/>
  <c r="M28" i="66"/>
  <c r="L28" i="66"/>
  <c r="K28" i="66"/>
  <c r="J28" i="66"/>
  <c r="I28" i="66"/>
  <c r="H28" i="66"/>
  <c r="G28" i="66"/>
  <c r="F28" i="66"/>
  <c r="E28" i="66"/>
  <c r="D28" i="66"/>
  <c r="C28" i="66"/>
  <c r="N21" i="66"/>
  <c r="M21" i="66"/>
  <c r="L21" i="66"/>
  <c r="K21" i="66"/>
  <c r="J21" i="66"/>
  <c r="I21" i="66"/>
  <c r="H21" i="66"/>
  <c r="G21" i="66"/>
  <c r="F21" i="66"/>
  <c r="E21" i="66"/>
  <c r="D21" i="66"/>
  <c r="C21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C14" i="66"/>
  <c r="N24" i="66"/>
  <c r="M24" i="66"/>
  <c r="L24" i="66"/>
  <c r="K24" i="66"/>
  <c r="J24" i="66"/>
  <c r="I24" i="66"/>
  <c r="H24" i="66"/>
  <c r="G24" i="66"/>
  <c r="F24" i="66"/>
  <c r="E24" i="66"/>
  <c r="D24" i="66"/>
  <c r="C24" i="66"/>
  <c r="N14" i="66"/>
  <c r="M14" i="66"/>
  <c r="L14" i="66"/>
  <c r="K14" i="66"/>
  <c r="J14" i="66"/>
  <c r="I14" i="66"/>
  <c r="H14" i="66"/>
  <c r="G14" i="66"/>
  <c r="F14" i="66"/>
  <c r="E14" i="66"/>
  <c r="D14" i="66"/>
  <c r="N10" i="66"/>
  <c r="M10" i="66"/>
  <c r="L10" i="66"/>
  <c r="K10" i="66"/>
  <c r="J10" i="66"/>
  <c r="I10" i="66"/>
  <c r="H10" i="66"/>
  <c r="G10" i="66"/>
  <c r="F10" i="66"/>
  <c r="E10" i="66"/>
  <c r="D10" i="66"/>
  <c r="C10" i="66"/>
  <c r="N5" i="66"/>
  <c r="M5" i="66"/>
  <c r="L5" i="66"/>
  <c r="K5" i="66"/>
  <c r="J5" i="66"/>
  <c r="I5" i="66"/>
  <c r="H5" i="66"/>
  <c r="G5" i="66"/>
  <c r="F5" i="66"/>
  <c r="E5" i="66"/>
  <c r="D5" i="66"/>
  <c r="C5" i="66"/>
  <c r="O45" i="69"/>
  <c r="O42" i="69"/>
  <c r="O41" i="69"/>
  <c r="O40" i="69"/>
  <c r="O38" i="69"/>
  <c r="O36" i="69"/>
  <c r="O35" i="69"/>
  <c r="O33" i="69"/>
  <c r="O32" i="69"/>
  <c r="O30" i="69"/>
  <c r="O29" i="69"/>
  <c r="O27" i="69"/>
  <c r="O26" i="69"/>
  <c r="O25" i="69"/>
  <c r="O23" i="69"/>
  <c r="O22" i="69"/>
  <c r="O20" i="69"/>
  <c r="O19" i="69"/>
  <c r="O17" i="69"/>
  <c r="O16" i="69"/>
  <c r="O15" i="69"/>
  <c r="O13" i="69"/>
  <c r="O12" i="69"/>
  <c r="O11" i="69"/>
  <c r="O9" i="69"/>
  <c r="O8" i="69"/>
  <c r="O7" i="69"/>
  <c r="O6" i="69"/>
  <c r="M46" i="69"/>
  <c r="L46" i="69"/>
  <c r="J46" i="69"/>
  <c r="I46" i="69"/>
  <c r="G46" i="69"/>
  <c r="F46" i="69"/>
  <c r="E46" i="69"/>
  <c r="D46" i="69"/>
  <c r="N37" i="69"/>
  <c r="M37" i="69"/>
  <c r="L37" i="69"/>
  <c r="K37" i="69"/>
  <c r="J37" i="69"/>
  <c r="I37" i="69"/>
  <c r="H37" i="69"/>
  <c r="G37" i="69"/>
  <c r="F37" i="69"/>
  <c r="E37" i="69"/>
  <c r="D37" i="69"/>
  <c r="C37" i="69"/>
  <c r="O37" i="69" s="1"/>
  <c r="N34" i="69"/>
  <c r="M34" i="69"/>
  <c r="L34" i="69"/>
  <c r="K34" i="69"/>
  <c r="J34" i="69"/>
  <c r="I34" i="69"/>
  <c r="H34" i="69"/>
  <c r="G34" i="69"/>
  <c r="F34" i="69"/>
  <c r="E34" i="69"/>
  <c r="D34" i="69"/>
  <c r="C34" i="69"/>
  <c r="O34" i="69" s="1"/>
  <c r="N31" i="69"/>
  <c r="M31" i="69"/>
  <c r="L31" i="69"/>
  <c r="K31" i="69"/>
  <c r="J31" i="69"/>
  <c r="I31" i="69"/>
  <c r="H31" i="69"/>
  <c r="G31" i="69"/>
  <c r="F31" i="69"/>
  <c r="E31" i="69"/>
  <c r="D31" i="69"/>
  <c r="C31" i="69"/>
  <c r="O31" i="69" s="1"/>
  <c r="N28" i="69"/>
  <c r="M28" i="69"/>
  <c r="L28" i="69"/>
  <c r="K28" i="69"/>
  <c r="J28" i="69"/>
  <c r="I28" i="69"/>
  <c r="H28" i="69"/>
  <c r="G28" i="69"/>
  <c r="F28" i="69"/>
  <c r="E28" i="69"/>
  <c r="D28" i="69"/>
  <c r="C28" i="69"/>
  <c r="O28" i="69" s="1"/>
  <c r="N24" i="69"/>
  <c r="M24" i="69"/>
  <c r="L24" i="69"/>
  <c r="K24" i="69"/>
  <c r="J24" i="69"/>
  <c r="I24" i="69"/>
  <c r="H24" i="69"/>
  <c r="G24" i="69"/>
  <c r="F24" i="69"/>
  <c r="E24" i="69"/>
  <c r="D24" i="69"/>
  <c r="C24" i="69"/>
  <c r="O24" i="69" s="1"/>
  <c r="N21" i="69"/>
  <c r="M21" i="69"/>
  <c r="L21" i="69"/>
  <c r="K21" i="69"/>
  <c r="J21" i="69"/>
  <c r="I21" i="69"/>
  <c r="H21" i="69"/>
  <c r="G21" i="69"/>
  <c r="F21" i="69"/>
  <c r="E21" i="69"/>
  <c r="D21" i="69"/>
  <c r="C21" i="69"/>
  <c r="O21" i="69" s="1"/>
  <c r="C18" i="69"/>
  <c r="O18" i="69" s="1"/>
  <c r="N18" i="69"/>
  <c r="M18" i="69"/>
  <c r="L18" i="69"/>
  <c r="K18" i="69"/>
  <c r="J18" i="69"/>
  <c r="I18" i="69"/>
  <c r="H18" i="69"/>
  <c r="G18" i="69"/>
  <c r="F18" i="69"/>
  <c r="E18" i="69"/>
  <c r="D18" i="69"/>
  <c r="N14" i="69"/>
  <c r="M14" i="69"/>
  <c r="L14" i="69"/>
  <c r="K14" i="69"/>
  <c r="J14" i="69"/>
  <c r="I14" i="69"/>
  <c r="H14" i="69"/>
  <c r="G14" i="69"/>
  <c r="F14" i="69"/>
  <c r="E14" i="69"/>
  <c r="D14" i="69"/>
  <c r="C14" i="69"/>
  <c r="O14" i="69" s="1"/>
  <c r="N10" i="69"/>
  <c r="M10" i="69"/>
  <c r="L10" i="69"/>
  <c r="K10" i="69"/>
  <c r="J10" i="69"/>
  <c r="I10" i="69"/>
  <c r="H10" i="69"/>
  <c r="G10" i="69"/>
  <c r="F10" i="69"/>
  <c r="E10" i="69"/>
  <c r="D10" i="69"/>
  <c r="C10" i="69"/>
  <c r="O10" i="69" s="1"/>
  <c r="N5" i="69"/>
  <c r="N39" i="69" s="1"/>
  <c r="N47" i="69" s="1"/>
  <c r="M5" i="69"/>
  <c r="M39" i="69" s="1"/>
  <c r="L5" i="69"/>
  <c r="L39" i="69" s="1"/>
  <c r="K5" i="69"/>
  <c r="K39" i="69" s="1"/>
  <c r="K47" i="69" s="1"/>
  <c r="J5" i="69"/>
  <c r="J39" i="69" s="1"/>
  <c r="J47" i="69" s="1"/>
  <c r="I5" i="69"/>
  <c r="I39" i="69" s="1"/>
  <c r="I47" i="69" s="1"/>
  <c r="H5" i="69"/>
  <c r="H39" i="69" s="1"/>
  <c r="G5" i="69"/>
  <c r="G39" i="69" s="1"/>
  <c r="F5" i="69"/>
  <c r="F39" i="69" s="1"/>
  <c r="E5" i="69"/>
  <c r="E39" i="69" s="1"/>
  <c r="D5" i="69"/>
  <c r="D39" i="69" s="1"/>
  <c r="D47" i="69" s="1"/>
  <c r="C5" i="69"/>
  <c r="O5" i="69" s="1"/>
  <c r="O41" i="58"/>
  <c r="O40" i="58"/>
  <c r="O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O26" i="58"/>
  <c r="O25" i="58"/>
  <c r="O24" i="58"/>
  <c r="O23" i="58"/>
  <c r="O22" i="58"/>
  <c r="O21" i="58"/>
  <c r="O20" i="58"/>
  <c r="O19" i="58"/>
  <c r="O18" i="58"/>
  <c r="O17" i="58"/>
  <c r="O16" i="58"/>
  <c r="O15" i="58"/>
  <c r="O14" i="58"/>
  <c r="O13" i="58"/>
  <c r="O12" i="58"/>
  <c r="O11" i="58"/>
  <c r="O10" i="58"/>
  <c r="O9" i="58"/>
  <c r="O8" i="58"/>
  <c r="O7" i="58"/>
  <c r="O6" i="58"/>
  <c r="O5" i="58"/>
  <c r="O4" i="58"/>
  <c r="N41" i="58"/>
  <c r="M41" i="58"/>
  <c r="L41" i="58"/>
  <c r="K41" i="58"/>
  <c r="J41" i="58"/>
  <c r="I41" i="58"/>
  <c r="H41" i="58"/>
  <c r="G41" i="58"/>
  <c r="F41" i="58"/>
  <c r="E41" i="58"/>
  <c r="D41" i="58"/>
  <c r="C41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N38" i="58"/>
  <c r="M38" i="58"/>
  <c r="L38" i="58"/>
  <c r="K38" i="58"/>
  <c r="J38" i="58"/>
  <c r="I38" i="58"/>
  <c r="H38" i="58"/>
  <c r="G38" i="58"/>
  <c r="F38" i="58"/>
  <c r="E38" i="58"/>
  <c r="D38" i="58"/>
  <c r="N36" i="58"/>
  <c r="M36" i="58"/>
  <c r="L36" i="58"/>
  <c r="K36" i="58"/>
  <c r="J36" i="58"/>
  <c r="I36" i="58"/>
  <c r="H36" i="58"/>
  <c r="G36" i="58"/>
  <c r="F36" i="58"/>
  <c r="E36" i="58"/>
  <c r="D36" i="58"/>
  <c r="C36" i="58"/>
  <c r="N33" i="58"/>
  <c r="M33" i="58"/>
  <c r="L33" i="58"/>
  <c r="K33" i="58"/>
  <c r="J33" i="58"/>
  <c r="I33" i="58"/>
  <c r="H33" i="58"/>
  <c r="G33" i="58"/>
  <c r="F33" i="58"/>
  <c r="E33" i="58"/>
  <c r="D33" i="58"/>
  <c r="C33" i="58"/>
  <c r="N30" i="58"/>
  <c r="M30" i="58"/>
  <c r="L30" i="58"/>
  <c r="K30" i="58"/>
  <c r="J30" i="58"/>
  <c r="I30" i="58"/>
  <c r="H30" i="58"/>
  <c r="G30" i="58"/>
  <c r="F30" i="58"/>
  <c r="E30" i="58"/>
  <c r="D30" i="58"/>
  <c r="C30" i="58"/>
  <c r="N27" i="58"/>
  <c r="M27" i="58"/>
  <c r="L27" i="58"/>
  <c r="K27" i="58"/>
  <c r="J27" i="58"/>
  <c r="I27" i="58"/>
  <c r="H27" i="58"/>
  <c r="G27" i="58"/>
  <c r="F27" i="58"/>
  <c r="E27" i="58"/>
  <c r="D27" i="58"/>
  <c r="C27" i="58"/>
  <c r="N23" i="58"/>
  <c r="M23" i="58"/>
  <c r="L23" i="58"/>
  <c r="K23" i="58"/>
  <c r="J23" i="58"/>
  <c r="I23" i="58"/>
  <c r="H23" i="58"/>
  <c r="G23" i="58"/>
  <c r="F23" i="58"/>
  <c r="E23" i="58"/>
  <c r="D23" i="58"/>
  <c r="C23" i="58"/>
  <c r="N20" i="58"/>
  <c r="M20" i="58"/>
  <c r="L20" i="58"/>
  <c r="K20" i="58"/>
  <c r="J20" i="58"/>
  <c r="I20" i="58"/>
  <c r="H20" i="58"/>
  <c r="G20" i="58"/>
  <c r="F20" i="58"/>
  <c r="E20" i="58"/>
  <c r="D20" i="58"/>
  <c r="C20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N13" i="58"/>
  <c r="M13" i="58"/>
  <c r="L13" i="58"/>
  <c r="K13" i="58"/>
  <c r="J13" i="58"/>
  <c r="I13" i="58"/>
  <c r="H13" i="58"/>
  <c r="G13" i="58"/>
  <c r="F13" i="58"/>
  <c r="E13" i="58"/>
  <c r="D13" i="58"/>
  <c r="C13" i="58"/>
  <c r="N9" i="58"/>
  <c r="M9" i="58"/>
  <c r="L9" i="58"/>
  <c r="K9" i="58"/>
  <c r="J9" i="58"/>
  <c r="I9" i="58"/>
  <c r="H9" i="58"/>
  <c r="G9" i="58"/>
  <c r="F9" i="58"/>
  <c r="E9" i="58"/>
  <c r="D9" i="58"/>
  <c r="C9" i="58"/>
  <c r="N4" i="58"/>
  <c r="M4" i="58"/>
  <c r="L4" i="58"/>
  <c r="K4" i="58"/>
  <c r="J4" i="58"/>
  <c r="I4" i="58"/>
  <c r="H4" i="58"/>
  <c r="G4" i="58"/>
  <c r="F4" i="58"/>
  <c r="E4" i="58"/>
  <c r="D4" i="58"/>
  <c r="C4" i="58"/>
  <c r="D17" i="57"/>
  <c r="C17" i="57"/>
  <c r="B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N23" i="56"/>
  <c r="M23" i="56"/>
  <c r="L23" i="56"/>
  <c r="K23" i="56"/>
  <c r="J23" i="56"/>
  <c r="I23" i="56"/>
  <c r="H23" i="56"/>
  <c r="G23" i="56"/>
  <c r="F23" i="56"/>
  <c r="E23" i="56"/>
  <c r="D23" i="56"/>
  <c r="C23" i="56"/>
  <c r="O22" i="56"/>
  <c r="O21" i="56"/>
  <c r="O20" i="56"/>
  <c r="O19" i="56"/>
  <c r="O18" i="56"/>
  <c r="O17" i="56"/>
  <c r="O16" i="56"/>
  <c r="O15" i="56"/>
  <c r="O14" i="56"/>
  <c r="O13" i="56"/>
  <c r="O12" i="56"/>
  <c r="O11" i="56"/>
  <c r="O10" i="56"/>
  <c r="O9" i="56"/>
  <c r="O8" i="56"/>
  <c r="O7" i="56"/>
  <c r="O6" i="56"/>
  <c r="O5" i="56"/>
  <c r="N7" i="56"/>
  <c r="M7" i="56"/>
  <c r="L7" i="56"/>
  <c r="K7" i="56"/>
  <c r="J7" i="56"/>
  <c r="I7" i="56"/>
  <c r="H7" i="56"/>
  <c r="G7" i="56"/>
  <c r="F7" i="56"/>
  <c r="E7" i="56"/>
  <c r="D7" i="56"/>
  <c r="C7" i="56"/>
  <c r="N6" i="56"/>
  <c r="M6" i="56"/>
  <c r="L6" i="56"/>
  <c r="K6" i="56"/>
  <c r="J6" i="56"/>
  <c r="I6" i="56"/>
  <c r="H6" i="56"/>
  <c r="G6" i="56"/>
  <c r="F6" i="56"/>
  <c r="E6" i="56"/>
  <c r="D6" i="56"/>
  <c r="C6" i="56"/>
  <c r="N23" i="55"/>
  <c r="M23" i="55"/>
  <c r="L23" i="55"/>
  <c r="K23" i="55"/>
  <c r="J23" i="55"/>
  <c r="I23" i="55"/>
  <c r="H23" i="55"/>
  <c r="G23" i="55"/>
  <c r="F23" i="55"/>
  <c r="E23" i="55"/>
  <c r="D23" i="55"/>
  <c r="C23" i="55"/>
  <c r="O23" i="55" s="1"/>
  <c r="O22" i="55"/>
  <c r="O21" i="55"/>
  <c r="O20" i="55"/>
  <c r="O19" i="55"/>
  <c r="O18" i="55"/>
  <c r="O17" i="55"/>
  <c r="O16" i="55"/>
  <c r="O15" i="55"/>
  <c r="O14" i="55"/>
  <c r="O13" i="55"/>
  <c r="O12" i="55"/>
  <c r="O11" i="55"/>
  <c r="O10" i="55"/>
  <c r="O9" i="55"/>
  <c r="O8" i="55"/>
  <c r="O7" i="55"/>
  <c r="O6" i="55"/>
  <c r="O5" i="55"/>
  <c r="N7" i="55"/>
  <c r="M7" i="55"/>
  <c r="L7" i="55"/>
  <c r="K7" i="55"/>
  <c r="J7" i="55"/>
  <c r="I7" i="55"/>
  <c r="H7" i="55"/>
  <c r="G7" i="55"/>
  <c r="F7" i="55"/>
  <c r="E7" i="55"/>
  <c r="D7" i="55"/>
  <c r="C7" i="55"/>
  <c r="N6" i="55"/>
  <c r="M6" i="55"/>
  <c r="L6" i="55"/>
  <c r="K6" i="55"/>
  <c r="J6" i="55"/>
  <c r="I6" i="55"/>
  <c r="H6" i="55"/>
  <c r="G6" i="55"/>
  <c r="F6" i="55"/>
  <c r="E6" i="55"/>
  <c r="D6" i="55"/>
  <c r="C6" i="55"/>
  <c r="N23" i="54"/>
  <c r="M23" i="54"/>
  <c r="L23" i="54"/>
  <c r="K23" i="54"/>
  <c r="J23" i="54"/>
  <c r="I23" i="54"/>
  <c r="H23" i="54"/>
  <c r="G23" i="54"/>
  <c r="F23" i="54"/>
  <c r="E23" i="54"/>
  <c r="D23" i="54"/>
  <c r="C23" i="54"/>
  <c r="O23" i="54" s="1"/>
  <c r="O22" i="54"/>
  <c r="O21" i="54"/>
  <c r="O20" i="54"/>
  <c r="O19" i="54"/>
  <c r="O18" i="54"/>
  <c r="O17" i="54"/>
  <c r="O16" i="54"/>
  <c r="O15" i="54"/>
  <c r="O14" i="54"/>
  <c r="O13" i="54"/>
  <c r="O12" i="54"/>
  <c r="O11" i="54"/>
  <c r="O10" i="54"/>
  <c r="O9" i="54"/>
  <c r="O8" i="54"/>
  <c r="O7" i="54"/>
  <c r="O6" i="54"/>
  <c r="O5" i="54"/>
  <c r="N7" i="54"/>
  <c r="M7" i="54"/>
  <c r="L7" i="54"/>
  <c r="K7" i="54"/>
  <c r="J7" i="54"/>
  <c r="I7" i="54"/>
  <c r="H7" i="54"/>
  <c r="G7" i="54"/>
  <c r="F7" i="54"/>
  <c r="E7" i="54"/>
  <c r="D7" i="54"/>
  <c r="C7" i="54"/>
  <c r="N6" i="54"/>
  <c r="M6" i="54"/>
  <c r="L6" i="54"/>
  <c r="K6" i="54"/>
  <c r="J6" i="54"/>
  <c r="I6" i="54"/>
  <c r="H6" i="54"/>
  <c r="G6" i="54"/>
  <c r="F6" i="54"/>
  <c r="E6" i="54"/>
  <c r="D6" i="54"/>
  <c r="C6" i="54"/>
  <c r="N23" i="53"/>
  <c r="M23" i="53"/>
  <c r="L23" i="53"/>
  <c r="K23" i="53"/>
  <c r="J23" i="53"/>
  <c r="I23" i="53"/>
  <c r="H23" i="53"/>
  <c r="G23" i="53"/>
  <c r="F23" i="53"/>
  <c r="E23" i="53"/>
  <c r="D23" i="53"/>
  <c r="C23" i="53"/>
  <c r="O23" i="53" s="1"/>
  <c r="O22" i="53"/>
  <c r="O21" i="53"/>
  <c r="O20" i="53"/>
  <c r="O19" i="53"/>
  <c r="O18" i="53"/>
  <c r="O17" i="53"/>
  <c r="O16" i="53"/>
  <c r="O15" i="53"/>
  <c r="O14" i="53"/>
  <c r="O13" i="53"/>
  <c r="O12" i="53"/>
  <c r="O11" i="53"/>
  <c r="O10" i="53"/>
  <c r="O9" i="53"/>
  <c r="O8" i="53"/>
  <c r="O7" i="53"/>
  <c r="O6" i="53"/>
  <c r="O5" i="53"/>
  <c r="N7" i="53"/>
  <c r="M7" i="53"/>
  <c r="L7" i="53"/>
  <c r="K7" i="53"/>
  <c r="J7" i="53"/>
  <c r="I7" i="53"/>
  <c r="H7" i="53"/>
  <c r="G7" i="53"/>
  <c r="F7" i="53"/>
  <c r="E7" i="53"/>
  <c r="D7" i="53"/>
  <c r="C7" i="53"/>
  <c r="N6" i="53"/>
  <c r="M6" i="53"/>
  <c r="L6" i="53"/>
  <c r="K6" i="53"/>
  <c r="J6" i="53"/>
  <c r="I6" i="53"/>
  <c r="H6" i="53"/>
  <c r="G6" i="53"/>
  <c r="F6" i="53"/>
  <c r="E6" i="53"/>
  <c r="D6" i="53"/>
  <c r="C6" i="53"/>
  <c r="N23" i="52"/>
  <c r="M23" i="52"/>
  <c r="L23" i="52"/>
  <c r="K23" i="52"/>
  <c r="J23" i="52"/>
  <c r="I23" i="52"/>
  <c r="H23" i="52"/>
  <c r="G23" i="52"/>
  <c r="F23" i="52"/>
  <c r="E23" i="52"/>
  <c r="D23" i="52"/>
  <c r="C23" i="52"/>
  <c r="O23" i="52" s="1"/>
  <c r="O22" i="52"/>
  <c r="O21" i="52"/>
  <c r="O20" i="52"/>
  <c r="O19" i="52"/>
  <c r="O18" i="52"/>
  <c r="O17" i="52"/>
  <c r="O16" i="52"/>
  <c r="O15" i="52"/>
  <c r="O14" i="52"/>
  <c r="O13" i="52"/>
  <c r="O12" i="52"/>
  <c r="O11" i="52"/>
  <c r="O10" i="52"/>
  <c r="O9" i="52"/>
  <c r="O8" i="52"/>
  <c r="O7" i="52"/>
  <c r="O6" i="52"/>
  <c r="O5" i="52"/>
  <c r="N7" i="52"/>
  <c r="M7" i="52"/>
  <c r="L7" i="52"/>
  <c r="K7" i="52"/>
  <c r="J7" i="52"/>
  <c r="I7" i="52"/>
  <c r="H7" i="52"/>
  <c r="G7" i="52"/>
  <c r="F7" i="52"/>
  <c r="E7" i="52"/>
  <c r="D7" i="52"/>
  <c r="C7" i="52"/>
  <c r="N6" i="52"/>
  <c r="M6" i="52"/>
  <c r="L6" i="52"/>
  <c r="K6" i="52"/>
  <c r="J6" i="52"/>
  <c r="I6" i="52"/>
  <c r="H6" i="52"/>
  <c r="G6" i="52"/>
  <c r="F6" i="52"/>
  <c r="E6" i="52"/>
  <c r="D6" i="52"/>
  <c r="C6" i="52"/>
  <c r="N23" i="51"/>
  <c r="M23" i="51"/>
  <c r="L23" i="51"/>
  <c r="K23" i="51"/>
  <c r="J23" i="51"/>
  <c r="I23" i="51"/>
  <c r="H23" i="51"/>
  <c r="G23" i="51"/>
  <c r="F23" i="51"/>
  <c r="E23" i="51"/>
  <c r="D23" i="51"/>
  <c r="C23" i="51"/>
  <c r="O23" i="51" s="1"/>
  <c r="O22" i="51"/>
  <c r="O21" i="51"/>
  <c r="O20" i="51"/>
  <c r="O19" i="51"/>
  <c r="O18" i="51"/>
  <c r="O17" i="51"/>
  <c r="O16" i="51"/>
  <c r="O15" i="51"/>
  <c r="O14" i="51"/>
  <c r="O13" i="51"/>
  <c r="O12" i="51"/>
  <c r="O11" i="51"/>
  <c r="O10" i="51"/>
  <c r="O9" i="51"/>
  <c r="O8" i="51"/>
  <c r="O7" i="51"/>
  <c r="O6" i="51"/>
  <c r="O5" i="51"/>
  <c r="N7" i="51"/>
  <c r="M7" i="51"/>
  <c r="L7" i="51"/>
  <c r="K7" i="51"/>
  <c r="J7" i="51"/>
  <c r="I7" i="51"/>
  <c r="H7" i="51"/>
  <c r="G7" i="51"/>
  <c r="F7" i="51"/>
  <c r="E7" i="51"/>
  <c r="D7" i="51"/>
  <c r="C7" i="51"/>
  <c r="N6" i="51"/>
  <c r="M6" i="51"/>
  <c r="L6" i="51"/>
  <c r="K6" i="51"/>
  <c r="J6" i="51"/>
  <c r="I6" i="51"/>
  <c r="H6" i="51"/>
  <c r="G6" i="51"/>
  <c r="F6" i="51"/>
  <c r="E6" i="51"/>
  <c r="D6" i="51"/>
  <c r="C6" i="51"/>
  <c r="N23" i="50"/>
  <c r="M23" i="50"/>
  <c r="L23" i="50"/>
  <c r="K23" i="50"/>
  <c r="J23" i="50"/>
  <c r="I23" i="50"/>
  <c r="H23" i="50"/>
  <c r="G23" i="50"/>
  <c r="F23" i="50"/>
  <c r="E23" i="50"/>
  <c r="D23" i="50"/>
  <c r="C23" i="50"/>
  <c r="O22" i="50"/>
  <c r="O21" i="50"/>
  <c r="O20" i="50"/>
  <c r="O19" i="50"/>
  <c r="O18" i="50"/>
  <c r="O17" i="50"/>
  <c r="O16" i="50"/>
  <c r="O15" i="50"/>
  <c r="O14" i="50"/>
  <c r="O13" i="50"/>
  <c r="O12" i="50"/>
  <c r="O11" i="50"/>
  <c r="O10" i="50"/>
  <c r="O9" i="50"/>
  <c r="O8" i="50"/>
  <c r="O7" i="50"/>
  <c r="O6" i="50"/>
  <c r="O5" i="50"/>
  <c r="N7" i="50"/>
  <c r="M7" i="50"/>
  <c r="L7" i="50"/>
  <c r="K7" i="50"/>
  <c r="J7" i="50"/>
  <c r="I7" i="50"/>
  <c r="H7" i="50"/>
  <c r="G7" i="50"/>
  <c r="F7" i="50"/>
  <c r="E7" i="50"/>
  <c r="D7" i="50"/>
  <c r="C7" i="50"/>
  <c r="N6" i="50"/>
  <c r="M6" i="50"/>
  <c r="L6" i="50"/>
  <c r="K6" i="50"/>
  <c r="J6" i="50"/>
  <c r="I6" i="50"/>
  <c r="H6" i="50"/>
  <c r="G6" i="50"/>
  <c r="F6" i="50"/>
  <c r="E6" i="50"/>
  <c r="D6" i="50"/>
  <c r="C6" i="50"/>
  <c r="N23" i="49"/>
  <c r="M23" i="49"/>
  <c r="L23" i="49"/>
  <c r="K23" i="49"/>
  <c r="J23" i="49"/>
  <c r="I23" i="49"/>
  <c r="H23" i="49"/>
  <c r="G23" i="49"/>
  <c r="F23" i="49"/>
  <c r="E23" i="49"/>
  <c r="D23" i="49"/>
  <c r="C23" i="49"/>
  <c r="O23" i="49" s="1"/>
  <c r="O22" i="49"/>
  <c r="O21" i="49"/>
  <c r="O20" i="49"/>
  <c r="O19" i="49"/>
  <c r="O18" i="49"/>
  <c r="O17" i="49"/>
  <c r="O16" i="49"/>
  <c r="O15" i="49"/>
  <c r="O14" i="49"/>
  <c r="O13" i="49"/>
  <c r="O12" i="49"/>
  <c r="O11" i="49"/>
  <c r="O10" i="49"/>
  <c r="O9" i="49"/>
  <c r="O8" i="49"/>
  <c r="O7" i="49"/>
  <c r="O6" i="49"/>
  <c r="O5" i="49"/>
  <c r="N7" i="49"/>
  <c r="M7" i="49"/>
  <c r="L7" i="49"/>
  <c r="K7" i="49"/>
  <c r="J7" i="49"/>
  <c r="I7" i="49"/>
  <c r="H7" i="49"/>
  <c r="G7" i="49"/>
  <c r="F7" i="49"/>
  <c r="E7" i="49"/>
  <c r="D7" i="49"/>
  <c r="C7" i="49"/>
  <c r="N6" i="49"/>
  <c r="M6" i="49"/>
  <c r="L6" i="49"/>
  <c r="K6" i="49"/>
  <c r="J6" i="49"/>
  <c r="I6" i="49"/>
  <c r="H6" i="49"/>
  <c r="G6" i="49"/>
  <c r="F6" i="49"/>
  <c r="E6" i="49"/>
  <c r="D6" i="49"/>
  <c r="C6" i="49"/>
  <c r="N23" i="48"/>
  <c r="M23" i="48"/>
  <c r="L23" i="48"/>
  <c r="K23" i="48"/>
  <c r="J23" i="48"/>
  <c r="I23" i="48"/>
  <c r="H23" i="48"/>
  <c r="G23" i="48"/>
  <c r="F23" i="48"/>
  <c r="E23" i="48"/>
  <c r="D23" i="48"/>
  <c r="C23" i="48"/>
  <c r="O23" i="48" s="1"/>
  <c r="O22" i="48"/>
  <c r="O21" i="48"/>
  <c r="O20" i="48"/>
  <c r="O19" i="48"/>
  <c r="O18" i="48"/>
  <c r="O17" i="48"/>
  <c r="O16" i="48"/>
  <c r="O15" i="48"/>
  <c r="O14" i="48"/>
  <c r="O13" i="48"/>
  <c r="O12" i="48"/>
  <c r="O11" i="48"/>
  <c r="O10" i="48"/>
  <c r="O9" i="48"/>
  <c r="O8" i="48"/>
  <c r="O7" i="48"/>
  <c r="O6" i="48"/>
  <c r="O5" i="48"/>
  <c r="N7" i="48"/>
  <c r="M7" i="48"/>
  <c r="L7" i="48"/>
  <c r="K7" i="48"/>
  <c r="J7" i="48"/>
  <c r="I7" i="48"/>
  <c r="H7" i="48"/>
  <c r="G7" i="48"/>
  <c r="F7" i="48"/>
  <c r="E7" i="48"/>
  <c r="D7" i="48"/>
  <c r="C7" i="48"/>
  <c r="N6" i="48"/>
  <c r="M6" i="48"/>
  <c r="L6" i="48"/>
  <c r="K6" i="48"/>
  <c r="J6" i="48"/>
  <c r="I6" i="48"/>
  <c r="H6" i="48"/>
  <c r="G6" i="48"/>
  <c r="F6" i="48"/>
  <c r="E6" i="48"/>
  <c r="D6" i="48"/>
  <c r="C6" i="48"/>
  <c r="O22" i="47"/>
  <c r="O21" i="47"/>
  <c r="O20" i="47"/>
  <c r="O19" i="47"/>
  <c r="O18" i="47"/>
  <c r="O17" i="47"/>
  <c r="O16" i="47"/>
  <c r="O15" i="47"/>
  <c r="O14" i="47"/>
  <c r="O13" i="47"/>
  <c r="O12" i="47"/>
  <c r="O11" i="47"/>
  <c r="O10" i="47"/>
  <c r="O9" i="47"/>
  <c r="O8" i="47"/>
  <c r="O5" i="47"/>
  <c r="N7" i="47"/>
  <c r="M7" i="47"/>
  <c r="L7" i="47"/>
  <c r="K7" i="47"/>
  <c r="J7" i="47"/>
  <c r="I7" i="47"/>
  <c r="H7" i="47"/>
  <c r="G7" i="47"/>
  <c r="F7" i="47"/>
  <c r="E7" i="47"/>
  <c r="D7" i="47"/>
  <c r="C7" i="47"/>
  <c r="O7" i="47" s="1"/>
  <c r="N6" i="47"/>
  <c r="N23" i="47" s="1"/>
  <c r="M6" i="47"/>
  <c r="M23" i="47" s="1"/>
  <c r="L6" i="47"/>
  <c r="L23" i="47" s="1"/>
  <c r="K6" i="47"/>
  <c r="K23" i="47" s="1"/>
  <c r="J6" i="47"/>
  <c r="J23" i="47" s="1"/>
  <c r="I6" i="47"/>
  <c r="I23" i="47" s="1"/>
  <c r="H6" i="47"/>
  <c r="H23" i="47" s="1"/>
  <c r="G6" i="47"/>
  <c r="G23" i="47" s="1"/>
  <c r="F6" i="47"/>
  <c r="F23" i="47" s="1"/>
  <c r="E6" i="47"/>
  <c r="E23" i="47" s="1"/>
  <c r="D6" i="47"/>
  <c r="D23" i="47" s="1"/>
  <c r="C6" i="47"/>
  <c r="C23" i="47" s="1"/>
  <c r="N23" i="45"/>
  <c r="L23" i="45"/>
  <c r="K23" i="45"/>
  <c r="J23" i="45"/>
  <c r="I23" i="45"/>
  <c r="H23" i="45"/>
  <c r="G23" i="45"/>
  <c r="F23" i="45"/>
  <c r="E23" i="45"/>
  <c r="O23" i="45" s="1"/>
  <c r="D23" i="45"/>
  <c r="C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O10" i="45"/>
  <c r="O9" i="45"/>
  <c r="O8" i="45"/>
  <c r="O7" i="45"/>
  <c r="O6" i="45"/>
  <c r="O5" i="45"/>
  <c r="N7" i="45"/>
  <c r="M7" i="45"/>
  <c r="L7" i="45"/>
  <c r="K7" i="45"/>
  <c r="J7" i="45"/>
  <c r="I7" i="45"/>
  <c r="H7" i="45"/>
  <c r="G7" i="45"/>
  <c r="F7" i="45"/>
  <c r="E7" i="45"/>
  <c r="D7" i="45"/>
  <c r="N6" i="45"/>
  <c r="M6" i="45"/>
  <c r="L6" i="45"/>
  <c r="K6" i="45"/>
  <c r="J6" i="45"/>
  <c r="I6" i="45"/>
  <c r="H6" i="45"/>
  <c r="G6" i="45"/>
  <c r="F6" i="45"/>
  <c r="E6" i="45"/>
  <c r="D6" i="45"/>
  <c r="C7" i="45"/>
  <c r="C6" i="45"/>
  <c r="G3" i="60"/>
  <c r="E3" i="60"/>
  <c r="M47" i="69" l="1"/>
  <c r="E47" i="69"/>
  <c r="G47" i="69"/>
  <c r="L47" i="69"/>
  <c r="F47" i="69"/>
  <c r="O46" i="69"/>
  <c r="C39" i="69"/>
  <c r="O23" i="47"/>
  <c r="O6" i="47"/>
  <c r="O39" i="69" l="1"/>
  <c r="C47" i="69"/>
  <c r="O47" i="69" s="1"/>
</calcChain>
</file>

<file path=xl/sharedStrings.xml><?xml version="1.0" encoding="utf-8"?>
<sst xmlns="http://schemas.openxmlformats.org/spreadsheetml/2006/main" count="732" uniqueCount="207">
  <si>
    <t>全環境事業センター</t>
  </si>
  <si>
    <t>（単位：kg）</t>
    <rPh sb="1" eb="3">
      <t>タンイ</t>
    </rPh>
    <phoneticPr fontId="4"/>
  </si>
  <si>
    <t>月</t>
    <rPh sb="0" eb="1">
      <t>ツキ</t>
    </rPh>
    <phoneticPr fontId="4"/>
  </si>
  <si>
    <t>４月</t>
    <rPh sb="0" eb="2">
      <t>４ガツ</t>
    </rPh>
    <phoneticPr fontId="4"/>
  </si>
  <si>
    <t>５月</t>
    <rPh sb="0" eb="2">
      <t>５ガツ</t>
    </rPh>
    <phoneticPr fontId="4"/>
  </si>
  <si>
    <t>６月</t>
    <rPh sb="0" eb="2">
      <t>６ガツ</t>
    </rPh>
    <phoneticPr fontId="4"/>
  </si>
  <si>
    <t>７月</t>
    <rPh sb="0" eb="2">
      <t>７ガツ</t>
    </rPh>
    <phoneticPr fontId="4"/>
  </si>
  <si>
    <t>８月</t>
    <rPh sb="0" eb="2">
      <t>８ガツ</t>
    </rPh>
    <phoneticPr fontId="4"/>
  </si>
  <si>
    <t>９月</t>
    <rPh sb="0" eb="2">
      <t>９ガツ</t>
    </rPh>
    <phoneticPr fontId="4"/>
  </si>
  <si>
    <t>１０月</t>
    <rPh sb="0" eb="3">
      <t>１０ガツ</t>
    </rPh>
    <phoneticPr fontId="4"/>
  </si>
  <si>
    <t>１１月</t>
    <rPh sb="0" eb="3">
      <t>１１ガツ</t>
    </rPh>
    <phoneticPr fontId="4"/>
  </si>
  <si>
    <t>１２月</t>
    <rPh sb="2" eb="3">
      <t>ガツ</t>
    </rPh>
    <phoneticPr fontId="4"/>
  </si>
  <si>
    <t>１月</t>
    <rPh sb="0" eb="2">
      <t>１ガツ</t>
    </rPh>
    <phoneticPr fontId="4"/>
  </si>
  <si>
    <t>２月</t>
    <rPh sb="1" eb="2">
      <t>ガツ</t>
    </rPh>
    <phoneticPr fontId="4"/>
  </si>
  <si>
    <t>３月</t>
    <rPh sb="0" eb="2">
      <t>３ガツ</t>
    </rPh>
    <phoneticPr fontId="4"/>
  </si>
  <si>
    <t>合計</t>
    <rPh sb="0" eb="2">
      <t>ゴウケイ</t>
    </rPh>
    <phoneticPr fontId="4"/>
  </si>
  <si>
    <t>作業日数</t>
    <rPh sb="0" eb="4">
      <t>サギョウニッスウ</t>
    </rPh>
    <phoneticPr fontId="4"/>
  </si>
  <si>
    <t>普通ごみ</t>
    <rPh sb="0" eb="2">
      <t>フツウ</t>
    </rPh>
    <phoneticPr fontId="4"/>
  </si>
  <si>
    <t>無料</t>
    <rPh sb="0" eb="2">
      <t>ムリョウ</t>
    </rPh>
    <phoneticPr fontId="4"/>
  </si>
  <si>
    <t>有料</t>
    <rPh sb="0" eb="2">
      <t>ユウリョウ</t>
    </rPh>
    <phoneticPr fontId="4"/>
  </si>
  <si>
    <t>資源ごみ</t>
    <rPh sb="0" eb="2">
      <t>シゲン</t>
    </rPh>
    <phoneticPr fontId="4"/>
  </si>
  <si>
    <t>容器包装プラスチック</t>
    <rPh sb="0" eb="2">
      <t>ヨウキ</t>
    </rPh>
    <rPh sb="2" eb="4">
      <t>ホウソウ</t>
    </rPh>
    <phoneticPr fontId="4"/>
  </si>
  <si>
    <t>古　　紙</t>
    <rPh sb="0" eb="1">
      <t>フル</t>
    </rPh>
    <rPh sb="3" eb="4">
      <t>カミ</t>
    </rPh>
    <phoneticPr fontId="4"/>
  </si>
  <si>
    <t>衣 　 類</t>
    <rPh sb="0" eb="1">
      <t>コロモ</t>
    </rPh>
    <rPh sb="4" eb="5">
      <t>ルイ</t>
    </rPh>
    <phoneticPr fontId="4"/>
  </si>
  <si>
    <t>粗大ごみ</t>
    <rPh sb="0" eb="2">
      <t>ソダイ</t>
    </rPh>
    <phoneticPr fontId="4"/>
  </si>
  <si>
    <t>環境整備</t>
    <rPh sb="0" eb="2">
      <t>カンキョウ</t>
    </rPh>
    <rPh sb="2" eb="4">
      <t>セイビ</t>
    </rPh>
    <phoneticPr fontId="4"/>
  </si>
  <si>
    <t>不法投棄</t>
    <rPh sb="0" eb="2">
      <t>フホウ</t>
    </rPh>
    <rPh sb="2" eb="4">
      <t>トウキ</t>
    </rPh>
    <phoneticPr fontId="4"/>
  </si>
  <si>
    <t>臨時搬出</t>
    <rPh sb="0" eb="2">
      <t>リンジ</t>
    </rPh>
    <rPh sb="2" eb="4">
      <t>ハンシュツ</t>
    </rPh>
    <phoneticPr fontId="4"/>
  </si>
  <si>
    <t>市民協力</t>
    <rPh sb="0" eb="2">
      <t>シミン</t>
    </rPh>
    <rPh sb="2" eb="4">
      <t>キョウリョク</t>
    </rPh>
    <phoneticPr fontId="4"/>
  </si>
  <si>
    <t>散乱ごみ</t>
    <rPh sb="0" eb="2">
      <t>サンラン</t>
    </rPh>
    <phoneticPr fontId="4"/>
  </si>
  <si>
    <t>機械清掃</t>
    <rPh sb="0" eb="2">
      <t>キカイ</t>
    </rPh>
    <rPh sb="2" eb="4">
      <t>セイソウ</t>
    </rPh>
    <phoneticPr fontId="4"/>
  </si>
  <si>
    <t>人力除草</t>
    <rPh sb="0" eb="2">
      <t>ジンリキ</t>
    </rPh>
    <rPh sb="2" eb="4">
      <t>ジョソウ</t>
    </rPh>
    <phoneticPr fontId="4"/>
  </si>
  <si>
    <t>道路
傭車</t>
    <rPh sb="0" eb="2">
      <t>ドウロ</t>
    </rPh>
    <rPh sb="3" eb="4">
      <t>ヨウ</t>
    </rPh>
    <rPh sb="4" eb="5">
      <t>シャ</t>
    </rPh>
    <phoneticPr fontId="4"/>
  </si>
  <si>
    <t>２－１　直営及び委託収集状況</t>
    <rPh sb="4" eb="6">
      <t>チョクエイ</t>
    </rPh>
    <rPh sb="6" eb="7">
      <t>オヨ</t>
    </rPh>
    <rPh sb="8" eb="10">
      <t>イタク</t>
    </rPh>
    <rPh sb="10" eb="12">
      <t>シュウシュウ</t>
    </rPh>
    <rPh sb="12" eb="14">
      <t>ジョウキョウ</t>
    </rPh>
    <phoneticPr fontId="4"/>
  </si>
  <si>
    <t>東北環境事業センター</t>
  </si>
  <si>
    <t>城北環境事業センター</t>
  </si>
  <si>
    <t>西北環境事業センター</t>
  </si>
  <si>
    <t>中部環境事業センター</t>
  </si>
  <si>
    <t>中部環境事業センター出張所</t>
  </si>
  <si>
    <t>西部環境事業センター</t>
  </si>
  <si>
    <t>東部環境事業センター</t>
  </si>
  <si>
    <t>西南環境事業センター</t>
  </si>
  <si>
    <t>東南環境事業センター</t>
  </si>
  <si>
    <t>南部環境事業センター</t>
  </si>
  <si>
    <t>計</t>
    <rPh sb="0" eb="1">
      <t>ケイ</t>
    </rPh>
    <phoneticPr fontId="4"/>
  </si>
  <si>
    <t>２－３　普通ごみ収集状況</t>
    <rPh sb="4" eb="6">
      <t>フツウ</t>
    </rPh>
    <rPh sb="8" eb="10">
      <t>シュウシュウ</t>
    </rPh>
    <rPh sb="10" eb="12">
      <t>ジョウキョウ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</si>
  <si>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</si>
  <si>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</si>
  <si>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</si>
  <si>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</si>
  <si>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</si>
  <si>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</si>
  <si>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</si>
  <si>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</si>
  <si>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１月</t>
    <rPh sb="1" eb="2">
      <t>ガツ</t>
    </rPh>
    <phoneticPr fontId="4"/>
  </si>
  <si>
    <t>３月</t>
    <rPh sb="1" eb="2">
      <t>ガツ</t>
    </rPh>
    <phoneticPr fontId="4"/>
  </si>
  <si>
    <t>北区</t>
    <rPh sb="0" eb="1">
      <t>キタ</t>
    </rPh>
    <phoneticPr fontId="4"/>
  </si>
  <si>
    <t>東淀川区</t>
  </si>
  <si>
    <t>淀川区</t>
  </si>
  <si>
    <t>城北環境事業C</t>
    <rPh sb="0" eb="2">
      <t>ジョウホク</t>
    </rPh>
    <rPh sb="2" eb="4">
      <t>カンキョウ</t>
    </rPh>
    <rPh sb="4" eb="6">
      <t>ジギョウ</t>
    </rPh>
    <phoneticPr fontId="4"/>
  </si>
  <si>
    <t>城東区</t>
  </si>
  <si>
    <t>鶴見区</t>
  </si>
  <si>
    <t>旭区</t>
  </si>
  <si>
    <t>西北環境事業C</t>
    <rPh sb="0" eb="2">
      <t>セイホク</t>
    </rPh>
    <rPh sb="2" eb="4">
      <t>カンキョウ</t>
    </rPh>
    <rPh sb="4" eb="6">
      <t>ジギョウ</t>
    </rPh>
    <phoneticPr fontId="4"/>
  </si>
  <si>
    <t>福島区</t>
  </si>
  <si>
    <t>此花区</t>
  </si>
  <si>
    <t>西淀川区</t>
  </si>
  <si>
    <t>中部環境事業C</t>
    <rPh sb="0" eb="2">
      <t>チュウブ</t>
    </rPh>
    <rPh sb="2" eb="4">
      <t>カンキョウ</t>
    </rPh>
    <rPh sb="4" eb="6">
      <t>ジギョウ</t>
    </rPh>
    <phoneticPr fontId="4"/>
  </si>
  <si>
    <t>天王寺区</t>
  </si>
  <si>
    <t>東住吉区</t>
  </si>
  <si>
    <t>中部環境事業C（出）</t>
    <rPh sb="0" eb="2">
      <t>チュウブ</t>
    </rPh>
    <rPh sb="2" eb="4">
      <t>カンキョウ</t>
    </rPh>
    <rPh sb="4" eb="6">
      <t>ジギョウ</t>
    </rPh>
    <rPh sb="8" eb="9">
      <t>デ</t>
    </rPh>
    <phoneticPr fontId="4"/>
  </si>
  <si>
    <t>中央区</t>
  </si>
  <si>
    <t>浪速区</t>
  </si>
  <si>
    <t>西部環境事業C</t>
    <rPh sb="0" eb="2">
      <t>セイブ</t>
    </rPh>
    <rPh sb="2" eb="4">
      <t>カンキョウ</t>
    </rPh>
    <rPh sb="4" eb="6">
      <t>ジギョウ</t>
    </rPh>
    <phoneticPr fontId="4"/>
  </si>
  <si>
    <t>西区</t>
  </si>
  <si>
    <t>港区</t>
  </si>
  <si>
    <t>大正区</t>
  </si>
  <si>
    <t>東部環境事業C</t>
    <rPh sb="0" eb="2">
      <t>トウブ</t>
    </rPh>
    <rPh sb="2" eb="4">
      <t>カンキョウ</t>
    </rPh>
    <rPh sb="4" eb="6">
      <t>ジギョウ</t>
    </rPh>
    <phoneticPr fontId="4"/>
  </si>
  <si>
    <t>東成区</t>
  </si>
  <si>
    <t>生野区</t>
  </si>
  <si>
    <t>西南環境事業C</t>
    <rPh sb="0" eb="2">
      <t>セイナン</t>
    </rPh>
    <rPh sb="2" eb="4">
      <t>カンキョウ</t>
    </rPh>
    <rPh sb="4" eb="6">
      <t>ジギョウ</t>
    </rPh>
    <phoneticPr fontId="4"/>
  </si>
  <si>
    <t>住吉区</t>
  </si>
  <si>
    <t>住之江区</t>
  </si>
  <si>
    <t>南部環境事業C</t>
    <rPh sb="0" eb="2">
      <t>ナンブ</t>
    </rPh>
    <rPh sb="2" eb="4">
      <t>カンキョウ</t>
    </rPh>
    <rPh sb="4" eb="6">
      <t>ジギョウ</t>
    </rPh>
    <phoneticPr fontId="4"/>
  </si>
  <si>
    <t>阿倍野区</t>
  </si>
  <si>
    <t>西成区</t>
  </si>
  <si>
    <t>東南環境事業C</t>
    <rPh sb="0" eb="2">
      <t>トウナン</t>
    </rPh>
    <rPh sb="2" eb="4">
      <t>カンキョウ</t>
    </rPh>
    <rPh sb="4" eb="6">
      <t>ジギョウ</t>
    </rPh>
    <phoneticPr fontId="4"/>
  </si>
  <si>
    <t>平野区</t>
  </si>
  <si>
    <t>住之江区</t>
    <rPh sb="0" eb="4">
      <t>スミノエク</t>
    </rPh>
    <phoneticPr fontId="4"/>
  </si>
  <si>
    <t>２－４ 資源ごみ収集状況</t>
  </si>
  <si>
    <t>小計</t>
    <rPh sb="0" eb="1">
      <t>ショウ</t>
    </rPh>
    <rPh sb="1" eb="2">
      <t>ケイ</t>
    </rPh>
    <phoneticPr fontId="4"/>
  </si>
  <si>
    <t>マタニティウェア・
ベビー服・子ども服</t>
    <rPh sb="13" eb="14">
      <t>フク</t>
    </rPh>
    <rPh sb="15" eb="16">
      <t>コ</t>
    </rPh>
    <rPh sb="18" eb="19">
      <t>フク</t>
    </rPh>
    <phoneticPr fontId="4"/>
  </si>
  <si>
    <t>小計</t>
    <rPh sb="0" eb="2">
      <t>ショウケイ</t>
    </rPh>
    <phoneticPr fontId="4"/>
  </si>
  <si>
    <t>合計</t>
    <rPh sb="0" eb="1">
      <t>ゴウ</t>
    </rPh>
    <rPh sb="1" eb="2">
      <t>ケイ</t>
    </rPh>
    <phoneticPr fontId="4"/>
  </si>
  <si>
    <t>２－５　容器包装プラスチック収集状況</t>
    <rPh sb="4" eb="6">
      <t>ヨウキ</t>
    </rPh>
    <rPh sb="6" eb="8">
      <t>ホウソウ</t>
    </rPh>
    <rPh sb="14" eb="16">
      <t>シュウシュウ</t>
    </rPh>
    <rPh sb="16" eb="18">
      <t>ジョウキョウ</t>
    </rPh>
    <phoneticPr fontId="4"/>
  </si>
  <si>
    <t>城北環境事業Ｃ</t>
    <rPh sb="0" eb="2">
      <t>ジョウホク</t>
    </rPh>
    <rPh sb="2" eb="4">
      <t>カンキョウ</t>
    </rPh>
    <rPh sb="4" eb="6">
      <t>ジギョウ</t>
    </rPh>
    <phoneticPr fontId="4"/>
  </si>
  <si>
    <t>西北環境事業Ｃ</t>
    <rPh sb="0" eb="2">
      <t>セイホク</t>
    </rPh>
    <rPh sb="2" eb="4">
      <t>カンキョウ</t>
    </rPh>
    <rPh sb="4" eb="6">
      <t>ジギョウ</t>
    </rPh>
    <phoneticPr fontId="4"/>
  </si>
  <si>
    <t>中部環境事業Ｃ</t>
    <rPh sb="0" eb="2">
      <t>チュウブ</t>
    </rPh>
    <rPh sb="2" eb="4">
      <t>カンキョウ</t>
    </rPh>
    <rPh sb="4" eb="6">
      <t>ジギョウ</t>
    </rPh>
    <phoneticPr fontId="4"/>
  </si>
  <si>
    <t>中部環境事業Ｃ（出）</t>
    <rPh sb="0" eb="2">
      <t>チュウブ</t>
    </rPh>
    <rPh sb="2" eb="4">
      <t>カンキョウ</t>
    </rPh>
    <rPh sb="4" eb="6">
      <t>ジギョウ</t>
    </rPh>
    <rPh sb="8" eb="9">
      <t>デ</t>
    </rPh>
    <phoneticPr fontId="4"/>
  </si>
  <si>
    <t>西部環境事業Ｃ</t>
    <rPh sb="0" eb="2">
      <t>セイブ</t>
    </rPh>
    <rPh sb="2" eb="4">
      <t>カンキョウ</t>
    </rPh>
    <rPh sb="4" eb="6">
      <t>ジギョウ</t>
    </rPh>
    <phoneticPr fontId="4"/>
  </si>
  <si>
    <t>東部環境事業Ｃ</t>
    <rPh sb="0" eb="2">
      <t>トウブ</t>
    </rPh>
    <rPh sb="2" eb="4">
      <t>カンキョウ</t>
    </rPh>
    <rPh sb="4" eb="6">
      <t>ジギョウ</t>
    </rPh>
    <phoneticPr fontId="4"/>
  </si>
  <si>
    <t>西南環境事業Ｃ</t>
    <rPh sb="0" eb="2">
      <t>セイナン</t>
    </rPh>
    <rPh sb="2" eb="4">
      <t>カンキョウ</t>
    </rPh>
    <rPh sb="4" eb="6">
      <t>ジギョウ</t>
    </rPh>
    <phoneticPr fontId="4"/>
  </si>
  <si>
    <t>南部環境事業Ｃ</t>
    <rPh sb="0" eb="2">
      <t>ナンブ</t>
    </rPh>
    <rPh sb="2" eb="4">
      <t>カンキョウ</t>
    </rPh>
    <rPh sb="4" eb="6">
      <t>ジギョウ</t>
    </rPh>
    <phoneticPr fontId="4"/>
  </si>
  <si>
    <t>東南環境事業Ｃ</t>
    <rPh sb="0" eb="2">
      <t>トウナン</t>
    </rPh>
    <rPh sb="2" eb="4">
      <t>カンキョウ</t>
    </rPh>
    <rPh sb="4" eb="6">
      <t>ジギョウ</t>
    </rPh>
    <phoneticPr fontId="4"/>
  </si>
  <si>
    <t>２－７　行政区別ごみ収集状況</t>
    <rPh sb="4" eb="7">
      <t>ギョウセイク</t>
    </rPh>
    <rPh sb="7" eb="8">
      <t>ベツ</t>
    </rPh>
    <rPh sb="10" eb="12">
      <t>シュウシュウ</t>
    </rPh>
    <rPh sb="12" eb="14">
      <t>ジョウキョウ</t>
    </rPh>
    <phoneticPr fontId="4"/>
  </si>
  <si>
    <t>行政区</t>
    <rPh sb="0" eb="3">
      <t>ギョウセイク</t>
    </rPh>
    <phoneticPr fontId="4"/>
  </si>
  <si>
    <t>容プラ</t>
    <rPh sb="0" eb="1">
      <t>カタチ</t>
    </rPh>
    <phoneticPr fontId="4"/>
  </si>
  <si>
    <t>古紙</t>
    <rPh sb="0" eb="2">
      <t>コシ</t>
    </rPh>
    <phoneticPr fontId="4"/>
  </si>
  <si>
    <t>衣類</t>
    <rPh sb="0" eb="2">
      <t>イルイ</t>
    </rPh>
    <phoneticPr fontId="4"/>
  </si>
  <si>
    <t>道路清掃</t>
    <rPh sb="0" eb="2">
      <t>ドウロ</t>
    </rPh>
    <rPh sb="2" eb="4">
      <t>セイソウ</t>
    </rPh>
    <phoneticPr fontId="4"/>
  </si>
  <si>
    <t>業者収集</t>
    <rPh sb="0" eb="2">
      <t>ギョウシャ</t>
    </rPh>
    <rPh sb="2" eb="4">
      <t>シュウシュウ</t>
    </rPh>
    <phoneticPr fontId="4"/>
  </si>
  <si>
    <t>一般搬入</t>
    <rPh sb="0" eb="2">
      <t>イッパン</t>
    </rPh>
    <rPh sb="2" eb="4">
      <t>ハンニュウ</t>
    </rPh>
    <phoneticPr fontId="4"/>
  </si>
  <si>
    <t>継続</t>
    <rPh sb="0" eb="2">
      <t>ケイゾク</t>
    </rPh>
    <phoneticPr fontId="4"/>
  </si>
  <si>
    <t>臨時</t>
    <rPh sb="0" eb="2">
      <t>リンジ</t>
    </rPh>
    <phoneticPr fontId="4"/>
  </si>
  <si>
    <t>北</t>
    <rPh sb="0" eb="1">
      <t>キタ</t>
    </rPh>
    <phoneticPr fontId="4"/>
  </si>
  <si>
    <t>都　島</t>
    <rPh sb="0" eb="1">
      <t>ミヤコ</t>
    </rPh>
    <rPh sb="2" eb="3">
      <t>シマ</t>
    </rPh>
    <phoneticPr fontId="4"/>
  </si>
  <si>
    <t>東淀川</t>
    <rPh sb="0" eb="3">
      <t>ヒガシヨドガワ</t>
    </rPh>
    <phoneticPr fontId="4"/>
  </si>
  <si>
    <t>淀　川</t>
    <rPh sb="0" eb="1">
      <t>ヨド</t>
    </rPh>
    <rPh sb="2" eb="3">
      <t>カワ</t>
    </rPh>
    <phoneticPr fontId="4"/>
  </si>
  <si>
    <t>城　東</t>
    <rPh sb="0" eb="1">
      <t>シロ</t>
    </rPh>
    <rPh sb="2" eb="3">
      <t>ヒガシ</t>
    </rPh>
    <phoneticPr fontId="4"/>
  </si>
  <si>
    <t>鶴　見</t>
    <rPh sb="0" eb="1">
      <t>ツル</t>
    </rPh>
    <rPh sb="2" eb="3">
      <t>ミ</t>
    </rPh>
    <phoneticPr fontId="4"/>
  </si>
  <si>
    <t>旭</t>
    <rPh sb="0" eb="1">
      <t>アサヒ</t>
    </rPh>
    <phoneticPr fontId="4"/>
  </si>
  <si>
    <t>福　島</t>
    <rPh sb="0" eb="1">
      <t>フク</t>
    </rPh>
    <rPh sb="2" eb="3">
      <t>シマ</t>
    </rPh>
    <phoneticPr fontId="4"/>
  </si>
  <si>
    <t>此　花</t>
    <rPh sb="0" eb="1">
      <t>ココ</t>
    </rPh>
    <rPh sb="2" eb="3">
      <t>ハナ</t>
    </rPh>
    <phoneticPr fontId="4"/>
  </si>
  <si>
    <t>西淀川</t>
    <rPh sb="0" eb="3">
      <t>ニシヨドガワ</t>
    </rPh>
    <phoneticPr fontId="4"/>
  </si>
  <si>
    <t>天王寺</t>
    <rPh sb="0" eb="3">
      <t>テンノウジ</t>
    </rPh>
    <phoneticPr fontId="4"/>
  </si>
  <si>
    <t>東住吉</t>
    <rPh sb="0" eb="3">
      <t>ヒガシスミヨシ</t>
    </rPh>
    <phoneticPr fontId="4"/>
  </si>
  <si>
    <t>中　央</t>
    <rPh sb="0" eb="1">
      <t>ナカ</t>
    </rPh>
    <rPh sb="2" eb="3">
      <t>ヒサシ</t>
    </rPh>
    <phoneticPr fontId="4"/>
  </si>
  <si>
    <t>浪　速</t>
    <rPh sb="0" eb="1">
      <t>ナミ</t>
    </rPh>
    <rPh sb="2" eb="3">
      <t>ソク</t>
    </rPh>
    <phoneticPr fontId="4"/>
  </si>
  <si>
    <t>西</t>
    <rPh sb="0" eb="1">
      <t>ニシ</t>
    </rPh>
    <phoneticPr fontId="4"/>
  </si>
  <si>
    <t>港</t>
    <rPh sb="0" eb="1">
      <t>ミナト</t>
    </rPh>
    <phoneticPr fontId="4"/>
  </si>
  <si>
    <t>大　正</t>
    <rPh sb="0" eb="1">
      <t>ダイ</t>
    </rPh>
    <rPh sb="2" eb="3">
      <t>セイ</t>
    </rPh>
    <phoneticPr fontId="4"/>
  </si>
  <si>
    <t>東　成</t>
    <rPh sb="0" eb="1">
      <t>ヒガシ</t>
    </rPh>
    <rPh sb="2" eb="3">
      <t>シゲル</t>
    </rPh>
    <phoneticPr fontId="4"/>
  </si>
  <si>
    <t>生　野</t>
    <rPh sb="0" eb="1">
      <t>ショウ</t>
    </rPh>
    <rPh sb="2" eb="3">
      <t>ノ</t>
    </rPh>
    <phoneticPr fontId="4"/>
  </si>
  <si>
    <t>住　吉</t>
    <rPh sb="0" eb="1">
      <t>ジュウ</t>
    </rPh>
    <rPh sb="2" eb="3">
      <t>キチ</t>
    </rPh>
    <phoneticPr fontId="4"/>
  </si>
  <si>
    <t>住之江</t>
    <rPh sb="0" eb="3">
      <t>スミノエ</t>
    </rPh>
    <phoneticPr fontId="4"/>
  </si>
  <si>
    <t>阿倍野</t>
    <rPh sb="0" eb="3">
      <t>アベノ</t>
    </rPh>
    <phoneticPr fontId="4"/>
  </si>
  <si>
    <t>西　成</t>
    <rPh sb="0" eb="1">
      <t>ニシ</t>
    </rPh>
    <rPh sb="2" eb="3">
      <t>シゲル</t>
    </rPh>
    <phoneticPr fontId="4"/>
  </si>
  <si>
    <t>平　野</t>
    <rPh sb="0" eb="1">
      <t>ヒラ</t>
    </rPh>
    <rPh sb="2" eb="3">
      <t>ノ</t>
    </rPh>
    <phoneticPr fontId="4"/>
  </si>
  <si>
    <t>※　他都市ごみは含まない。</t>
    <rPh sb="2" eb="5">
      <t>タトシ</t>
    </rPh>
    <rPh sb="8" eb="9">
      <t>フク</t>
    </rPh>
    <phoneticPr fontId="4"/>
  </si>
  <si>
    <t>２－８　　水面清掃作業状況</t>
    <rPh sb="5" eb="7">
      <t>スイメン</t>
    </rPh>
    <rPh sb="7" eb="9">
      <t>セイソウ</t>
    </rPh>
    <rPh sb="9" eb="11">
      <t>サギョウ</t>
    </rPh>
    <rPh sb="11" eb="13">
      <t>ジョウキョウ</t>
    </rPh>
    <phoneticPr fontId="4"/>
  </si>
  <si>
    <t>区分</t>
    <rPh sb="0" eb="1">
      <t>ク</t>
    </rPh>
    <rPh sb="1" eb="2">
      <t>ブン</t>
    </rPh>
    <phoneticPr fontId="4"/>
  </si>
  <si>
    <t>清掃区域</t>
    <rPh sb="0" eb="1">
      <t>キヨシ</t>
    </rPh>
    <rPh sb="1" eb="2">
      <t>ソウ</t>
    </rPh>
    <rPh sb="2" eb="3">
      <t>ク</t>
    </rPh>
    <rPh sb="3" eb="4">
      <t>イキ</t>
    </rPh>
    <phoneticPr fontId="4"/>
  </si>
  <si>
    <t>収集量</t>
    <rPh sb="0" eb="2">
      <t>シュウシュウ</t>
    </rPh>
    <rPh sb="2" eb="3">
      <t>リョウ</t>
    </rPh>
    <phoneticPr fontId="4"/>
  </si>
  <si>
    <t>総　計</t>
    <rPh sb="0" eb="1">
      <t>フサ</t>
    </rPh>
    <rPh sb="2" eb="3">
      <t>ケイ</t>
    </rPh>
    <phoneticPr fontId="4"/>
  </si>
  <si>
    <t>河川名</t>
    <rPh sb="0" eb="2">
      <t>カセン</t>
    </rPh>
    <rPh sb="2" eb="3">
      <t>メイ</t>
    </rPh>
    <phoneticPr fontId="4"/>
  </si>
  <si>
    <t>（　面　積　／　距　離　）</t>
    <rPh sb="2" eb="3">
      <t>メン</t>
    </rPh>
    <rPh sb="4" eb="5">
      <t>セキ</t>
    </rPh>
    <rPh sb="8" eb="9">
      <t>キョ</t>
    </rPh>
    <rPh sb="10" eb="11">
      <t>リ</t>
    </rPh>
    <phoneticPr fontId="4"/>
  </si>
  <si>
    <t>府管理河川</t>
    <rPh sb="0" eb="1">
      <t>フ</t>
    </rPh>
    <rPh sb="1" eb="3">
      <t>カンリ</t>
    </rPh>
    <rPh sb="3" eb="5">
      <t>カセン</t>
    </rPh>
    <phoneticPr fontId="4"/>
  </si>
  <si>
    <t>平野川</t>
    <rPh sb="0" eb="1">
      <t>ヒラ</t>
    </rPh>
    <rPh sb="1" eb="2">
      <t>ノ</t>
    </rPh>
    <rPh sb="2" eb="3">
      <t>カワ</t>
    </rPh>
    <phoneticPr fontId="4"/>
  </si>
  <si>
    <t>第２寝屋川合流点～丸一橋</t>
    <rPh sb="0" eb="1">
      <t>ダイ</t>
    </rPh>
    <phoneticPr fontId="4"/>
  </si>
  <si>
    <t>㎡</t>
  </si>
  <si>
    <t>平野川分水路</t>
    <rPh sb="0" eb="3">
      <t>ヒラノガワ</t>
    </rPh>
    <rPh sb="3" eb="6">
      <t>ブンスイロ</t>
    </rPh>
    <phoneticPr fontId="4"/>
  </si>
  <si>
    <t>第２寝屋川合流点～新道橋</t>
    <phoneticPr fontId="4"/>
  </si>
  <si>
    <t>第２寝屋川</t>
    <rPh sb="0" eb="1">
      <t>ダイ</t>
    </rPh>
    <rPh sb="2" eb="3">
      <t>ネ</t>
    </rPh>
    <rPh sb="3" eb="4">
      <t>ヤ</t>
    </rPh>
    <rPh sb="4" eb="5">
      <t>カワ</t>
    </rPh>
    <phoneticPr fontId="4"/>
  </si>
  <si>
    <t>寝屋川合流点～古大和橋</t>
    <rPh sb="7" eb="8">
      <t>フル</t>
    </rPh>
    <rPh sb="8" eb="10">
      <t>ヤマト</t>
    </rPh>
    <rPh sb="10" eb="11">
      <t>ハシ</t>
    </rPh>
    <phoneticPr fontId="4"/>
  </si>
  <si>
    <t>寝屋川</t>
    <rPh sb="0" eb="1">
      <t>ネ</t>
    </rPh>
    <rPh sb="1" eb="2">
      <t>ヤ</t>
    </rPh>
    <rPh sb="2" eb="3">
      <t>カワ</t>
    </rPh>
    <phoneticPr fontId="4"/>
  </si>
  <si>
    <t>京橋口～西鴻池橋下流</t>
    <rPh sb="4" eb="5">
      <t>ニシ</t>
    </rPh>
    <rPh sb="5" eb="7">
      <t>コウノイケ</t>
    </rPh>
    <rPh sb="7" eb="8">
      <t>ハシ</t>
    </rPh>
    <rPh sb="8" eb="10">
      <t>カリュウ</t>
    </rPh>
    <phoneticPr fontId="4"/>
  </si>
  <si>
    <t>堂島川</t>
    <rPh sb="0" eb="1">
      <t>ドウ</t>
    </rPh>
    <rPh sb="1" eb="2">
      <t>シマ</t>
    </rPh>
    <rPh sb="2" eb="3">
      <t>ガワ</t>
    </rPh>
    <phoneticPr fontId="4"/>
  </si>
  <si>
    <t>土佐堀川</t>
    <rPh sb="0" eb="1">
      <t>ツチ</t>
    </rPh>
    <rPh sb="1" eb="2">
      <t>サ</t>
    </rPh>
    <rPh sb="2" eb="3">
      <t>ホリ</t>
    </rPh>
    <rPh sb="3" eb="4">
      <t>ガワ</t>
    </rPh>
    <phoneticPr fontId="4"/>
  </si>
  <si>
    <t>端建蔵橋～天神橋</t>
    <phoneticPr fontId="4"/>
  </si>
  <si>
    <t>大川</t>
    <phoneticPr fontId="4"/>
  </si>
  <si>
    <t>土佐堀川・堂島川分岐点～城北川合流点</t>
    <phoneticPr fontId="4"/>
  </si>
  <si>
    <t>木津川</t>
    <rPh sb="0" eb="1">
      <t>キ</t>
    </rPh>
    <rPh sb="1" eb="2">
      <t>ツ</t>
    </rPh>
    <rPh sb="2" eb="3">
      <t>カワ</t>
    </rPh>
    <phoneticPr fontId="4"/>
  </si>
  <si>
    <t>土佐堀川分流点～道頓堀川合流点</t>
    <phoneticPr fontId="4"/>
  </si>
  <si>
    <t>市管理河川</t>
    <rPh sb="0" eb="1">
      <t>シ</t>
    </rPh>
    <rPh sb="1" eb="3">
      <t>カンリ</t>
    </rPh>
    <rPh sb="3" eb="5">
      <t>カセン</t>
    </rPh>
    <phoneticPr fontId="4"/>
  </si>
  <si>
    <t>東横堀川</t>
    <rPh sb="0" eb="1">
      <t>ヒガシ</t>
    </rPh>
    <rPh sb="1" eb="2">
      <t>ヨコ</t>
    </rPh>
    <rPh sb="2" eb="3">
      <t>ホリ</t>
    </rPh>
    <rPh sb="3" eb="4">
      <t>ガワ</t>
    </rPh>
    <phoneticPr fontId="4"/>
  </si>
  <si>
    <t>道頓堀川</t>
    <rPh sb="0" eb="1">
      <t>ミチ</t>
    </rPh>
    <rPh sb="1" eb="2">
      <t>トン</t>
    </rPh>
    <rPh sb="2" eb="3">
      <t>ホリ</t>
    </rPh>
    <rPh sb="3" eb="4">
      <t>ガワ</t>
    </rPh>
    <phoneticPr fontId="4"/>
  </si>
  <si>
    <t>上大和橋～木津川への合流点</t>
    <phoneticPr fontId="4"/>
  </si>
  <si>
    <t>城北川</t>
    <rPh sb="0" eb="1">
      <t>シロ</t>
    </rPh>
    <rPh sb="1" eb="2">
      <t>キタ</t>
    </rPh>
    <rPh sb="2" eb="3">
      <t>カワ</t>
    </rPh>
    <phoneticPr fontId="4"/>
  </si>
  <si>
    <t>寝屋川分岐点～大川合流点</t>
    <rPh sb="7" eb="8">
      <t>ダイ</t>
    </rPh>
    <phoneticPr fontId="4"/>
  </si>
  <si>
    <t>４</t>
    <phoneticPr fontId="4"/>
  </si>
  <si>
    <t>６</t>
    <phoneticPr fontId="4"/>
  </si>
  <si>
    <t>７</t>
    <phoneticPr fontId="4"/>
  </si>
  <si>
    <t>１１</t>
    <phoneticPr fontId="4"/>
  </si>
  <si>
    <t>１２</t>
    <phoneticPr fontId="4"/>
  </si>
  <si>
    <t>２</t>
    <phoneticPr fontId="4"/>
  </si>
  <si>
    <t>３</t>
    <phoneticPr fontId="4"/>
  </si>
  <si>
    <t>２－６ 古紙・衣類収集状況</t>
    <rPh sb="4" eb="6">
      <t>コシ</t>
    </rPh>
    <rPh sb="7" eb="9">
      <t>イルイ</t>
    </rPh>
    <rPh sb="9" eb="11">
      <t>シュウシュウ</t>
    </rPh>
    <rPh sb="11" eb="13">
      <t>ジョウキョウ</t>
    </rPh>
    <phoneticPr fontId="4"/>
  </si>
  <si>
    <t>乾電池・蛍光灯
水銀体温計・水銀血圧計</t>
    <rPh sb="0" eb="3">
      <t>カンデンチ</t>
    </rPh>
    <rPh sb="4" eb="7">
      <t>ケイコウトウ</t>
    </rPh>
    <rPh sb="8" eb="10">
      <t>スイギン</t>
    </rPh>
    <rPh sb="10" eb="13">
      <t>タイオンケイ</t>
    </rPh>
    <rPh sb="14" eb="16">
      <t>スイギン</t>
    </rPh>
    <rPh sb="16" eb="19">
      <t>ケツアツケイ</t>
    </rPh>
    <phoneticPr fontId="4"/>
  </si>
  <si>
    <t>１</t>
    <phoneticPr fontId="4"/>
  </si>
  <si>
    <t>１０</t>
    <phoneticPr fontId="4"/>
  </si>
  <si>
    <t>９</t>
    <phoneticPr fontId="4"/>
  </si>
  <si>
    <t>８</t>
    <phoneticPr fontId="4"/>
  </si>
  <si>
    <t>５</t>
    <phoneticPr fontId="4"/>
  </si>
  <si>
    <t>都島区</t>
    <phoneticPr fontId="4"/>
  </si>
  <si>
    <t>上大和橋～土佐堀川への合流点</t>
    <phoneticPr fontId="4"/>
  </si>
  <si>
    <t>船津橋～天神橋</t>
    <phoneticPr fontId="4"/>
  </si>
  <si>
    <t>住吉区</t>
    <rPh sb="0" eb="3">
      <t>スミヨシク</t>
    </rPh>
    <phoneticPr fontId="4"/>
  </si>
  <si>
    <t>インクカートリッジ</t>
    <phoneticPr fontId="4"/>
  </si>
  <si>
    <t>不法投棄</t>
    <phoneticPr fontId="4"/>
  </si>
  <si>
    <t>臨時搬出</t>
    <phoneticPr fontId="4"/>
  </si>
  <si>
    <t>使用済小型家電</t>
    <rPh sb="0" eb="2">
      <t>シヨウ</t>
    </rPh>
    <rPh sb="2" eb="3">
      <t>ズ</t>
    </rPh>
    <rPh sb="3" eb="5">
      <t>コガタ</t>
    </rPh>
    <rPh sb="5" eb="7">
      <t>カデン</t>
    </rPh>
    <phoneticPr fontId="4"/>
  </si>
  <si>
    <t>絵　　　　　　本</t>
    <rPh sb="0" eb="1">
      <t>エ</t>
    </rPh>
    <rPh sb="7" eb="8">
      <t>ホン</t>
    </rPh>
    <phoneticPr fontId="4"/>
  </si>
  <si>
    <t>舞洲工場</t>
    <rPh sb="0" eb="4">
      <t>マイシマコウジョウ</t>
    </rPh>
    <phoneticPr fontId="4"/>
  </si>
  <si>
    <t>東北環境事業Ｃ</t>
    <rPh sb="0" eb="2">
      <t>トウホク</t>
    </rPh>
    <rPh sb="2" eb="4">
      <t>カンキョウ</t>
    </rPh>
    <rPh sb="4" eb="6">
      <t>ジギョウ</t>
    </rPh>
    <phoneticPr fontId="4"/>
  </si>
  <si>
    <t>東北環境事業C</t>
    <rPh sb="0" eb="2">
      <t>トウホク</t>
    </rPh>
    <rPh sb="2" eb="4">
      <t>カンキョウ</t>
    </rPh>
    <rPh sb="4" eb="6">
      <t>ジギョウ</t>
    </rPh>
    <phoneticPr fontId="4"/>
  </si>
  <si>
    <t>真空式輸送</t>
    <rPh sb="0" eb="3">
      <t>シンクウシキ</t>
    </rPh>
    <rPh sb="3" eb="5">
      <t>ユソウ</t>
    </rPh>
    <phoneticPr fontId="4"/>
  </si>
  <si>
    <t>２－２　真空式輸送稼動状況</t>
    <rPh sb="4" eb="6">
      <t>シンクウ</t>
    </rPh>
    <rPh sb="6" eb="7">
      <t>シキ</t>
    </rPh>
    <rPh sb="7" eb="9">
      <t>ユソウ</t>
    </rPh>
    <rPh sb="9" eb="11">
      <t>カドウ</t>
    </rPh>
    <rPh sb="11" eb="13">
      <t>ジョウキョウ</t>
    </rPh>
    <phoneticPr fontId="4"/>
  </si>
  <si>
    <t>※　普通ごみの上段は真空式輸送で外数。</t>
    <rPh sb="2" eb="4">
      <t>フツウ</t>
    </rPh>
    <rPh sb="7" eb="9">
      <t>ジョウダン</t>
    </rPh>
    <rPh sb="10" eb="12">
      <t>シンクウ</t>
    </rPh>
    <rPh sb="13" eb="15">
      <t>ユソウ</t>
    </rPh>
    <rPh sb="16" eb="17">
      <t>ソト</t>
    </rPh>
    <rPh sb="17" eb="18">
      <t>スウ</t>
    </rPh>
    <phoneticPr fontId="4"/>
  </si>
  <si>
    <t>※　普通ごみの上段は真空式輸送で外数。</t>
    <phoneticPr fontId="4"/>
  </si>
  <si>
    <t>※　普通ごみには、真空式輸送(住之江区：1,628,700kg)を含む。</t>
    <phoneticPr fontId="4"/>
  </si>
  <si>
    <t>km</t>
    <phoneticPr fontId="4"/>
  </si>
  <si>
    <t>㎡</t>
    <phoneticPr fontId="4"/>
  </si>
  <si>
    <t>ｔ</t>
    <phoneticPr fontId="4"/>
  </si>
  <si>
    <t>２　ごみ等収集状況（令和６年度）</t>
    <rPh sb="4" eb="5">
      <t>トウ</t>
    </rPh>
    <rPh sb="5" eb="7">
      <t>シュウシュウ</t>
    </rPh>
    <rPh sb="7" eb="9">
      <t>ジョウキョウ</t>
    </rPh>
    <rPh sb="10" eb="12">
      <t>レイワ</t>
    </rPh>
    <phoneticPr fontId="4"/>
  </si>
  <si>
    <t>※　資源ごみには、乾電池・蛍光灯・水銀体温計・水銀血圧計・マタニティウェア・ベビー服・子ども服・インクカートリッジ・使用済小型家電・絵本・リチウムイオン電池の拠点回収量は含まない。</t>
    <rPh sb="2" eb="4">
      <t>シゲン</t>
    </rPh>
    <rPh sb="9" eb="12">
      <t>カンデンチ</t>
    </rPh>
    <rPh sb="13" eb="16">
      <t>ケイコウトウ</t>
    </rPh>
    <rPh sb="17" eb="19">
      <t>スイギン</t>
    </rPh>
    <rPh sb="19" eb="22">
      <t>タイオンケイ</t>
    </rPh>
    <rPh sb="23" eb="25">
      <t>スイギン</t>
    </rPh>
    <rPh sb="25" eb="28">
      <t>ケツアツケイ</t>
    </rPh>
    <rPh sb="41" eb="42">
      <t>フク</t>
    </rPh>
    <rPh sb="43" eb="44">
      <t>コ</t>
    </rPh>
    <rPh sb="46" eb="47">
      <t>フク</t>
    </rPh>
    <rPh sb="58" eb="60">
      <t>シヨウ</t>
    </rPh>
    <rPh sb="60" eb="61">
      <t>ズ</t>
    </rPh>
    <rPh sb="61" eb="63">
      <t>コガタ</t>
    </rPh>
    <rPh sb="63" eb="65">
      <t>カデン</t>
    </rPh>
    <rPh sb="66" eb="68">
      <t>エホン</t>
    </rPh>
    <rPh sb="76" eb="78">
      <t>デンチ</t>
    </rPh>
    <rPh sb="79" eb="81">
      <t>キョテン</t>
    </rPh>
    <rPh sb="81" eb="83">
      <t>カイシュウ</t>
    </rPh>
    <rPh sb="83" eb="84">
      <t>リョウ</t>
    </rPh>
    <rPh sb="85" eb="86">
      <t>フク</t>
    </rPh>
    <phoneticPr fontId="4"/>
  </si>
  <si>
    <t>※　水面清掃、施設ごみ、及び拠点回収（乾電池・蛍光灯・水銀体温計・水銀血圧計・マタニティウェア・ベビー服・子ども服・インクカートリッジ・使用済小型家電・絵本・リチウムイオン電池）は含まない。</t>
    <rPh sb="2" eb="4">
      <t>スイメン</t>
    </rPh>
    <rPh sb="4" eb="6">
      <t>セイソウ</t>
    </rPh>
    <rPh sb="7" eb="9">
      <t>シセツ</t>
    </rPh>
    <rPh sb="12" eb="13">
      <t>オヨ</t>
    </rPh>
    <rPh sb="14" eb="16">
      <t>キョテン</t>
    </rPh>
    <rPh sb="16" eb="18">
      <t>カイシュウ</t>
    </rPh>
    <rPh sb="19" eb="22">
      <t>カンデンチ</t>
    </rPh>
    <rPh sb="23" eb="26">
      <t>ケイコウトウ</t>
    </rPh>
    <rPh sb="27" eb="28">
      <t>スイ</t>
    </rPh>
    <rPh sb="28" eb="29">
      <t>ギン</t>
    </rPh>
    <rPh sb="29" eb="32">
      <t>タイオンケイ</t>
    </rPh>
    <rPh sb="33" eb="35">
      <t>スイギン</t>
    </rPh>
    <rPh sb="35" eb="38">
      <t>ケツアツケイ</t>
    </rPh>
    <rPh sb="51" eb="52">
      <t>フク</t>
    </rPh>
    <rPh sb="53" eb="54">
      <t>コ</t>
    </rPh>
    <rPh sb="56" eb="57">
      <t>フク</t>
    </rPh>
    <rPh sb="68" eb="70">
      <t>シヨウ</t>
    </rPh>
    <rPh sb="70" eb="71">
      <t>ズ</t>
    </rPh>
    <rPh sb="71" eb="73">
      <t>コガタ</t>
    </rPh>
    <rPh sb="73" eb="75">
      <t>カデン</t>
    </rPh>
    <rPh sb="76" eb="78">
      <t>エホン</t>
    </rPh>
    <rPh sb="86" eb="88">
      <t>デンチ</t>
    </rPh>
    <rPh sb="90" eb="91">
      <t>フク</t>
    </rPh>
    <phoneticPr fontId="4"/>
  </si>
  <si>
    <t>リチウムイオン電池等</t>
    <rPh sb="7" eb="9">
      <t>デンチ</t>
    </rPh>
    <rPh sb="9" eb="10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</si>
</sst>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;&quot;▲ &quot;#,##0"/>
    <numFmt numFmtId="179" formatCode="#,##0.00_);\(#,##0.00\)"/>
    <numFmt numFmtId="180" formatCode="0.0"/>
    <numFmt numFmtId="181" formatCode="#,##0.0_);\(#,##0.0\)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6">
    <xf numFmtId="0" fontId="0" fillId="0" borderId="0" xfId="0"/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176" fontId="5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22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 applyAlignment="1">
      <alignment horizontal="right" vertical="center"/>
    </xf>
    <xf numFmtId="176" fontId="8" fillId="0" borderId="33" xfId="0" applyNumberFormat="1" applyFont="1" applyFill="1" applyBorder="1" applyAlignment="1">
      <alignment horizontal="center" vertical="center"/>
    </xf>
    <xf numFmtId="176" fontId="8" fillId="0" borderId="35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176" fontId="8" fillId="0" borderId="4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>
      <alignment horizontal="center" vertical="center"/>
    </xf>
    <xf numFmtId="176" fontId="8" fillId="0" borderId="43" xfId="0" applyNumberFormat="1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>
      <alignment horizontal="center" vertical="center"/>
    </xf>
    <xf numFmtId="176" fontId="8" fillId="0" borderId="45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46" xfId="0" applyNumberFormat="1" applyFont="1" applyFill="1" applyBorder="1" applyAlignment="1">
      <alignment horizontal="center" vertical="center"/>
    </xf>
    <xf numFmtId="176" fontId="8" fillId="0" borderId="39" xfId="0" applyNumberFormat="1" applyFont="1" applyFill="1" applyBorder="1" applyAlignment="1">
      <alignment vertical="center"/>
    </xf>
    <xf numFmtId="176" fontId="8" fillId="0" borderId="38" xfId="0" applyNumberFormat="1" applyFont="1" applyFill="1" applyBorder="1" applyAlignment="1">
      <alignment horizontal="center" vertical="center"/>
    </xf>
    <xf numFmtId="176" fontId="8" fillId="0" borderId="39" xfId="0" applyNumberFormat="1" applyFont="1" applyFill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vertical="center"/>
    </xf>
    <xf numFmtId="38" fontId="8" fillId="0" borderId="15" xfId="4" applyFont="1" applyFill="1" applyBorder="1" applyAlignment="1">
      <alignment vertical="center"/>
    </xf>
    <xf numFmtId="38" fontId="8" fillId="0" borderId="28" xfId="4" applyFont="1" applyFill="1" applyBorder="1" applyAlignment="1">
      <alignment vertic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38" fontId="8" fillId="0" borderId="29" xfId="4" applyFont="1" applyFill="1" applyBorder="1" applyAlignment="1">
      <alignment vertical="center"/>
    </xf>
    <xf numFmtId="176" fontId="8" fillId="0" borderId="53" xfId="0" applyNumberFormat="1" applyFont="1" applyBorder="1" applyAlignment="1">
      <alignment vertical="center"/>
    </xf>
    <xf numFmtId="38" fontId="8" fillId="0" borderId="17" xfId="4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63" xfId="6" applyFont="1" applyFill="1" applyBorder="1">
      <alignment vertical="center"/>
    </xf>
    <xf numFmtId="0" fontId="8" fillId="0" borderId="63" xfId="6" applyFont="1" applyFill="1" applyBorder="1">
      <alignment vertical="center"/>
    </xf>
    <xf numFmtId="0" fontId="12" fillId="0" borderId="63" xfId="6" applyFont="1" applyFill="1" applyBorder="1" applyAlignment="1">
      <alignment vertical="center" wrapText="1" shrinkToFit="1"/>
    </xf>
    <xf numFmtId="0" fontId="12" fillId="0" borderId="63" xfId="6" applyFont="1" applyFill="1" applyBorder="1" applyAlignment="1">
      <alignment horizontal="left" vertical="center" wrapText="1" shrinkToFit="1"/>
    </xf>
    <xf numFmtId="0" fontId="8" fillId="0" borderId="0" xfId="6" applyFont="1" applyFill="1">
      <alignment vertical="center"/>
    </xf>
    <xf numFmtId="0" fontId="8" fillId="0" borderId="19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distributed" vertical="center" indent="1"/>
    </xf>
    <xf numFmtId="0" fontId="8" fillId="0" borderId="60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vertical="center" shrinkToFit="1"/>
    </xf>
    <xf numFmtId="181" fontId="8" fillId="0" borderId="56" xfId="6" applyNumberFormat="1" applyFont="1" applyFill="1" applyBorder="1">
      <alignment vertical="center"/>
    </xf>
    <xf numFmtId="0" fontId="8" fillId="0" borderId="7" xfId="6" applyFont="1" applyFill="1" applyBorder="1" applyAlignment="1">
      <alignment horizontal="left" vertical="center"/>
    </xf>
    <xf numFmtId="181" fontId="8" fillId="0" borderId="60" xfId="6" applyNumberFormat="1" applyFont="1" applyFill="1" applyBorder="1">
      <alignment vertical="center"/>
    </xf>
    <xf numFmtId="0" fontId="8" fillId="0" borderId="14" xfId="6" applyFont="1" applyFill="1" applyBorder="1" applyAlignment="1">
      <alignment horizontal="left" vertical="center"/>
    </xf>
    <xf numFmtId="181" fontId="8" fillId="0" borderId="58" xfId="6" applyNumberFormat="1" applyFont="1" applyFill="1" applyBorder="1">
      <alignment vertical="center"/>
    </xf>
    <xf numFmtId="0" fontId="8" fillId="0" borderId="65" xfId="6" applyFont="1" applyFill="1" applyBorder="1" applyAlignment="1">
      <alignment horizontal="left" vertical="center"/>
    </xf>
    <xf numFmtId="0" fontId="8" fillId="0" borderId="0" xfId="6" applyFont="1" applyFill="1" applyAlignment="1">
      <alignment horizontal="center"/>
    </xf>
    <xf numFmtId="0" fontId="8" fillId="0" borderId="0" xfId="6" applyFont="1" applyFill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19" xfId="0" applyBorder="1" applyAlignment="1">
      <alignment horizontal="distributed" vertical="center" indent="1"/>
    </xf>
    <xf numFmtId="38" fontId="0" fillId="0" borderId="56" xfId="4" applyFont="1" applyFill="1" applyBorder="1" applyAlignment="1">
      <alignment vertical="center"/>
    </xf>
    <xf numFmtId="178" fontId="0" fillId="0" borderId="7" xfId="0" applyNumberFormat="1" applyBorder="1" applyAlignment="1">
      <alignment horizontal="left" vertical="center" wrapText="1"/>
    </xf>
    <xf numFmtId="180" fontId="0" fillId="0" borderId="60" xfId="0" applyNumberFormat="1" applyBorder="1" applyAlignment="1">
      <alignment vertical="center"/>
    </xf>
    <xf numFmtId="178" fontId="0" fillId="0" borderId="14" xfId="0" applyNumberFormat="1" applyBorder="1" applyAlignment="1">
      <alignment horizontal="left" vertical="center" wrapText="1"/>
    </xf>
    <xf numFmtId="0" fontId="0" fillId="0" borderId="36" xfId="0" applyBorder="1" applyAlignment="1">
      <alignment horizontal="distributed" vertical="center" indent="1"/>
    </xf>
    <xf numFmtId="38" fontId="0" fillId="0" borderId="60" xfId="4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21" xfId="0" applyBorder="1" applyAlignment="1">
      <alignment horizontal="distributed" vertical="center" indent="1"/>
    </xf>
    <xf numFmtId="38" fontId="0" fillId="0" borderId="58" xfId="4" applyFont="1" applyFill="1" applyBorder="1" applyAlignment="1">
      <alignment vertical="center"/>
    </xf>
    <xf numFmtId="178" fontId="0" fillId="0" borderId="65" xfId="0" applyNumberFormat="1" applyBorder="1" applyAlignment="1">
      <alignment horizontal="left" vertical="center" wrapText="1"/>
    </xf>
    <xf numFmtId="0" fontId="0" fillId="0" borderId="58" xfId="0" applyBorder="1" applyAlignment="1">
      <alignment vertical="center"/>
    </xf>
    <xf numFmtId="0" fontId="0" fillId="0" borderId="56" xfId="0" applyBorder="1" applyAlignment="1">
      <alignment vertical="center"/>
    </xf>
    <xf numFmtId="178" fontId="0" fillId="0" borderId="7" xfId="0" applyNumberFormat="1" applyBorder="1" applyAlignment="1">
      <alignment horizontal="left" vertical="center"/>
    </xf>
    <xf numFmtId="0" fontId="0" fillId="0" borderId="57" xfId="0" applyBorder="1" applyAlignment="1">
      <alignment vertical="center"/>
    </xf>
    <xf numFmtId="178" fontId="0" fillId="0" borderId="16" xfId="0" applyNumberFormat="1" applyBorder="1" applyAlignment="1">
      <alignment horizontal="left" vertical="center"/>
    </xf>
    <xf numFmtId="179" fontId="0" fillId="0" borderId="65" xfId="0" applyNumberFormat="1" applyBorder="1" applyAlignment="1">
      <alignment horizontal="left" vertical="center"/>
    </xf>
    <xf numFmtId="176" fontId="8" fillId="0" borderId="28" xfId="0" applyNumberFormat="1" applyFont="1" applyFill="1" applyBorder="1" applyAlignment="1">
      <alignment vertical="center"/>
    </xf>
    <xf numFmtId="176" fontId="8" fillId="0" borderId="29" xfId="0" applyNumberFormat="1" applyFont="1" applyFill="1" applyBorder="1" applyAlignment="1">
      <alignment vertical="center"/>
    </xf>
    <xf numFmtId="176" fontId="8" fillId="0" borderId="62" xfId="0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176" fontId="8" fillId="0" borderId="20" xfId="0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176" fontId="8" fillId="0" borderId="40" xfId="0" applyNumberFormat="1" applyFont="1" applyFill="1" applyBorder="1" applyAlignment="1">
      <alignment vertical="center"/>
    </xf>
    <xf numFmtId="38" fontId="8" fillId="0" borderId="50" xfId="4" applyFont="1" applyFill="1" applyBorder="1" applyAlignment="1">
      <alignment vertical="center"/>
    </xf>
    <xf numFmtId="38" fontId="8" fillId="0" borderId="66" xfId="4" applyFont="1" applyFill="1" applyBorder="1" applyAlignment="1">
      <alignment vertical="center"/>
    </xf>
    <xf numFmtId="38" fontId="8" fillId="0" borderId="39" xfId="4" applyFont="1" applyFill="1" applyBorder="1" applyAlignment="1">
      <alignment vertical="center"/>
    </xf>
    <xf numFmtId="38" fontId="8" fillId="0" borderId="47" xfId="4" applyFont="1" applyFill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30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10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vertical="center"/>
    </xf>
    <xf numFmtId="176" fontId="8" fillId="0" borderId="19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176" fontId="8" fillId="0" borderId="36" xfId="0" applyNumberFormat="1" applyFont="1" applyFill="1" applyBorder="1" applyAlignment="1">
      <alignment vertical="center"/>
    </xf>
    <xf numFmtId="176" fontId="8" fillId="0" borderId="37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6" fontId="8" fillId="0" borderId="47" xfId="0" applyNumberFormat="1" applyFont="1" applyFill="1" applyBorder="1" applyAlignment="1">
      <alignment vertical="center"/>
    </xf>
    <xf numFmtId="38" fontId="8" fillId="0" borderId="19" xfId="4" applyFont="1" applyFill="1" applyBorder="1" applyAlignment="1">
      <alignment vertical="center"/>
    </xf>
    <xf numFmtId="38" fontId="8" fillId="0" borderId="20" xfId="4" applyFont="1" applyFill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38" fontId="8" fillId="0" borderId="15" xfId="4" applyFont="1" applyFill="1" applyBorder="1" applyAlignment="1">
      <alignment horizontal="right" vertical="center"/>
    </xf>
    <xf numFmtId="176" fontId="8" fillId="0" borderId="4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15" xfId="5" applyNumberFormat="1" applyFont="1" applyFill="1" applyBorder="1" applyAlignment="1">
      <alignment vertical="center"/>
    </xf>
    <xf numFmtId="176" fontId="8" fillId="0" borderId="56" xfId="5" applyNumberFormat="1" applyFont="1" applyFill="1" applyBorder="1" applyAlignment="1">
      <alignment vertical="center"/>
    </xf>
    <xf numFmtId="176" fontId="8" fillId="0" borderId="57" xfId="5" applyNumberFormat="1" applyFont="1" applyFill="1" applyBorder="1" applyAlignment="1">
      <alignment vertical="center"/>
    </xf>
    <xf numFmtId="176" fontId="8" fillId="0" borderId="58" xfId="5" applyNumberFormat="1" applyFont="1" applyFill="1" applyBorder="1" applyAlignment="1">
      <alignment vertical="center"/>
    </xf>
    <xf numFmtId="176" fontId="8" fillId="0" borderId="19" xfId="5" applyNumberFormat="1" applyFont="1" applyFill="1" applyBorder="1" applyAlignment="1">
      <alignment vertical="center"/>
    </xf>
    <xf numFmtId="176" fontId="8" fillId="0" borderId="60" xfId="5" applyNumberFormat="1" applyFont="1" applyFill="1" applyBorder="1" applyAlignment="1">
      <alignment vertical="center"/>
    </xf>
    <xf numFmtId="0" fontId="0" fillId="0" borderId="57" xfId="0" applyFont="1" applyBorder="1" applyAlignment="1">
      <alignment vertical="center"/>
    </xf>
    <xf numFmtId="176" fontId="8" fillId="0" borderId="19" xfId="0" applyNumberFormat="1" applyFont="1" applyFill="1" applyBorder="1" applyAlignment="1">
      <alignment horizontal="center" vertical="center" shrinkToFit="1"/>
    </xf>
    <xf numFmtId="176" fontId="8" fillId="0" borderId="2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176" fontId="8" fillId="0" borderId="1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176" fontId="8" fillId="0" borderId="23" xfId="0" applyNumberFormat="1" applyFont="1" applyFill="1" applyBorder="1" applyAlignment="1">
      <alignment horizontal="center" vertical="center" wrapText="1"/>
    </xf>
    <xf numFmtId="176" fontId="8" fillId="0" borderId="25" xfId="0" applyNumberFormat="1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>
      <alignment horizontal="center" vertical="center" shrinkToFit="1"/>
    </xf>
    <xf numFmtId="176" fontId="8" fillId="0" borderId="27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Alignment="1">
      <alignment horizontal="left" vertical="center"/>
    </xf>
    <xf numFmtId="176" fontId="8" fillId="0" borderId="23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textRotation="255" shrinkToFit="1"/>
    </xf>
    <xf numFmtId="176" fontId="8" fillId="0" borderId="18" xfId="0" applyNumberFormat="1" applyFont="1" applyFill="1" applyBorder="1" applyAlignment="1">
      <alignment horizontal="center" vertical="center" textRotation="255" shrinkToFit="1"/>
    </xf>
    <xf numFmtId="176" fontId="8" fillId="0" borderId="22" xfId="0" applyNumberFormat="1" applyFont="1" applyFill="1" applyBorder="1" applyAlignment="1">
      <alignment horizontal="center" vertical="center" textRotation="255" shrinkToFit="1"/>
    </xf>
    <xf numFmtId="176" fontId="5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176" fontId="8" fillId="0" borderId="31" xfId="0" applyNumberFormat="1" applyFont="1" applyFill="1" applyBorder="1" applyAlignment="1">
      <alignment horizontal="center" vertical="center"/>
    </xf>
    <xf numFmtId="176" fontId="8" fillId="0" borderId="3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8" fillId="0" borderId="7" xfId="0" applyNumberFormat="1" applyFont="1" applyFill="1" applyBorder="1" applyAlignment="1">
      <alignment horizontal="left" vertical="center"/>
    </xf>
    <xf numFmtId="176" fontId="8" fillId="0" borderId="9" xfId="0" applyNumberFormat="1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left" vertical="center"/>
    </xf>
    <xf numFmtId="176" fontId="8" fillId="0" borderId="26" xfId="0" applyNumberFormat="1" applyFont="1" applyFill="1" applyBorder="1" applyAlignment="1">
      <alignment horizontal="center" vertical="center"/>
    </xf>
    <xf numFmtId="176" fontId="8" fillId="0" borderId="27" xfId="0" applyNumberFormat="1" applyFont="1" applyFill="1" applyBorder="1" applyAlignment="1">
      <alignment horizontal="center" vertical="center"/>
    </xf>
    <xf numFmtId="176" fontId="8" fillId="0" borderId="48" xfId="0" applyNumberFormat="1" applyFont="1" applyFill="1" applyBorder="1" applyAlignment="1">
      <alignment horizontal="center" vertical="center"/>
    </xf>
    <xf numFmtId="176" fontId="8" fillId="0" borderId="49" xfId="0" applyNumberFormat="1" applyFont="1" applyFill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176" fontId="8" fillId="0" borderId="51" xfId="0" applyNumberFormat="1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8" fillId="0" borderId="9" xfId="0" applyNumberFormat="1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left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distributed" textRotation="255" indent="2"/>
    </xf>
    <xf numFmtId="0" fontId="8" fillId="0" borderId="36" xfId="6" applyFont="1" applyFill="1" applyBorder="1" applyAlignment="1">
      <alignment horizontal="center" vertical="distributed" textRotation="255" indent="2"/>
    </xf>
    <xf numFmtId="0" fontId="8" fillId="0" borderId="21" xfId="6" applyFont="1" applyFill="1" applyBorder="1" applyAlignment="1">
      <alignment horizontal="center" vertical="distributed" textRotation="255" indent="2"/>
    </xf>
    <xf numFmtId="0" fontId="13" fillId="0" borderId="56" xfId="0" applyFont="1" applyBorder="1" applyAlignment="1">
      <alignment horizontal="distributed" vertical="center" indent="1"/>
    </xf>
    <xf numFmtId="0" fontId="13" fillId="0" borderId="7" xfId="0" applyFont="1" applyBorder="1" applyAlignment="1">
      <alignment horizontal="distributed" vertical="center" indent="1"/>
    </xf>
    <xf numFmtId="0" fontId="13" fillId="0" borderId="60" xfId="0" applyFont="1" applyBorder="1" applyAlignment="1">
      <alignment horizontal="distributed" vertical="center" indent="1"/>
    </xf>
    <xf numFmtId="0" fontId="13" fillId="0" borderId="14" xfId="0" applyFont="1" applyBorder="1" applyAlignment="1">
      <alignment horizontal="distributed" vertical="center" indent="1"/>
    </xf>
    <xf numFmtId="0" fontId="13" fillId="0" borderId="58" xfId="0" applyFont="1" applyBorder="1" applyAlignment="1">
      <alignment horizontal="distributed" vertical="center" indent="1"/>
    </xf>
    <xf numFmtId="0" fontId="13" fillId="0" borderId="65" xfId="0" applyFont="1" applyBorder="1" applyAlignment="1">
      <alignment horizontal="distributed" vertical="center" indent="1"/>
    </xf>
    <xf numFmtId="0" fontId="8" fillId="0" borderId="57" xfId="6" applyFont="1" applyFill="1" applyBorder="1" applyAlignment="1">
      <alignment horizontal="distributed" vertical="center" indent="2"/>
    </xf>
    <xf numFmtId="0" fontId="8" fillId="0" borderId="16" xfId="6" applyFont="1" applyFill="1" applyBorder="1" applyAlignment="1">
      <alignment horizontal="distributed" vertical="center" indent="2"/>
    </xf>
    <xf numFmtId="0" fontId="8" fillId="0" borderId="56" xfId="6" applyFont="1" applyFill="1" applyBorder="1" applyAlignment="1">
      <alignment horizontal="distributed" vertical="center" indent="7"/>
    </xf>
    <xf numFmtId="0" fontId="8" fillId="0" borderId="64" xfId="6" applyFont="1" applyFill="1" applyBorder="1" applyAlignment="1">
      <alignment horizontal="distributed" vertical="center" indent="7"/>
    </xf>
    <xf numFmtId="0" fontId="8" fillId="0" borderId="7" xfId="6" applyFont="1" applyFill="1" applyBorder="1" applyAlignment="1">
      <alignment horizontal="distributed" vertical="center" indent="7"/>
    </xf>
    <xf numFmtId="0" fontId="8" fillId="0" borderId="57" xfId="6" applyFont="1" applyFill="1" applyBorder="1" applyAlignment="1">
      <alignment horizontal="distributed" vertical="center" indent="1"/>
    </xf>
    <xf numFmtId="0" fontId="8" fillId="0" borderId="16" xfId="6" applyFont="1" applyFill="1" applyBorder="1" applyAlignment="1">
      <alignment horizontal="distributed" vertical="center" indent="1"/>
    </xf>
    <xf numFmtId="0" fontId="8" fillId="0" borderId="19" xfId="6" applyFont="1" applyFill="1" applyBorder="1" applyAlignment="1">
      <alignment horizontal="center" vertical="distributed" textRotation="255" indent="6"/>
    </xf>
    <xf numFmtId="0" fontId="8" fillId="0" borderId="36" xfId="6" applyFont="1" applyFill="1" applyBorder="1" applyAlignment="1">
      <alignment horizontal="center" vertical="distributed" textRotation="255" indent="6"/>
    </xf>
    <xf numFmtId="0" fontId="8" fillId="0" borderId="21" xfId="6" applyFont="1" applyFill="1" applyBorder="1" applyAlignment="1">
      <alignment horizontal="center" vertical="distributed" textRotation="255" indent="6"/>
    </xf>
  </cellXfs>
  <cellStyles count="12">
    <cellStyle name="桁区切り" xfId="4" builtinId="6"/>
    <cellStyle name="桁区切り 2" xfId="1" xr:uid="{00000000-0005-0000-0000-000001000000}"/>
    <cellStyle name="桁区切り 2 2" xfId="5" xr:uid="{00000000-0005-0000-0000-000002000000}"/>
    <cellStyle name="桁区切り 3" xfId="9" xr:uid="{00000000-0005-0000-0000-000003000000}"/>
    <cellStyle name="桁区切り 3 2" xfId="11" xr:uid="{5C2B8B7D-7525-4406-9619-4F03697E9242}"/>
    <cellStyle name="標準" xfId="0" builtinId="0"/>
    <cellStyle name="標準 2" xfId="2" xr:uid="{00000000-0005-0000-0000-000005000000}"/>
    <cellStyle name="標準 2 2" xfId="6" xr:uid="{00000000-0005-0000-0000-000006000000}"/>
    <cellStyle name="標準 3" xfId="3" xr:uid="{00000000-0005-0000-0000-000007000000}"/>
    <cellStyle name="標準 3 2" xfId="7" xr:uid="{00000000-0005-0000-0000-000008000000}"/>
    <cellStyle name="標準 3 3" xfId="8" xr:uid="{00000000-0005-0000-0000-000009000000}"/>
    <cellStyle name="標準 3 3 2" xfId="10" xr:uid="{EDA9598B-2665-4304-B1E5-24FF92AA64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view="pageBreakPreview" topLeftCell="A9" zoomScaleNormal="85" zoomScaleSheetLayoutView="100" workbookViewId="0">
      <selection activeCell="E6" sqref="E6"/>
    </sheetView>
  </sheetViews>
  <sheetFormatPr defaultColWidth="10.6640625" defaultRowHeight="18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ht="24" customHeight="1" x14ac:dyDescent="0.2">
      <c r="A1" s="14" t="s">
        <v>203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4" customHeight="1" x14ac:dyDescent="0.2">
      <c r="A2" s="16" t="s">
        <v>33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4" customHeight="1" thickBot="1" x14ac:dyDescent="0.25">
      <c r="A3" s="158" t="s">
        <v>0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ht="18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ht="18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>SUM(C5:N5)</f>
        <v>310</v>
      </c>
    </row>
    <row r="6" spans="1:15" ht="18" customHeight="1" x14ac:dyDescent="0.2">
      <c r="A6" s="163" t="s">
        <v>17</v>
      </c>
      <c r="B6" s="164"/>
      <c r="C6" s="127">
        <f>C8+C10</f>
        <v>134070</v>
      </c>
      <c r="D6" s="128">
        <f t="shared" ref="D6:N6" si="0">D8+D10</f>
        <v>131200</v>
      </c>
      <c r="E6" s="128">
        <f t="shared" si="0"/>
        <v>122040</v>
      </c>
      <c r="F6" s="128">
        <f t="shared" si="0"/>
        <v>141900</v>
      </c>
      <c r="G6" s="128">
        <f t="shared" si="0"/>
        <v>131810</v>
      </c>
      <c r="H6" s="128">
        <f t="shared" si="0"/>
        <v>119160</v>
      </c>
      <c r="I6" s="128">
        <f t="shared" si="0"/>
        <v>128610</v>
      </c>
      <c r="J6" s="128">
        <f t="shared" si="0"/>
        <v>124350</v>
      </c>
      <c r="K6" s="128">
        <f t="shared" si="0"/>
        <v>139770</v>
      </c>
      <c r="L6" s="128">
        <f t="shared" si="0"/>
        <v>126890</v>
      </c>
      <c r="M6" s="128">
        <f t="shared" si="0"/>
        <v>113500</v>
      </c>
      <c r="N6" s="127">
        <f t="shared" si="0"/>
        <v>121790</v>
      </c>
      <c r="O6" s="114">
        <f t="shared" ref="O6:O23" si="1">SUM(C6:N6)</f>
        <v>1535090</v>
      </c>
    </row>
    <row r="7" spans="1:15" ht="18" customHeight="1" x14ac:dyDescent="0.2">
      <c r="A7" s="165"/>
      <c r="B7" s="166"/>
      <c r="C7" s="23">
        <f>C9+C11</f>
        <v>25686120</v>
      </c>
      <c r="D7" s="129">
        <f t="shared" ref="D7:N7" si="2">D9+D11</f>
        <v>24872930</v>
      </c>
      <c r="E7" s="129">
        <f t="shared" si="2"/>
        <v>22229910</v>
      </c>
      <c r="F7" s="129">
        <f t="shared" si="2"/>
        <v>25015060</v>
      </c>
      <c r="G7" s="129">
        <f t="shared" si="2"/>
        <v>23410130</v>
      </c>
      <c r="H7" s="129">
        <f t="shared" si="2"/>
        <v>21678750</v>
      </c>
      <c r="I7" s="129">
        <f t="shared" si="2"/>
        <v>23730470</v>
      </c>
      <c r="J7" s="129">
        <f t="shared" si="2"/>
        <v>23068390</v>
      </c>
      <c r="K7" s="129">
        <f t="shared" si="2"/>
        <v>26154220</v>
      </c>
      <c r="L7" s="129">
        <f t="shared" si="2"/>
        <v>23971220</v>
      </c>
      <c r="M7" s="129">
        <f t="shared" si="2"/>
        <v>20204090</v>
      </c>
      <c r="N7" s="129">
        <f t="shared" si="2"/>
        <v>22838570</v>
      </c>
      <c r="O7" s="116">
        <f t="shared" si="1"/>
        <v>282859860</v>
      </c>
    </row>
    <row r="8" spans="1:15" ht="18" customHeight="1" x14ac:dyDescent="0.2">
      <c r="A8" s="24"/>
      <c r="B8" s="156" t="s">
        <v>18</v>
      </c>
      <c r="C8" s="130">
        <v>134070</v>
      </c>
      <c r="D8" s="131">
        <v>131200</v>
      </c>
      <c r="E8" s="131">
        <v>122040</v>
      </c>
      <c r="F8" s="131">
        <v>141900</v>
      </c>
      <c r="G8" s="131">
        <v>131810</v>
      </c>
      <c r="H8" s="131">
        <v>119160</v>
      </c>
      <c r="I8" s="131">
        <v>128610</v>
      </c>
      <c r="J8" s="131">
        <v>124350</v>
      </c>
      <c r="K8" s="131">
        <v>139770</v>
      </c>
      <c r="L8" s="131">
        <v>126890</v>
      </c>
      <c r="M8" s="131">
        <v>113500</v>
      </c>
      <c r="N8" s="131">
        <v>121790</v>
      </c>
      <c r="O8" s="115">
        <f t="shared" si="1"/>
        <v>1535090</v>
      </c>
    </row>
    <row r="9" spans="1:15" ht="18" customHeight="1" x14ac:dyDescent="0.2">
      <c r="A9" s="24"/>
      <c r="B9" s="157"/>
      <c r="C9" s="23">
        <v>25686120</v>
      </c>
      <c r="D9" s="23">
        <v>24872930</v>
      </c>
      <c r="E9" s="23">
        <v>22229910</v>
      </c>
      <c r="F9" s="23">
        <v>25015060</v>
      </c>
      <c r="G9" s="23">
        <v>23410130</v>
      </c>
      <c r="H9" s="23">
        <v>21678750</v>
      </c>
      <c r="I9" s="23">
        <v>23730470</v>
      </c>
      <c r="J9" s="23">
        <v>23068390</v>
      </c>
      <c r="K9" s="23">
        <v>26154220</v>
      </c>
      <c r="L9" s="23">
        <v>23971220</v>
      </c>
      <c r="M9" s="23">
        <v>20204090</v>
      </c>
      <c r="N9" s="23">
        <v>22838570</v>
      </c>
      <c r="O9" s="116">
        <f t="shared" si="1"/>
        <v>282859860</v>
      </c>
    </row>
    <row r="10" spans="1:15" ht="18" customHeight="1" x14ac:dyDescent="0.2">
      <c r="A10" s="24"/>
      <c r="B10" s="156" t="s">
        <v>19</v>
      </c>
      <c r="C10" s="130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1"/>
        <v>0</v>
      </c>
    </row>
    <row r="11" spans="1:15" ht="18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1"/>
        <v>0</v>
      </c>
    </row>
    <row r="12" spans="1:15" ht="18" customHeight="1" x14ac:dyDescent="0.2">
      <c r="A12" s="172" t="s">
        <v>20</v>
      </c>
      <c r="B12" s="173"/>
      <c r="C12" s="23">
        <v>1802090</v>
      </c>
      <c r="D12" s="23">
        <v>1853360</v>
      </c>
      <c r="E12" s="23">
        <v>1744600</v>
      </c>
      <c r="F12" s="23">
        <v>2021960</v>
      </c>
      <c r="G12" s="23">
        <v>2051810</v>
      </c>
      <c r="H12" s="23">
        <v>1858250</v>
      </c>
      <c r="I12" s="23">
        <v>1822550</v>
      </c>
      <c r="J12" s="23">
        <v>1634550</v>
      </c>
      <c r="K12" s="23">
        <v>1786600</v>
      </c>
      <c r="L12" s="23">
        <v>1850800</v>
      </c>
      <c r="M12" s="23">
        <v>1466900</v>
      </c>
      <c r="N12" s="23">
        <v>1648200</v>
      </c>
      <c r="O12" s="116">
        <f t="shared" si="1"/>
        <v>21541670</v>
      </c>
    </row>
    <row r="13" spans="1:15" ht="18" customHeight="1" x14ac:dyDescent="0.2">
      <c r="A13" s="172" t="s">
        <v>21</v>
      </c>
      <c r="B13" s="173"/>
      <c r="C13" s="23">
        <v>1558820</v>
      </c>
      <c r="D13" s="23">
        <v>1638070</v>
      </c>
      <c r="E13" s="23">
        <v>1460080</v>
      </c>
      <c r="F13" s="23">
        <v>1575640</v>
      </c>
      <c r="G13" s="23">
        <v>1607050</v>
      </c>
      <c r="H13" s="23">
        <v>1428630</v>
      </c>
      <c r="I13" s="23">
        <v>1533390</v>
      </c>
      <c r="J13" s="23">
        <v>1475700</v>
      </c>
      <c r="K13" s="23">
        <v>1545510</v>
      </c>
      <c r="L13" s="23">
        <v>1600470</v>
      </c>
      <c r="M13" s="23">
        <v>1351280</v>
      </c>
      <c r="N13" s="23">
        <v>1472130</v>
      </c>
      <c r="O13" s="116">
        <f t="shared" si="1"/>
        <v>18246770</v>
      </c>
    </row>
    <row r="14" spans="1:15" ht="18" customHeight="1" x14ac:dyDescent="0.2">
      <c r="A14" s="172" t="s">
        <v>22</v>
      </c>
      <c r="B14" s="173"/>
      <c r="C14" s="23">
        <v>1515500</v>
      </c>
      <c r="D14" s="23">
        <v>1357212</v>
      </c>
      <c r="E14" s="23">
        <v>1233947</v>
      </c>
      <c r="F14" s="23">
        <v>1427547.4430555557</v>
      </c>
      <c r="G14" s="23">
        <v>1314161</v>
      </c>
      <c r="H14" s="23">
        <v>1249398</v>
      </c>
      <c r="I14" s="23">
        <v>1323143</v>
      </c>
      <c r="J14" s="23">
        <v>1309271</v>
      </c>
      <c r="K14" s="23">
        <v>1700035</v>
      </c>
      <c r="L14" s="23">
        <v>1357586</v>
      </c>
      <c r="M14" s="23">
        <v>1140515</v>
      </c>
      <c r="N14" s="23">
        <v>1486920.18</v>
      </c>
      <c r="O14" s="116">
        <f t="shared" si="1"/>
        <v>16415235.623055555</v>
      </c>
    </row>
    <row r="15" spans="1:15" ht="18" customHeight="1" x14ac:dyDescent="0.2">
      <c r="A15" s="172" t="s">
        <v>23</v>
      </c>
      <c r="B15" s="173"/>
      <c r="C15" s="23">
        <v>302665</v>
      </c>
      <c r="D15" s="23">
        <v>262459</v>
      </c>
      <c r="E15" s="23">
        <v>171543</v>
      </c>
      <c r="F15" s="23">
        <v>144171</v>
      </c>
      <c r="G15" s="23">
        <v>126718</v>
      </c>
      <c r="H15" s="23">
        <v>107888</v>
      </c>
      <c r="I15" s="23">
        <v>184618</v>
      </c>
      <c r="J15" s="23">
        <v>251811</v>
      </c>
      <c r="K15" s="23">
        <v>232031</v>
      </c>
      <c r="L15" s="23">
        <v>157893</v>
      </c>
      <c r="M15" s="23">
        <v>112460</v>
      </c>
      <c r="N15" s="23">
        <v>161405.79999999999</v>
      </c>
      <c r="O15" s="116">
        <f t="shared" si="1"/>
        <v>2215662.7999999998</v>
      </c>
    </row>
    <row r="16" spans="1:15" ht="18" customHeight="1" x14ac:dyDescent="0.2">
      <c r="A16" s="172" t="s">
        <v>24</v>
      </c>
      <c r="B16" s="173"/>
      <c r="C16" s="23">
        <v>1685270</v>
      </c>
      <c r="D16" s="23">
        <v>1756630</v>
      </c>
      <c r="E16" s="23">
        <v>1411610</v>
      </c>
      <c r="F16" s="23">
        <v>1537660</v>
      </c>
      <c r="G16" s="23">
        <v>1406210</v>
      </c>
      <c r="H16" s="23">
        <v>1370370</v>
      </c>
      <c r="I16" s="23">
        <v>1488050</v>
      </c>
      <c r="J16" s="23">
        <v>1477790</v>
      </c>
      <c r="K16" s="23">
        <v>1811910</v>
      </c>
      <c r="L16" s="23">
        <v>1184760</v>
      </c>
      <c r="M16" s="23">
        <v>1230460</v>
      </c>
      <c r="N16" s="23">
        <v>1561390</v>
      </c>
      <c r="O16" s="116">
        <f t="shared" si="1"/>
        <v>17922110</v>
      </c>
    </row>
    <row r="17" spans="1:15" ht="18" customHeight="1" x14ac:dyDescent="0.2">
      <c r="A17" s="174" t="s">
        <v>25</v>
      </c>
      <c r="B17" s="26" t="s">
        <v>26</v>
      </c>
      <c r="C17" s="23">
        <v>179400</v>
      </c>
      <c r="D17" s="23">
        <v>172880</v>
      </c>
      <c r="E17" s="23">
        <v>164780</v>
      </c>
      <c r="F17" s="23">
        <v>148890</v>
      </c>
      <c r="G17" s="23">
        <v>140970</v>
      </c>
      <c r="H17" s="23">
        <v>147360</v>
      </c>
      <c r="I17" s="23">
        <v>175280</v>
      </c>
      <c r="J17" s="23">
        <v>159110</v>
      </c>
      <c r="K17" s="23">
        <v>184140</v>
      </c>
      <c r="L17" s="23">
        <v>144510</v>
      </c>
      <c r="M17" s="23">
        <v>161680</v>
      </c>
      <c r="N17" s="23">
        <v>143680</v>
      </c>
      <c r="O17" s="116">
        <f t="shared" si="1"/>
        <v>1922680</v>
      </c>
    </row>
    <row r="18" spans="1:15" ht="18" customHeight="1" x14ac:dyDescent="0.2">
      <c r="A18" s="175"/>
      <c r="B18" s="26" t="s">
        <v>27</v>
      </c>
      <c r="C18" s="23">
        <v>1100</v>
      </c>
      <c r="D18" s="23">
        <v>2700</v>
      </c>
      <c r="E18" s="23">
        <v>2400</v>
      </c>
      <c r="F18" s="23">
        <v>18760</v>
      </c>
      <c r="G18" s="23">
        <v>13840</v>
      </c>
      <c r="H18" s="23">
        <v>4180</v>
      </c>
      <c r="I18" s="23">
        <v>7430</v>
      </c>
      <c r="J18" s="23">
        <v>5760</v>
      </c>
      <c r="K18" s="23">
        <v>3810</v>
      </c>
      <c r="L18" s="23">
        <v>1090</v>
      </c>
      <c r="M18" s="23">
        <v>9300</v>
      </c>
      <c r="N18" s="23">
        <v>2360</v>
      </c>
      <c r="O18" s="116">
        <f t="shared" si="1"/>
        <v>72730</v>
      </c>
    </row>
    <row r="19" spans="1:15" ht="18" customHeight="1" x14ac:dyDescent="0.2">
      <c r="A19" s="175"/>
      <c r="B19" s="26" t="s">
        <v>28</v>
      </c>
      <c r="C19" s="23">
        <v>64380</v>
      </c>
      <c r="D19" s="23">
        <v>68820</v>
      </c>
      <c r="E19" s="23">
        <v>72090</v>
      </c>
      <c r="F19" s="23">
        <v>61810</v>
      </c>
      <c r="G19" s="23">
        <v>51740</v>
      </c>
      <c r="H19" s="23">
        <v>59380</v>
      </c>
      <c r="I19" s="23">
        <v>60220</v>
      </c>
      <c r="J19" s="23">
        <v>60460</v>
      </c>
      <c r="K19" s="23">
        <v>67490</v>
      </c>
      <c r="L19" s="23">
        <v>48330</v>
      </c>
      <c r="M19" s="23">
        <v>50410</v>
      </c>
      <c r="N19" s="23">
        <v>49380</v>
      </c>
      <c r="O19" s="116">
        <f t="shared" si="1"/>
        <v>714510</v>
      </c>
    </row>
    <row r="20" spans="1:15" ht="18" customHeight="1" x14ac:dyDescent="0.2">
      <c r="A20" s="176"/>
      <c r="B20" s="26" t="s">
        <v>29</v>
      </c>
      <c r="C20" s="23">
        <v>21950</v>
      </c>
      <c r="D20" s="23">
        <v>25770</v>
      </c>
      <c r="E20" s="23">
        <v>22140</v>
      </c>
      <c r="F20" s="23">
        <v>22230</v>
      </c>
      <c r="G20" s="23">
        <v>19180</v>
      </c>
      <c r="H20" s="23">
        <v>20320</v>
      </c>
      <c r="I20" s="23">
        <v>21730</v>
      </c>
      <c r="J20" s="23">
        <v>11150</v>
      </c>
      <c r="K20" s="23">
        <v>10050</v>
      </c>
      <c r="L20" s="23">
        <v>8520</v>
      </c>
      <c r="M20" s="23">
        <v>8210</v>
      </c>
      <c r="N20" s="23">
        <v>9130</v>
      </c>
      <c r="O20" s="116">
        <f t="shared" si="1"/>
        <v>200380</v>
      </c>
    </row>
    <row r="21" spans="1:15" ht="18" customHeight="1" x14ac:dyDescent="0.2">
      <c r="A21" s="167" t="s">
        <v>32</v>
      </c>
      <c r="B21" s="26" t="s">
        <v>30</v>
      </c>
      <c r="C21" s="23">
        <v>57640</v>
      </c>
      <c r="D21" s="23">
        <v>57660</v>
      </c>
      <c r="E21" s="23">
        <v>49430</v>
      </c>
      <c r="F21" s="23">
        <v>46440</v>
      </c>
      <c r="G21" s="23">
        <v>43010</v>
      </c>
      <c r="H21" s="23">
        <v>44040</v>
      </c>
      <c r="I21" s="23">
        <v>57130</v>
      </c>
      <c r="J21" s="23">
        <v>43350</v>
      </c>
      <c r="K21" s="23">
        <v>55190</v>
      </c>
      <c r="L21" s="23">
        <v>44000</v>
      </c>
      <c r="M21" s="23">
        <v>45310</v>
      </c>
      <c r="N21" s="23">
        <v>53470</v>
      </c>
      <c r="O21" s="116">
        <f t="shared" si="1"/>
        <v>596670</v>
      </c>
    </row>
    <row r="22" spans="1:15" ht="18" customHeight="1" thickBot="1" x14ac:dyDescent="0.25">
      <c r="A22" s="168"/>
      <c r="B22" s="26" t="s">
        <v>31</v>
      </c>
      <c r="C22" s="23">
        <v>69010</v>
      </c>
      <c r="D22" s="23">
        <v>140390</v>
      </c>
      <c r="E22" s="23">
        <v>72260</v>
      </c>
      <c r="F22" s="23">
        <v>59590</v>
      </c>
      <c r="G22" s="23">
        <v>138890</v>
      </c>
      <c r="H22" s="23">
        <v>104990</v>
      </c>
      <c r="I22" s="23">
        <v>75270</v>
      </c>
      <c r="J22" s="23">
        <v>120470</v>
      </c>
      <c r="K22" s="23">
        <v>68420</v>
      </c>
      <c r="L22" s="23">
        <v>33960</v>
      </c>
      <c r="M22" s="23">
        <v>33630</v>
      </c>
      <c r="N22" s="23">
        <v>31790</v>
      </c>
      <c r="O22" s="116">
        <f t="shared" si="1"/>
        <v>948670</v>
      </c>
    </row>
    <row r="23" spans="1:15" ht="18" customHeight="1" thickTop="1" thickBot="1" x14ac:dyDescent="0.25">
      <c r="A23" s="169" t="s">
        <v>15</v>
      </c>
      <c r="B23" s="170"/>
      <c r="C23" s="111">
        <f>C6+C7+C12+C13+C14+C15+C16+C17+C18+C19+C20+C21+C22</f>
        <v>33078015</v>
      </c>
      <c r="D23" s="111">
        <f t="shared" ref="D23:N23" si="3">D6+D7+D12+D13+D14+D15+D16+D17+D18+D19+D20+D21+D22</f>
        <v>32340081</v>
      </c>
      <c r="E23" s="111">
        <f t="shared" si="3"/>
        <v>28756830</v>
      </c>
      <c r="F23" s="111">
        <f t="shared" si="3"/>
        <v>32221658.443055555</v>
      </c>
      <c r="G23" s="111">
        <f t="shared" si="3"/>
        <v>30455519</v>
      </c>
      <c r="H23" s="111">
        <f t="shared" si="3"/>
        <v>28192716</v>
      </c>
      <c r="I23" s="111">
        <f t="shared" si="3"/>
        <v>30607891</v>
      </c>
      <c r="J23" s="111">
        <f t="shared" si="3"/>
        <v>29742162</v>
      </c>
      <c r="K23" s="111">
        <f t="shared" si="3"/>
        <v>33759176</v>
      </c>
      <c r="L23" s="111">
        <f t="shared" si="3"/>
        <v>30530029</v>
      </c>
      <c r="M23" s="111">
        <f>M6+M7+M12+M13+M14+M15+M16+M17+M18+M19+M20+M21+M22</f>
        <v>25927745</v>
      </c>
      <c r="N23" s="111">
        <f t="shared" si="3"/>
        <v>29580215.98</v>
      </c>
      <c r="O23" s="112">
        <f t="shared" si="1"/>
        <v>365192038.42305559</v>
      </c>
    </row>
    <row r="24" spans="1:15" ht="18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18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5">
    <mergeCell ref="A21:A22"/>
    <mergeCell ref="A23:B23"/>
    <mergeCell ref="A25:O25"/>
    <mergeCell ref="A12:B12"/>
    <mergeCell ref="A13:B13"/>
    <mergeCell ref="A14:B14"/>
    <mergeCell ref="A15:B15"/>
    <mergeCell ref="A16:B16"/>
    <mergeCell ref="A17:A20"/>
    <mergeCell ref="B10:B11"/>
    <mergeCell ref="A3:D3"/>
    <mergeCell ref="A4:B4"/>
    <mergeCell ref="A5:B5"/>
    <mergeCell ref="A6:B7"/>
    <mergeCell ref="B8:B9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76" firstPageNumber="48" orientation="landscape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"/>
  <sheetViews>
    <sheetView view="pageBreakPreview" topLeftCell="A16" zoomScale="115" zoomScaleNormal="90" zoomScaleSheetLayoutView="115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43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 t="shared" ref="C6:N6" si="1">C8+C10</f>
        <v>0</v>
      </c>
      <c r="D6" s="128">
        <f t="shared" si="1"/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29">
        <f t="shared" ref="C7:N7" si="2">C9+C11</f>
        <v>2087530</v>
      </c>
      <c r="D7" s="129">
        <f t="shared" si="2"/>
        <v>2030360</v>
      </c>
      <c r="E7" s="129">
        <f t="shared" si="2"/>
        <v>1819220</v>
      </c>
      <c r="F7" s="129">
        <f t="shared" si="2"/>
        <v>2033500</v>
      </c>
      <c r="G7" s="129">
        <f t="shared" si="2"/>
        <v>1895310</v>
      </c>
      <c r="H7" s="129">
        <f t="shared" si="2"/>
        <v>1754440</v>
      </c>
      <c r="I7" s="129">
        <f t="shared" si="2"/>
        <v>1930630</v>
      </c>
      <c r="J7" s="129">
        <f t="shared" si="2"/>
        <v>1877170</v>
      </c>
      <c r="K7" s="129">
        <f t="shared" si="2"/>
        <v>2098000</v>
      </c>
      <c r="L7" s="129">
        <f t="shared" si="2"/>
        <v>1930530</v>
      </c>
      <c r="M7" s="129">
        <f t="shared" si="2"/>
        <v>1634110</v>
      </c>
      <c r="N7" s="129">
        <f t="shared" si="2"/>
        <v>1844210</v>
      </c>
      <c r="O7" s="125">
        <f t="shared" si="0"/>
        <v>22935010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2087530</v>
      </c>
      <c r="D9" s="23">
        <v>2030360</v>
      </c>
      <c r="E9" s="23">
        <v>1819220</v>
      </c>
      <c r="F9" s="23">
        <v>2033500</v>
      </c>
      <c r="G9" s="23">
        <v>1895310</v>
      </c>
      <c r="H9" s="23">
        <v>1754440</v>
      </c>
      <c r="I9" s="23">
        <v>1930630</v>
      </c>
      <c r="J9" s="23">
        <v>1877170</v>
      </c>
      <c r="K9" s="23">
        <v>2098000</v>
      </c>
      <c r="L9" s="23">
        <v>1930530</v>
      </c>
      <c r="M9" s="23">
        <v>1634110</v>
      </c>
      <c r="N9" s="23">
        <v>1844210</v>
      </c>
      <c r="O9" s="116">
        <f t="shared" si="0"/>
        <v>22935010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150210</v>
      </c>
      <c r="D12" s="23">
        <v>136200</v>
      </c>
      <c r="E12" s="23">
        <v>131970</v>
      </c>
      <c r="F12" s="23">
        <v>170140</v>
      </c>
      <c r="G12" s="23">
        <v>140720</v>
      </c>
      <c r="H12" s="23">
        <v>146540</v>
      </c>
      <c r="I12" s="23">
        <v>142970</v>
      </c>
      <c r="J12" s="23">
        <v>116000</v>
      </c>
      <c r="K12" s="23">
        <v>145890</v>
      </c>
      <c r="L12" s="23">
        <v>136350</v>
      </c>
      <c r="M12" s="23">
        <v>112320</v>
      </c>
      <c r="N12" s="23">
        <v>129740</v>
      </c>
      <c r="O12" s="116">
        <f t="shared" si="0"/>
        <v>1659050</v>
      </c>
    </row>
    <row r="13" spans="1:15" s="10" customFormat="1" ht="24" customHeight="1" x14ac:dyDescent="0.2">
      <c r="A13" s="172" t="s">
        <v>21</v>
      </c>
      <c r="B13" s="173"/>
      <c r="C13" s="23">
        <v>104440</v>
      </c>
      <c r="D13" s="23">
        <v>125070</v>
      </c>
      <c r="E13" s="23">
        <v>108510</v>
      </c>
      <c r="F13" s="23">
        <v>103330</v>
      </c>
      <c r="G13" s="23">
        <v>127090</v>
      </c>
      <c r="H13" s="23">
        <v>99100</v>
      </c>
      <c r="I13" s="23">
        <v>108550</v>
      </c>
      <c r="J13" s="23">
        <v>113620</v>
      </c>
      <c r="K13" s="23">
        <v>103550</v>
      </c>
      <c r="L13" s="23">
        <v>119780</v>
      </c>
      <c r="M13" s="23">
        <v>97320</v>
      </c>
      <c r="N13" s="23">
        <v>102690</v>
      </c>
      <c r="O13" s="116">
        <f t="shared" si="0"/>
        <v>1313050</v>
      </c>
    </row>
    <row r="14" spans="1:15" s="10" customFormat="1" ht="24" customHeight="1" x14ac:dyDescent="0.2">
      <c r="A14" s="172" t="s">
        <v>22</v>
      </c>
      <c r="B14" s="173"/>
      <c r="C14" s="23">
        <v>168010</v>
      </c>
      <c r="D14" s="23">
        <v>152380</v>
      </c>
      <c r="E14" s="23">
        <v>135850</v>
      </c>
      <c r="F14" s="23">
        <v>161120</v>
      </c>
      <c r="G14" s="23">
        <v>148270</v>
      </c>
      <c r="H14" s="23">
        <v>141030</v>
      </c>
      <c r="I14" s="23">
        <v>147680</v>
      </c>
      <c r="J14" s="23">
        <v>148000</v>
      </c>
      <c r="K14" s="23">
        <v>188700</v>
      </c>
      <c r="L14" s="23">
        <v>149190</v>
      </c>
      <c r="M14" s="23">
        <v>129000</v>
      </c>
      <c r="N14" s="23">
        <v>165320</v>
      </c>
      <c r="O14" s="116">
        <f t="shared" si="0"/>
        <v>1834550</v>
      </c>
    </row>
    <row r="15" spans="1:15" s="10" customFormat="1" ht="24" customHeight="1" x14ac:dyDescent="0.2">
      <c r="A15" s="172" t="s">
        <v>23</v>
      </c>
      <c r="B15" s="173"/>
      <c r="C15" s="23">
        <v>35769</v>
      </c>
      <c r="D15" s="23">
        <v>30698</v>
      </c>
      <c r="E15" s="23">
        <v>21373</v>
      </c>
      <c r="F15" s="23">
        <v>15901</v>
      </c>
      <c r="G15" s="23">
        <v>13993</v>
      </c>
      <c r="H15" s="23">
        <v>11123</v>
      </c>
      <c r="I15" s="23">
        <v>21451</v>
      </c>
      <c r="J15" s="23">
        <v>28123</v>
      </c>
      <c r="K15" s="23">
        <v>28087</v>
      </c>
      <c r="L15" s="23">
        <v>20037</v>
      </c>
      <c r="M15" s="23">
        <v>13422</v>
      </c>
      <c r="N15" s="23">
        <v>18956</v>
      </c>
      <c r="O15" s="116">
        <f t="shared" si="0"/>
        <v>258933</v>
      </c>
    </row>
    <row r="16" spans="1:15" s="10" customFormat="1" ht="24" customHeight="1" x14ac:dyDescent="0.2">
      <c r="A16" s="172" t="s">
        <v>24</v>
      </c>
      <c r="B16" s="173"/>
      <c r="C16" s="23">
        <v>118420</v>
      </c>
      <c r="D16" s="23">
        <v>128280</v>
      </c>
      <c r="E16" s="23">
        <v>100370</v>
      </c>
      <c r="F16" s="23">
        <v>117070</v>
      </c>
      <c r="G16" s="23">
        <v>100260</v>
      </c>
      <c r="H16" s="23">
        <v>99110</v>
      </c>
      <c r="I16" s="23">
        <v>110850</v>
      </c>
      <c r="J16" s="23">
        <v>104900</v>
      </c>
      <c r="K16" s="23">
        <v>127540</v>
      </c>
      <c r="L16" s="23">
        <v>80740</v>
      </c>
      <c r="M16" s="23">
        <v>81710</v>
      </c>
      <c r="N16" s="23">
        <v>109420</v>
      </c>
      <c r="O16" s="116">
        <f t="shared" si="0"/>
        <v>1278670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71260</v>
      </c>
      <c r="D17" s="23">
        <v>71440</v>
      </c>
      <c r="E17" s="23">
        <v>65590</v>
      </c>
      <c r="F17" s="23">
        <v>65890</v>
      </c>
      <c r="G17" s="23">
        <v>57810</v>
      </c>
      <c r="H17" s="23">
        <v>57010</v>
      </c>
      <c r="I17" s="23">
        <v>74830</v>
      </c>
      <c r="J17" s="23">
        <v>67540</v>
      </c>
      <c r="K17" s="23">
        <v>73890</v>
      </c>
      <c r="L17" s="23">
        <v>61540</v>
      </c>
      <c r="M17" s="23">
        <v>64630</v>
      </c>
      <c r="N17" s="23">
        <v>61930</v>
      </c>
      <c r="O17" s="116">
        <f t="shared" si="0"/>
        <v>793360</v>
      </c>
    </row>
    <row r="18" spans="1:15" s="10" customFormat="1" ht="24" customHeight="1" x14ac:dyDescent="0.2">
      <c r="A18" s="175"/>
      <c r="B18" s="26" t="s">
        <v>27</v>
      </c>
      <c r="C18" s="23">
        <v>300</v>
      </c>
      <c r="D18" s="23">
        <v>600</v>
      </c>
      <c r="E18" s="23">
        <v>0</v>
      </c>
      <c r="F18" s="23">
        <v>900</v>
      </c>
      <c r="G18" s="23">
        <v>700</v>
      </c>
      <c r="H18" s="23">
        <v>0</v>
      </c>
      <c r="I18" s="23">
        <v>300</v>
      </c>
      <c r="J18" s="23">
        <v>0</v>
      </c>
      <c r="K18" s="23">
        <v>0</v>
      </c>
      <c r="L18" s="23">
        <v>350</v>
      </c>
      <c r="M18" s="23">
        <v>100</v>
      </c>
      <c r="N18" s="23">
        <v>0</v>
      </c>
      <c r="O18" s="116">
        <f t="shared" si="0"/>
        <v>3250</v>
      </c>
    </row>
    <row r="19" spans="1:15" s="10" customFormat="1" ht="24" customHeight="1" x14ac:dyDescent="0.2">
      <c r="A19" s="175"/>
      <c r="B19" s="26" t="s">
        <v>28</v>
      </c>
      <c r="C19" s="23">
        <v>520</v>
      </c>
      <c r="D19" s="23">
        <v>510</v>
      </c>
      <c r="E19" s="23">
        <v>470</v>
      </c>
      <c r="F19" s="23">
        <v>480</v>
      </c>
      <c r="G19" s="23">
        <v>420</v>
      </c>
      <c r="H19" s="23">
        <v>400</v>
      </c>
      <c r="I19" s="23">
        <v>530</v>
      </c>
      <c r="J19" s="23">
        <v>480</v>
      </c>
      <c r="K19" s="23">
        <v>530</v>
      </c>
      <c r="L19" s="23">
        <v>440</v>
      </c>
      <c r="M19" s="23">
        <v>460</v>
      </c>
      <c r="N19" s="23">
        <v>450</v>
      </c>
      <c r="O19" s="116">
        <f t="shared" si="0"/>
        <v>5690</v>
      </c>
    </row>
    <row r="20" spans="1:15" s="10" customFormat="1" ht="24" customHeight="1" x14ac:dyDescent="0.2">
      <c r="A20" s="176"/>
      <c r="B20" s="26" t="s">
        <v>29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116">
        <f t="shared" si="0"/>
        <v>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3820</v>
      </c>
      <c r="D21" s="23">
        <v>4590</v>
      </c>
      <c r="E21" s="23">
        <v>2510</v>
      </c>
      <c r="F21" s="23">
        <v>3560</v>
      </c>
      <c r="G21" s="23">
        <v>3670</v>
      </c>
      <c r="H21" s="23">
        <v>3200</v>
      </c>
      <c r="I21" s="23">
        <v>4010</v>
      </c>
      <c r="J21" s="23">
        <v>2580</v>
      </c>
      <c r="K21" s="23">
        <v>5740</v>
      </c>
      <c r="L21" s="23">
        <v>3140</v>
      </c>
      <c r="M21" s="23">
        <v>4550</v>
      </c>
      <c r="N21" s="23">
        <v>3330</v>
      </c>
      <c r="O21" s="116">
        <f t="shared" si="0"/>
        <v>44700</v>
      </c>
    </row>
    <row r="22" spans="1:15" s="10" customFormat="1" ht="24" customHeight="1" thickBot="1" x14ac:dyDescent="0.25">
      <c r="A22" s="168"/>
      <c r="B22" s="26" t="s">
        <v>31</v>
      </c>
      <c r="C22" s="23">
        <v>4230</v>
      </c>
      <c r="D22" s="23">
        <v>6100</v>
      </c>
      <c r="E22" s="23">
        <v>4150</v>
      </c>
      <c r="F22" s="23">
        <v>4660</v>
      </c>
      <c r="G22" s="23">
        <v>7250</v>
      </c>
      <c r="H22" s="23">
        <v>2410</v>
      </c>
      <c r="I22" s="23">
        <v>2920</v>
      </c>
      <c r="J22" s="23">
        <v>4830</v>
      </c>
      <c r="K22" s="23">
        <v>4020</v>
      </c>
      <c r="L22" s="23">
        <v>0</v>
      </c>
      <c r="M22" s="23">
        <v>960</v>
      </c>
      <c r="N22" s="23">
        <v>540</v>
      </c>
      <c r="O22" s="116">
        <f t="shared" si="0"/>
        <v>42070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2744509</v>
      </c>
      <c r="D23" s="111">
        <f t="shared" si="3"/>
        <v>2686228</v>
      </c>
      <c r="E23" s="111">
        <f t="shared" si="3"/>
        <v>2390013</v>
      </c>
      <c r="F23" s="111">
        <f t="shared" si="3"/>
        <v>2676551</v>
      </c>
      <c r="G23" s="111">
        <f t="shared" si="3"/>
        <v>2495493</v>
      </c>
      <c r="H23" s="111">
        <f t="shared" si="3"/>
        <v>2314363</v>
      </c>
      <c r="I23" s="111">
        <f t="shared" si="3"/>
        <v>2544721</v>
      </c>
      <c r="J23" s="111">
        <f t="shared" si="3"/>
        <v>2463243</v>
      </c>
      <c r="K23" s="111">
        <f t="shared" si="3"/>
        <v>2775947</v>
      </c>
      <c r="L23" s="111">
        <f t="shared" si="3"/>
        <v>2502097</v>
      </c>
      <c r="M23" s="111">
        <f t="shared" si="3"/>
        <v>2138582</v>
      </c>
      <c r="N23" s="111">
        <f t="shared" si="3"/>
        <v>2436586</v>
      </c>
      <c r="O23" s="112">
        <f t="shared" si="0"/>
        <v>30168333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7" orientation="landscape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view="pageBreakPreview" topLeftCell="A16" zoomScale="110" zoomScaleNormal="90" zoomScaleSheetLayoutView="110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42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2" si="0">SUM(C5:N5)</f>
        <v>310</v>
      </c>
    </row>
    <row r="6" spans="1:15" s="10" customFormat="1" ht="24" customHeight="1" x14ac:dyDescent="0.2">
      <c r="A6" s="163" t="s">
        <v>17</v>
      </c>
      <c r="B6" s="164"/>
      <c r="C6" s="132">
        <f t="shared" ref="C6:N6" si="1">C8+C10</f>
        <v>0</v>
      </c>
      <c r="D6" s="132">
        <f t="shared" si="1"/>
        <v>0</v>
      </c>
      <c r="E6" s="132">
        <f t="shared" si="1"/>
        <v>0</v>
      </c>
      <c r="F6" s="132">
        <f t="shared" si="1"/>
        <v>0</v>
      </c>
      <c r="G6" s="132">
        <f t="shared" si="1"/>
        <v>0</v>
      </c>
      <c r="H6" s="132">
        <f t="shared" si="1"/>
        <v>0</v>
      </c>
      <c r="I6" s="132">
        <f t="shared" si="1"/>
        <v>0</v>
      </c>
      <c r="J6" s="132">
        <f t="shared" si="1"/>
        <v>0</v>
      </c>
      <c r="K6" s="132">
        <f t="shared" si="1"/>
        <v>0</v>
      </c>
      <c r="L6" s="132">
        <f t="shared" si="1"/>
        <v>0</v>
      </c>
      <c r="M6" s="132">
        <f t="shared" si="1"/>
        <v>0</v>
      </c>
      <c r="N6" s="132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33">
        <f t="shared" ref="C7:N7" si="2">C9+C11</f>
        <v>2048870</v>
      </c>
      <c r="D7" s="134">
        <f t="shared" si="2"/>
        <v>1989450</v>
      </c>
      <c r="E7" s="134">
        <f t="shared" si="2"/>
        <v>1764460</v>
      </c>
      <c r="F7" s="134">
        <f t="shared" si="2"/>
        <v>1974030</v>
      </c>
      <c r="G7" s="134">
        <f t="shared" si="2"/>
        <v>1845920</v>
      </c>
      <c r="H7" s="134">
        <f t="shared" si="2"/>
        <v>1705960</v>
      </c>
      <c r="I7" s="134">
        <f t="shared" si="2"/>
        <v>1880640</v>
      </c>
      <c r="J7" s="134">
        <f t="shared" si="2"/>
        <v>1840910</v>
      </c>
      <c r="K7" s="134">
        <f t="shared" si="2"/>
        <v>2061900</v>
      </c>
      <c r="L7" s="134">
        <f t="shared" si="2"/>
        <v>1879370</v>
      </c>
      <c r="M7" s="134">
        <f t="shared" si="2"/>
        <v>1576530</v>
      </c>
      <c r="N7" s="134">
        <f t="shared" si="2"/>
        <v>1794190</v>
      </c>
      <c r="O7" s="125">
        <f t="shared" si="0"/>
        <v>22362230</v>
      </c>
    </row>
    <row r="8" spans="1:15" s="10" customFormat="1" ht="24" customHeight="1" x14ac:dyDescent="0.2">
      <c r="A8" s="24"/>
      <c r="B8" s="156" t="s">
        <v>18</v>
      </c>
      <c r="C8" s="135">
        <v>0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133">
        <v>2048870</v>
      </c>
      <c r="D9" s="133">
        <v>1989450</v>
      </c>
      <c r="E9" s="133">
        <v>1764460</v>
      </c>
      <c r="F9" s="133">
        <v>1974030</v>
      </c>
      <c r="G9" s="133">
        <v>1845920</v>
      </c>
      <c r="H9" s="133">
        <v>1705960</v>
      </c>
      <c r="I9" s="133">
        <v>1880640</v>
      </c>
      <c r="J9" s="133">
        <v>1840910</v>
      </c>
      <c r="K9" s="133">
        <v>2061900</v>
      </c>
      <c r="L9" s="133">
        <v>1879370</v>
      </c>
      <c r="M9" s="133">
        <v>1576530</v>
      </c>
      <c r="N9" s="133">
        <v>1794190</v>
      </c>
      <c r="O9" s="116">
        <f t="shared" si="0"/>
        <v>22362230</v>
      </c>
    </row>
    <row r="10" spans="1:15" s="10" customFormat="1" ht="24" customHeight="1" x14ac:dyDescent="0.2">
      <c r="A10" s="24"/>
      <c r="B10" s="156" t="s">
        <v>19</v>
      </c>
      <c r="C10" s="135">
        <v>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133">
        <v>137020</v>
      </c>
      <c r="D12" s="133">
        <v>123410</v>
      </c>
      <c r="E12" s="133">
        <v>122150</v>
      </c>
      <c r="F12" s="133">
        <v>158670</v>
      </c>
      <c r="G12" s="133">
        <v>133100</v>
      </c>
      <c r="H12" s="133">
        <v>137980</v>
      </c>
      <c r="I12" s="133">
        <v>131290</v>
      </c>
      <c r="J12" s="133">
        <v>107340</v>
      </c>
      <c r="K12" s="133">
        <v>133400</v>
      </c>
      <c r="L12" s="133">
        <v>121280</v>
      </c>
      <c r="M12" s="133">
        <v>101100</v>
      </c>
      <c r="N12" s="133">
        <v>116240</v>
      </c>
      <c r="O12" s="116">
        <f t="shared" si="0"/>
        <v>1522980</v>
      </c>
    </row>
    <row r="13" spans="1:15" s="10" customFormat="1" ht="24" customHeight="1" x14ac:dyDescent="0.2">
      <c r="A13" s="172" t="s">
        <v>21</v>
      </c>
      <c r="B13" s="173"/>
      <c r="C13" s="133">
        <v>109740</v>
      </c>
      <c r="D13" s="133">
        <v>131730</v>
      </c>
      <c r="E13" s="133">
        <v>113740</v>
      </c>
      <c r="F13" s="133">
        <v>108320</v>
      </c>
      <c r="G13" s="133">
        <v>134000</v>
      </c>
      <c r="H13" s="133">
        <v>104640</v>
      </c>
      <c r="I13" s="133">
        <v>115630</v>
      </c>
      <c r="J13" s="133">
        <v>120630</v>
      </c>
      <c r="K13" s="133">
        <v>109530</v>
      </c>
      <c r="L13" s="133">
        <v>127230</v>
      </c>
      <c r="M13" s="133">
        <v>103480</v>
      </c>
      <c r="N13" s="133">
        <v>108990</v>
      </c>
      <c r="O13" s="116">
        <f t="shared" si="0"/>
        <v>1387660</v>
      </c>
    </row>
    <row r="14" spans="1:15" s="10" customFormat="1" ht="24" customHeight="1" x14ac:dyDescent="0.2">
      <c r="A14" s="172" t="s">
        <v>22</v>
      </c>
      <c r="B14" s="173"/>
      <c r="C14" s="133">
        <v>126000</v>
      </c>
      <c r="D14" s="133">
        <v>120340</v>
      </c>
      <c r="E14" s="133">
        <v>112850</v>
      </c>
      <c r="F14" s="133">
        <v>128660</v>
      </c>
      <c r="G14" s="133">
        <v>120570</v>
      </c>
      <c r="H14" s="133">
        <v>111930</v>
      </c>
      <c r="I14" s="133">
        <v>120691</v>
      </c>
      <c r="J14" s="133">
        <v>121270</v>
      </c>
      <c r="K14" s="133">
        <v>152956</v>
      </c>
      <c r="L14" s="133">
        <v>121469</v>
      </c>
      <c r="M14" s="133">
        <v>98793</v>
      </c>
      <c r="N14" s="133">
        <v>127270</v>
      </c>
      <c r="O14" s="116">
        <f t="shared" si="0"/>
        <v>1462799</v>
      </c>
    </row>
    <row r="15" spans="1:15" s="10" customFormat="1" ht="24" customHeight="1" x14ac:dyDescent="0.2">
      <c r="A15" s="172" t="s">
        <v>23</v>
      </c>
      <c r="B15" s="173"/>
      <c r="C15" s="133">
        <v>28159</v>
      </c>
      <c r="D15" s="133">
        <v>22663</v>
      </c>
      <c r="E15" s="133">
        <v>14416</v>
      </c>
      <c r="F15" s="133">
        <v>11161</v>
      </c>
      <c r="G15" s="133">
        <v>9364</v>
      </c>
      <c r="H15" s="133">
        <v>8640</v>
      </c>
      <c r="I15" s="133">
        <v>15216</v>
      </c>
      <c r="J15" s="133">
        <v>20817</v>
      </c>
      <c r="K15" s="133">
        <v>19155</v>
      </c>
      <c r="L15" s="133">
        <v>12186</v>
      </c>
      <c r="M15" s="133">
        <v>8493</v>
      </c>
      <c r="N15" s="133">
        <v>13428.7</v>
      </c>
      <c r="O15" s="116">
        <f t="shared" si="0"/>
        <v>183698.7</v>
      </c>
    </row>
    <row r="16" spans="1:15" s="10" customFormat="1" ht="24" customHeight="1" x14ac:dyDescent="0.2">
      <c r="A16" s="172" t="s">
        <v>24</v>
      </c>
      <c r="B16" s="173"/>
      <c r="C16" s="133">
        <v>106810</v>
      </c>
      <c r="D16" s="133">
        <v>113230</v>
      </c>
      <c r="E16" s="133">
        <v>103350</v>
      </c>
      <c r="F16" s="133">
        <v>111500</v>
      </c>
      <c r="G16" s="133">
        <v>89310</v>
      </c>
      <c r="H16" s="133">
        <v>92730</v>
      </c>
      <c r="I16" s="133">
        <v>94750</v>
      </c>
      <c r="J16" s="133">
        <v>114600</v>
      </c>
      <c r="K16" s="133">
        <v>126540</v>
      </c>
      <c r="L16" s="133">
        <v>82300</v>
      </c>
      <c r="M16" s="133">
        <v>76150</v>
      </c>
      <c r="N16" s="133">
        <v>100120</v>
      </c>
      <c r="O16" s="116">
        <f t="shared" si="0"/>
        <v>1211390</v>
      </c>
    </row>
    <row r="17" spans="1:15" s="10" customFormat="1" ht="24" customHeight="1" x14ac:dyDescent="0.2">
      <c r="A17" s="174" t="s">
        <v>25</v>
      </c>
      <c r="B17" s="26" t="s">
        <v>26</v>
      </c>
      <c r="C17" s="133">
        <v>7850</v>
      </c>
      <c r="D17" s="133">
        <v>11060</v>
      </c>
      <c r="E17" s="133">
        <v>13640</v>
      </c>
      <c r="F17" s="133">
        <v>11820</v>
      </c>
      <c r="G17" s="133">
        <v>5340</v>
      </c>
      <c r="H17" s="133">
        <v>8070</v>
      </c>
      <c r="I17" s="133">
        <v>6470</v>
      </c>
      <c r="J17" s="133">
        <v>7810</v>
      </c>
      <c r="K17" s="133">
        <v>6820</v>
      </c>
      <c r="L17" s="133">
        <v>3560</v>
      </c>
      <c r="M17" s="133">
        <v>3290</v>
      </c>
      <c r="N17" s="133">
        <v>5990</v>
      </c>
      <c r="O17" s="116">
        <f t="shared" si="0"/>
        <v>91720</v>
      </c>
    </row>
    <row r="18" spans="1:15" s="10" customFormat="1" ht="24" customHeight="1" x14ac:dyDescent="0.2">
      <c r="A18" s="175"/>
      <c r="B18" s="26" t="s">
        <v>27</v>
      </c>
      <c r="C18" s="133">
        <v>0</v>
      </c>
      <c r="D18" s="133">
        <v>0</v>
      </c>
      <c r="E18" s="133">
        <v>0</v>
      </c>
      <c r="F18" s="133">
        <v>960</v>
      </c>
      <c r="G18" s="133">
        <v>840</v>
      </c>
      <c r="H18" s="133">
        <v>730</v>
      </c>
      <c r="I18" s="133">
        <v>630</v>
      </c>
      <c r="J18" s="133">
        <v>260</v>
      </c>
      <c r="K18" s="133">
        <v>360</v>
      </c>
      <c r="L18" s="133">
        <v>40</v>
      </c>
      <c r="M18" s="133">
        <v>100</v>
      </c>
      <c r="N18" s="133">
        <v>1060</v>
      </c>
      <c r="O18" s="116">
        <f t="shared" si="0"/>
        <v>4980</v>
      </c>
    </row>
    <row r="19" spans="1:15" s="10" customFormat="1" ht="24" customHeight="1" x14ac:dyDescent="0.2">
      <c r="A19" s="175"/>
      <c r="B19" s="26" t="s">
        <v>28</v>
      </c>
      <c r="C19" s="133">
        <v>16840</v>
      </c>
      <c r="D19" s="133">
        <v>23750</v>
      </c>
      <c r="E19" s="133">
        <v>29260</v>
      </c>
      <c r="F19" s="133">
        <v>25370</v>
      </c>
      <c r="G19" s="133">
        <v>11450</v>
      </c>
      <c r="H19" s="133">
        <v>17320</v>
      </c>
      <c r="I19" s="133">
        <v>13880</v>
      </c>
      <c r="J19" s="133">
        <v>16750</v>
      </c>
      <c r="K19" s="133">
        <v>14650</v>
      </c>
      <c r="L19" s="133">
        <v>7640</v>
      </c>
      <c r="M19" s="133">
        <v>7050</v>
      </c>
      <c r="N19" s="133">
        <v>12830</v>
      </c>
      <c r="O19" s="116">
        <f t="shared" si="0"/>
        <v>196790</v>
      </c>
    </row>
    <row r="20" spans="1:15" s="10" customFormat="1" ht="24" customHeight="1" x14ac:dyDescent="0.2">
      <c r="A20" s="176"/>
      <c r="B20" s="26" t="s">
        <v>29</v>
      </c>
      <c r="C20" s="133">
        <v>1080</v>
      </c>
      <c r="D20" s="133">
        <v>2010</v>
      </c>
      <c r="E20" s="133">
        <v>2450</v>
      </c>
      <c r="F20" s="133">
        <v>1820</v>
      </c>
      <c r="G20" s="133">
        <v>720</v>
      </c>
      <c r="H20" s="133">
        <v>1150</v>
      </c>
      <c r="I20" s="133">
        <v>3450</v>
      </c>
      <c r="J20" s="133">
        <v>1690</v>
      </c>
      <c r="K20" s="133">
        <v>1000</v>
      </c>
      <c r="L20" s="133">
        <v>360</v>
      </c>
      <c r="M20" s="133">
        <v>290</v>
      </c>
      <c r="N20" s="133">
        <v>430</v>
      </c>
      <c r="O20" s="116">
        <f t="shared" si="0"/>
        <v>16450</v>
      </c>
    </row>
    <row r="21" spans="1:15" s="10" customFormat="1" ht="24" customHeight="1" x14ac:dyDescent="0.2">
      <c r="A21" s="167" t="s">
        <v>32</v>
      </c>
      <c r="B21" s="26" t="s">
        <v>30</v>
      </c>
      <c r="C21" s="133">
        <v>2310</v>
      </c>
      <c r="D21" s="133">
        <v>7570</v>
      </c>
      <c r="E21" s="133">
        <v>2630</v>
      </c>
      <c r="F21" s="133">
        <v>2720</v>
      </c>
      <c r="G21" s="133">
        <v>2190</v>
      </c>
      <c r="H21" s="133">
        <v>4180</v>
      </c>
      <c r="I21" s="133">
        <v>2690</v>
      </c>
      <c r="J21" s="133">
        <v>5040</v>
      </c>
      <c r="K21" s="133">
        <v>2890</v>
      </c>
      <c r="L21" s="133">
        <v>2470</v>
      </c>
      <c r="M21" s="133">
        <v>3540</v>
      </c>
      <c r="N21" s="133">
        <v>5020</v>
      </c>
      <c r="O21" s="116">
        <f t="shared" si="0"/>
        <v>43250</v>
      </c>
    </row>
    <row r="22" spans="1:15" s="10" customFormat="1" ht="24" customHeight="1" thickBot="1" x14ac:dyDescent="0.25">
      <c r="A22" s="168"/>
      <c r="B22" s="26" t="s">
        <v>31</v>
      </c>
      <c r="C22" s="133">
        <v>5880</v>
      </c>
      <c r="D22" s="133">
        <v>7910</v>
      </c>
      <c r="E22" s="133">
        <v>9550</v>
      </c>
      <c r="F22" s="133">
        <v>8210</v>
      </c>
      <c r="G22" s="133">
        <v>9420</v>
      </c>
      <c r="H22" s="133">
        <v>7760</v>
      </c>
      <c r="I22" s="133">
        <v>6740</v>
      </c>
      <c r="J22" s="133">
        <v>9210</v>
      </c>
      <c r="K22" s="133">
        <v>8090</v>
      </c>
      <c r="L22" s="133">
        <v>6150</v>
      </c>
      <c r="M22" s="133">
        <v>8060</v>
      </c>
      <c r="N22" s="133">
        <v>4560</v>
      </c>
      <c r="O22" s="116">
        <f t="shared" si="0"/>
        <v>91540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2590559</v>
      </c>
      <c r="D23" s="111">
        <f t="shared" si="3"/>
        <v>2553123</v>
      </c>
      <c r="E23" s="111">
        <f t="shared" si="3"/>
        <v>2288496</v>
      </c>
      <c r="F23" s="111">
        <f t="shared" si="3"/>
        <v>2543241</v>
      </c>
      <c r="G23" s="111">
        <f t="shared" si="3"/>
        <v>2362224</v>
      </c>
      <c r="H23" s="111">
        <f t="shared" si="3"/>
        <v>2201090</v>
      </c>
      <c r="I23" s="111">
        <f t="shared" si="3"/>
        <v>2392077</v>
      </c>
      <c r="J23" s="111">
        <f t="shared" si="3"/>
        <v>2366327</v>
      </c>
      <c r="K23" s="111">
        <f t="shared" si="3"/>
        <v>2637291</v>
      </c>
      <c r="L23" s="111">
        <f t="shared" si="3"/>
        <v>2364055</v>
      </c>
      <c r="M23" s="111">
        <f t="shared" si="3"/>
        <v>1986876</v>
      </c>
      <c r="N23" s="111">
        <f t="shared" si="3"/>
        <v>2290128.7000000002</v>
      </c>
      <c r="O23" s="112">
        <v>28575487.699999999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8" orientation="landscape" useFirstPageNumber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view="pageBreakPreview" zoomScale="115" zoomScaleNormal="100" zoomScaleSheetLayoutView="115" workbookViewId="0">
      <selection activeCell="E6" sqref="E6"/>
    </sheetView>
  </sheetViews>
  <sheetFormatPr defaultColWidth="11.6640625" defaultRowHeight="24" customHeight="1" x14ac:dyDescent="0.2"/>
  <cols>
    <col min="1" max="1" width="7" style="1" customWidth="1"/>
    <col min="2" max="4" width="25.109375" style="1" customWidth="1"/>
    <col min="5" max="248" width="11.6640625" style="1"/>
    <col min="249" max="249" width="7" style="1" customWidth="1"/>
    <col min="250" max="252" width="14.6640625" style="1" customWidth="1"/>
    <col min="253" max="253" width="17.33203125" style="1" customWidth="1"/>
    <col min="254" max="504" width="11.6640625" style="1"/>
    <col min="505" max="505" width="7" style="1" customWidth="1"/>
    <col min="506" max="508" width="14.6640625" style="1" customWidth="1"/>
    <col min="509" max="509" width="17.33203125" style="1" customWidth="1"/>
    <col min="510" max="760" width="11.6640625" style="1"/>
    <col min="761" max="761" width="7" style="1" customWidth="1"/>
    <col min="762" max="764" width="14.6640625" style="1" customWidth="1"/>
    <col min="765" max="765" width="17.33203125" style="1" customWidth="1"/>
    <col min="766" max="1016" width="11.6640625" style="1"/>
    <col min="1017" max="1017" width="7" style="1" customWidth="1"/>
    <col min="1018" max="1020" width="14.6640625" style="1" customWidth="1"/>
    <col min="1021" max="1021" width="17.33203125" style="1" customWidth="1"/>
    <col min="1022" max="1272" width="11.6640625" style="1"/>
    <col min="1273" max="1273" width="7" style="1" customWidth="1"/>
    <col min="1274" max="1276" width="14.6640625" style="1" customWidth="1"/>
    <col min="1277" max="1277" width="17.33203125" style="1" customWidth="1"/>
    <col min="1278" max="1528" width="11.6640625" style="1"/>
    <col min="1529" max="1529" width="7" style="1" customWidth="1"/>
    <col min="1530" max="1532" width="14.6640625" style="1" customWidth="1"/>
    <col min="1533" max="1533" width="17.33203125" style="1" customWidth="1"/>
    <col min="1534" max="1784" width="11.6640625" style="1"/>
    <col min="1785" max="1785" width="7" style="1" customWidth="1"/>
    <col min="1786" max="1788" width="14.6640625" style="1" customWidth="1"/>
    <col min="1789" max="1789" width="17.33203125" style="1" customWidth="1"/>
    <col min="1790" max="2040" width="11.6640625" style="1"/>
    <col min="2041" max="2041" width="7" style="1" customWidth="1"/>
    <col min="2042" max="2044" width="14.6640625" style="1" customWidth="1"/>
    <col min="2045" max="2045" width="17.33203125" style="1" customWidth="1"/>
    <col min="2046" max="2296" width="11.6640625" style="1"/>
    <col min="2297" max="2297" width="7" style="1" customWidth="1"/>
    <col min="2298" max="2300" width="14.6640625" style="1" customWidth="1"/>
    <col min="2301" max="2301" width="17.33203125" style="1" customWidth="1"/>
    <col min="2302" max="2552" width="11.6640625" style="1"/>
    <col min="2553" max="2553" width="7" style="1" customWidth="1"/>
    <col min="2554" max="2556" width="14.6640625" style="1" customWidth="1"/>
    <col min="2557" max="2557" width="17.33203125" style="1" customWidth="1"/>
    <col min="2558" max="2808" width="11.6640625" style="1"/>
    <col min="2809" max="2809" width="7" style="1" customWidth="1"/>
    <col min="2810" max="2812" width="14.6640625" style="1" customWidth="1"/>
    <col min="2813" max="2813" width="17.33203125" style="1" customWidth="1"/>
    <col min="2814" max="3064" width="11.6640625" style="1"/>
    <col min="3065" max="3065" width="7" style="1" customWidth="1"/>
    <col min="3066" max="3068" width="14.6640625" style="1" customWidth="1"/>
    <col min="3069" max="3069" width="17.33203125" style="1" customWidth="1"/>
    <col min="3070" max="3320" width="11.6640625" style="1"/>
    <col min="3321" max="3321" width="7" style="1" customWidth="1"/>
    <col min="3322" max="3324" width="14.6640625" style="1" customWidth="1"/>
    <col min="3325" max="3325" width="17.33203125" style="1" customWidth="1"/>
    <col min="3326" max="3576" width="11.6640625" style="1"/>
    <col min="3577" max="3577" width="7" style="1" customWidth="1"/>
    <col min="3578" max="3580" width="14.6640625" style="1" customWidth="1"/>
    <col min="3581" max="3581" width="17.33203125" style="1" customWidth="1"/>
    <col min="3582" max="3832" width="11.6640625" style="1"/>
    <col min="3833" max="3833" width="7" style="1" customWidth="1"/>
    <col min="3834" max="3836" width="14.6640625" style="1" customWidth="1"/>
    <col min="3837" max="3837" width="17.33203125" style="1" customWidth="1"/>
    <col min="3838" max="4088" width="11.6640625" style="1"/>
    <col min="4089" max="4089" width="7" style="1" customWidth="1"/>
    <col min="4090" max="4092" width="14.6640625" style="1" customWidth="1"/>
    <col min="4093" max="4093" width="17.33203125" style="1" customWidth="1"/>
    <col min="4094" max="4344" width="11.6640625" style="1"/>
    <col min="4345" max="4345" width="7" style="1" customWidth="1"/>
    <col min="4346" max="4348" width="14.6640625" style="1" customWidth="1"/>
    <col min="4349" max="4349" width="17.33203125" style="1" customWidth="1"/>
    <col min="4350" max="4600" width="11.6640625" style="1"/>
    <col min="4601" max="4601" width="7" style="1" customWidth="1"/>
    <col min="4602" max="4604" width="14.6640625" style="1" customWidth="1"/>
    <col min="4605" max="4605" width="17.33203125" style="1" customWidth="1"/>
    <col min="4606" max="4856" width="11.6640625" style="1"/>
    <col min="4857" max="4857" width="7" style="1" customWidth="1"/>
    <col min="4858" max="4860" width="14.6640625" style="1" customWidth="1"/>
    <col min="4861" max="4861" width="17.33203125" style="1" customWidth="1"/>
    <col min="4862" max="5112" width="11.6640625" style="1"/>
    <col min="5113" max="5113" width="7" style="1" customWidth="1"/>
    <col min="5114" max="5116" width="14.6640625" style="1" customWidth="1"/>
    <col min="5117" max="5117" width="17.33203125" style="1" customWidth="1"/>
    <col min="5118" max="5368" width="11.6640625" style="1"/>
    <col min="5369" max="5369" width="7" style="1" customWidth="1"/>
    <col min="5370" max="5372" width="14.6640625" style="1" customWidth="1"/>
    <col min="5373" max="5373" width="17.33203125" style="1" customWidth="1"/>
    <col min="5374" max="5624" width="11.6640625" style="1"/>
    <col min="5625" max="5625" width="7" style="1" customWidth="1"/>
    <col min="5626" max="5628" width="14.6640625" style="1" customWidth="1"/>
    <col min="5629" max="5629" width="17.33203125" style="1" customWidth="1"/>
    <col min="5630" max="5880" width="11.6640625" style="1"/>
    <col min="5881" max="5881" width="7" style="1" customWidth="1"/>
    <col min="5882" max="5884" width="14.6640625" style="1" customWidth="1"/>
    <col min="5885" max="5885" width="17.33203125" style="1" customWidth="1"/>
    <col min="5886" max="6136" width="11.6640625" style="1"/>
    <col min="6137" max="6137" width="7" style="1" customWidth="1"/>
    <col min="6138" max="6140" width="14.6640625" style="1" customWidth="1"/>
    <col min="6141" max="6141" width="17.33203125" style="1" customWidth="1"/>
    <col min="6142" max="6392" width="11.6640625" style="1"/>
    <col min="6393" max="6393" width="7" style="1" customWidth="1"/>
    <col min="6394" max="6396" width="14.6640625" style="1" customWidth="1"/>
    <col min="6397" max="6397" width="17.33203125" style="1" customWidth="1"/>
    <col min="6398" max="6648" width="11.6640625" style="1"/>
    <col min="6649" max="6649" width="7" style="1" customWidth="1"/>
    <col min="6650" max="6652" width="14.6640625" style="1" customWidth="1"/>
    <col min="6653" max="6653" width="17.33203125" style="1" customWidth="1"/>
    <col min="6654" max="6904" width="11.6640625" style="1"/>
    <col min="6905" max="6905" width="7" style="1" customWidth="1"/>
    <col min="6906" max="6908" width="14.6640625" style="1" customWidth="1"/>
    <col min="6909" max="6909" width="17.33203125" style="1" customWidth="1"/>
    <col min="6910" max="7160" width="11.6640625" style="1"/>
    <col min="7161" max="7161" width="7" style="1" customWidth="1"/>
    <col min="7162" max="7164" width="14.6640625" style="1" customWidth="1"/>
    <col min="7165" max="7165" width="17.33203125" style="1" customWidth="1"/>
    <col min="7166" max="7416" width="11.6640625" style="1"/>
    <col min="7417" max="7417" width="7" style="1" customWidth="1"/>
    <col min="7418" max="7420" width="14.6640625" style="1" customWidth="1"/>
    <col min="7421" max="7421" width="17.33203125" style="1" customWidth="1"/>
    <col min="7422" max="7672" width="11.6640625" style="1"/>
    <col min="7673" max="7673" width="7" style="1" customWidth="1"/>
    <col min="7674" max="7676" width="14.6640625" style="1" customWidth="1"/>
    <col min="7677" max="7677" width="17.33203125" style="1" customWidth="1"/>
    <col min="7678" max="7928" width="11.6640625" style="1"/>
    <col min="7929" max="7929" width="7" style="1" customWidth="1"/>
    <col min="7930" max="7932" width="14.6640625" style="1" customWidth="1"/>
    <col min="7933" max="7933" width="17.33203125" style="1" customWidth="1"/>
    <col min="7934" max="8184" width="11.6640625" style="1"/>
    <col min="8185" max="8185" width="7" style="1" customWidth="1"/>
    <col min="8186" max="8188" width="14.6640625" style="1" customWidth="1"/>
    <col min="8189" max="8189" width="17.33203125" style="1" customWidth="1"/>
    <col min="8190" max="8440" width="11.6640625" style="1"/>
    <col min="8441" max="8441" width="7" style="1" customWidth="1"/>
    <col min="8442" max="8444" width="14.6640625" style="1" customWidth="1"/>
    <col min="8445" max="8445" width="17.33203125" style="1" customWidth="1"/>
    <col min="8446" max="8696" width="11.6640625" style="1"/>
    <col min="8697" max="8697" width="7" style="1" customWidth="1"/>
    <col min="8698" max="8700" width="14.6640625" style="1" customWidth="1"/>
    <col min="8701" max="8701" width="17.33203125" style="1" customWidth="1"/>
    <col min="8702" max="8952" width="11.6640625" style="1"/>
    <col min="8953" max="8953" width="7" style="1" customWidth="1"/>
    <col min="8954" max="8956" width="14.6640625" style="1" customWidth="1"/>
    <col min="8957" max="8957" width="17.33203125" style="1" customWidth="1"/>
    <col min="8958" max="9208" width="11.6640625" style="1"/>
    <col min="9209" max="9209" width="7" style="1" customWidth="1"/>
    <col min="9210" max="9212" width="14.6640625" style="1" customWidth="1"/>
    <col min="9213" max="9213" width="17.33203125" style="1" customWidth="1"/>
    <col min="9214" max="9464" width="11.6640625" style="1"/>
    <col min="9465" max="9465" width="7" style="1" customWidth="1"/>
    <col min="9466" max="9468" width="14.6640625" style="1" customWidth="1"/>
    <col min="9469" max="9469" width="17.33203125" style="1" customWidth="1"/>
    <col min="9470" max="9720" width="11.6640625" style="1"/>
    <col min="9721" max="9721" width="7" style="1" customWidth="1"/>
    <col min="9722" max="9724" width="14.6640625" style="1" customWidth="1"/>
    <col min="9725" max="9725" width="17.33203125" style="1" customWidth="1"/>
    <col min="9726" max="9976" width="11.6640625" style="1"/>
    <col min="9977" max="9977" width="7" style="1" customWidth="1"/>
    <col min="9978" max="9980" width="14.6640625" style="1" customWidth="1"/>
    <col min="9981" max="9981" width="17.33203125" style="1" customWidth="1"/>
    <col min="9982" max="10232" width="11.6640625" style="1"/>
    <col min="10233" max="10233" width="7" style="1" customWidth="1"/>
    <col min="10234" max="10236" width="14.6640625" style="1" customWidth="1"/>
    <col min="10237" max="10237" width="17.33203125" style="1" customWidth="1"/>
    <col min="10238" max="10488" width="11.6640625" style="1"/>
    <col min="10489" max="10489" width="7" style="1" customWidth="1"/>
    <col min="10490" max="10492" width="14.6640625" style="1" customWidth="1"/>
    <col min="10493" max="10493" width="17.33203125" style="1" customWidth="1"/>
    <col min="10494" max="10744" width="11.6640625" style="1"/>
    <col min="10745" max="10745" width="7" style="1" customWidth="1"/>
    <col min="10746" max="10748" width="14.6640625" style="1" customWidth="1"/>
    <col min="10749" max="10749" width="17.33203125" style="1" customWidth="1"/>
    <col min="10750" max="11000" width="11.6640625" style="1"/>
    <col min="11001" max="11001" width="7" style="1" customWidth="1"/>
    <col min="11002" max="11004" width="14.6640625" style="1" customWidth="1"/>
    <col min="11005" max="11005" width="17.33203125" style="1" customWidth="1"/>
    <col min="11006" max="11256" width="11.6640625" style="1"/>
    <col min="11257" max="11257" width="7" style="1" customWidth="1"/>
    <col min="11258" max="11260" width="14.6640625" style="1" customWidth="1"/>
    <col min="11261" max="11261" width="17.33203125" style="1" customWidth="1"/>
    <col min="11262" max="11512" width="11.6640625" style="1"/>
    <col min="11513" max="11513" width="7" style="1" customWidth="1"/>
    <col min="11514" max="11516" width="14.6640625" style="1" customWidth="1"/>
    <col min="11517" max="11517" width="17.33203125" style="1" customWidth="1"/>
    <col min="11518" max="11768" width="11.6640625" style="1"/>
    <col min="11769" max="11769" width="7" style="1" customWidth="1"/>
    <col min="11770" max="11772" width="14.6640625" style="1" customWidth="1"/>
    <col min="11773" max="11773" width="17.33203125" style="1" customWidth="1"/>
    <col min="11774" max="12024" width="11.6640625" style="1"/>
    <col min="12025" max="12025" width="7" style="1" customWidth="1"/>
    <col min="12026" max="12028" width="14.6640625" style="1" customWidth="1"/>
    <col min="12029" max="12029" width="17.33203125" style="1" customWidth="1"/>
    <col min="12030" max="12280" width="11.6640625" style="1"/>
    <col min="12281" max="12281" width="7" style="1" customWidth="1"/>
    <col min="12282" max="12284" width="14.6640625" style="1" customWidth="1"/>
    <col min="12285" max="12285" width="17.33203125" style="1" customWidth="1"/>
    <col min="12286" max="12536" width="11.6640625" style="1"/>
    <col min="12537" max="12537" width="7" style="1" customWidth="1"/>
    <col min="12538" max="12540" width="14.6640625" style="1" customWidth="1"/>
    <col min="12541" max="12541" width="17.33203125" style="1" customWidth="1"/>
    <col min="12542" max="12792" width="11.6640625" style="1"/>
    <col min="12793" max="12793" width="7" style="1" customWidth="1"/>
    <col min="12794" max="12796" width="14.6640625" style="1" customWidth="1"/>
    <col min="12797" max="12797" width="17.33203125" style="1" customWidth="1"/>
    <col min="12798" max="13048" width="11.6640625" style="1"/>
    <col min="13049" max="13049" width="7" style="1" customWidth="1"/>
    <col min="13050" max="13052" width="14.6640625" style="1" customWidth="1"/>
    <col min="13053" max="13053" width="17.33203125" style="1" customWidth="1"/>
    <col min="13054" max="13304" width="11.6640625" style="1"/>
    <col min="13305" max="13305" width="7" style="1" customWidth="1"/>
    <col min="13306" max="13308" width="14.6640625" style="1" customWidth="1"/>
    <col min="13309" max="13309" width="17.33203125" style="1" customWidth="1"/>
    <col min="13310" max="13560" width="11.6640625" style="1"/>
    <col min="13561" max="13561" width="7" style="1" customWidth="1"/>
    <col min="13562" max="13564" width="14.6640625" style="1" customWidth="1"/>
    <col min="13565" max="13565" width="17.33203125" style="1" customWidth="1"/>
    <col min="13566" max="13816" width="11.6640625" style="1"/>
    <col min="13817" max="13817" width="7" style="1" customWidth="1"/>
    <col min="13818" max="13820" width="14.6640625" style="1" customWidth="1"/>
    <col min="13821" max="13821" width="17.33203125" style="1" customWidth="1"/>
    <col min="13822" max="14072" width="11.6640625" style="1"/>
    <col min="14073" max="14073" width="7" style="1" customWidth="1"/>
    <col min="14074" max="14076" width="14.6640625" style="1" customWidth="1"/>
    <col min="14077" max="14077" width="17.33203125" style="1" customWidth="1"/>
    <col min="14078" max="14328" width="11.6640625" style="1"/>
    <col min="14329" max="14329" width="7" style="1" customWidth="1"/>
    <col min="14330" max="14332" width="14.6640625" style="1" customWidth="1"/>
    <col min="14333" max="14333" width="17.33203125" style="1" customWidth="1"/>
    <col min="14334" max="14584" width="11.6640625" style="1"/>
    <col min="14585" max="14585" width="7" style="1" customWidth="1"/>
    <col min="14586" max="14588" width="14.6640625" style="1" customWidth="1"/>
    <col min="14589" max="14589" width="17.33203125" style="1" customWidth="1"/>
    <col min="14590" max="14840" width="11.6640625" style="1"/>
    <col min="14841" max="14841" width="7" style="1" customWidth="1"/>
    <col min="14842" max="14844" width="14.6640625" style="1" customWidth="1"/>
    <col min="14845" max="14845" width="17.33203125" style="1" customWidth="1"/>
    <col min="14846" max="15096" width="11.6640625" style="1"/>
    <col min="15097" max="15097" width="7" style="1" customWidth="1"/>
    <col min="15098" max="15100" width="14.6640625" style="1" customWidth="1"/>
    <col min="15101" max="15101" width="17.33203125" style="1" customWidth="1"/>
    <col min="15102" max="15352" width="11.6640625" style="1"/>
    <col min="15353" max="15353" width="7" style="1" customWidth="1"/>
    <col min="15354" max="15356" width="14.6640625" style="1" customWidth="1"/>
    <col min="15357" max="15357" width="17.33203125" style="1" customWidth="1"/>
    <col min="15358" max="15608" width="11.6640625" style="1"/>
    <col min="15609" max="15609" width="7" style="1" customWidth="1"/>
    <col min="15610" max="15612" width="14.6640625" style="1" customWidth="1"/>
    <col min="15613" max="15613" width="17.33203125" style="1" customWidth="1"/>
    <col min="15614" max="15864" width="11.6640625" style="1"/>
    <col min="15865" max="15865" width="7" style="1" customWidth="1"/>
    <col min="15866" max="15868" width="14.6640625" style="1" customWidth="1"/>
    <col min="15869" max="15869" width="17.33203125" style="1" customWidth="1"/>
    <col min="15870" max="16120" width="11.6640625" style="1"/>
    <col min="16121" max="16121" width="7" style="1" customWidth="1"/>
    <col min="16122" max="16124" width="14.6640625" style="1" customWidth="1"/>
    <col min="16125" max="16125" width="17.33203125" style="1" customWidth="1"/>
    <col min="16126" max="16384" width="11.6640625" style="1"/>
  </cols>
  <sheetData>
    <row r="1" spans="1:4" ht="24" customHeight="1" x14ac:dyDescent="0.2">
      <c r="A1" s="178" t="s">
        <v>196</v>
      </c>
      <c r="B1" s="171"/>
      <c r="C1" s="178"/>
      <c r="D1" s="178"/>
    </row>
    <row r="2" spans="1:4" ht="24" customHeight="1" thickBot="1" x14ac:dyDescent="0.25">
      <c r="A2" s="27"/>
      <c r="B2" s="27"/>
      <c r="C2" s="27"/>
      <c r="D2" s="29" t="s">
        <v>1</v>
      </c>
    </row>
    <row r="3" spans="1:4" ht="24" customHeight="1" x14ac:dyDescent="0.2">
      <c r="A3" s="179" t="s">
        <v>2</v>
      </c>
      <c r="B3" s="181" t="s">
        <v>192</v>
      </c>
      <c r="C3" s="181"/>
      <c r="D3" s="182"/>
    </row>
    <row r="4" spans="1:4" ht="24" customHeight="1" thickBot="1" x14ac:dyDescent="0.25">
      <c r="A4" s="180"/>
      <c r="B4" s="30" t="s">
        <v>18</v>
      </c>
      <c r="C4" s="30" t="s">
        <v>19</v>
      </c>
      <c r="D4" s="31" t="s">
        <v>44</v>
      </c>
    </row>
    <row r="5" spans="1:4" ht="24" customHeight="1" x14ac:dyDescent="0.2">
      <c r="A5" s="32" t="s">
        <v>169</v>
      </c>
      <c r="B5" s="137">
        <v>134070</v>
      </c>
      <c r="C5" s="17">
        <v>0</v>
      </c>
      <c r="D5" s="138">
        <f>B5+C5</f>
        <v>134070</v>
      </c>
    </row>
    <row r="6" spans="1:4" ht="24" customHeight="1" x14ac:dyDescent="0.2">
      <c r="A6" s="33" t="s">
        <v>182</v>
      </c>
      <c r="B6" s="23">
        <v>131200</v>
      </c>
      <c r="C6" s="23">
        <v>0</v>
      </c>
      <c r="D6" s="116">
        <f t="shared" ref="D6:D16" si="0">B6+C6</f>
        <v>131200</v>
      </c>
    </row>
    <row r="7" spans="1:4" ht="24" customHeight="1" x14ac:dyDescent="0.2">
      <c r="A7" s="33" t="s">
        <v>170</v>
      </c>
      <c r="B7" s="23">
        <v>122040</v>
      </c>
      <c r="C7" s="23">
        <v>0</v>
      </c>
      <c r="D7" s="116">
        <f t="shared" si="0"/>
        <v>122040</v>
      </c>
    </row>
    <row r="8" spans="1:4" ht="24" customHeight="1" x14ac:dyDescent="0.2">
      <c r="A8" s="33" t="s">
        <v>171</v>
      </c>
      <c r="B8" s="23">
        <v>141900</v>
      </c>
      <c r="C8" s="23">
        <v>0</v>
      </c>
      <c r="D8" s="116">
        <f t="shared" si="0"/>
        <v>141900</v>
      </c>
    </row>
    <row r="9" spans="1:4" ht="24" customHeight="1" x14ac:dyDescent="0.2">
      <c r="A9" s="33" t="s">
        <v>181</v>
      </c>
      <c r="B9" s="23">
        <v>131810</v>
      </c>
      <c r="C9" s="23">
        <v>0</v>
      </c>
      <c r="D9" s="116">
        <f t="shared" si="0"/>
        <v>131810</v>
      </c>
    </row>
    <row r="10" spans="1:4" ht="24" customHeight="1" x14ac:dyDescent="0.2">
      <c r="A10" s="33" t="s">
        <v>180</v>
      </c>
      <c r="B10" s="23">
        <v>119160</v>
      </c>
      <c r="C10" s="23">
        <v>0</v>
      </c>
      <c r="D10" s="116">
        <f t="shared" si="0"/>
        <v>119160</v>
      </c>
    </row>
    <row r="11" spans="1:4" ht="24" customHeight="1" x14ac:dyDescent="0.2">
      <c r="A11" s="33" t="s">
        <v>179</v>
      </c>
      <c r="B11" s="23">
        <v>128610</v>
      </c>
      <c r="C11" s="23">
        <v>0</v>
      </c>
      <c r="D11" s="116">
        <f t="shared" si="0"/>
        <v>128610</v>
      </c>
    </row>
    <row r="12" spans="1:4" ht="24" customHeight="1" x14ac:dyDescent="0.2">
      <c r="A12" s="33" t="s">
        <v>172</v>
      </c>
      <c r="B12" s="23">
        <v>124350</v>
      </c>
      <c r="C12" s="23">
        <v>0</v>
      </c>
      <c r="D12" s="116">
        <f t="shared" si="0"/>
        <v>124350</v>
      </c>
    </row>
    <row r="13" spans="1:4" ht="24" customHeight="1" x14ac:dyDescent="0.2">
      <c r="A13" s="33" t="s">
        <v>173</v>
      </c>
      <c r="B13" s="23">
        <v>139770</v>
      </c>
      <c r="C13" s="23">
        <v>0</v>
      </c>
      <c r="D13" s="116">
        <f t="shared" si="0"/>
        <v>139770</v>
      </c>
    </row>
    <row r="14" spans="1:4" ht="24" customHeight="1" x14ac:dyDescent="0.2">
      <c r="A14" s="33" t="s">
        <v>178</v>
      </c>
      <c r="B14" s="23">
        <v>126890</v>
      </c>
      <c r="C14" s="23">
        <v>0</v>
      </c>
      <c r="D14" s="116">
        <f t="shared" si="0"/>
        <v>126890</v>
      </c>
    </row>
    <row r="15" spans="1:4" ht="24" customHeight="1" x14ac:dyDescent="0.2">
      <c r="A15" s="33" t="s">
        <v>174</v>
      </c>
      <c r="B15" s="23">
        <v>113500</v>
      </c>
      <c r="C15" s="23">
        <v>0</v>
      </c>
      <c r="D15" s="116">
        <f t="shared" si="0"/>
        <v>113500</v>
      </c>
    </row>
    <row r="16" spans="1:4" ht="24" customHeight="1" thickBot="1" x14ac:dyDescent="0.25">
      <c r="A16" s="34" t="s">
        <v>175</v>
      </c>
      <c r="B16" s="23">
        <v>121790</v>
      </c>
      <c r="C16" s="17">
        <v>0</v>
      </c>
      <c r="D16" s="117">
        <f t="shared" si="0"/>
        <v>121790</v>
      </c>
    </row>
    <row r="17" spans="1:4" ht="24" customHeight="1" thickTop="1" thickBot="1" x14ac:dyDescent="0.25">
      <c r="A17" s="35" t="s">
        <v>44</v>
      </c>
      <c r="B17" s="111">
        <f>SUM(B5:B16)</f>
        <v>1535090</v>
      </c>
      <c r="C17" s="111">
        <f>SUM(C5:C16)</f>
        <v>0</v>
      </c>
      <c r="D17" s="112">
        <f>SUM(D5:D16)</f>
        <v>1535090</v>
      </c>
    </row>
    <row r="18" spans="1:4" ht="3.75" customHeight="1" x14ac:dyDescent="0.2"/>
  </sheetData>
  <mergeCells count="3">
    <mergeCell ref="A1:D1"/>
    <mergeCell ref="A3:A4"/>
    <mergeCell ref="B3:D3"/>
  </mergeCells>
  <phoneticPr fontId="4"/>
  <printOptions horizontalCentered="1"/>
  <pageMargins left="0.39370078740157483" right="0.39370078740157483" top="0.39370078740157483" bottom="0.55118110236220474" header="0.51181102362204722" footer="0.35433070866141736"/>
  <pageSetup paperSize="9" firstPageNumber="59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4"/>
  <sheetViews>
    <sheetView view="pageBreakPreview" topLeftCell="A30" zoomScaleNormal="75" zoomScaleSheetLayoutView="100" workbookViewId="0">
      <selection activeCell="E6" sqref="E6"/>
    </sheetView>
  </sheetViews>
  <sheetFormatPr defaultColWidth="12.6640625" defaultRowHeight="18" customHeight="1" x14ac:dyDescent="0.2"/>
  <cols>
    <col min="1" max="1" width="4.6640625" style="1" customWidth="1"/>
    <col min="2" max="15" width="12.6640625" style="1" customWidth="1"/>
    <col min="16" max="249" width="12.6640625" style="1"/>
    <col min="250" max="250" width="4.109375" style="1" customWidth="1"/>
    <col min="251" max="251" width="4.6640625" style="1" customWidth="1"/>
    <col min="252" max="265" width="12.6640625" style="1" customWidth="1"/>
    <col min="266" max="266" width="5.6640625" style="1" customWidth="1"/>
    <col min="267" max="505" width="12.6640625" style="1"/>
    <col min="506" max="506" width="4.109375" style="1" customWidth="1"/>
    <col min="507" max="507" width="4.6640625" style="1" customWidth="1"/>
    <col min="508" max="521" width="12.6640625" style="1" customWidth="1"/>
    <col min="522" max="522" width="5.6640625" style="1" customWidth="1"/>
    <col min="523" max="761" width="12.6640625" style="1"/>
    <col min="762" max="762" width="4.109375" style="1" customWidth="1"/>
    <col min="763" max="763" width="4.6640625" style="1" customWidth="1"/>
    <col min="764" max="777" width="12.6640625" style="1" customWidth="1"/>
    <col min="778" max="778" width="5.6640625" style="1" customWidth="1"/>
    <col min="779" max="1017" width="12.6640625" style="1"/>
    <col min="1018" max="1018" width="4.109375" style="1" customWidth="1"/>
    <col min="1019" max="1019" width="4.6640625" style="1" customWidth="1"/>
    <col min="1020" max="1033" width="12.6640625" style="1" customWidth="1"/>
    <col min="1034" max="1034" width="5.6640625" style="1" customWidth="1"/>
    <col min="1035" max="1273" width="12.6640625" style="1"/>
    <col min="1274" max="1274" width="4.109375" style="1" customWidth="1"/>
    <col min="1275" max="1275" width="4.6640625" style="1" customWidth="1"/>
    <col min="1276" max="1289" width="12.6640625" style="1" customWidth="1"/>
    <col min="1290" max="1290" width="5.6640625" style="1" customWidth="1"/>
    <col min="1291" max="1529" width="12.6640625" style="1"/>
    <col min="1530" max="1530" width="4.109375" style="1" customWidth="1"/>
    <col min="1531" max="1531" width="4.6640625" style="1" customWidth="1"/>
    <col min="1532" max="1545" width="12.6640625" style="1" customWidth="1"/>
    <col min="1546" max="1546" width="5.6640625" style="1" customWidth="1"/>
    <col min="1547" max="1785" width="12.6640625" style="1"/>
    <col min="1786" max="1786" width="4.109375" style="1" customWidth="1"/>
    <col min="1787" max="1787" width="4.6640625" style="1" customWidth="1"/>
    <col min="1788" max="1801" width="12.6640625" style="1" customWidth="1"/>
    <col min="1802" max="1802" width="5.6640625" style="1" customWidth="1"/>
    <col min="1803" max="2041" width="12.6640625" style="1"/>
    <col min="2042" max="2042" width="4.109375" style="1" customWidth="1"/>
    <col min="2043" max="2043" width="4.6640625" style="1" customWidth="1"/>
    <col min="2044" max="2057" width="12.6640625" style="1" customWidth="1"/>
    <col min="2058" max="2058" width="5.6640625" style="1" customWidth="1"/>
    <col min="2059" max="2297" width="12.6640625" style="1"/>
    <col min="2298" max="2298" width="4.109375" style="1" customWidth="1"/>
    <col min="2299" max="2299" width="4.6640625" style="1" customWidth="1"/>
    <col min="2300" max="2313" width="12.6640625" style="1" customWidth="1"/>
    <col min="2314" max="2314" width="5.6640625" style="1" customWidth="1"/>
    <col min="2315" max="2553" width="12.6640625" style="1"/>
    <col min="2554" max="2554" width="4.109375" style="1" customWidth="1"/>
    <col min="2555" max="2555" width="4.6640625" style="1" customWidth="1"/>
    <col min="2556" max="2569" width="12.6640625" style="1" customWidth="1"/>
    <col min="2570" max="2570" width="5.6640625" style="1" customWidth="1"/>
    <col min="2571" max="2809" width="12.6640625" style="1"/>
    <col min="2810" max="2810" width="4.109375" style="1" customWidth="1"/>
    <col min="2811" max="2811" width="4.6640625" style="1" customWidth="1"/>
    <col min="2812" max="2825" width="12.6640625" style="1" customWidth="1"/>
    <col min="2826" max="2826" width="5.6640625" style="1" customWidth="1"/>
    <col min="2827" max="3065" width="12.6640625" style="1"/>
    <col min="3066" max="3066" width="4.109375" style="1" customWidth="1"/>
    <col min="3067" max="3067" width="4.6640625" style="1" customWidth="1"/>
    <col min="3068" max="3081" width="12.6640625" style="1" customWidth="1"/>
    <col min="3082" max="3082" width="5.6640625" style="1" customWidth="1"/>
    <col min="3083" max="3321" width="12.6640625" style="1"/>
    <col min="3322" max="3322" width="4.109375" style="1" customWidth="1"/>
    <col min="3323" max="3323" width="4.6640625" style="1" customWidth="1"/>
    <col min="3324" max="3337" width="12.6640625" style="1" customWidth="1"/>
    <col min="3338" max="3338" width="5.6640625" style="1" customWidth="1"/>
    <col min="3339" max="3577" width="12.6640625" style="1"/>
    <col min="3578" max="3578" width="4.109375" style="1" customWidth="1"/>
    <col min="3579" max="3579" width="4.6640625" style="1" customWidth="1"/>
    <col min="3580" max="3593" width="12.6640625" style="1" customWidth="1"/>
    <col min="3594" max="3594" width="5.6640625" style="1" customWidth="1"/>
    <col min="3595" max="3833" width="12.6640625" style="1"/>
    <col min="3834" max="3834" width="4.109375" style="1" customWidth="1"/>
    <col min="3835" max="3835" width="4.6640625" style="1" customWidth="1"/>
    <col min="3836" max="3849" width="12.6640625" style="1" customWidth="1"/>
    <col min="3850" max="3850" width="5.6640625" style="1" customWidth="1"/>
    <col min="3851" max="4089" width="12.6640625" style="1"/>
    <col min="4090" max="4090" width="4.109375" style="1" customWidth="1"/>
    <col min="4091" max="4091" width="4.6640625" style="1" customWidth="1"/>
    <col min="4092" max="4105" width="12.6640625" style="1" customWidth="1"/>
    <col min="4106" max="4106" width="5.6640625" style="1" customWidth="1"/>
    <col min="4107" max="4345" width="12.6640625" style="1"/>
    <col min="4346" max="4346" width="4.109375" style="1" customWidth="1"/>
    <col min="4347" max="4347" width="4.6640625" style="1" customWidth="1"/>
    <col min="4348" max="4361" width="12.6640625" style="1" customWidth="1"/>
    <col min="4362" max="4362" width="5.6640625" style="1" customWidth="1"/>
    <col min="4363" max="4601" width="12.6640625" style="1"/>
    <col min="4602" max="4602" width="4.109375" style="1" customWidth="1"/>
    <col min="4603" max="4603" width="4.6640625" style="1" customWidth="1"/>
    <col min="4604" max="4617" width="12.6640625" style="1" customWidth="1"/>
    <col min="4618" max="4618" width="5.6640625" style="1" customWidth="1"/>
    <col min="4619" max="4857" width="12.6640625" style="1"/>
    <col min="4858" max="4858" width="4.109375" style="1" customWidth="1"/>
    <col min="4859" max="4859" width="4.6640625" style="1" customWidth="1"/>
    <col min="4860" max="4873" width="12.6640625" style="1" customWidth="1"/>
    <col min="4874" max="4874" width="5.6640625" style="1" customWidth="1"/>
    <col min="4875" max="5113" width="12.6640625" style="1"/>
    <col min="5114" max="5114" width="4.109375" style="1" customWidth="1"/>
    <col min="5115" max="5115" width="4.6640625" style="1" customWidth="1"/>
    <col min="5116" max="5129" width="12.6640625" style="1" customWidth="1"/>
    <col min="5130" max="5130" width="5.6640625" style="1" customWidth="1"/>
    <col min="5131" max="5369" width="12.6640625" style="1"/>
    <col min="5370" max="5370" width="4.109375" style="1" customWidth="1"/>
    <col min="5371" max="5371" width="4.6640625" style="1" customWidth="1"/>
    <col min="5372" max="5385" width="12.6640625" style="1" customWidth="1"/>
    <col min="5386" max="5386" width="5.6640625" style="1" customWidth="1"/>
    <col min="5387" max="5625" width="12.6640625" style="1"/>
    <col min="5626" max="5626" width="4.109375" style="1" customWidth="1"/>
    <col min="5627" max="5627" width="4.6640625" style="1" customWidth="1"/>
    <col min="5628" max="5641" width="12.6640625" style="1" customWidth="1"/>
    <col min="5642" max="5642" width="5.6640625" style="1" customWidth="1"/>
    <col min="5643" max="5881" width="12.6640625" style="1"/>
    <col min="5882" max="5882" width="4.109375" style="1" customWidth="1"/>
    <col min="5883" max="5883" width="4.6640625" style="1" customWidth="1"/>
    <col min="5884" max="5897" width="12.6640625" style="1" customWidth="1"/>
    <col min="5898" max="5898" width="5.6640625" style="1" customWidth="1"/>
    <col min="5899" max="6137" width="12.6640625" style="1"/>
    <col min="6138" max="6138" width="4.109375" style="1" customWidth="1"/>
    <col min="6139" max="6139" width="4.6640625" style="1" customWidth="1"/>
    <col min="6140" max="6153" width="12.6640625" style="1" customWidth="1"/>
    <col min="6154" max="6154" width="5.6640625" style="1" customWidth="1"/>
    <col min="6155" max="6393" width="12.6640625" style="1"/>
    <col min="6394" max="6394" width="4.109375" style="1" customWidth="1"/>
    <col min="6395" max="6395" width="4.6640625" style="1" customWidth="1"/>
    <col min="6396" max="6409" width="12.6640625" style="1" customWidth="1"/>
    <col min="6410" max="6410" width="5.6640625" style="1" customWidth="1"/>
    <col min="6411" max="6649" width="12.6640625" style="1"/>
    <col min="6650" max="6650" width="4.109375" style="1" customWidth="1"/>
    <col min="6651" max="6651" width="4.6640625" style="1" customWidth="1"/>
    <col min="6652" max="6665" width="12.6640625" style="1" customWidth="1"/>
    <col min="6666" max="6666" width="5.6640625" style="1" customWidth="1"/>
    <col min="6667" max="6905" width="12.6640625" style="1"/>
    <col min="6906" max="6906" width="4.109375" style="1" customWidth="1"/>
    <col min="6907" max="6907" width="4.6640625" style="1" customWidth="1"/>
    <col min="6908" max="6921" width="12.6640625" style="1" customWidth="1"/>
    <col min="6922" max="6922" width="5.6640625" style="1" customWidth="1"/>
    <col min="6923" max="7161" width="12.6640625" style="1"/>
    <col min="7162" max="7162" width="4.109375" style="1" customWidth="1"/>
    <col min="7163" max="7163" width="4.6640625" style="1" customWidth="1"/>
    <col min="7164" max="7177" width="12.6640625" style="1" customWidth="1"/>
    <col min="7178" max="7178" width="5.6640625" style="1" customWidth="1"/>
    <col min="7179" max="7417" width="12.6640625" style="1"/>
    <col min="7418" max="7418" width="4.109375" style="1" customWidth="1"/>
    <col min="7419" max="7419" width="4.6640625" style="1" customWidth="1"/>
    <col min="7420" max="7433" width="12.6640625" style="1" customWidth="1"/>
    <col min="7434" max="7434" width="5.6640625" style="1" customWidth="1"/>
    <col min="7435" max="7673" width="12.6640625" style="1"/>
    <col min="7674" max="7674" width="4.109375" style="1" customWidth="1"/>
    <col min="7675" max="7675" width="4.6640625" style="1" customWidth="1"/>
    <col min="7676" max="7689" width="12.6640625" style="1" customWidth="1"/>
    <col min="7690" max="7690" width="5.6640625" style="1" customWidth="1"/>
    <col min="7691" max="7929" width="12.6640625" style="1"/>
    <col min="7930" max="7930" width="4.109375" style="1" customWidth="1"/>
    <col min="7931" max="7931" width="4.6640625" style="1" customWidth="1"/>
    <col min="7932" max="7945" width="12.6640625" style="1" customWidth="1"/>
    <col min="7946" max="7946" width="5.6640625" style="1" customWidth="1"/>
    <col min="7947" max="8185" width="12.6640625" style="1"/>
    <col min="8186" max="8186" width="4.109375" style="1" customWidth="1"/>
    <col min="8187" max="8187" width="4.6640625" style="1" customWidth="1"/>
    <col min="8188" max="8201" width="12.6640625" style="1" customWidth="1"/>
    <col min="8202" max="8202" width="5.6640625" style="1" customWidth="1"/>
    <col min="8203" max="8441" width="12.6640625" style="1"/>
    <col min="8442" max="8442" width="4.109375" style="1" customWidth="1"/>
    <col min="8443" max="8443" width="4.6640625" style="1" customWidth="1"/>
    <col min="8444" max="8457" width="12.6640625" style="1" customWidth="1"/>
    <col min="8458" max="8458" width="5.6640625" style="1" customWidth="1"/>
    <col min="8459" max="8697" width="12.6640625" style="1"/>
    <col min="8698" max="8698" width="4.109375" style="1" customWidth="1"/>
    <col min="8699" max="8699" width="4.6640625" style="1" customWidth="1"/>
    <col min="8700" max="8713" width="12.6640625" style="1" customWidth="1"/>
    <col min="8714" max="8714" width="5.6640625" style="1" customWidth="1"/>
    <col min="8715" max="8953" width="12.6640625" style="1"/>
    <col min="8954" max="8954" width="4.109375" style="1" customWidth="1"/>
    <col min="8955" max="8955" width="4.6640625" style="1" customWidth="1"/>
    <col min="8956" max="8969" width="12.6640625" style="1" customWidth="1"/>
    <col min="8970" max="8970" width="5.6640625" style="1" customWidth="1"/>
    <col min="8971" max="9209" width="12.6640625" style="1"/>
    <col min="9210" max="9210" width="4.109375" style="1" customWidth="1"/>
    <col min="9211" max="9211" width="4.6640625" style="1" customWidth="1"/>
    <col min="9212" max="9225" width="12.6640625" style="1" customWidth="1"/>
    <col min="9226" max="9226" width="5.6640625" style="1" customWidth="1"/>
    <col min="9227" max="9465" width="12.6640625" style="1"/>
    <col min="9466" max="9466" width="4.109375" style="1" customWidth="1"/>
    <col min="9467" max="9467" width="4.6640625" style="1" customWidth="1"/>
    <col min="9468" max="9481" width="12.6640625" style="1" customWidth="1"/>
    <col min="9482" max="9482" width="5.6640625" style="1" customWidth="1"/>
    <col min="9483" max="9721" width="12.6640625" style="1"/>
    <col min="9722" max="9722" width="4.109375" style="1" customWidth="1"/>
    <col min="9723" max="9723" width="4.6640625" style="1" customWidth="1"/>
    <col min="9724" max="9737" width="12.6640625" style="1" customWidth="1"/>
    <col min="9738" max="9738" width="5.6640625" style="1" customWidth="1"/>
    <col min="9739" max="9977" width="12.6640625" style="1"/>
    <col min="9978" max="9978" width="4.109375" style="1" customWidth="1"/>
    <col min="9979" max="9979" width="4.6640625" style="1" customWidth="1"/>
    <col min="9980" max="9993" width="12.6640625" style="1" customWidth="1"/>
    <col min="9994" max="9994" width="5.6640625" style="1" customWidth="1"/>
    <col min="9995" max="10233" width="12.6640625" style="1"/>
    <col min="10234" max="10234" width="4.109375" style="1" customWidth="1"/>
    <col min="10235" max="10235" width="4.6640625" style="1" customWidth="1"/>
    <col min="10236" max="10249" width="12.6640625" style="1" customWidth="1"/>
    <col min="10250" max="10250" width="5.6640625" style="1" customWidth="1"/>
    <col min="10251" max="10489" width="12.6640625" style="1"/>
    <col min="10490" max="10490" width="4.109375" style="1" customWidth="1"/>
    <col min="10491" max="10491" width="4.6640625" style="1" customWidth="1"/>
    <col min="10492" max="10505" width="12.6640625" style="1" customWidth="1"/>
    <col min="10506" max="10506" width="5.6640625" style="1" customWidth="1"/>
    <col min="10507" max="10745" width="12.6640625" style="1"/>
    <col min="10746" max="10746" width="4.109375" style="1" customWidth="1"/>
    <col min="10747" max="10747" width="4.6640625" style="1" customWidth="1"/>
    <col min="10748" max="10761" width="12.6640625" style="1" customWidth="1"/>
    <col min="10762" max="10762" width="5.6640625" style="1" customWidth="1"/>
    <col min="10763" max="11001" width="12.6640625" style="1"/>
    <col min="11002" max="11002" width="4.109375" style="1" customWidth="1"/>
    <col min="11003" max="11003" width="4.6640625" style="1" customWidth="1"/>
    <col min="11004" max="11017" width="12.6640625" style="1" customWidth="1"/>
    <col min="11018" max="11018" width="5.6640625" style="1" customWidth="1"/>
    <col min="11019" max="11257" width="12.6640625" style="1"/>
    <col min="11258" max="11258" width="4.109375" style="1" customWidth="1"/>
    <col min="11259" max="11259" width="4.6640625" style="1" customWidth="1"/>
    <col min="11260" max="11273" width="12.6640625" style="1" customWidth="1"/>
    <col min="11274" max="11274" width="5.6640625" style="1" customWidth="1"/>
    <col min="11275" max="11513" width="12.6640625" style="1"/>
    <col min="11514" max="11514" width="4.109375" style="1" customWidth="1"/>
    <col min="11515" max="11515" width="4.6640625" style="1" customWidth="1"/>
    <col min="11516" max="11529" width="12.6640625" style="1" customWidth="1"/>
    <col min="11530" max="11530" width="5.6640625" style="1" customWidth="1"/>
    <col min="11531" max="11769" width="12.6640625" style="1"/>
    <col min="11770" max="11770" width="4.109375" style="1" customWidth="1"/>
    <col min="11771" max="11771" width="4.6640625" style="1" customWidth="1"/>
    <col min="11772" max="11785" width="12.6640625" style="1" customWidth="1"/>
    <col min="11786" max="11786" width="5.6640625" style="1" customWidth="1"/>
    <col min="11787" max="12025" width="12.6640625" style="1"/>
    <col min="12026" max="12026" width="4.109375" style="1" customWidth="1"/>
    <col min="12027" max="12027" width="4.6640625" style="1" customWidth="1"/>
    <col min="12028" max="12041" width="12.6640625" style="1" customWidth="1"/>
    <col min="12042" max="12042" width="5.6640625" style="1" customWidth="1"/>
    <col min="12043" max="12281" width="12.6640625" style="1"/>
    <col min="12282" max="12282" width="4.109375" style="1" customWidth="1"/>
    <col min="12283" max="12283" width="4.6640625" style="1" customWidth="1"/>
    <col min="12284" max="12297" width="12.6640625" style="1" customWidth="1"/>
    <col min="12298" max="12298" width="5.6640625" style="1" customWidth="1"/>
    <col min="12299" max="12537" width="12.6640625" style="1"/>
    <col min="12538" max="12538" width="4.109375" style="1" customWidth="1"/>
    <col min="12539" max="12539" width="4.6640625" style="1" customWidth="1"/>
    <col min="12540" max="12553" width="12.6640625" style="1" customWidth="1"/>
    <col min="12554" max="12554" width="5.6640625" style="1" customWidth="1"/>
    <col min="12555" max="12793" width="12.6640625" style="1"/>
    <col min="12794" max="12794" width="4.109375" style="1" customWidth="1"/>
    <col min="12795" max="12795" width="4.6640625" style="1" customWidth="1"/>
    <col min="12796" max="12809" width="12.6640625" style="1" customWidth="1"/>
    <col min="12810" max="12810" width="5.6640625" style="1" customWidth="1"/>
    <col min="12811" max="13049" width="12.6640625" style="1"/>
    <col min="13050" max="13050" width="4.109375" style="1" customWidth="1"/>
    <col min="13051" max="13051" width="4.6640625" style="1" customWidth="1"/>
    <col min="13052" max="13065" width="12.6640625" style="1" customWidth="1"/>
    <col min="13066" max="13066" width="5.6640625" style="1" customWidth="1"/>
    <col min="13067" max="13305" width="12.6640625" style="1"/>
    <col min="13306" max="13306" width="4.109375" style="1" customWidth="1"/>
    <col min="13307" max="13307" width="4.6640625" style="1" customWidth="1"/>
    <col min="13308" max="13321" width="12.6640625" style="1" customWidth="1"/>
    <col min="13322" max="13322" width="5.6640625" style="1" customWidth="1"/>
    <col min="13323" max="13561" width="12.6640625" style="1"/>
    <col min="13562" max="13562" width="4.109375" style="1" customWidth="1"/>
    <col min="13563" max="13563" width="4.6640625" style="1" customWidth="1"/>
    <col min="13564" max="13577" width="12.6640625" style="1" customWidth="1"/>
    <col min="13578" max="13578" width="5.6640625" style="1" customWidth="1"/>
    <col min="13579" max="13817" width="12.6640625" style="1"/>
    <col min="13818" max="13818" width="4.109375" style="1" customWidth="1"/>
    <col min="13819" max="13819" width="4.6640625" style="1" customWidth="1"/>
    <col min="13820" max="13833" width="12.6640625" style="1" customWidth="1"/>
    <col min="13834" max="13834" width="5.6640625" style="1" customWidth="1"/>
    <col min="13835" max="14073" width="12.6640625" style="1"/>
    <col min="14074" max="14074" width="4.109375" style="1" customWidth="1"/>
    <col min="14075" max="14075" width="4.6640625" style="1" customWidth="1"/>
    <col min="14076" max="14089" width="12.6640625" style="1" customWidth="1"/>
    <col min="14090" max="14090" width="5.6640625" style="1" customWidth="1"/>
    <col min="14091" max="14329" width="12.6640625" style="1"/>
    <col min="14330" max="14330" width="4.109375" style="1" customWidth="1"/>
    <col min="14331" max="14331" width="4.6640625" style="1" customWidth="1"/>
    <col min="14332" max="14345" width="12.6640625" style="1" customWidth="1"/>
    <col min="14346" max="14346" width="5.6640625" style="1" customWidth="1"/>
    <col min="14347" max="14585" width="12.6640625" style="1"/>
    <col min="14586" max="14586" width="4.109375" style="1" customWidth="1"/>
    <col min="14587" max="14587" width="4.6640625" style="1" customWidth="1"/>
    <col min="14588" max="14601" width="12.6640625" style="1" customWidth="1"/>
    <col min="14602" max="14602" width="5.6640625" style="1" customWidth="1"/>
    <col min="14603" max="14841" width="12.6640625" style="1"/>
    <col min="14842" max="14842" width="4.109375" style="1" customWidth="1"/>
    <col min="14843" max="14843" width="4.6640625" style="1" customWidth="1"/>
    <col min="14844" max="14857" width="12.6640625" style="1" customWidth="1"/>
    <col min="14858" max="14858" width="5.6640625" style="1" customWidth="1"/>
    <col min="14859" max="15097" width="12.6640625" style="1"/>
    <col min="15098" max="15098" width="4.109375" style="1" customWidth="1"/>
    <col min="15099" max="15099" width="4.6640625" style="1" customWidth="1"/>
    <col min="15100" max="15113" width="12.6640625" style="1" customWidth="1"/>
    <col min="15114" max="15114" width="5.6640625" style="1" customWidth="1"/>
    <col min="15115" max="15353" width="12.6640625" style="1"/>
    <col min="15354" max="15354" width="4.109375" style="1" customWidth="1"/>
    <col min="15355" max="15355" width="4.6640625" style="1" customWidth="1"/>
    <col min="15356" max="15369" width="12.6640625" style="1" customWidth="1"/>
    <col min="15370" max="15370" width="5.6640625" style="1" customWidth="1"/>
    <col min="15371" max="15609" width="12.6640625" style="1"/>
    <col min="15610" max="15610" width="4.109375" style="1" customWidth="1"/>
    <col min="15611" max="15611" width="4.6640625" style="1" customWidth="1"/>
    <col min="15612" max="15625" width="12.6640625" style="1" customWidth="1"/>
    <col min="15626" max="15626" width="5.6640625" style="1" customWidth="1"/>
    <col min="15627" max="15865" width="12.6640625" style="1"/>
    <col min="15866" max="15866" width="4.109375" style="1" customWidth="1"/>
    <col min="15867" max="15867" width="4.6640625" style="1" customWidth="1"/>
    <col min="15868" max="15881" width="12.6640625" style="1" customWidth="1"/>
    <col min="15882" max="15882" width="5.6640625" style="1" customWidth="1"/>
    <col min="15883" max="16121" width="12.6640625" style="1"/>
    <col min="16122" max="16122" width="4.109375" style="1" customWidth="1"/>
    <col min="16123" max="16123" width="4.6640625" style="1" customWidth="1"/>
    <col min="16124" max="16137" width="12.6640625" style="1" customWidth="1"/>
    <col min="16138" max="16138" width="5.6640625" style="1" customWidth="1"/>
    <col min="16139" max="16384" width="12.6640625" style="1"/>
  </cols>
  <sheetData>
    <row r="1" spans="1:15" ht="21" customHeight="1" x14ac:dyDescent="0.2">
      <c r="A1" s="171" t="s">
        <v>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8" customHeight="1" thickBot="1" x14ac:dyDescent="0.25">
      <c r="A2" s="27"/>
      <c r="B2" s="3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9" t="s">
        <v>1</v>
      </c>
    </row>
    <row r="3" spans="1:15" ht="18" customHeight="1" thickBot="1" x14ac:dyDescent="0.25">
      <c r="A3" s="37"/>
      <c r="B3" s="38"/>
      <c r="C3" s="39" t="s">
        <v>46</v>
      </c>
      <c r="D3" s="39" t="s">
        <v>47</v>
      </c>
      <c r="E3" s="39" t="s">
        <v>48</v>
      </c>
      <c r="F3" s="39" t="s">
        <v>49</v>
      </c>
      <c r="G3" s="39" t="s">
        <v>50</v>
      </c>
      <c r="H3" s="39" t="s">
        <v>51</v>
      </c>
      <c r="I3" s="39" t="s">
        <v>52</v>
      </c>
      <c r="J3" s="39" t="s">
        <v>53</v>
      </c>
      <c r="K3" s="39" t="s">
        <v>11</v>
      </c>
      <c r="L3" s="39" t="s">
        <v>54</v>
      </c>
      <c r="M3" s="39" t="s">
        <v>13</v>
      </c>
      <c r="N3" s="39" t="s">
        <v>55</v>
      </c>
      <c r="O3" s="40" t="s">
        <v>44</v>
      </c>
    </row>
    <row r="4" spans="1:15" ht="18" customHeight="1" x14ac:dyDescent="0.2">
      <c r="A4" s="185" t="s">
        <v>194</v>
      </c>
      <c r="B4" s="186"/>
      <c r="C4" s="23">
        <f>C5+C6+C7+C8</f>
        <v>5266730</v>
      </c>
      <c r="D4" s="23">
        <f t="shared" ref="D4:N4" si="0">D5+D6+D7+D8</f>
        <v>5093610</v>
      </c>
      <c r="E4" s="23">
        <f t="shared" si="0"/>
        <v>4538390</v>
      </c>
      <c r="F4" s="23">
        <f t="shared" si="0"/>
        <v>5126200</v>
      </c>
      <c r="G4" s="23">
        <f t="shared" si="0"/>
        <v>4806310</v>
      </c>
      <c r="H4" s="23">
        <f t="shared" si="0"/>
        <v>4457710</v>
      </c>
      <c r="I4" s="23">
        <f t="shared" si="0"/>
        <v>4856240</v>
      </c>
      <c r="J4" s="23">
        <f t="shared" si="0"/>
        <v>4688640</v>
      </c>
      <c r="K4" s="23">
        <f t="shared" si="0"/>
        <v>5318600</v>
      </c>
      <c r="L4" s="23">
        <f t="shared" si="0"/>
        <v>4912600</v>
      </c>
      <c r="M4" s="23">
        <f t="shared" si="0"/>
        <v>4149820</v>
      </c>
      <c r="N4" s="23">
        <f t="shared" si="0"/>
        <v>4692150</v>
      </c>
      <c r="O4" s="116">
        <f>SUM(C4:N4)</f>
        <v>57907000</v>
      </c>
    </row>
    <row r="5" spans="1:15" ht="18" customHeight="1" x14ac:dyDescent="0.2">
      <c r="A5" s="41"/>
      <c r="B5" s="23" t="s">
        <v>56</v>
      </c>
      <c r="C5" s="23">
        <v>1084000</v>
      </c>
      <c r="D5" s="23">
        <v>1056800</v>
      </c>
      <c r="E5" s="23">
        <v>945940</v>
      </c>
      <c r="F5" s="23">
        <v>1004120</v>
      </c>
      <c r="G5" s="23">
        <v>950570</v>
      </c>
      <c r="H5" s="23">
        <v>898360</v>
      </c>
      <c r="I5" s="23">
        <v>981460</v>
      </c>
      <c r="J5" s="23">
        <v>987030</v>
      </c>
      <c r="K5" s="23">
        <v>1126200</v>
      </c>
      <c r="L5" s="23">
        <v>1020800</v>
      </c>
      <c r="M5" s="23">
        <v>861240</v>
      </c>
      <c r="N5" s="23">
        <v>953090</v>
      </c>
      <c r="O5" s="116">
        <f t="shared" ref="O5:O41" si="1">SUM(C5:N5)</f>
        <v>11869610</v>
      </c>
    </row>
    <row r="6" spans="1:15" ht="18" customHeight="1" x14ac:dyDescent="0.2">
      <c r="A6" s="41"/>
      <c r="B6" s="23" t="s">
        <v>183</v>
      </c>
      <c r="C6" s="23">
        <v>908360</v>
      </c>
      <c r="D6" s="23">
        <v>920100</v>
      </c>
      <c r="E6" s="23">
        <v>828110</v>
      </c>
      <c r="F6" s="23">
        <v>963350</v>
      </c>
      <c r="G6" s="23">
        <v>898050</v>
      </c>
      <c r="H6" s="23">
        <v>822040</v>
      </c>
      <c r="I6" s="23">
        <v>870510</v>
      </c>
      <c r="J6" s="23">
        <v>802860</v>
      </c>
      <c r="K6" s="23">
        <v>920620</v>
      </c>
      <c r="L6" s="23">
        <v>851590</v>
      </c>
      <c r="M6" s="23">
        <v>729620</v>
      </c>
      <c r="N6" s="23">
        <v>794190</v>
      </c>
      <c r="O6" s="116">
        <f t="shared" si="1"/>
        <v>10309400</v>
      </c>
    </row>
    <row r="7" spans="1:15" ht="18" customHeight="1" x14ac:dyDescent="0.2">
      <c r="A7" s="42"/>
      <c r="B7" s="23" t="s">
        <v>57</v>
      </c>
      <c r="C7" s="23">
        <v>1623310</v>
      </c>
      <c r="D7" s="23">
        <v>1511850</v>
      </c>
      <c r="E7" s="23">
        <v>1356450</v>
      </c>
      <c r="F7" s="23">
        <v>1540850</v>
      </c>
      <c r="G7" s="23">
        <v>1429960</v>
      </c>
      <c r="H7" s="23">
        <v>1338350</v>
      </c>
      <c r="I7" s="23">
        <v>1503890</v>
      </c>
      <c r="J7" s="23">
        <v>1509800</v>
      </c>
      <c r="K7" s="23">
        <v>1720660</v>
      </c>
      <c r="L7" s="23">
        <v>1524590</v>
      </c>
      <c r="M7" s="23">
        <v>1283150</v>
      </c>
      <c r="N7" s="23">
        <v>1509430</v>
      </c>
      <c r="O7" s="116">
        <f t="shared" si="1"/>
        <v>17852290</v>
      </c>
    </row>
    <row r="8" spans="1:15" ht="18" customHeight="1" x14ac:dyDescent="0.2">
      <c r="A8" s="43"/>
      <c r="B8" s="23" t="s">
        <v>58</v>
      </c>
      <c r="C8" s="23">
        <v>1651060</v>
      </c>
      <c r="D8" s="23">
        <v>1604860</v>
      </c>
      <c r="E8" s="23">
        <v>1407890</v>
      </c>
      <c r="F8" s="23">
        <v>1617880</v>
      </c>
      <c r="G8" s="23">
        <v>1527730</v>
      </c>
      <c r="H8" s="23">
        <v>1398960</v>
      </c>
      <c r="I8" s="23">
        <v>1500380</v>
      </c>
      <c r="J8" s="23">
        <v>1388950</v>
      </c>
      <c r="K8" s="23">
        <v>1551120</v>
      </c>
      <c r="L8" s="23">
        <v>1515620</v>
      </c>
      <c r="M8" s="23">
        <v>1275810</v>
      </c>
      <c r="N8" s="23">
        <v>1435440</v>
      </c>
      <c r="O8" s="116">
        <f t="shared" si="1"/>
        <v>17875700</v>
      </c>
    </row>
    <row r="9" spans="1:15" ht="18" customHeight="1" x14ac:dyDescent="0.2">
      <c r="A9" s="183" t="s">
        <v>59</v>
      </c>
      <c r="B9" s="184"/>
      <c r="C9" s="23">
        <f>C10+C11+C12</f>
        <v>3818990</v>
      </c>
      <c r="D9" s="23">
        <f t="shared" ref="D9:N9" si="2">D10+D11+D12</f>
        <v>3691890</v>
      </c>
      <c r="E9" s="23">
        <f t="shared" si="2"/>
        <v>3293740</v>
      </c>
      <c r="F9" s="23">
        <f t="shared" si="2"/>
        <v>3688470</v>
      </c>
      <c r="G9" s="23">
        <f t="shared" si="2"/>
        <v>3458090</v>
      </c>
      <c r="H9" s="23">
        <f t="shared" si="2"/>
        <v>3213290</v>
      </c>
      <c r="I9" s="23">
        <f t="shared" si="2"/>
        <v>3521920</v>
      </c>
      <c r="J9" s="23">
        <f t="shared" si="2"/>
        <v>3428710</v>
      </c>
      <c r="K9" s="23">
        <f t="shared" si="2"/>
        <v>3915170</v>
      </c>
      <c r="L9" s="23">
        <f t="shared" si="2"/>
        <v>3575960</v>
      </c>
      <c r="M9" s="23">
        <f t="shared" si="2"/>
        <v>2987690</v>
      </c>
      <c r="N9" s="23">
        <f t="shared" si="2"/>
        <v>3369310</v>
      </c>
      <c r="O9" s="116">
        <f t="shared" si="1"/>
        <v>41963230</v>
      </c>
    </row>
    <row r="10" spans="1:15" ht="18" customHeight="1" x14ac:dyDescent="0.2">
      <c r="A10" s="41"/>
      <c r="B10" s="23" t="s">
        <v>60</v>
      </c>
      <c r="C10" s="23">
        <v>1683280</v>
      </c>
      <c r="D10" s="23">
        <v>1575730</v>
      </c>
      <c r="E10" s="23">
        <v>1430210</v>
      </c>
      <c r="F10" s="23">
        <v>1606370</v>
      </c>
      <c r="G10" s="23">
        <v>1509750</v>
      </c>
      <c r="H10" s="23">
        <v>1383360</v>
      </c>
      <c r="I10" s="23">
        <v>1522300</v>
      </c>
      <c r="J10" s="23">
        <v>1507040</v>
      </c>
      <c r="K10" s="23">
        <v>1740940</v>
      </c>
      <c r="L10" s="23">
        <v>1601640</v>
      </c>
      <c r="M10" s="23">
        <v>1313350</v>
      </c>
      <c r="N10" s="23">
        <v>1469200</v>
      </c>
      <c r="O10" s="116">
        <f t="shared" si="1"/>
        <v>18343170</v>
      </c>
    </row>
    <row r="11" spans="1:15" ht="18" customHeight="1" x14ac:dyDescent="0.2">
      <c r="A11" s="41"/>
      <c r="B11" s="23" t="s">
        <v>61</v>
      </c>
      <c r="C11" s="23">
        <v>1207860</v>
      </c>
      <c r="D11" s="23">
        <v>1207380</v>
      </c>
      <c r="E11" s="23">
        <v>1066900</v>
      </c>
      <c r="F11" s="23">
        <v>1196250</v>
      </c>
      <c r="G11" s="23">
        <v>1115740</v>
      </c>
      <c r="H11" s="23">
        <v>1051470</v>
      </c>
      <c r="I11" s="23">
        <v>1160730</v>
      </c>
      <c r="J11" s="23">
        <v>1103990</v>
      </c>
      <c r="K11" s="23">
        <v>1262680</v>
      </c>
      <c r="L11" s="23">
        <v>1114940</v>
      </c>
      <c r="M11" s="23">
        <v>962060</v>
      </c>
      <c r="N11" s="23">
        <v>1105850</v>
      </c>
      <c r="O11" s="116">
        <f t="shared" si="1"/>
        <v>13555850</v>
      </c>
    </row>
    <row r="12" spans="1:15" ht="18" customHeight="1" x14ac:dyDescent="0.2">
      <c r="A12" s="43"/>
      <c r="B12" s="23" t="s">
        <v>62</v>
      </c>
      <c r="C12" s="23">
        <v>927850</v>
      </c>
      <c r="D12" s="23">
        <v>908780</v>
      </c>
      <c r="E12" s="23">
        <v>796630</v>
      </c>
      <c r="F12" s="23">
        <v>885850</v>
      </c>
      <c r="G12" s="23">
        <v>832600</v>
      </c>
      <c r="H12" s="23">
        <v>778460</v>
      </c>
      <c r="I12" s="23">
        <v>838890</v>
      </c>
      <c r="J12" s="23">
        <v>817680</v>
      </c>
      <c r="K12" s="23">
        <v>911550</v>
      </c>
      <c r="L12" s="23">
        <v>859380</v>
      </c>
      <c r="M12" s="23">
        <v>712280</v>
      </c>
      <c r="N12" s="23">
        <v>794260</v>
      </c>
      <c r="O12" s="116">
        <f t="shared" si="1"/>
        <v>10064210</v>
      </c>
    </row>
    <row r="13" spans="1:15" ht="18" customHeight="1" x14ac:dyDescent="0.2">
      <c r="A13" s="183" t="s">
        <v>63</v>
      </c>
      <c r="B13" s="184"/>
      <c r="C13" s="23">
        <f>C14+C15+C16</f>
        <v>2646410</v>
      </c>
      <c r="D13" s="23">
        <f t="shared" ref="D13:N13" si="3">D14+D15+D16</f>
        <v>2551920</v>
      </c>
      <c r="E13" s="23">
        <f t="shared" si="3"/>
        <v>2285580</v>
      </c>
      <c r="F13" s="23">
        <f t="shared" si="3"/>
        <v>2593440</v>
      </c>
      <c r="G13" s="23">
        <f t="shared" si="3"/>
        <v>2428420</v>
      </c>
      <c r="H13" s="23">
        <f t="shared" si="3"/>
        <v>2231240</v>
      </c>
      <c r="I13" s="23">
        <f t="shared" si="3"/>
        <v>2441160</v>
      </c>
      <c r="J13" s="23">
        <f t="shared" si="3"/>
        <v>2381360</v>
      </c>
      <c r="K13" s="23">
        <f t="shared" si="3"/>
        <v>2690850</v>
      </c>
      <c r="L13" s="23">
        <f t="shared" si="3"/>
        <v>2462510</v>
      </c>
      <c r="M13" s="23">
        <f t="shared" si="3"/>
        <v>2082330</v>
      </c>
      <c r="N13" s="23">
        <f t="shared" si="3"/>
        <v>2354410</v>
      </c>
      <c r="O13" s="116">
        <f t="shared" si="1"/>
        <v>29149630</v>
      </c>
    </row>
    <row r="14" spans="1:15" ht="18" customHeight="1" x14ac:dyDescent="0.2">
      <c r="A14" s="41"/>
      <c r="B14" s="23" t="s">
        <v>64</v>
      </c>
      <c r="C14" s="23">
        <v>756430</v>
      </c>
      <c r="D14" s="23">
        <v>720210</v>
      </c>
      <c r="E14" s="23">
        <v>642890</v>
      </c>
      <c r="F14" s="23">
        <v>735140</v>
      </c>
      <c r="G14" s="23">
        <v>689360</v>
      </c>
      <c r="H14" s="23">
        <v>635210</v>
      </c>
      <c r="I14" s="23">
        <v>689520</v>
      </c>
      <c r="J14" s="23">
        <v>653870</v>
      </c>
      <c r="K14" s="23">
        <v>765630</v>
      </c>
      <c r="L14" s="23">
        <v>697110</v>
      </c>
      <c r="M14" s="23">
        <v>601140</v>
      </c>
      <c r="N14" s="23">
        <v>672480</v>
      </c>
      <c r="O14" s="116">
        <f t="shared" si="1"/>
        <v>8258990</v>
      </c>
    </row>
    <row r="15" spans="1:15" ht="18" customHeight="1" x14ac:dyDescent="0.2">
      <c r="A15" s="41"/>
      <c r="B15" s="23" t="s">
        <v>65</v>
      </c>
      <c r="C15" s="23">
        <v>817200</v>
      </c>
      <c r="D15" s="23">
        <v>791710</v>
      </c>
      <c r="E15" s="23">
        <v>709720</v>
      </c>
      <c r="F15" s="23">
        <v>804460</v>
      </c>
      <c r="G15" s="23">
        <v>752820</v>
      </c>
      <c r="H15" s="23">
        <v>685620</v>
      </c>
      <c r="I15" s="23">
        <v>754800</v>
      </c>
      <c r="J15" s="23">
        <v>759460</v>
      </c>
      <c r="K15" s="23">
        <v>829260</v>
      </c>
      <c r="L15" s="23">
        <v>758510</v>
      </c>
      <c r="M15" s="23">
        <v>637170</v>
      </c>
      <c r="N15" s="23">
        <v>729230</v>
      </c>
      <c r="O15" s="116">
        <f t="shared" si="1"/>
        <v>9029960</v>
      </c>
    </row>
    <row r="16" spans="1:15" ht="18" customHeight="1" x14ac:dyDescent="0.2">
      <c r="A16" s="43"/>
      <c r="B16" s="23" t="s">
        <v>66</v>
      </c>
      <c r="C16" s="23">
        <v>1072780</v>
      </c>
      <c r="D16" s="23">
        <v>1040000</v>
      </c>
      <c r="E16" s="23">
        <v>932970</v>
      </c>
      <c r="F16" s="23">
        <v>1053840</v>
      </c>
      <c r="G16" s="23">
        <v>986240</v>
      </c>
      <c r="H16" s="23">
        <v>910410</v>
      </c>
      <c r="I16" s="23">
        <v>996840</v>
      </c>
      <c r="J16" s="23">
        <v>968030</v>
      </c>
      <c r="K16" s="23">
        <v>1095960</v>
      </c>
      <c r="L16" s="23">
        <v>1006890</v>
      </c>
      <c r="M16" s="23">
        <v>844020</v>
      </c>
      <c r="N16" s="23">
        <v>952700</v>
      </c>
      <c r="O16" s="116">
        <f t="shared" si="1"/>
        <v>11860680</v>
      </c>
    </row>
    <row r="17" spans="1:15" ht="18" customHeight="1" x14ac:dyDescent="0.2">
      <c r="A17" s="183" t="s">
        <v>67</v>
      </c>
      <c r="B17" s="184"/>
      <c r="C17" s="23">
        <f>C18+C19</f>
        <v>2081070</v>
      </c>
      <c r="D17" s="23">
        <f t="shared" ref="D17:N17" si="4">D18+D19</f>
        <v>2021710</v>
      </c>
      <c r="E17" s="23">
        <f t="shared" si="4"/>
        <v>1797420</v>
      </c>
      <c r="F17" s="23">
        <f t="shared" si="4"/>
        <v>2021560</v>
      </c>
      <c r="G17" s="23">
        <f t="shared" si="4"/>
        <v>1891180</v>
      </c>
      <c r="H17" s="23">
        <f t="shared" si="4"/>
        <v>1750890</v>
      </c>
      <c r="I17" s="23">
        <f t="shared" si="4"/>
        <v>1926220</v>
      </c>
      <c r="J17" s="23">
        <f t="shared" si="4"/>
        <v>1875940</v>
      </c>
      <c r="K17" s="23">
        <f t="shared" si="4"/>
        <v>2135490</v>
      </c>
      <c r="L17" s="23">
        <f t="shared" si="4"/>
        <v>1942000</v>
      </c>
      <c r="M17" s="23">
        <f t="shared" si="4"/>
        <v>1639340</v>
      </c>
      <c r="N17" s="23">
        <f t="shared" si="4"/>
        <v>1855050</v>
      </c>
      <c r="O17" s="116">
        <f t="shared" si="1"/>
        <v>22937870</v>
      </c>
    </row>
    <row r="18" spans="1:15" ht="18" customHeight="1" x14ac:dyDescent="0.2">
      <c r="A18" s="41"/>
      <c r="B18" s="23" t="s">
        <v>68</v>
      </c>
      <c r="C18" s="23">
        <v>680340</v>
      </c>
      <c r="D18" s="23">
        <v>677530</v>
      </c>
      <c r="E18" s="23">
        <v>588950</v>
      </c>
      <c r="F18" s="23">
        <v>675400</v>
      </c>
      <c r="G18" s="23">
        <v>634450</v>
      </c>
      <c r="H18" s="23">
        <v>580890</v>
      </c>
      <c r="I18" s="23">
        <v>616910</v>
      </c>
      <c r="J18" s="23">
        <v>625250</v>
      </c>
      <c r="K18" s="23">
        <v>711770</v>
      </c>
      <c r="L18" s="23">
        <v>670730</v>
      </c>
      <c r="M18" s="23">
        <v>552870</v>
      </c>
      <c r="N18" s="23">
        <v>623310</v>
      </c>
      <c r="O18" s="116">
        <f t="shared" si="1"/>
        <v>7638400</v>
      </c>
    </row>
    <row r="19" spans="1:15" ht="18" customHeight="1" x14ac:dyDescent="0.2">
      <c r="A19" s="43"/>
      <c r="B19" s="23" t="s">
        <v>69</v>
      </c>
      <c r="C19" s="23">
        <v>1400730</v>
      </c>
      <c r="D19" s="23">
        <v>1344180</v>
      </c>
      <c r="E19" s="23">
        <v>1208470</v>
      </c>
      <c r="F19" s="23">
        <v>1346160</v>
      </c>
      <c r="G19" s="23">
        <v>1256730</v>
      </c>
      <c r="H19" s="23">
        <v>1170000</v>
      </c>
      <c r="I19" s="23">
        <v>1309310</v>
      </c>
      <c r="J19" s="23">
        <v>1250690</v>
      </c>
      <c r="K19" s="23">
        <v>1423720</v>
      </c>
      <c r="L19" s="23">
        <v>1271270</v>
      </c>
      <c r="M19" s="23">
        <v>1086470</v>
      </c>
      <c r="N19" s="23">
        <v>1231740</v>
      </c>
      <c r="O19" s="116">
        <f t="shared" si="1"/>
        <v>15299470</v>
      </c>
    </row>
    <row r="20" spans="1:15" ht="18" customHeight="1" x14ac:dyDescent="0.2">
      <c r="A20" s="183" t="s">
        <v>70</v>
      </c>
      <c r="B20" s="184"/>
      <c r="C20" s="23">
        <f t="shared" ref="C20:N20" si="5">C21+C22</f>
        <v>1014230</v>
      </c>
      <c r="D20" s="23">
        <f t="shared" si="5"/>
        <v>969330</v>
      </c>
      <c r="E20" s="23">
        <f t="shared" si="5"/>
        <v>881320</v>
      </c>
      <c r="F20" s="23">
        <f t="shared" si="5"/>
        <v>1003060</v>
      </c>
      <c r="G20" s="23">
        <f t="shared" si="5"/>
        <v>931070</v>
      </c>
      <c r="H20" s="23">
        <f t="shared" si="5"/>
        <v>865650</v>
      </c>
      <c r="I20" s="23">
        <f t="shared" si="5"/>
        <v>935820</v>
      </c>
      <c r="J20" s="23">
        <f t="shared" si="5"/>
        <v>911190</v>
      </c>
      <c r="K20" s="23">
        <f t="shared" si="5"/>
        <v>1032990</v>
      </c>
      <c r="L20" s="23">
        <f t="shared" si="5"/>
        <v>968120</v>
      </c>
      <c r="M20" s="23">
        <f t="shared" si="5"/>
        <v>820130</v>
      </c>
      <c r="N20" s="23">
        <f t="shared" si="5"/>
        <v>923260</v>
      </c>
      <c r="O20" s="116">
        <f t="shared" si="1"/>
        <v>11256170</v>
      </c>
    </row>
    <row r="21" spans="1:15" ht="18" customHeight="1" x14ac:dyDescent="0.2">
      <c r="A21" s="41"/>
      <c r="B21" s="23" t="s">
        <v>71</v>
      </c>
      <c r="C21" s="23">
        <v>672160</v>
      </c>
      <c r="D21" s="23">
        <v>654670</v>
      </c>
      <c r="E21" s="23">
        <v>596380</v>
      </c>
      <c r="F21" s="23">
        <v>672930</v>
      </c>
      <c r="G21" s="23">
        <v>627050</v>
      </c>
      <c r="H21" s="23">
        <v>594270</v>
      </c>
      <c r="I21" s="23">
        <v>624370</v>
      </c>
      <c r="J21" s="23">
        <v>598110</v>
      </c>
      <c r="K21" s="23">
        <v>681720</v>
      </c>
      <c r="L21" s="23">
        <v>647440</v>
      </c>
      <c r="M21" s="23">
        <v>557470</v>
      </c>
      <c r="N21" s="23">
        <v>642580</v>
      </c>
      <c r="O21" s="116">
        <f t="shared" si="1"/>
        <v>7569150</v>
      </c>
    </row>
    <row r="22" spans="1:15" ht="18" customHeight="1" x14ac:dyDescent="0.2">
      <c r="A22" s="43"/>
      <c r="B22" s="23" t="s">
        <v>72</v>
      </c>
      <c r="C22" s="23">
        <v>342070</v>
      </c>
      <c r="D22" s="23">
        <v>314660</v>
      </c>
      <c r="E22" s="23">
        <v>284940</v>
      </c>
      <c r="F22" s="23">
        <v>330130</v>
      </c>
      <c r="G22" s="23">
        <v>304020</v>
      </c>
      <c r="H22" s="23">
        <v>271380</v>
      </c>
      <c r="I22" s="23">
        <v>311450</v>
      </c>
      <c r="J22" s="23">
        <v>313080</v>
      </c>
      <c r="K22" s="23">
        <v>351270</v>
      </c>
      <c r="L22" s="23">
        <v>320680</v>
      </c>
      <c r="M22" s="23">
        <v>262660</v>
      </c>
      <c r="N22" s="23">
        <v>280680</v>
      </c>
      <c r="O22" s="116">
        <f t="shared" si="1"/>
        <v>3687020</v>
      </c>
    </row>
    <row r="23" spans="1:15" ht="18" customHeight="1" x14ac:dyDescent="0.2">
      <c r="A23" s="183" t="s">
        <v>73</v>
      </c>
      <c r="B23" s="184"/>
      <c r="C23" s="23">
        <f t="shared" ref="C23:N23" si="6">C24+C25+C26</f>
        <v>2019190</v>
      </c>
      <c r="D23" s="23">
        <f t="shared" si="6"/>
        <v>1952690</v>
      </c>
      <c r="E23" s="23">
        <f t="shared" si="6"/>
        <v>1767510</v>
      </c>
      <c r="F23" s="23">
        <f t="shared" si="6"/>
        <v>1991450</v>
      </c>
      <c r="G23" s="23">
        <f t="shared" si="6"/>
        <v>1866080</v>
      </c>
      <c r="H23" s="23">
        <f t="shared" si="6"/>
        <v>1733250</v>
      </c>
      <c r="I23" s="23">
        <f t="shared" si="6"/>
        <v>1890420</v>
      </c>
      <c r="J23" s="23">
        <f t="shared" si="6"/>
        <v>1829200</v>
      </c>
      <c r="K23" s="23">
        <f t="shared" si="6"/>
        <v>2095620</v>
      </c>
      <c r="L23" s="23">
        <f t="shared" si="6"/>
        <v>1933670</v>
      </c>
      <c r="M23" s="23">
        <f t="shared" si="6"/>
        <v>1624800</v>
      </c>
      <c r="N23" s="23">
        <f t="shared" si="6"/>
        <v>1830180</v>
      </c>
      <c r="O23" s="116">
        <f t="shared" si="1"/>
        <v>22534060</v>
      </c>
    </row>
    <row r="24" spans="1:15" ht="18" customHeight="1" x14ac:dyDescent="0.2">
      <c r="A24" s="41"/>
      <c r="B24" s="23" t="s">
        <v>74</v>
      </c>
      <c r="C24" s="23">
        <v>708730</v>
      </c>
      <c r="D24" s="23">
        <v>648540</v>
      </c>
      <c r="E24" s="23">
        <v>582570</v>
      </c>
      <c r="F24" s="23">
        <v>665480</v>
      </c>
      <c r="G24" s="23">
        <v>621030</v>
      </c>
      <c r="H24" s="23">
        <v>583330</v>
      </c>
      <c r="I24" s="23">
        <v>635600</v>
      </c>
      <c r="J24" s="23">
        <v>605180</v>
      </c>
      <c r="K24" s="23">
        <v>692590</v>
      </c>
      <c r="L24" s="23">
        <v>651500</v>
      </c>
      <c r="M24" s="23">
        <v>543810</v>
      </c>
      <c r="N24" s="23">
        <v>608870</v>
      </c>
      <c r="O24" s="116">
        <f t="shared" si="1"/>
        <v>7547230</v>
      </c>
    </row>
    <row r="25" spans="1:15" ht="18" customHeight="1" x14ac:dyDescent="0.2">
      <c r="A25" s="41"/>
      <c r="B25" s="23" t="s">
        <v>75</v>
      </c>
      <c r="C25" s="23">
        <v>688960</v>
      </c>
      <c r="D25" s="23">
        <v>657370</v>
      </c>
      <c r="E25" s="23">
        <v>599930</v>
      </c>
      <c r="F25" s="23">
        <v>674890</v>
      </c>
      <c r="G25" s="23">
        <v>634590</v>
      </c>
      <c r="H25" s="23">
        <v>585820</v>
      </c>
      <c r="I25" s="23">
        <v>635570</v>
      </c>
      <c r="J25" s="23">
        <v>625880</v>
      </c>
      <c r="K25" s="23">
        <v>725170</v>
      </c>
      <c r="L25" s="23">
        <v>666760</v>
      </c>
      <c r="M25" s="23">
        <v>569010</v>
      </c>
      <c r="N25" s="23">
        <v>644570</v>
      </c>
      <c r="O25" s="116">
        <f t="shared" si="1"/>
        <v>7708520</v>
      </c>
    </row>
    <row r="26" spans="1:15" ht="18" customHeight="1" x14ac:dyDescent="0.2">
      <c r="A26" s="43"/>
      <c r="B26" s="23" t="s">
        <v>76</v>
      </c>
      <c r="C26" s="23">
        <v>621500</v>
      </c>
      <c r="D26" s="23">
        <v>646780</v>
      </c>
      <c r="E26" s="23">
        <v>585010</v>
      </c>
      <c r="F26" s="23">
        <v>651080</v>
      </c>
      <c r="G26" s="23">
        <v>610460</v>
      </c>
      <c r="H26" s="23">
        <v>564100</v>
      </c>
      <c r="I26" s="23">
        <v>619250</v>
      </c>
      <c r="J26" s="23">
        <v>598140</v>
      </c>
      <c r="K26" s="23">
        <v>677860</v>
      </c>
      <c r="L26" s="23">
        <v>615410</v>
      </c>
      <c r="M26" s="23">
        <v>511980</v>
      </c>
      <c r="N26" s="23">
        <v>576740</v>
      </c>
      <c r="O26" s="116">
        <f t="shared" si="1"/>
        <v>7278310</v>
      </c>
    </row>
    <row r="27" spans="1:15" ht="18" customHeight="1" x14ac:dyDescent="0.2">
      <c r="A27" s="183" t="s">
        <v>77</v>
      </c>
      <c r="B27" s="184"/>
      <c r="C27" s="23">
        <f t="shared" ref="C27" si="7">C28+C29</f>
        <v>2085460</v>
      </c>
      <c r="D27" s="23">
        <f t="shared" ref="D27" si="8">D28+D29</f>
        <v>2026030</v>
      </c>
      <c r="E27" s="23">
        <f t="shared" ref="E27" si="9">E28+E29</f>
        <v>1812690</v>
      </c>
      <c r="F27" s="23">
        <f t="shared" ref="F27" si="10">F28+F29</f>
        <v>2034500</v>
      </c>
      <c r="G27" s="23">
        <f t="shared" ref="G27" si="11">G28+G29</f>
        <v>1911660</v>
      </c>
      <c r="H27" s="23">
        <f t="shared" ref="H27" si="12">H28+H29</f>
        <v>1762040</v>
      </c>
      <c r="I27" s="23">
        <f t="shared" ref="I27" si="13">I28+I29</f>
        <v>1936830</v>
      </c>
      <c r="J27" s="23">
        <f t="shared" ref="J27" si="14">J28+J29</f>
        <v>1883410</v>
      </c>
      <c r="K27" s="23">
        <f t="shared" ref="K27" si="15">K28+K29</f>
        <v>2134420</v>
      </c>
      <c r="L27" s="23">
        <f t="shared" ref="L27" si="16">L28+L29</f>
        <v>1943020</v>
      </c>
      <c r="M27" s="23">
        <f t="shared" ref="M27" si="17">M28+M29</f>
        <v>1642130</v>
      </c>
      <c r="N27" s="23">
        <f t="shared" ref="N27" si="18">N28+N29</f>
        <v>1855950</v>
      </c>
      <c r="O27" s="116">
        <f t="shared" si="1"/>
        <v>23028140</v>
      </c>
    </row>
    <row r="28" spans="1:15" ht="18" customHeight="1" x14ac:dyDescent="0.2">
      <c r="A28" s="41"/>
      <c r="B28" s="23" t="s">
        <v>78</v>
      </c>
      <c r="C28" s="23">
        <v>447790</v>
      </c>
      <c r="D28" s="23">
        <v>764270</v>
      </c>
      <c r="E28" s="23">
        <v>693810</v>
      </c>
      <c r="F28" s="23">
        <v>771430</v>
      </c>
      <c r="G28" s="23">
        <v>727680</v>
      </c>
      <c r="H28" s="23">
        <v>668660</v>
      </c>
      <c r="I28" s="23">
        <v>739930</v>
      </c>
      <c r="J28" s="23">
        <v>721620</v>
      </c>
      <c r="K28" s="23">
        <v>817020</v>
      </c>
      <c r="L28" s="23">
        <v>737700</v>
      </c>
      <c r="M28" s="23">
        <v>629010</v>
      </c>
      <c r="N28" s="23">
        <v>717790</v>
      </c>
      <c r="O28" s="116">
        <f t="shared" si="1"/>
        <v>8436710</v>
      </c>
    </row>
    <row r="29" spans="1:15" ht="18" customHeight="1" x14ac:dyDescent="0.2">
      <c r="A29" s="43"/>
      <c r="B29" s="23" t="s">
        <v>79</v>
      </c>
      <c r="C29" s="23">
        <v>1637670</v>
      </c>
      <c r="D29" s="23">
        <v>1261760</v>
      </c>
      <c r="E29" s="23">
        <v>1118880</v>
      </c>
      <c r="F29" s="23">
        <v>1263070</v>
      </c>
      <c r="G29" s="23">
        <v>1183980</v>
      </c>
      <c r="H29" s="23">
        <v>1093380</v>
      </c>
      <c r="I29" s="23">
        <v>1196900</v>
      </c>
      <c r="J29" s="23">
        <v>1161790</v>
      </c>
      <c r="K29" s="23">
        <v>1317400</v>
      </c>
      <c r="L29" s="23">
        <v>1205320</v>
      </c>
      <c r="M29" s="23">
        <v>1013120</v>
      </c>
      <c r="N29" s="23">
        <v>1138160</v>
      </c>
      <c r="O29" s="116">
        <f t="shared" si="1"/>
        <v>14591430</v>
      </c>
    </row>
    <row r="30" spans="1:15" ht="18" customHeight="1" x14ac:dyDescent="0.2">
      <c r="A30" s="183" t="s">
        <v>80</v>
      </c>
      <c r="B30" s="184"/>
      <c r="C30" s="23">
        <f t="shared" ref="C30" si="19">C31+C32</f>
        <v>2617640</v>
      </c>
      <c r="D30" s="23">
        <f t="shared" ref="D30" si="20">D31+D32</f>
        <v>2545940</v>
      </c>
      <c r="E30" s="23">
        <f t="shared" ref="E30" si="21">E31+E32</f>
        <v>2269580</v>
      </c>
      <c r="F30" s="23">
        <f t="shared" ref="F30" si="22">F31+F32</f>
        <v>2548850</v>
      </c>
      <c r="G30" s="23">
        <f t="shared" ref="G30" si="23">G31+G32</f>
        <v>2376090</v>
      </c>
      <c r="H30" s="23">
        <f t="shared" ref="H30" si="24">H31+H32</f>
        <v>2204280</v>
      </c>
      <c r="I30" s="23">
        <f t="shared" ref="I30" si="25">I31+I32</f>
        <v>2410590</v>
      </c>
      <c r="J30" s="23">
        <f t="shared" ref="J30" si="26">J31+J32</f>
        <v>2351860</v>
      </c>
      <c r="K30" s="23">
        <f t="shared" ref="K30" si="27">K31+K32</f>
        <v>2671180</v>
      </c>
      <c r="L30" s="23">
        <f t="shared" ref="L30" si="28">L31+L32</f>
        <v>2423440</v>
      </c>
      <c r="M30" s="23">
        <f t="shared" ref="M30" si="29">M31+M32</f>
        <v>2047210</v>
      </c>
      <c r="N30" s="23">
        <f t="shared" ref="N30" si="30">N31+N32</f>
        <v>2319860</v>
      </c>
      <c r="O30" s="116">
        <f t="shared" si="1"/>
        <v>28786520</v>
      </c>
    </row>
    <row r="31" spans="1:15" ht="18" customHeight="1" x14ac:dyDescent="0.2">
      <c r="A31" s="41"/>
      <c r="B31" s="23" t="s">
        <v>81</v>
      </c>
      <c r="C31" s="23">
        <v>1660410</v>
      </c>
      <c r="D31" s="23">
        <v>1414660</v>
      </c>
      <c r="E31" s="23">
        <v>1269660</v>
      </c>
      <c r="F31" s="23">
        <v>1432270</v>
      </c>
      <c r="G31" s="23">
        <v>1332630</v>
      </c>
      <c r="H31" s="23">
        <v>1236530</v>
      </c>
      <c r="I31" s="23">
        <v>1353310</v>
      </c>
      <c r="J31" s="23">
        <v>1319420</v>
      </c>
      <c r="K31" s="23">
        <v>1500340</v>
      </c>
      <c r="L31" s="23">
        <v>1361210</v>
      </c>
      <c r="M31" s="23">
        <v>1146750</v>
      </c>
      <c r="N31" s="23">
        <v>1304800</v>
      </c>
      <c r="O31" s="116">
        <f t="shared" si="1"/>
        <v>16331990</v>
      </c>
    </row>
    <row r="32" spans="1:15" ht="18" customHeight="1" x14ac:dyDescent="0.2">
      <c r="A32" s="43"/>
      <c r="B32" s="23" t="s">
        <v>82</v>
      </c>
      <c r="C32" s="23">
        <v>957230</v>
      </c>
      <c r="D32" s="23">
        <v>1131280</v>
      </c>
      <c r="E32" s="23">
        <v>999920</v>
      </c>
      <c r="F32" s="23">
        <v>1116580</v>
      </c>
      <c r="G32" s="23">
        <v>1043460</v>
      </c>
      <c r="H32" s="23">
        <v>967750</v>
      </c>
      <c r="I32" s="23">
        <v>1057280</v>
      </c>
      <c r="J32" s="23">
        <v>1032440</v>
      </c>
      <c r="K32" s="23">
        <v>1170840</v>
      </c>
      <c r="L32" s="23">
        <v>1062230</v>
      </c>
      <c r="M32" s="23">
        <v>900460</v>
      </c>
      <c r="N32" s="23">
        <v>1015060</v>
      </c>
      <c r="O32" s="116">
        <f t="shared" si="1"/>
        <v>12454530</v>
      </c>
    </row>
    <row r="33" spans="1:15" ht="18" customHeight="1" x14ac:dyDescent="0.2">
      <c r="A33" s="183" t="s">
        <v>83</v>
      </c>
      <c r="B33" s="184"/>
      <c r="C33" s="23">
        <f t="shared" ref="C33" si="31">C34+C35</f>
        <v>2087530</v>
      </c>
      <c r="D33" s="23">
        <f t="shared" ref="D33" si="32">D34+D35</f>
        <v>2030360</v>
      </c>
      <c r="E33" s="23">
        <f t="shared" ref="E33" si="33">E34+E35</f>
        <v>1819220</v>
      </c>
      <c r="F33" s="23">
        <f t="shared" ref="F33" si="34">F34+F35</f>
        <v>2033500</v>
      </c>
      <c r="G33" s="23">
        <f t="shared" ref="G33" si="35">G34+G35</f>
        <v>1895310</v>
      </c>
      <c r="H33" s="23">
        <f t="shared" ref="H33" si="36">H34+H35</f>
        <v>1754440</v>
      </c>
      <c r="I33" s="23">
        <f t="shared" ref="I33" si="37">I34+I35</f>
        <v>1930630</v>
      </c>
      <c r="J33" s="23">
        <f t="shared" ref="J33" si="38">J34+J35</f>
        <v>1877170</v>
      </c>
      <c r="K33" s="23">
        <f t="shared" ref="K33" si="39">K34+K35</f>
        <v>2098000</v>
      </c>
      <c r="L33" s="23">
        <f t="shared" ref="L33" si="40">L34+L35</f>
        <v>1930530</v>
      </c>
      <c r="M33" s="23">
        <f t="shared" ref="M33" si="41">M34+M35</f>
        <v>1634110</v>
      </c>
      <c r="N33" s="23">
        <f t="shared" ref="N33" si="42">N34+N35</f>
        <v>1844210</v>
      </c>
      <c r="O33" s="116">
        <f t="shared" si="1"/>
        <v>22935010</v>
      </c>
    </row>
    <row r="34" spans="1:15" ht="18" customHeight="1" x14ac:dyDescent="0.2">
      <c r="A34" s="41"/>
      <c r="B34" s="23" t="s">
        <v>84</v>
      </c>
      <c r="C34" s="23">
        <v>1158670</v>
      </c>
      <c r="D34" s="23">
        <v>1151820</v>
      </c>
      <c r="E34" s="23">
        <v>1020140</v>
      </c>
      <c r="F34" s="23">
        <v>1150590</v>
      </c>
      <c r="G34" s="23">
        <v>1064250</v>
      </c>
      <c r="H34" s="23">
        <v>976510</v>
      </c>
      <c r="I34" s="23">
        <v>1071350</v>
      </c>
      <c r="J34" s="23">
        <v>1044070</v>
      </c>
      <c r="K34" s="23">
        <v>1170880</v>
      </c>
      <c r="L34" s="23">
        <v>1081150</v>
      </c>
      <c r="M34" s="23">
        <v>913090</v>
      </c>
      <c r="N34" s="23">
        <v>1031450</v>
      </c>
      <c r="O34" s="116">
        <f t="shared" si="1"/>
        <v>12833970</v>
      </c>
    </row>
    <row r="35" spans="1:15" ht="18" customHeight="1" x14ac:dyDescent="0.2">
      <c r="A35" s="43"/>
      <c r="B35" s="23" t="s">
        <v>85</v>
      </c>
      <c r="C35" s="23">
        <v>928860</v>
      </c>
      <c r="D35" s="23">
        <v>878540</v>
      </c>
      <c r="E35" s="23">
        <v>799080</v>
      </c>
      <c r="F35" s="23">
        <v>882910</v>
      </c>
      <c r="G35" s="23">
        <v>831060</v>
      </c>
      <c r="H35" s="23">
        <v>777930</v>
      </c>
      <c r="I35" s="23">
        <v>859280</v>
      </c>
      <c r="J35" s="23">
        <v>833100</v>
      </c>
      <c r="K35" s="23">
        <v>927120</v>
      </c>
      <c r="L35" s="23">
        <v>849380</v>
      </c>
      <c r="M35" s="23">
        <v>721020</v>
      </c>
      <c r="N35" s="23">
        <v>812760</v>
      </c>
      <c r="O35" s="116">
        <f t="shared" si="1"/>
        <v>10101040</v>
      </c>
    </row>
    <row r="36" spans="1:15" ht="18" customHeight="1" x14ac:dyDescent="0.2">
      <c r="A36" s="183" t="s">
        <v>86</v>
      </c>
      <c r="B36" s="184"/>
      <c r="C36" s="23">
        <f>C37</f>
        <v>2048870</v>
      </c>
      <c r="D36" s="23">
        <f t="shared" ref="D36:N36" si="43">D37</f>
        <v>1989450</v>
      </c>
      <c r="E36" s="23">
        <f t="shared" si="43"/>
        <v>1764460</v>
      </c>
      <c r="F36" s="23">
        <f t="shared" si="43"/>
        <v>1974030</v>
      </c>
      <c r="G36" s="23">
        <f t="shared" si="43"/>
        <v>1845920</v>
      </c>
      <c r="H36" s="23">
        <f t="shared" si="43"/>
        <v>1705960</v>
      </c>
      <c r="I36" s="23">
        <f t="shared" si="43"/>
        <v>1880640</v>
      </c>
      <c r="J36" s="23">
        <f t="shared" si="43"/>
        <v>1840910</v>
      </c>
      <c r="K36" s="23">
        <f t="shared" si="43"/>
        <v>2061900</v>
      </c>
      <c r="L36" s="23">
        <f t="shared" si="43"/>
        <v>1879370</v>
      </c>
      <c r="M36" s="23">
        <f t="shared" si="43"/>
        <v>1576530</v>
      </c>
      <c r="N36" s="23">
        <f t="shared" si="43"/>
        <v>1794190</v>
      </c>
      <c r="O36" s="116">
        <f t="shared" si="1"/>
        <v>22362230</v>
      </c>
    </row>
    <row r="37" spans="1:15" ht="18" customHeight="1" thickBot="1" x14ac:dyDescent="0.25">
      <c r="A37" s="41"/>
      <c r="B37" s="44" t="s">
        <v>87</v>
      </c>
      <c r="C37" s="131">
        <v>2048870</v>
      </c>
      <c r="D37" s="131">
        <v>1989450</v>
      </c>
      <c r="E37" s="131">
        <v>1764460</v>
      </c>
      <c r="F37" s="131">
        <v>1974030</v>
      </c>
      <c r="G37" s="131">
        <v>1845920</v>
      </c>
      <c r="H37" s="131">
        <v>1705960</v>
      </c>
      <c r="I37" s="131">
        <v>1880640</v>
      </c>
      <c r="J37" s="131">
        <v>1840910</v>
      </c>
      <c r="K37" s="131">
        <v>2061900</v>
      </c>
      <c r="L37" s="131">
        <v>1879370</v>
      </c>
      <c r="M37" s="131">
        <v>1576530</v>
      </c>
      <c r="N37" s="131">
        <v>1794190</v>
      </c>
      <c r="O37" s="115">
        <f t="shared" si="1"/>
        <v>22362230</v>
      </c>
    </row>
    <row r="38" spans="1:15" ht="18" customHeight="1" thickTop="1" thickBot="1" x14ac:dyDescent="0.25">
      <c r="A38" s="187" t="s">
        <v>44</v>
      </c>
      <c r="B38" s="188"/>
      <c r="C38" s="111">
        <f>C4+C9+C13+C17+C20+C23+C27+C30+C33+C36</f>
        <v>25686120</v>
      </c>
      <c r="D38" s="111">
        <f t="shared" ref="D38:N38" si="44">D4+D9+D13+D17+D20+D23+D27+D30+D33+D36</f>
        <v>24872930</v>
      </c>
      <c r="E38" s="111">
        <f t="shared" si="44"/>
        <v>22229910</v>
      </c>
      <c r="F38" s="111">
        <f t="shared" si="44"/>
        <v>25015060</v>
      </c>
      <c r="G38" s="111">
        <f t="shared" si="44"/>
        <v>23410130</v>
      </c>
      <c r="H38" s="111">
        <f t="shared" si="44"/>
        <v>21678750</v>
      </c>
      <c r="I38" s="111">
        <f t="shared" si="44"/>
        <v>23730470</v>
      </c>
      <c r="J38" s="111">
        <f t="shared" si="44"/>
        <v>23068390</v>
      </c>
      <c r="K38" s="111">
        <f t="shared" si="44"/>
        <v>26154220</v>
      </c>
      <c r="L38" s="111">
        <f t="shared" si="44"/>
        <v>23971220</v>
      </c>
      <c r="M38" s="111">
        <f t="shared" si="44"/>
        <v>20204090</v>
      </c>
      <c r="N38" s="111">
        <f t="shared" si="44"/>
        <v>22838570</v>
      </c>
      <c r="O38" s="112">
        <f t="shared" si="1"/>
        <v>282859860</v>
      </c>
    </row>
    <row r="39" spans="1:15" ht="18" customHeight="1" x14ac:dyDescent="0.2">
      <c r="A39" s="185" t="s">
        <v>195</v>
      </c>
      <c r="B39" s="186"/>
      <c r="C39" s="139">
        <f>C40</f>
        <v>134070</v>
      </c>
      <c r="D39" s="139">
        <f t="shared" ref="D39:O39" si="45">D40</f>
        <v>131200</v>
      </c>
      <c r="E39" s="139">
        <f t="shared" si="45"/>
        <v>122040</v>
      </c>
      <c r="F39" s="139">
        <f t="shared" si="45"/>
        <v>141900</v>
      </c>
      <c r="G39" s="139">
        <f t="shared" si="45"/>
        <v>131810</v>
      </c>
      <c r="H39" s="139">
        <f t="shared" si="45"/>
        <v>119160</v>
      </c>
      <c r="I39" s="139">
        <f t="shared" si="45"/>
        <v>128610</v>
      </c>
      <c r="J39" s="139">
        <f t="shared" si="45"/>
        <v>124350</v>
      </c>
      <c r="K39" s="139">
        <f t="shared" si="45"/>
        <v>139770</v>
      </c>
      <c r="L39" s="139">
        <f t="shared" si="45"/>
        <v>126890</v>
      </c>
      <c r="M39" s="139">
        <f t="shared" si="45"/>
        <v>113500</v>
      </c>
      <c r="N39" s="139">
        <f t="shared" si="45"/>
        <v>121790</v>
      </c>
      <c r="O39" s="140">
        <f t="shared" si="45"/>
        <v>1535090</v>
      </c>
    </row>
    <row r="40" spans="1:15" ht="18" customHeight="1" thickBot="1" x14ac:dyDescent="0.25">
      <c r="A40" s="45"/>
      <c r="B40" s="46" t="s">
        <v>88</v>
      </c>
      <c r="C40" s="44">
        <v>134070</v>
      </c>
      <c r="D40" s="44">
        <v>131200</v>
      </c>
      <c r="E40" s="44">
        <v>122040</v>
      </c>
      <c r="F40" s="44">
        <v>141900</v>
      </c>
      <c r="G40" s="44">
        <v>131810</v>
      </c>
      <c r="H40" s="44">
        <v>119160</v>
      </c>
      <c r="I40" s="44">
        <v>128610</v>
      </c>
      <c r="J40" s="44">
        <v>124350</v>
      </c>
      <c r="K40" s="44">
        <v>139770</v>
      </c>
      <c r="L40" s="44">
        <v>126890</v>
      </c>
      <c r="M40" s="44">
        <v>113500</v>
      </c>
      <c r="N40" s="44">
        <v>121790</v>
      </c>
      <c r="O40" s="141">
        <f t="shared" si="1"/>
        <v>1535090</v>
      </c>
    </row>
    <row r="41" spans="1:15" ht="18" customHeight="1" thickTop="1" thickBot="1" x14ac:dyDescent="0.25">
      <c r="A41" s="187" t="s">
        <v>44</v>
      </c>
      <c r="B41" s="188"/>
      <c r="C41" s="111">
        <f>C38+C39</f>
        <v>25820190</v>
      </c>
      <c r="D41" s="111">
        <f t="shared" ref="D41:N41" si="46">D38+D39</f>
        <v>25004130</v>
      </c>
      <c r="E41" s="111">
        <f t="shared" si="46"/>
        <v>22351950</v>
      </c>
      <c r="F41" s="111">
        <f t="shared" si="46"/>
        <v>25156960</v>
      </c>
      <c r="G41" s="111">
        <f t="shared" si="46"/>
        <v>23541940</v>
      </c>
      <c r="H41" s="111">
        <f t="shared" si="46"/>
        <v>21797910</v>
      </c>
      <c r="I41" s="111">
        <f t="shared" si="46"/>
        <v>23859080</v>
      </c>
      <c r="J41" s="111">
        <f t="shared" si="46"/>
        <v>23192740</v>
      </c>
      <c r="K41" s="111">
        <f t="shared" si="46"/>
        <v>26293990</v>
      </c>
      <c r="L41" s="111">
        <f t="shared" si="46"/>
        <v>24098110</v>
      </c>
      <c r="M41" s="111">
        <f t="shared" si="46"/>
        <v>20317590</v>
      </c>
      <c r="N41" s="111">
        <f t="shared" si="46"/>
        <v>22960360</v>
      </c>
      <c r="O41" s="112">
        <f t="shared" si="1"/>
        <v>284394950</v>
      </c>
    </row>
    <row r="42" spans="1:15" ht="18" customHeight="1" x14ac:dyDescent="0.2">
      <c r="A42" s="7"/>
      <c r="B42" s="8"/>
      <c r="C42" s="9"/>
      <c r="D42" s="9"/>
      <c r="E42" s="9"/>
      <c r="F42" s="9"/>
      <c r="G42" s="9"/>
      <c r="H42" s="9"/>
      <c r="I42" s="9"/>
      <c r="J42" s="4"/>
      <c r="K42" s="4"/>
      <c r="L42" s="4"/>
      <c r="M42" s="4"/>
      <c r="N42" s="4"/>
      <c r="O42" s="4"/>
    </row>
    <row r="43" spans="1:15" ht="18" customHeight="1" x14ac:dyDescent="0.2">
      <c r="A43" s="6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8" customHeight="1" x14ac:dyDescent="0.2">
      <c r="A44" s="6"/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</sheetData>
  <mergeCells count="14">
    <mergeCell ref="A38:B38"/>
    <mergeCell ref="A39:B39"/>
    <mergeCell ref="A41:B41"/>
    <mergeCell ref="A20:B20"/>
    <mergeCell ref="A23:B23"/>
    <mergeCell ref="A27:B27"/>
    <mergeCell ref="A30:B30"/>
    <mergeCell ref="A33:B33"/>
    <mergeCell ref="A36:B36"/>
    <mergeCell ref="A17:B17"/>
    <mergeCell ref="A1:O1"/>
    <mergeCell ref="A4:B4"/>
    <mergeCell ref="A9:B9"/>
    <mergeCell ref="A13:B13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74" firstPageNumber="60" orientation="landscape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O50"/>
  <sheetViews>
    <sheetView tabSelected="1" view="pageBreakPreview" topLeftCell="A33" zoomScaleNormal="80" zoomScaleSheetLayoutView="100" workbookViewId="0">
      <selection activeCell="O44" sqref="O44"/>
    </sheetView>
  </sheetViews>
  <sheetFormatPr defaultColWidth="12.6640625" defaultRowHeight="18" customHeight="1" x14ac:dyDescent="0.2"/>
  <cols>
    <col min="1" max="1" width="4.6640625" style="11" customWidth="1"/>
    <col min="2" max="2" width="14.6640625" style="11" customWidth="1"/>
    <col min="3" max="15" width="12.6640625" style="11" customWidth="1"/>
    <col min="16" max="250" width="12.6640625" style="11"/>
    <col min="251" max="251" width="4.33203125" style="11" customWidth="1"/>
    <col min="252" max="252" width="4.6640625" style="11" customWidth="1"/>
    <col min="253" max="266" width="12.6640625" style="11" customWidth="1"/>
    <col min="267" max="267" width="5.6640625" style="11" customWidth="1"/>
    <col min="268" max="506" width="12.6640625" style="11"/>
    <col min="507" max="507" width="4.33203125" style="11" customWidth="1"/>
    <col min="508" max="508" width="4.6640625" style="11" customWidth="1"/>
    <col min="509" max="522" width="12.6640625" style="11" customWidth="1"/>
    <col min="523" max="523" width="5.6640625" style="11" customWidth="1"/>
    <col min="524" max="762" width="12.6640625" style="11"/>
    <col min="763" max="763" width="4.33203125" style="11" customWidth="1"/>
    <col min="764" max="764" width="4.6640625" style="11" customWidth="1"/>
    <col min="765" max="778" width="12.6640625" style="11" customWidth="1"/>
    <col min="779" max="779" width="5.6640625" style="11" customWidth="1"/>
    <col min="780" max="1018" width="12.6640625" style="11"/>
    <col min="1019" max="1019" width="4.33203125" style="11" customWidth="1"/>
    <col min="1020" max="1020" width="4.6640625" style="11" customWidth="1"/>
    <col min="1021" max="1034" width="12.6640625" style="11" customWidth="1"/>
    <col min="1035" max="1035" width="5.6640625" style="11" customWidth="1"/>
    <col min="1036" max="1274" width="12.6640625" style="11"/>
    <col min="1275" max="1275" width="4.33203125" style="11" customWidth="1"/>
    <col min="1276" max="1276" width="4.6640625" style="11" customWidth="1"/>
    <col min="1277" max="1290" width="12.6640625" style="11" customWidth="1"/>
    <col min="1291" max="1291" width="5.6640625" style="11" customWidth="1"/>
    <col min="1292" max="1530" width="12.6640625" style="11"/>
    <col min="1531" max="1531" width="4.33203125" style="11" customWidth="1"/>
    <col min="1532" max="1532" width="4.6640625" style="11" customWidth="1"/>
    <col min="1533" max="1546" width="12.6640625" style="11" customWidth="1"/>
    <col min="1547" max="1547" width="5.6640625" style="11" customWidth="1"/>
    <col min="1548" max="1786" width="12.6640625" style="11"/>
    <col min="1787" max="1787" width="4.33203125" style="11" customWidth="1"/>
    <col min="1788" max="1788" width="4.6640625" style="11" customWidth="1"/>
    <col min="1789" max="1802" width="12.6640625" style="11" customWidth="1"/>
    <col min="1803" max="1803" width="5.6640625" style="11" customWidth="1"/>
    <col min="1804" max="2042" width="12.6640625" style="11"/>
    <col min="2043" max="2043" width="4.33203125" style="11" customWidth="1"/>
    <col min="2044" max="2044" width="4.6640625" style="11" customWidth="1"/>
    <col min="2045" max="2058" width="12.6640625" style="11" customWidth="1"/>
    <col min="2059" max="2059" width="5.6640625" style="11" customWidth="1"/>
    <col min="2060" max="2298" width="12.6640625" style="11"/>
    <col min="2299" max="2299" width="4.33203125" style="11" customWidth="1"/>
    <col min="2300" max="2300" width="4.6640625" style="11" customWidth="1"/>
    <col min="2301" max="2314" width="12.6640625" style="11" customWidth="1"/>
    <col min="2315" max="2315" width="5.6640625" style="11" customWidth="1"/>
    <col min="2316" max="2554" width="12.6640625" style="11"/>
    <col min="2555" max="2555" width="4.33203125" style="11" customWidth="1"/>
    <col min="2556" max="2556" width="4.6640625" style="11" customWidth="1"/>
    <col min="2557" max="2570" width="12.6640625" style="11" customWidth="1"/>
    <col min="2571" max="2571" width="5.6640625" style="11" customWidth="1"/>
    <col min="2572" max="2810" width="12.6640625" style="11"/>
    <col min="2811" max="2811" width="4.33203125" style="11" customWidth="1"/>
    <col min="2812" max="2812" width="4.6640625" style="11" customWidth="1"/>
    <col min="2813" max="2826" width="12.6640625" style="11" customWidth="1"/>
    <col min="2827" max="2827" width="5.6640625" style="11" customWidth="1"/>
    <col min="2828" max="3066" width="12.6640625" style="11"/>
    <col min="3067" max="3067" width="4.33203125" style="11" customWidth="1"/>
    <col min="3068" max="3068" width="4.6640625" style="11" customWidth="1"/>
    <col min="3069" max="3082" width="12.6640625" style="11" customWidth="1"/>
    <col min="3083" max="3083" width="5.6640625" style="11" customWidth="1"/>
    <col min="3084" max="3322" width="12.6640625" style="11"/>
    <col min="3323" max="3323" width="4.33203125" style="11" customWidth="1"/>
    <col min="3324" max="3324" width="4.6640625" style="11" customWidth="1"/>
    <col min="3325" max="3338" width="12.6640625" style="11" customWidth="1"/>
    <col min="3339" max="3339" width="5.6640625" style="11" customWidth="1"/>
    <col min="3340" max="3578" width="12.6640625" style="11"/>
    <col min="3579" max="3579" width="4.33203125" style="11" customWidth="1"/>
    <col min="3580" max="3580" width="4.6640625" style="11" customWidth="1"/>
    <col min="3581" max="3594" width="12.6640625" style="11" customWidth="1"/>
    <col min="3595" max="3595" width="5.6640625" style="11" customWidth="1"/>
    <col min="3596" max="3834" width="12.6640625" style="11"/>
    <col min="3835" max="3835" width="4.33203125" style="11" customWidth="1"/>
    <col min="3836" max="3836" width="4.6640625" style="11" customWidth="1"/>
    <col min="3837" max="3850" width="12.6640625" style="11" customWidth="1"/>
    <col min="3851" max="3851" width="5.6640625" style="11" customWidth="1"/>
    <col min="3852" max="4090" width="12.6640625" style="11"/>
    <col min="4091" max="4091" width="4.33203125" style="11" customWidth="1"/>
    <col min="4092" max="4092" width="4.6640625" style="11" customWidth="1"/>
    <col min="4093" max="4106" width="12.6640625" style="11" customWidth="1"/>
    <col min="4107" max="4107" width="5.6640625" style="11" customWidth="1"/>
    <col min="4108" max="4346" width="12.6640625" style="11"/>
    <col min="4347" max="4347" width="4.33203125" style="11" customWidth="1"/>
    <col min="4348" max="4348" width="4.6640625" style="11" customWidth="1"/>
    <col min="4349" max="4362" width="12.6640625" style="11" customWidth="1"/>
    <col min="4363" max="4363" width="5.6640625" style="11" customWidth="1"/>
    <col min="4364" max="4602" width="12.6640625" style="11"/>
    <col min="4603" max="4603" width="4.33203125" style="11" customWidth="1"/>
    <col min="4604" max="4604" width="4.6640625" style="11" customWidth="1"/>
    <col min="4605" max="4618" width="12.6640625" style="11" customWidth="1"/>
    <col min="4619" max="4619" width="5.6640625" style="11" customWidth="1"/>
    <col min="4620" max="4858" width="12.6640625" style="11"/>
    <col min="4859" max="4859" width="4.33203125" style="11" customWidth="1"/>
    <col min="4860" max="4860" width="4.6640625" style="11" customWidth="1"/>
    <col min="4861" max="4874" width="12.6640625" style="11" customWidth="1"/>
    <col min="4875" max="4875" width="5.6640625" style="11" customWidth="1"/>
    <col min="4876" max="5114" width="12.6640625" style="11"/>
    <col min="5115" max="5115" width="4.33203125" style="11" customWidth="1"/>
    <col min="5116" max="5116" width="4.6640625" style="11" customWidth="1"/>
    <col min="5117" max="5130" width="12.6640625" style="11" customWidth="1"/>
    <col min="5131" max="5131" width="5.6640625" style="11" customWidth="1"/>
    <col min="5132" max="5370" width="12.6640625" style="11"/>
    <col min="5371" max="5371" width="4.33203125" style="11" customWidth="1"/>
    <col min="5372" max="5372" width="4.6640625" style="11" customWidth="1"/>
    <col min="5373" max="5386" width="12.6640625" style="11" customWidth="1"/>
    <col min="5387" max="5387" width="5.6640625" style="11" customWidth="1"/>
    <col min="5388" max="5626" width="12.6640625" style="11"/>
    <col min="5627" max="5627" width="4.33203125" style="11" customWidth="1"/>
    <col min="5628" max="5628" width="4.6640625" style="11" customWidth="1"/>
    <col min="5629" max="5642" width="12.6640625" style="11" customWidth="1"/>
    <col min="5643" max="5643" width="5.6640625" style="11" customWidth="1"/>
    <col min="5644" max="5882" width="12.6640625" style="11"/>
    <col min="5883" max="5883" width="4.33203125" style="11" customWidth="1"/>
    <col min="5884" max="5884" width="4.6640625" style="11" customWidth="1"/>
    <col min="5885" max="5898" width="12.6640625" style="11" customWidth="1"/>
    <col min="5899" max="5899" width="5.6640625" style="11" customWidth="1"/>
    <col min="5900" max="6138" width="12.6640625" style="11"/>
    <col min="6139" max="6139" width="4.33203125" style="11" customWidth="1"/>
    <col min="6140" max="6140" width="4.6640625" style="11" customWidth="1"/>
    <col min="6141" max="6154" width="12.6640625" style="11" customWidth="1"/>
    <col min="6155" max="6155" width="5.6640625" style="11" customWidth="1"/>
    <col min="6156" max="6394" width="12.6640625" style="11"/>
    <col min="6395" max="6395" width="4.33203125" style="11" customWidth="1"/>
    <col min="6396" max="6396" width="4.6640625" style="11" customWidth="1"/>
    <col min="6397" max="6410" width="12.6640625" style="11" customWidth="1"/>
    <col min="6411" max="6411" width="5.6640625" style="11" customWidth="1"/>
    <col min="6412" max="6650" width="12.6640625" style="11"/>
    <col min="6651" max="6651" width="4.33203125" style="11" customWidth="1"/>
    <col min="6652" max="6652" width="4.6640625" style="11" customWidth="1"/>
    <col min="6653" max="6666" width="12.6640625" style="11" customWidth="1"/>
    <col min="6667" max="6667" width="5.6640625" style="11" customWidth="1"/>
    <col min="6668" max="6906" width="12.6640625" style="11"/>
    <col min="6907" max="6907" width="4.33203125" style="11" customWidth="1"/>
    <col min="6908" max="6908" width="4.6640625" style="11" customWidth="1"/>
    <col min="6909" max="6922" width="12.6640625" style="11" customWidth="1"/>
    <col min="6923" max="6923" width="5.6640625" style="11" customWidth="1"/>
    <col min="6924" max="7162" width="12.6640625" style="11"/>
    <col min="7163" max="7163" width="4.33203125" style="11" customWidth="1"/>
    <col min="7164" max="7164" width="4.6640625" style="11" customWidth="1"/>
    <col min="7165" max="7178" width="12.6640625" style="11" customWidth="1"/>
    <col min="7179" max="7179" width="5.6640625" style="11" customWidth="1"/>
    <col min="7180" max="7418" width="12.6640625" style="11"/>
    <col min="7419" max="7419" width="4.33203125" style="11" customWidth="1"/>
    <col min="7420" max="7420" width="4.6640625" style="11" customWidth="1"/>
    <col min="7421" max="7434" width="12.6640625" style="11" customWidth="1"/>
    <col min="7435" max="7435" width="5.6640625" style="11" customWidth="1"/>
    <col min="7436" max="7674" width="12.6640625" style="11"/>
    <col min="7675" max="7675" width="4.33203125" style="11" customWidth="1"/>
    <col min="7676" max="7676" width="4.6640625" style="11" customWidth="1"/>
    <col min="7677" max="7690" width="12.6640625" style="11" customWidth="1"/>
    <col min="7691" max="7691" width="5.6640625" style="11" customWidth="1"/>
    <col min="7692" max="7930" width="12.6640625" style="11"/>
    <col min="7931" max="7931" width="4.33203125" style="11" customWidth="1"/>
    <col min="7932" max="7932" width="4.6640625" style="11" customWidth="1"/>
    <col min="7933" max="7946" width="12.6640625" style="11" customWidth="1"/>
    <col min="7947" max="7947" width="5.6640625" style="11" customWidth="1"/>
    <col min="7948" max="8186" width="12.6640625" style="11"/>
    <col min="8187" max="8187" width="4.33203125" style="11" customWidth="1"/>
    <col min="8188" max="8188" width="4.6640625" style="11" customWidth="1"/>
    <col min="8189" max="8202" width="12.6640625" style="11" customWidth="1"/>
    <col min="8203" max="8203" width="5.6640625" style="11" customWidth="1"/>
    <col min="8204" max="8442" width="12.6640625" style="11"/>
    <col min="8443" max="8443" width="4.33203125" style="11" customWidth="1"/>
    <col min="8444" max="8444" width="4.6640625" style="11" customWidth="1"/>
    <col min="8445" max="8458" width="12.6640625" style="11" customWidth="1"/>
    <col min="8459" max="8459" width="5.6640625" style="11" customWidth="1"/>
    <col min="8460" max="8698" width="12.6640625" style="11"/>
    <col min="8699" max="8699" width="4.33203125" style="11" customWidth="1"/>
    <col min="8700" max="8700" width="4.6640625" style="11" customWidth="1"/>
    <col min="8701" max="8714" width="12.6640625" style="11" customWidth="1"/>
    <col min="8715" max="8715" width="5.6640625" style="11" customWidth="1"/>
    <col min="8716" max="8954" width="12.6640625" style="11"/>
    <col min="8955" max="8955" width="4.33203125" style="11" customWidth="1"/>
    <col min="8956" max="8956" width="4.6640625" style="11" customWidth="1"/>
    <col min="8957" max="8970" width="12.6640625" style="11" customWidth="1"/>
    <col min="8971" max="8971" width="5.6640625" style="11" customWidth="1"/>
    <col min="8972" max="9210" width="12.6640625" style="11"/>
    <col min="9211" max="9211" width="4.33203125" style="11" customWidth="1"/>
    <col min="9212" max="9212" width="4.6640625" style="11" customWidth="1"/>
    <col min="9213" max="9226" width="12.6640625" style="11" customWidth="1"/>
    <col min="9227" max="9227" width="5.6640625" style="11" customWidth="1"/>
    <col min="9228" max="9466" width="12.6640625" style="11"/>
    <col min="9467" max="9467" width="4.33203125" style="11" customWidth="1"/>
    <col min="9468" max="9468" width="4.6640625" style="11" customWidth="1"/>
    <col min="9469" max="9482" width="12.6640625" style="11" customWidth="1"/>
    <col min="9483" max="9483" width="5.6640625" style="11" customWidth="1"/>
    <col min="9484" max="9722" width="12.6640625" style="11"/>
    <col min="9723" max="9723" width="4.33203125" style="11" customWidth="1"/>
    <col min="9724" max="9724" width="4.6640625" style="11" customWidth="1"/>
    <col min="9725" max="9738" width="12.6640625" style="11" customWidth="1"/>
    <col min="9739" max="9739" width="5.6640625" style="11" customWidth="1"/>
    <col min="9740" max="9978" width="12.6640625" style="11"/>
    <col min="9979" max="9979" width="4.33203125" style="11" customWidth="1"/>
    <col min="9980" max="9980" width="4.6640625" style="11" customWidth="1"/>
    <col min="9981" max="9994" width="12.6640625" style="11" customWidth="1"/>
    <col min="9995" max="9995" width="5.6640625" style="11" customWidth="1"/>
    <col min="9996" max="10234" width="12.6640625" style="11"/>
    <col min="10235" max="10235" width="4.33203125" style="11" customWidth="1"/>
    <col min="10236" max="10236" width="4.6640625" style="11" customWidth="1"/>
    <col min="10237" max="10250" width="12.6640625" style="11" customWidth="1"/>
    <col min="10251" max="10251" width="5.6640625" style="11" customWidth="1"/>
    <col min="10252" max="10490" width="12.6640625" style="11"/>
    <col min="10491" max="10491" width="4.33203125" style="11" customWidth="1"/>
    <col min="10492" max="10492" width="4.6640625" style="11" customWidth="1"/>
    <col min="10493" max="10506" width="12.6640625" style="11" customWidth="1"/>
    <col min="10507" max="10507" width="5.6640625" style="11" customWidth="1"/>
    <col min="10508" max="10746" width="12.6640625" style="11"/>
    <col min="10747" max="10747" width="4.33203125" style="11" customWidth="1"/>
    <col min="10748" max="10748" width="4.6640625" style="11" customWidth="1"/>
    <col min="10749" max="10762" width="12.6640625" style="11" customWidth="1"/>
    <col min="10763" max="10763" width="5.6640625" style="11" customWidth="1"/>
    <col min="10764" max="11002" width="12.6640625" style="11"/>
    <col min="11003" max="11003" width="4.33203125" style="11" customWidth="1"/>
    <col min="11004" max="11004" width="4.6640625" style="11" customWidth="1"/>
    <col min="11005" max="11018" width="12.6640625" style="11" customWidth="1"/>
    <col min="11019" max="11019" width="5.6640625" style="11" customWidth="1"/>
    <col min="11020" max="11258" width="12.6640625" style="11"/>
    <col min="11259" max="11259" width="4.33203125" style="11" customWidth="1"/>
    <col min="11260" max="11260" width="4.6640625" style="11" customWidth="1"/>
    <col min="11261" max="11274" width="12.6640625" style="11" customWidth="1"/>
    <col min="11275" max="11275" width="5.6640625" style="11" customWidth="1"/>
    <col min="11276" max="11514" width="12.6640625" style="11"/>
    <col min="11515" max="11515" width="4.33203125" style="11" customWidth="1"/>
    <col min="11516" max="11516" width="4.6640625" style="11" customWidth="1"/>
    <col min="11517" max="11530" width="12.6640625" style="11" customWidth="1"/>
    <col min="11531" max="11531" width="5.6640625" style="11" customWidth="1"/>
    <col min="11532" max="11770" width="12.6640625" style="11"/>
    <col min="11771" max="11771" width="4.33203125" style="11" customWidth="1"/>
    <col min="11772" max="11772" width="4.6640625" style="11" customWidth="1"/>
    <col min="11773" max="11786" width="12.6640625" style="11" customWidth="1"/>
    <col min="11787" max="11787" width="5.6640625" style="11" customWidth="1"/>
    <col min="11788" max="12026" width="12.6640625" style="11"/>
    <col min="12027" max="12027" width="4.33203125" style="11" customWidth="1"/>
    <col min="12028" max="12028" width="4.6640625" style="11" customWidth="1"/>
    <col min="12029" max="12042" width="12.6640625" style="11" customWidth="1"/>
    <col min="12043" max="12043" width="5.6640625" style="11" customWidth="1"/>
    <col min="12044" max="12282" width="12.6640625" style="11"/>
    <col min="12283" max="12283" width="4.33203125" style="11" customWidth="1"/>
    <col min="12284" max="12284" width="4.6640625" style="11" customWidth="1"/>
    <col min="12285" max="12298" width="12.6640625" style="11" customWidth="1"/>
    <col min="12299" max="12299" width="5.6640625" style="11" customWidth="1"/>
    <col min="12300" max="12538" width="12.6640625" style="11"/>
    <col min="12539" max="12539" width="4.33203125" style="11" customWidth="1"/>
    <col min="12540" max="12540" width="4.6640625" style="11" customWidth="1"/>
    <col min="12541" max="12554" width="12.6640625" style="11" customWidth="1"/>
    <col min="12555" max="12555" width="5.6640625" style="11" customWidth="1"/>
    <col min="12556" max="12794" width="12.6640625" style="11"/>
    <col min="12795" max="12795" width="4.33203125" style="11" customWidth="1"/>
    <col min="12796" max="12796" width="4.6640625" style="11" customWidth="1"/>
    <col min="12797" max="12810" width="12.6640625" style="11" customWidth="1"/>
    <col min="12811" max="12811" width="5.6640625" style="11" customWidth="1"/>
    <col min="12812" max="13050" width="12.6640625" style="11"/>
    <col min="13051" max="13051" width="4.33203125" style="11" customWidth="1"/>
    <col min="13052" max="13052" width="4.6640625" style="11" customWidth="1"/>
    <col min="13053" max="13066" width="12.6640625" style="11" customWidth="1"/>
    <col min="13067" max="13067" width="5.6640625" style="11" customWidth="1"/>
    <col min="13068" max="13306" width="12.6640625" style="11"/>
    <col min="13307" max="13307" width="4.33203125" style="11" customWidth="1"/>
    <col min="13308" max="13308" width="4.6640625" style="11" customWidth="1"/>
    <col min="13309" max="13322" width="12.6640625" style="11" customWidth="1"/>
    <col min="13323" max="13323" width="5.6640625" style="11" customWidth="1"/>
    <col min="13324" max="13562" width="12.6640625" style="11"/>
    <col min="13563" max="13563" width="4.33203125" style="11" customWidth="1"/>
    <col min="13564" max="13564" width="4.6640625" style="11" customWidth="1"/>
    <col min="13565" max="13578" width="12.6640625" style="11" customWidth="1"/>
    <col min="13579" max="13579" width="5.6640625" style="11" customWidth="1"/>
    <col min="13580" max="13818" width="12.6640625" style="11"/>
    <col min="13819" max="13819" width="4.33203125" style="11" customWidth="1"/>
    <col min="13820" max="13820" width="4.6640625" style="11" customWidth="1"/>
    <col min="13821" max="13834" width="12.6640625" style="11" customWidth="1"/>
    <col min="13835" max="13835" width="5.6640625" style="11" customWidth="1"/>
    <col min="13836" max="14074" width="12.6640625" style="11"/>
    <col min="14075" max="14075" width="4.33203125" style="11" customWidth="1"/>
    <col min="14076" max="14076" width="4.6640625" style="11" customWidth="1"/>
    <col min="14077" max="14090" width="12.6640625" style="11" customWidth="1"/>
    <col min="14091" max="14091" width="5.6640625" style="11" customWidth="1"/>
    <col min="14092" max="14330" width="12.6640625" style="11"/>
    <col min="14331" max="14331" width="4.33203125" style="11" customWidth="1"/>
    <col min="14332" max="14332" width="4.6640625" style="11" customWidth="1"/>
    <col min="14333" max="14346" width="12.6640625" style="11" customWidth="1"/>
    <col min="14347" max="14347" width="5.6640625" style="11" customWidth="1"/>
    <col min="14348" max="14586" width="12.6640625" style="11"/>
    <col min="14587" max="14587" width="4.33203125" style="11" customWidth="1"/>
    <col min="14588" max="14588" width="4.6640625" style="11" customWidth="1"/>
    <col min="14589" max="14602" width="12.6640625" style="11" customWidth="1"/>
    <col min="14603" max="14603" width="5.6640625" style="11" customWidth="1"/>
    <col min="14604" max="14842" width="12.6640625" style="11"/>
    <col min="14843" max="14843" width="4.33203125" style="11" customWidth="1"/>
    <col min="14844" max="14844" width="4.6640625" style="11" customWidth="1"/>
    <col min="14845" max="14858" width="12.6640625" style="11" customWidth="1"/>
    <col min="14859" max="14859" width="5.6640625" style="11" customWidth="1"/>
    <col min="14860" max="15098" width="12.6640625" style="11"/>
    <col min="15099" max="15099" width="4.33203125" style="11" customWidth="1"/>
    <col min="15100" max="15100" width="4.6640625" style="11" customWidth="1"/>
    <col min="15101" max="15114" width="12.6640625" style="11" customWidth="1"/>
    <col min="15115" max="15115" width="5.6640625" style="11" customWidth="1"/>
    <col min="15116" max="15354" width="12.6640625" style="11"/>
    <col min="15355" max="15355" width="4.33203125" style="11" customWidth="1"/>
    <col min="15356" max="15356" width="4.6640625" style="11" customWidth="1"/>
    <col min="15357" max="15370" width="12.6640625" style="11" customWidth="1"/>
    <col min="15371" max="15371" width="5.6640625" style="11" customWidth="1"/>
    <col min="15372" max="15610" width="12.6640625" style="11"/>
    <col min="15611" max="15611" width="4.33203125" style="11" customWidth="1"/>
    <col min="15612" max="15612" width="4.6640625" style="11" customWidth="1"/>
    <col min="15613" max="15626" width="12.6640625" style="11" customWidth="1"/>
    <col min="15627" max="15627" width="5.6640625" style="11" customWidth="1"/>
    <col min="15628" max="15866" width="12.6640625" style="11"/>
    <col min="15867" max="15867" width="4.33203125" style="11" customWidth="1"/>
    <col min="15868" max="15868" width="4.6640625" style="11" customWidth="1"/>
    <col min="15869" max="15882" width="12.6640625" style="11" customWidth="1"/>
    <col min="15883" max="15883" width="5.6640625" style="11" customWidth="1"/>
    <col min="15884" max="16122" width="12.6640625" style="11"/>
    <col min="16123" max="16123" width="4.33203125" style="11" customWidth="1"/>
    <col min="16124" max="16124" width="4.6640625" style="11" customWidth="1"/>
    <col min="16125" max="16138" width="12.6640625" style="11" customWidth="1"/>
    <col min="16139" max="16139" width="5.6640625" style="11" customWidth="1"/>
    <col min="16140" max="16384" width="12.6640625" style="11"/>
  </cols>
  <sheetData>
    <row r="2" spans="1:15" ht="21" customHeight="1" x14ac:dyDescent="0.2">
      <c r="A2" s="60" t="s">
        <v>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8" customHeight="1" thickBo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62" t="s">
        <v>1</v>
      </c>
    </row>
    <row r="4" spans="1:15" ht="18" customHeight="1" thickBot="1" x14ac:dyDescent="0.25">
      <c r="A4" s="37"/>
      <c r="B4" s="38"/>
      <c r="C4" s="39" t="s">
        <v>46</v>
      </c>
      <c r="D4" s="39" t="s">
        <v>47</v>
      </c>
      <c r="E4" s="39" t="s">
        <v>48</v>
      </c>
      <c r="F4" s="39" t="s">
        <v>49</v>
      </c>
      <c r="G4" s="39" t="s">
        <v>50</v>
      </c>
      <c r="H4" s="39" t="s">
        <v>51</v>
      </c>
      <c r="I4" s="39" t="s">
        <v>52</v>
      </c>
      <c r="J4" s="39" t="s">
        <v>53</v>
      </c>
      <c r="K4" s="39" t="s">
        <v>11</v>
      </c>
      <c r="L4" s="39" t="s">
        <v>54</v>
      </c>
      <c r="M4" s="39" t="s">
        <v>13</v>
      </c>
      <c r="N4" s="39" t="s">
        <v>55</v>
      </c>
      <c r="O4" s="40" t="s">
        <v>44</v>
      </c>
    </row>
    <row r="5" spans="1:15" ht="18" customHeight="1" x14ac:dyDescent="0.2">
      <c r="A5" s="185" t="s">
        <v>194</v>
      </c>
      <c r="B5" s="186"/>
      <c r="C5" s="23">
        <f>C6+C7+C8+C9</f>
        <v>392770</v>
      </c>
      <c r="D5" s="23">
        <f t="shared" ref="D5:N5" si="0">D6+D7+D8+D9</f>
        <v>417400</v>
      </c>
      <c r="E5" s="23">
        <f t="shared" si="0"/>
        <v>389640</v>
      </c>
      <c r="F5" s="23">
        <f t="shared" si="0"/>
        <v>435530</v>
      </c>
      <c r="G5" s="23">
        <f t="shared" si="0"/>
        <v>470920</v>
      </c>
      <c r="H5" s="23">
        <f t="shared" si="0"/>
        <v>413860</v>
      </c>
      <c r="I5" s="23">
        <f t="shared" si="0"/>
        <v>391230</v>
      </c>
      <c r="J5" s="23">
        <f t="shared" si="0"/>
        <v>375420</v>
      </c>
      <c r="K5" s="23">
        <f t="shared" si="0"/>
        <v>388970</v>
      </c>
      <c r="L5" s="23">
        <f t="shared" si="0"/>
        <v>416120</v>
      </c>
      <c r="M5" s="23">
        <f t="shared" si="0"/>
        <v>326080</v>
      </c>
      <c r="N5" s="23">
        <f t="shared" si="0"/>
        <v>370290</v>
      </c>
      <c r="O5" s="116">
        <f>SUM(C5:N5)</f>
        <v>4788230</v>
      </c>
    </row>
    <row r="6" spans="1:15" ht="18" customHeight="1" x14ac:dyDescent="0.2">
      <c r="A6" s="41"/>
      <c r="B6" s="23" t="s">
        <v>56</v>
      </c>
      <c r="C6" s="23">
        <v>87140</v>
      </c>
      <c r="D6" s="23">
        <v>104490</v>
      </c>
      <c r="E6" s="23">
        <v>93310</v>
      </c>
      <c r="F6" s="23">
        <v>92740</v>
      </c>
      <c r="G6" s="23">
        <v>120850</v>
      </c>
      <c r="H6" s="23">
        <v>92800</v>
      </c>
      <c r="I6" s="23">
        <v>95410</v>
      </c>
      <c r="J6" s="23">
        <v>94270</v>
      </c>
      <c r="K6" s="23">
        <v>87210</v>
      </c>
      <c r="L6" s="23">
        <v>104600</v>
      </c>
      <c r="M6" s="23">
        <v>80330</v>
      </c>
      <c r="N6" s="23">
        <v>83070</v>
      </c>
      <c r="O6" s="116">
        <f t="shared" ref="O6:O46" si="1">SUM(C6:N6)</f>
        <v>1136220</v>
      </c>
    </row>
    <row r="7" spans="1:15" ht="18" customHeight="1" x14ac:dyDescent="0.2">
      <c r="A7" s="42"/>
      <c r="B7" s="23" t="s">
        <v>183</v>
      </c>
      <c r="C7" s="23">
        <v>62470</v>
      </c>
      <c r="D7" s="23">
        <v>77170</v>
      </c>
      <c r="E7" s="23">
        <v>67730</v>
      </c>
      <c r="F7" s="23">
        <v>69630</v>
      </c>
      <c r="G7" s="23">
        <v>89310</v>
      </c>
      <c r="H7" s="23">
        <v>69010</v>
      </c>
      <c r="I7" s="23">
        <v>69560</v>
      </c>
      <c r="J7" s="23">
        <v>67750</v>
      </c>
      <c r="K7" s="23">
        <v>63930</v>
      </c>
      <c r="L7" s="23">
        <v>78950</v>
      </c>
      <c r="M7" s="23">
        <v>57830</v>
      </c>
      <c r="N7" s="23">
        <v>60070</v>
      </c>
      <c r="O7" s="116">
        <f t="shared" si="1"/>
        <v>833410</v>
      </c>
    </row>
    <row r="8" spans="1:15" ht="18" customHeight="1" x14ac:dyDescent="0.2">
      <c r="A8" s="41"/>
      <c r="B8" s="23" t="s">
        <v>57</v>
      </c>
      <c r="C8" s="23">
        <v>122160</v>
      </c>
      <c r="D8" s="23">
        <v>112160</v>
      </c>
      <c r="E8" s="23">
        <v>109240</v>
      </c>
      <c r="F8" s="23">
        <v>139510</v>
      </c>
      <c r="G8" s="23">
        <v>117250</v>
      </c>
      <c r="H8" s="23">
        <v>121060</v>
      </c>
      <c r="I8" s="23">
        <v>116430</v>
      </c>
      <c r="J8" s="23">
        <v>95610</v>
      </c>
      <c r="K8" s="23">
        <v>117720</v>
      </c>
      <c r="L8" s="23">
        <v>110650</v>
      </c>
      <c r="M8" s="23">
        <v>90780</v>
      </c>
      <c r="N8" s="23">
        <v>105560</v>
      </c>
      <c r="O8" s="116">
        <f t="shared" si="1"/>
        <v>1358130</v>
      </c>
    </row>
    <row r="9" spans="1:15" ht="18" customHeight="1" x14ac:dyDescent="0.2">
      <c r="A9" s="43"/>
      <c r="B9" s="23" t="s">
        <v>58</v>
      </c>
      <c r="C9" s="23">
        <v>121000</v>
      </c>
      <c r="D9" s="23">
        <v>123580</v>
      </c>
      <c r="E9" s="23">
        <v>119360</v>
      </c>
      <c r="F9" s="23">
        <v>133650</v>
      </c>
      <c r="G9" s="23">
        <v>143510</v>
      </c>
      <c r="H9" s="23">
        <v>130990</v>
      </c>
      <c r="I9" s="23">
        <v>109830</v>
      </c>
      <c r="J9" s="23">
        <v>117790</v>
      </c>
      <c r="K9" s="23">
        <v>120110</v>
      </c>
      <c r="L9" s="23">
        <v>121920</v>
      </c>
      <c r="M9" s="23">
        <v>97140</v>
      </c>
      <c r="N9" s="23">
        <v>121590</v>
      </c>
      <c r="O9" s="116">
        <f t="shared" si="1"/>
        <v>1460470</v>
      </c>
    </row>
    <row r="10" spans="1:15" ht="18" customHeight="1" x14ac:dyDescent="0.2">
      <c r="A10" s="183" t="s">
        <v>59</v>
      </c>
      <c r="B10" s="184"/>
      <c r="C10" s="23">
        <f>C11+C12+C13</f>
        <v>239470</v>
      </c>
      <c r="D10" s="23">
        <f t="shared" ref="D10:N10" si="2">D11+D12+D13</f>
        <v>250130</v>
      </c>
      <c r="E10" s="23">
        <f t="shared" si="2"/>
        <v>233700</v>
      </c>
      <c r="F10" s="23">
        <f t="shared" si="2"/>
        <v>267210</v>
      </c>
      <c r="G10" s="23">
        <f t="shared" si="2"/>
        <v>275460</v>
      </c>
      <c r="H10" s="23">
        <f t="shared" si="2"/>
        <v>248570</v>
      </c>
      <c r="I10" s="23">
        <f t="shared" si="2"/>
        <v>243530</v>
      </c>
      <c r="J10" s="23">
        <f t="shared" si="2"/>
        <v>217810</v>
      </c>
      <c r="K10" s="23">
        <f t="shared" si="2"/>
        <v>238230</v>
      </c>
      <c r="L10" s="23">
        <f t="shared" si="2"/>
        <v>250780</v>
      </c>
      <c r="M10" s="23">
        <f t="shared" si="2"/>
        <v>195250</v>
      </c>
      <c r="N10" s="23">
        <f t="shared" si="2"/>
        <v>217200</v>
      </c>
      <c r="O10" s="116">
        <f t="shared" si="1"/>
        <v>2877340</v>
      </c>
    </row>
    <row r="11" spans="1:15" ht="18" customHeight="1" x14ac:dyDescent="0.2">
      <c r="A11" s="41"/>
      <c r="B11" s="23" t="s">
        <v>60</v>
      </c>
      <c r="C11" s="23">
        <v>104910</v>
      </c>
      <c r="D11" s="23">
        <v>119540</v>
      </c>
      <c r="E11" s="23">
        <v>107450</v>
      </c>
      <c r="F11" s="23">
        <v>116510</v>
      </c>
      <c r="G11" s="23">
        <v>129780</v>
      </c>
      <c r="H11" s="23">
        <v>113750</v>
      </c>
      <c r="I11" s="23">
        <v>111030</v>
      </c>
      <c r="J11" s="23">
        <v>102960</v>
      </c>
      <c r="K11" s="23">
        <v>106630</v>
      </c>
      <c r="L11" s="23">
        <v>121570</v>
      </c>
      <c r="M11" s="23">
        <v>92300</v>
      </c>
      <c r="N11" s="23">
        <v>99960</v>
      </c>
      <c r="O11" s="116">
        <f t="shared" si="1"/>
        <v>1326390</v>
      </c>
    </row>
    <row r="12" spans="1:15" ht="18" customHeight="1" x14ac:dyDescent="0.2">
      <c r="A12" s="41"/>
      <c r="B12" s="23" t="s">
        <v>61</v>
      </c>
      <c r="C12" s="23">
        <v>57390</v>
      </c>
      <c r="D12" s="23">
        <v>61580</v>
      </c>
      <c r="E12" s="23">
        <v>58740</v>
      </c>
      <c r="F12" s="23">
        <v>61430</v>
      </c>
      <c r="G12" s="23">
        <v>70890</v>
      </c>
      <c r="H12" s="23">
        <v>56380</v>
      </c>
      <c r="I12" s="23">
        <v>57950</v>
      </c>
      <c r="J12" s="23">
        <v>55640</v>
      </c>
      <c r="K12" s="23">
        <v>56890</v>
      </c>
      <c r="L12" s="23">
        <v>60230</v>
      </c>
      <c r="M12" s="23">
        <v>46560</v>
      </c>
      <c r="N12" s="23">
        <v>50290</v>
      </c>
      <c r="O12" s="116">
        <f t="shared" si="1"/>
        <v>693970</v>
      </c>
    </row>
    <row r="13" spans="1:15" ht="18" customHeight="1" x14ac:dyDescent="0.2">
      <c r="A13" s="43"/>
      <c r="B13" s="23" t="s">
        <v>62</v>
      </c>
      <c r="C13" s="23">
        <v>77170</v>
      </c>
      <c r="D13" s="23">
        <v>69010</v>
      </c>
      <c r="E13" s="23">
        <v>67510</v>
      </c>
      <c r="F13" s="23">
        <v>89270</v>
      </c>
      <c r="G13" s="23">
        <v>74790</v>
      </c>
      <c r="H13" s="23">
        <v>78440</v>
      </c>
      <c r="I13" s="23">
        <v>74550</v>
      </c>
      <c r="J13" s="23">
        <v>59210</v>
      </c>
      <c r="K13" s="23">
        <v>74710</v>
      </c>
      <c r="L13" s="23">
        <v>68980</v>
      </c>
      <c r="M13" s="23">
        <v>56390</v>
      </c>
      <c r="N13" s="23">
        <v>66950</v>
      </c>
      <c r="O13" s="116">
        <f t="shared" si="1"/>
        <v>856980</v>
      </c>
    </row>
    <row r="14" spans="1:15" ht="18" customHeight="1" x14ac:dyDescent="0.2">
      <c r="A14" s="183" t="s">
        <v>63</v>
      </c>
      <c r="B14" s="184"/>
      <c r="C14" s="23">
        <f t="shared" ref="C14:N14" si="3">C15+C16+C17</f>
        <v>158680</v>
      </c>
      <c r="D14" s="23">
        <f t="shared" si="3"/>
        <v>189430</v>
      </c>
      <c r="E14" s="23">
        <f t="shared" si="3"/>
        <v>173510</v>
      </c>
      <c r="F14" s="23">
        <f t="shared" si="3"/>
        <v>173620</v>
      </c>
      <c r="G14" s="23">
        <f t="shared" si="3"/>
        <v>227520</v>
      </c>
      <c r="H14" s="23">
        <f t="shared" si="3"/>
        <v>170970</v>
      </c>
      <c r="I14" s="23">
        <f t="shared" si="3"/>
        <v>176580</v>
      </c>
      <c r="J14" s="23">
        <f t="shared" si="3"/>
        <v>172980</v>
      </c>
      <c r="K14" s="23">
        <f t="shared" si="3"/>
        <v>161000</v>
      </c>
      <c r="L14" s="23">
        <f t="shared" si="3"/>
        <v>192800</v>
      </c>
      <c r="M14" s="23">
        <f t="shared" si="3"/>
        <v>145690</v>
      </c>
      <c r="N14" s="23">
        <f t="shared" si="3"/>
        <v>156560</v>
      </c>
      <c r="O14" s="116">
        <f t="shared" si="1"/>
        <v>2099340</v>
      </c>
    </row>
    <row r="15" spans="1:15" ht="18" customHeight="1" x14ac:dyDescent="0.2">
      <c r="A15" s="41"/>
      <c r="B15" s="23" t="s">
        <v>64</v>
      </c>
      <c r="C15" s="23">
        <v>49920</v>
      </c>
      <c r="D15" s="23">
        <v>58860</v>
      </c>
      <c r="E15" s="23">
        <v>53070</v>
      </c>
      <c r="F15" s="23">
        <v>53130</v>
      </c>
      <c r="G15" s="23">
        <v>68920</v>
      </c>
      <c r="H15" s="23">
        <v>52620</v>
      </c>
      <c r="I15" s="23">
        <v>54270</v>
      </c>
      <c r="J15" s="23">
        <v>53950</v>
      </c>
      <c r="K15" s="23">
        <v>50210</v>
      </c>
      <c r="L15" s="23">
        <v>61850</v>
      </c>
      <c r="M15" s="23">
        <v>46590</v>
      </c>
      <c r="N15" s="23">
        <v>48760</v>
      </c>
      <c r="O15" s="116">
        <f t="shared" si="1"/>
        <v>652150</v>
      </c>
    </row>
    <row r="16" spans="1:15" ht="18" customHeight="1" x14ac:dyDescent="0.2">
      <c r="A16" s="41"/>
      <c r="B16" s="23" t="s">
        <v>65</v>
      </c>
      <c r="C16" s="23">
        <v>45060</v>
      </c>
      <c r="D16" s="23">
        <v>54430</v>
      </c>
      <c r="E16" s="23">
        <v>50080</v>
      </c>
      <c r="F16" s="23">
        <v>49910</v>
      </c>
      <c r="G16" s="23">
        <v>65790</v>
      </c>
      <c r="H16" s="23">
        <v>49420</v>
      </c>
      <c r="I16" s="23">
        <v>51620</v>
      </c>
      <c r="J16" s="23">
        <v>49440</v>
      </c>
      <c r="K16" s="23">
        <v>45660</v>
      </c>
      <c r="L16" s="23">
        <v>55150</v>
      </c>
      <c r="M16" s="23">
        <v>41060</v>
      </c>
      <c r="N16" s="23">
        <v>44560</v>
      </c>
      <c r="O16" s="116">
        <f t="shared" si="1"/>
        <v>602180</v>
      </c>
    </row>
    <row r="17" spans="1:15" ht="18" customHeight="1" x14ac:dyDescent="0.2">
      <c r="A17" s="43"/>
      <c r="B17" s="23" t="s">
        <v>66</v>
      </c>
      <c r="C17" s="23">
        <v>63700</v>
      </c>
      <c r="D17" s="23">
        <v>76140</v>
      </c>
      <c r="E17" s="23">
        <v>70360</v>
      </c>
      <c r="F17" s="23">
        <v>70580</v>
      </c>
      <c r="G17" s="23">
        <v>92810</v>
      </c>
      <c r="H17" s="23">
        <v>68930</v>
      </c>
      <c r="I17" s="23">
        <v>70690</v>
      </c>
      <c r="J17" s="23">
        <v>69590</v>
      </c>
      <c r="K17" s="23">
        <v>65130</v>
      </c>
      <c r="L17" s="23">
        <v>75800</v>
      </c>
      <c r="M17" s="23">
        <v>58040</v>
      </c>
      <c r="N17" s="23">
        <v>63240</v>
      </c>
      <c r="O17" s="116">
        <f t="shared" si="1"/>
        <v>845010</v>
      </c>
    </row>
    <row r="18" spans="1:15" ht="18" customHeight="1" x14ac:dyDescent="0.2">
      <c r="A18" s="183" t="s">
        <v>67</v>
      </c>
      <c r="B18" s="184"/>
      <c r="C18" s="23">
        <f>C19+C20</f>
        <v>158590</v>
      </c>
      <c r="D18" s="23">
        <f t="shared" ref="D18:N18" si="4">D19+D20</f>
        <v>144690</v>
      </c>
      <c r="E18" s="23">
        <f t="shared" si="4"/>
        <v>139290</v>
      </c>
      <c r="F18" s="23">
        <f t="shared" si="4"/>
        <v>179900</v>
      </c>
      <c r="G18" s="23">
        <f t="shared" si="4"/>
        <v>150510</v>
      </c>
      <c r="H18" s="23">
        <f t="shared" si="4"/>
        <v>154740</v>
      </c>
      <c r="I18" s="23">
        <f t="shared" si="4"/>
        <v>151870</v>
      </c>
      <c r="J18" s="23">
        <f t="shared" si="4"/>
        <v>123730</v>
      </c>
      <c r="K18" s="23">
        <f t="shared" si="4"/>
        <v>155590</v>
      </c>
      <c r="L18" s="23">
        <f t="shared" si="4"/>
        <v>143580</v>
      </c>
      <c r="M18" s="23">
        <f t="shared" si="4"/>
        <v>115910</v>
      </c>
      <c r="N18" s="23">
        <f t="shared" si="4"/>
        <v>137990</v>
      </c>
      <c r="O18" s="116">
        <f t="shared" si="1"/>
        <v>1756390</v>
      </c>
    </row>
    <row r="19" spans="1:15" ht="18" customHeight="1" x14ac:dyDescent="0.2">
      <c r="A19" s="41"/>
      <c r="B19" s="23" t="s">
        <v>68</v>
      </c>
      <c r="C19" s="23">
        <v>59380</v>
      </c>
      <c r="D19" s="23">
        <v>53400</v>
      </c>
      <c r="E19" s="23">
        <v>50450</v>
      </c>
      <c r="F19" s="23">
        <v>65840</v>
      </c>
      <c r="G19" s="23">
        <v>55810</v>
      </c>
      <c r="H19" s="23">
        <v>57920</v>
      </c>
      <c r="I19" s="23">
        <v>56640</v>
      </c>
      <c r="J19" s="23">
        <v>46900</v>
      </c>
      <c r="K19" s="23">
        <v>59360</v>
      </c>
      <c r="L19" s="23">
        <v>55520</v>
      </c>
      <c r="M19" s="23">
        <v>45470</v>
      </c>
      <c r="N19" s="23">
        <v>52610</v>
      </c>
      <c r="O19" s="116">
        <f t="shared" si="1"/>
        <v>659300</v>
      </c>
    </row>
    <row r="20" spans="1:15" ht="18" customHeight="1" x14ac:dyDescent="0.2">
      <c r="A20" s="43"/>
      <c r="B20" s="23" t="s">
        <v>69</v>
      </c>
      <c r="C20" s="23">
        <v>99210</v>
      </c>
      <c r="D20" s="23">
        <v>91290</v>
      </c>
      <c r="E20" s="23">
        <v>88840</v>
      </c>
      <c r="F20" s="23">
        <v>114060</v>
      </c>
      <c r="G20" s="23">
        <v>94700</v>
      </c>
      <c r="H20" s="23">
        <v>96820</v>
      </c>
      <c r="I20" s="23">
        <v>95230</v>
      </c>
      <c r="J20" s="23">
        <v>76830</v>
      </c>
      <c r="K20" s="23">
        <v>96230</v>
      </c>
      <c r="L20" s="23">
        <v>88060</v>
      </c>
      <c r="M20" s="23">
        <v>70440</v>
      </c>
      <c r="N20" s="23">
        <v>85380</v>
      </c>
      <c r="O20" s="116">
        <f t="shared" si="1"/>
        <v>1097090</v>
      </c>
    </row>
    <row r="21" spans="1:15" ht="18" customHeight="1" x14ac:dyDescent="0.2">
      <c r="A21" s="183" t="s">
        <v>70</v>
      </c>
      <c r="B21" s="184"/>
      <c r="C21" s="23">
        <f>C22+C23</f>
        <v>78120</v>
      </c>
      <c r="D21" s="23">
        <f t="shared" ref="D21:N21" si="5">D22+D23</f>
        <v>93630</v>
      </c>
      <c r="E21" s="23">
        <f t="shared" si="5"/>
        <v>84870</v>
      </c>
      <c r="F21" s="23">
        <f t="shared" si="5"/>
        <v>82750</v>
      </c>
      <c r="G21" s="23">
        <f t="shared" si="5"/>
        <v>105950</v>
      </c>
      <c r="H21" s="23">
        <f t="shared" si="5"/>
        <v>81870</v>
      </c>
      <c r="I21" s="23">
        <f t="shared" si="5"/>
        <v>84430</v>
      </c>
      <c r="J21" s="23">
        <f t="shared" si="5"/>
        <v>85520</v>
      </c>
      <c r="K21" s="23">
        <f t="shared" si="5"/>
        <v>78170</v>
      </c>
      <c r="L21" s="23">
        <f t="shared" si="5"/>
        <v>95380</v>
      </c>
      <c r="M21" s="23">
        <f t="shared" si="5"/>
        <v>73550</v>
      </c>
      <c r="N21" s="23">
        <f t="shared" si="5"/>
        <v>77650</v>
      </c>
      <c r="O21" s="116">
        <f t="shared" si="1"/>
        <v>1021890</v>
      </c>
    </row>
    <row r="22" spans="1:15" ht="18" customHeight="1" x14ac:dyDescent="0.2">
      <c r="A22" s="41"/>
      <c r="B22" s="23" t="s">
        <v>71</v>
      </c>
      <c r="C22" s="23">
        <v>56930</v>
      </c>
      <c r="D22" s="23">
        <v>66480</v>
      </c>
      <c r="E22" s="23">
        <v>62860</v>
      </c>
      <c r="F22" s="23">
        <v>59970</v>
      </c>
      <c r="G22" s="23">
        <v>76760</v>
      </c>
      <c r="H22" s="23">
        <v>59380</v>
      </c>
      <c r="I22" s="23">
        <v>57630</v>
      </c>
      <c r="J22" s="23">
        <v>65690</v>
      </c>
      <c r="K22" s="23">
        <v>57200</v>
      </c>
      <c r="L22" s="23">
        <v>67580</v>
      </c>
      <c r="M22" s="23">
        <v>54090</v>
      </c>
      <c r="N22" s="23">
        <v>58200</v>
      </c>
      <c r="O22" s="116">
        <f t="shared" si="1"/>
        <v>742770</v>
      </c>
    </row>
    <row r="23" spans="1:15" ht="18" customHeight="1" x14ac:dyDescent="0.2">
      <c r="A23" s="43"/>
      <c r="B23" s="23" t="s">
        <v>72</v>
      </c>
      <c r="C23" s="23">
        <v>21190</v>
      </c>
      <c r="D23" s="23">
        <v>27150</v>
      </c>
      <c r="E23" s="23">
        <v>22010</v>
      </c>
      <c r="F23" s="23">
        <v>22780</v>
      </c>
      <c r="G23" s="23">
        <v>29190</v>
      </c>
      <c r="H23" s="23">
        <v>22490</v>
      </c>
      <c r="I23" s="23">
        <v>26800</v>
      </c>
      <c r="J23" s="23">
        <v>19830</v>
      </c>
      <c r="K23" s="23">
        <v>20970</v>
      </c>
      <c r="L23" s="23">
        <v>27800</v>
      </c>
      <c r="M23" s="23">
        <v>19460</v>
      </c>
      <c r="N23" s="23">
        <v>19450</v>
      </c>
      <c r="O23" s="116">
        <f t="shared" si="1"/>
        <v>279120</v>
      </c>
    </row>
    <row r="24" spans="1:15" ht="18" customHeight="1" x14ac:dyDescent="0.2">
      <c r="A24" s="183" t="s">
        <v>73</v>
      </c>
      <c r="B24" s="184"/>
      <c r="C24" s="23">
        <f t="shared" ref="C24:N24" si="6">C25+C26+C27</f>
        <v>173250</v>
      </c>
      <c r="D24" s="23">
        <f t="shared" si="6"/>
        <v>157020</v>
      </c>
      <c r="E24" s="23">
        <f t="shared" si="6"/>
        <v>152210</v>
      </c>
      <c r="F24" s="23">
        <f t="shared" si="6"/>
        <v>197440</v>
      </c>
      <c r="G24" s="23">
        <f t="shared" si="6"/>
        <v>164950</v>
      </c>
      <c r="H24" s="23">
        <f t="shared" si="6"/>
        <v>171750</v>
      </c>
      <c r="I24" s="23">
        <f t="shared" si="6"/>
        <v>167830</v>
      </c>
      <c r="J24" s="23">
        <f t="shared" si="6"/>
        <v>137550</v>
      </c>
      <c r="K24" s="23">
        <f t="shared" si="6"/>
        <v>173890</v>
      </c>
      <c r="L24" s="23">
        <f t="shared" si="6"/>
        <v>158770</v>
      </c>
      <c r="M24" s="23">
        <f t="shared" si="6"/>
        <v>132900</v>
      </c>
      <c r="N24" s="23">
        <f t="shared" si="6"/>
        <v>152520</v>
      </c>
      <c r="O24" s="116">
        <f t="shared" si="1"/>
        <v>1940080</v>
      </c>
    </row>
    <row r="25" spans="1:15" ht="18" customHeight="1" x14ac:dyDescent="0.2">
      <c r="A25" s="41"/>
      <c r="B25" s="23" t="s">
        <v>74</v>
      </c>
      <c r="C25" s="23">
        <v>64420</v>
      </c>
      <c r="D25" s="23">
        <v>57280</v>
      </c>
      <c r="E25" s="23">
        <v>55790</v>
      </c>
      <c r="F25" s="23">
        <v>71820</v>
      </c>
      <c r="G25" s="23">
        <v>59390</v>
      </c>
      <c r="H25" s="23">
        <v>62780</v>
      </c>
      <c r="I25" s="23">
        <v>61810</v>
      </c>
      <c r="J25" s="23">
        <v>51380</v>
      </c>
      <c r="K25" s="23">
        <v>66860</v>
      </c>
      <c r="L25" s="23">
        <v>59420</v>
      </c>
      <c r="M25" s="23">
        <v>50250</v>
      </c>
      <c r="N25" s="23">
        <v>58060</v>
      </c>
      <c r="O25" s="116">
        <f t="shared" si="1"/>
        <v>719260</v>
      </c>
    </row>
    <row r="26" spans="1:15" ht="18" customHeight="1" x14ac:dyDescent="0.2">
      <c r="A26" s="41"/>
      <c r="B26" s="23" t="s">
        <v>75</v>
      </c>
      <c r="C26" s="23">
        <v>58360</v>
      </c>
      <c r="D26" s="23">
        <v>53710</v>
      </c>
      <c r="E26" s="23">
        <v>51350</v>
      </c>
      <c r="F26" s="23">
        <v>67530</v>
      </c>
      <c r="G26" s="23">
        <v>56430</v>
      </c>
      <c r="H26" s="23">
        <v>58530</v>
      </c>
      <c r="I26" s="23">
        <v>56940</v>
      </c>
      <c r="J26" s="23">
        <v>46570</v>
      </c>
      <c r="K26" s="23">
        <v>57430</v>
      </c>
      <c r="L26" s="23">
        <v>53240</v>
      </c>
      <c r="M26" s="23">
        <v>44720</v>
      </c>
      <c r="N26" s="23">
        <v>51330</v>
      </c>
      <c r="O26" s="116">
        <f t="shared" si="1"/>
        <v>656140</v>
      </c>
    </row>
    <row r="27" spans="1:15" ht="18" customHeight="1" x14ac:dyDescent="0.2">
      <c r="A27" s="43"/>
      <c r="B27" s="23" t="s">
        <v>76</v>
      </c>
      <c r="C27" s="23">
        <v>50470</v>
      </c>
      <c r="D27" s="23">
        <v>46030</v>
      </c>
      <c r="E27" s="23">
        <v>45070</v>
      </c>
      <c r="F27" s="23">
        <v>58090</v>
      </c>
      <c r="G27" s="23">
        <v>49130</v>
      </c>
      <c r="H27" s="23">
        <v>50440</v>
      </c>
      <c r="I27" s="23">
        <v>49080</v>
      </c>
      <c r="J27" s="23">
        <v>39600</v>
      </c>
      <c r="K27" s="23">
        <v>49600</v>
      </c>
      <c r="L27" s="23">
        <v>46110</v>
      </c>
      <c r="M27" s="23">
        <v>37930</v>
      </c>
      <c r="N27" s="23">
        <v>43130</v>
      </c>
      <c r="O27" s="116">
        <f t="shared" si="1"/>
        <v>564680</v>
      </c>
    </row>
    <row r="28" spans="1:15" ht="18" customHeight="1" x14ac:dyDescent="0.2">
      <c r="A28" s="183" t="s">
        <v>77</v>
      </c>
      <c r="B28" s="184"/>
      <c r="C28" s="23">
        <f t="shared" ref="C28:N28" si="7">C29+C30</f>
        <v>135460</v>
      </c>
      <c r="D28" s="23">
        <f t="shared" si="7"/>
        <v>148440</v>
      </c>
      <c r="E28" s="23">
        <f t="shared" si="7"/>
        <v>137610</v>
      </c>
      <c r="F28" s="23">
        <f t="shared" si="7"/>
        <v>152580</v>
      </c>
      <c r="G28" s="23">
        <f t="shared" si="7"/>
        <v>165580</v>
      </c>
      <c r="H28" s="23">
        <f t="shared" si="7"/>
        <v>143130</v>
      </c>
      <c r="I28" s="23">
        <f t="shared" si="7"/>
        <v>143770</v>
      </c>
      <c r="J28" s="23">
        <f t="shared" si="7"/>
        <v>128270</v>
      </c>
      <c r="K28" s="23">
        <f t="shared" si="7"/>
        <v>132700</v>
      </c>
      <c r="L28" s="23">
        <f t="shared" si="7"/>
        <v>143140</v>
      </c>
      <c r="M28" s="23">
        <f t="shared" si="7"/>
        <v>113360</v>
      </c>
      <c r="N28" s="23">
        <f t="shared" si="7"/>
        <v>123980</v>
      </c>
      <c r="O28" s="116">
        <f t="shared" si="1"/>
        <v>1668020</v>
      </c>
    </row>
    <row r="29" spans="1:15" ht="18" customHeight="1" x14ac:dyDescent="0.2">
      <c r="A29" s="41"/>
      <c r="B29" s="23" t="s">
        <v>78</v>
      </c>
      <c r="C29" s="23">
        <v>57130</v>
      </c>
      <c r="D29" s="23">
        <v>51630</v>
      </c>
      <c r="E29" s="23">
        <v>50430</v>
      </c>
      <c r="F29" s="23">
        <v>64300</v>
      </c>
      <c r="G29" s="23">
        <v>53770</v>
      </c>
      <c r="H29" s="23">
        <v>56790</v>
      </c>
      <c r="I29" s="23">
        <v>54250</v>
      </c>
      <c r="J29" s="23">
        <v>44170</v>
      </c>
      <c r="K29" s="23">
        <v>55080</v>
      </c>
      <c r="L29" s="23">
        <v>51710</v>
      </c>
      <c r="M29" s="23">
        <v>41810</v>
      </c>
      <c r="N29" s="23">
        <v>48570</v>
      </c>
      <c r="O29" s="116">
        <f t="shared" si="1"/>
        <v>629640</v>
      </c>
    </row>
    <row r="30" spans="1:15" ht="18" customHeight="1" x14ac:dyDescent="0.2">
      <c r="A30" s="43"/>
      <c r="B30" s="23" t="s">
        <v>79</v>
      </c>
      <c r="C30" s="23">
        <v>78330</v>
      </c>
      <c r="D30" s="23">
        <v>96810</v>
      </c>
      <c r="E30" s="23">
        <v>87180</v>
      </c>
      <c r="F30" s="23">
        <v>88280</v>
      </c>
      <c r="G30" s="23">
        <v>111810</v>
      </c>
      <c r="H30" s="23">
        <v>86340</v>
      </c>
      <c r="I30" s="23">
        <v>89520</v>
      </c>
      <c r="J30" s="23">
        <v>84100</v>
      </c>
      <c r="K30" s="23">
        <v>77620</v>
      </c>
      <c r="L30" s="23">
        <v>91430</v>
      </c>
      <c r="M30" s="23">
        <v>71550</v>
      </c>
      <c r="N30" s="23">
        <v>75410</v>
      </c>
      <c r="O30" s="116">
        <f t="shared" si="1"/>
        <v>1038380</v>
      </c>
    </row>
    <row r="31" spans="1:15" ht="18" customHeight="1" x14ac:dyDescent="0.2">
      <c r="A31" s="183" t="s">
        <v>80</v>
      </c>
      <c r="B31" s="184"/>
      <c r="C31" s="23">
        <f t="shared" ref="C31:N31" si="8">C32+C33</f>
        <v>178520</v>
      </c>
      <c r="D31" s="23">
        <f t="shared" si="8"/>
        <v>193010</v>
      </c>
      <c r="E31" s="23">
        <f t="shared" si="8"/>
        <v>179650</v>
      </c>
      <c r="F31" s="23">
        <f t="shared" si="8"/>
        <v>204120</v>
      </c>
      <c r="G31" s="23">
        <f t="shared" si="8"/>
        <v>217100</v>
      </c>
      <c r="H31" s="23">
        <f t="shared" si="8"/>
        <v>188840</v>
      </c>
      <c r="I31" s="23">
        <f t="shared" si="8"/>
        <v>189050</v>
      </c>
      <c r="J31" s="23">
        <f t="shared" si="8"/>
        <v>169930</v>
      </c>
      <c r="K31" s="23">
        <f t="shared" si="8"/>
        <v>178760</v>
      </c>
      <c r="L31" s="23">
        <f t="shared" si="8"/>
        <v>192600</v>
      </c>
      <c r="M31" s="23">
        <f t="shared" si="8"/>
        <v>150740</v>
      </c>
      <c r="N31" s="23">
        <f t="shared" si="8"/>
        <v>166030</v>
      </c>
      <c r="O31" s="116">
        <f t="shared" si="1"/>
        <v>2208350</v>
      </c>
    </row>
    <row r="32" spans="1:15" ht="18" customHeight="1" x14ac:dyDescent="0.2">
      <c r="A32" s="41"/>
      <c r="B32" s="23" t="s">
        <v>81</v>
      </c>
      <c r="C32" s="23">
        <v>91000</v>
      </c>
      <c r="D32" s="23">
        <v>111250</v>
      </c>
      <c r="E32" s="23">
        <v>100790</v>
      </c>
      <c r="F32" s="23">
        <v>102000</v>
      </c>
      <c r="G32" s="23">
        <v>131420</v>
      </c>
      <c r="H32" s="23">
        <v>100530</v>
      </c>
      <c r="I32" s="23">
        <v>101780</v>
      </c>
      <c r="J32" s="23">
        <v>99650</v>
      </c>
      <c r="K32" s="23">
        <v>92080</v>
      </c>
      <c r="L32" s="23">
        <v>109410</v>
      </c>
      <c r="M32" s="23">
        <v>83650</v>
      </c>
      <c r="N32" s="23">
        <v>89710</v>
      </c>
      <c r="O32" s="116">
        <f t="shared" si="1"/>
        <v>1213270</v>
      </c>
    </row>
    <row r="33" spans="1:15" ht="18" customHeight="1" x14ac:dyDescent="0.2">
      <c r="A33" s="43"/>
      <c r="B33" s="23" t="s">
        <v>82</v>
      </c>
      <c r="C33" s="23">
        <v>87520</v>
      </c>
      <c r="D33" s="23">
        <v>81760</v>
      </c>
      <c r="E33" s="23">
        <v>78860</v>
      </c>
      <c r="F33" s="23">
        <v>102120</v>
      </c>
      <c r="G33" s="23">
        <v>85680</v>
      </c>
      <c r="H33" s="23">
        <v>88310</v>
      </c>
      <c r="I33" s="23">
        <v>87270</v>
      </c>
      <c r="J33" s="23">
        <v>70280</v>
      </c>
      <c r="K33" s="23">
        <v>86680</v>
      </c>
      <c r="L33" s="23">
        <v>83190</v>
      </c>
      <c r="M33" s="23">
        <v>67090</v>
      </c>
      <c r="N33" s="23">
        <v>76320</v>
      </c>
      <c r="O33" s="116">
        <f t="shared" si="1"/>
        <v>995080</v>
      </c>
    </row>
    <row r="34" spans="1:15" ht="18" customHeight="1" x14ac:dyDescent="0.2">
      <c r="A34" s="183" t="s">
        <v>83</v>
      </c>
      <c r="B34" s="184"/>
      <c r="C34" s="23">
        <f t="shared" ref="C34:N34" si="9">C35+C36</f>
        <v>150210</v>
      </c>
      <c r="D34" s="23">
        <f t="shared" si="9"/>
        <v>136200</v>
      </c>
      <c r="E34" s="23">
        <f t="shared" si="9"/>
        <v>131970</v>
      </c>
      <c r="F34" s="23">
        <f t="shared" si="9"/>
        <v>170140</v>
      </c>
      <c r="G34" s="23">
        <f t="shared" si="9"/>
        <v>140720</v>
      </c>
      <c r="H34" s="23">
        <f t="shared" si="9"/>
        <v>146540</v>
      </c>
      <c r="I34" s="23">
        <f t="shared" si="9"/>
        <v>142970</v>
      </c>
      <c r="J34" s="23">
        <f t="shared" si="9"/>
        <v>116000</v>
      </c>
      <c r="K34" s="23">
        <f t="shared" si="9"/>
        <v>145890</v>
      </c>
      <c r="L34" s="23">
        <f t="shared" si="9"/>
        <v>136350</v>
      </c>
      <c r="M34" s="23">
        <f t="shared" si="9"/>
        <v>112320</v>
      </c>
      <c r="N34" s="23">
        <f t="shared" si="9"/>
        <v>129740</v>
      </c>
      <c r="O34" s="116">
        <f t="shared" si="1"/>
        <v>1659050</v>
      </c>
    </row>
    <row r="35" spans="1:15" ht="18" customHeight="1" x14ac:dyDescent="0.2">
      <c r="A35" s="41"/>
      <c r="B35" s="23" t="s">
        <v>84</v>
      </c>
      <c r="C35" s="23">
        <v>89230</v>
      </c>
      <c r="D35" s="23">
        <v>80110</v>
      </c>
      <c r="E35" s="23">
        <v>78040</v>
      </c>
      <c r="F35" s="23">
        <v>100290</v>
      </c>
      <c r="G35" s="23">
        <v>83940</v>
      </c>
      <c r="H35" s="23">
        <v>87210</v>
      </c>
      <c r="I35" s="23">
        <v>85460</v>
      </c>
      <c r="J35" s="23">
        <v>70050</v>
      </c>
      <c r="K35" s="23">
        <v>89400</v>
      </c>
      <c r="L35" s="23">
        <v>81230</v>
      </c>
      <c r="M35" s="23">
        <v>67290</v>
      </c>
      <c r="N35" s="23">
        <v>77450</v>
      </c>
      <c r="O35" s="116">
        <f t="shared" si="1"/>
        <v>989700</v>
      </c>
    </row>
    <row r="36" spans="1:15" ht="18" customHeight="1" x14ac:dyDescent="0.2">
      <c r="A36" s="43"/>
      <c r="B36" s="23" t="s">
        <v>85</v>
      </c>
      <c r="C36" s="23">
        <v>60980</v>
      </c>
      <c r="D36" s="23">
        <v>56090</v>
      </c>
      <c r="E36" s="23">
        <v>53930</v>
      </c>
      <c r="F36" s="23">
        <v>69850</v>
      </c>
      <c r="G36" s="23">
        <v>56780</v>
      </c>
      <c r="H36" s="23">
        <v>59330</v>
      </c>
      <c r="I36" s="23">
        <v>57510</v>
      </c>
      <c r="J36" s="23">
        <v>45950</v>
      </c>
      <c r="K36" s="23">
        <v>56490</v>
      </c>
      <c r="L36" s="23">
        <v>55120</v>
      </c>
      <c r="M36" s="23">
        <v>45030</v>
      </c>
      <c r="N36" s="23">
        <v>52290</v>
      </c>
      <c r="O36" s="116">
        <f t="shared" si="1"/>
        <v>669350</v>
      </c>
    </row>
    <row r="37" spans="1:15" ht="18" customHeight="1" x14ac:dyDescent="0.2">
      <c r="A37" s="183" t="s">
        <v>86</v>
      </c>
      <c r="B37" s="184"/>
      <c r="C37" s="23">
        <f>C38</f>
        <v>137020</v>
      </c>
      <c r="D37" s="23">
        <f t="shared" ref="D37:N37" si="10">D38</f>
        <v>123410</v>
      </c>
      <c r="E37" s="23">
        <f t="shared" si="10"/>
        <v>122150</v>
      </c>
      <c r="F37" s="23">
        <f t="shared" si="10"/>
        <v>158670</v>
      </c>
      <c r="G37" s="23">
        <f t="shared" si="10"/>
        <v>133100</v>
      </c>
      <c r="H37" s="23">
        <f t="shared" si="10"/>
        <v>137980</v>
      </c>
      <c r="I37" s="23">
        <f t="shared" si="10"/>
        <v>131290</v>
      </c>
      <c r="J37" s="23">
        <f t="shared" si="10"/>
        <v>107340</v>
      </c>
      <c r="K37" s="23">
        <f t="shared" si="10"/>
        <v>133400</v>
      </c>
      <c r="L37" s="23">
        <f t="shared" si="10"/>
        <v>121280</v>
      </c>
      <c r="M37" s="23">
        <f t="shared" si="10"/>
        <v>101100</v>
      </c>
      <c r="N37" s="23">
        <f t="shared" si="10"/>
        <v>116240</v>
      </c>
      <c r="O37" s="116">
        <f t="shared" si="1"/>
        <v>1522980</v>
      </c>
    </row>
    <row r="38" spans="1:15" ht="18" customHeight="1" thickBot="1" x14ac:dyDescent="0.25">
      <c r="A38" s="41"/>
      <c r="B38" s="44" t="s">
        <v>87</v>
      </c>
      <c r="C38" s="131">
        <v>137020</v>
      </c>
      <c r="D38" s="131">
        <v>123410</v>
      </c>
      <c r="E38" s="131">
        <v>122150</v>
      </c>
      <c r="F38" s="131">
        <v>158670</v>
      </c>
      <c r="G38" s="131">
        <v>133100</v>
      </c>
      <c r="H38" s="131">
        <v>137980</v>
      </c>
      <c r="I38" s="131">
        <v>131290</v>
      </c>
      <c r="J38" s="131">
        <v>107340</v>
      </c>
      <c r="K38" s="131">
        <v>133400</v>
      </c>
      <c r="L38" s="131">
        <v>121280</v>
      </c>
      <c r="M38" s="131">
        <v>101100</v>
      </c>
      <c r="N38" s="131">
        <v>116240</v>
      </c>
      <c r="O38" s="116">
        <f t="shared" si="1"/>
        <v>1522980</v>
      </c>
    </row>
    <row r="39" spans="1:15" ht="18" customHeight="1" thickTop="1" x14ac:dyDescent="0.2">
      <c r="A39" s="189" t="s">
        <v>90</v>
      </c>
      <c r="B39" s="190"/>
      <c r="C39" s="118">
        <f>C5+C10+C14+C18+C21+C24+C28+C31+C34+C37</f>
        <v>1802090</v>
      </c>
      <c r="D39" s="118">
        <f t="shared" ref="D39:N39" si="11">D5+D10+D14+D18+D21+D24+D28+D31+D34+D37</f>
        <v>1853360</v>
      </c>
      <c r="E39" s="118">
        <f t="shared" si="11"/>
        <v>1744600</v>
      </c>
      <c r="F39" s="118">
        <f t="shared" si="11"/>
        <v>2021960</v>
      </c>
      <c r="G39" s="118">
        <f t="shared" si="11"/>
        <v>2051810</v>
      </c>
      <c r="H39" s="118">
        <f t="shared" si="11"/>
        <v>1858250</v>
      </c>
      <c r="I39" s="118">
        <f t="shared" si="11"/>
        <v>1822550</v>
      </c>
      <c r="J39" s="118">
        <f t="shared" si="11"/>
        <v>1634550</v>
      </c>
      <c r="K39" s="118">
        <f t="shared" si="11"/>
        <v>1786600</v>
      </c>
      <c r="L39" s="118">
        <f t="shared" si="11"/>
        <v>1850800</v>
      </c>
      <c r="M39" s="118">
        <f t="shared" si="11"/>
        <v>1466900</v>
      </c>
      <c r="N39" s="118">
        <f t="shared" si="11"/>
        <v>1648200</v>
      </c>
      <c r="O39" s="119">
        <f t="shared" si="1"/>
        <v>21541670</v>
      </c>
    </row>
    <row r="40" spans="1:15" ht="24" customHeight="1" x14ac:dyDescent="0.2">
      <c r="A40" s="191" t="s">
        <v>177</v>
      </c>
      <c r="B40" s="192"/>
      <c r="C40" s="142">
        <v>12700</v>
      </c>
      <c r="D40" s="58">
        <v>13360</v>
      </c>
      <c r="E40" s="58">
        <v>10820</v>
      </c>
      <c r="F40" s="58">
        <v>10830</v>
      </c>
      <c r="G40" s="58">
        <v>13730</v>
      </c>
      <c r="H40" s="58">
        <v>11860</v>
      </c>
      <c r="I40" s="58">
        <v>16460</v>
      </c>
      <c r="J40" s="58">
        <v>14760</v>
      </c>
      <c r="K40" s="58">
        <v>14170</v>
      </c>
      <c r="L40" s="58">
        <v>18510</v>
      </c>
      <c r="M40" s="58">
        <v>12230</v>
      </c>
      <c r="N40" s="58">
        <v>12400</v>
      </c>
      <c r="O40" s="143">
        <f t="shared" si="1"/>
        <v>161830</v>
      </c>
    </row>
    <row r="41" spans="1:15" ht="23.25" customHeight="1" x14ac:dyDescent="0.2">
      <c r="A41" s="191" t="s">
        <v>91</v>
      </c>
      <c r="B41" s="192"/>
      <c r="C41" s="142">
        <v>1673.4</v>
      </c>
      <c r="D41" s="58">
        <v>1357.4</v>
      </c>
      <c r="E41" s="58">
        <v>710.5</v>
      </c>
      <c r="F41" s="58">
        <v>897.9</v>
      </c>
      <c r="G41" s="58">
        <v>605.5</v>
      </c>
      <c r="H41" s="58">
        <v>720.30000000000007</v>
      </c>
      <c r="I41" s="58">
        <v>1130.3</v>
      </c>
      <c r="J41" s="58">
        <v>1580.1000000000001</v>
      </c>
      <c r="K41" s="142">
        <v>1671.1</v>
      </c>
      <c r="L41" s="142">
        <v>934.8</v>
      </c>
      <c r="M41" s="142">
        <v>631.20000000000005</v>
      </c>
      <c r="N41" s="142">
        <v>532.20000000000005</v>
      </c>
      <c r="O41" s="143">
        <f t="shared" si="1"/>
        <v>12444.7</v>
      </c>
    </row>
    <row r="42" spans="1:15" ht="23.25" customHeight="1" x14ac:dyDescent="0.2">
      <c r="A42" s="191" t="s">
        <v>187</v>
      </c>
      <c r="B42" s="192"/>
      <c r="C42" s="142">
        <v>325.50000095367432</v>
      </c>
      <c r="D42" s="142">
        <v>428.81000185012817</v>
      </c>
      <c r="E42" s="142">
        <v>272.5</v>
      </c>
      <c r="F42" s="142">
        <v>430.55999898910522</v>
      </c>
      <c r="G42" s="142">
        <v>271.28999900817871</v>
      </c>
      <c r="H42" s="142">
        <v>402.17999935150146</v>
      </c>
      <c r="I42" s="142">
        <v>396.9</v>
      </c>
      <c r="J42" s="142">
        <v>370.8</v>
      </c>
      <c r="K42" s="142">
        <v>422.8</v>
      </c>
      <c r="L42" s="142">
        <v>628.20000000000005</v>
      </c>
      <c r="M42" s="142">
        <v>272.89999999999998</v>
      </c>
      <c r="N42" s="142">
        <v>350.9</v>
      </c>
      <c r="O42" s="143">
        <f t="shared" si="1"/>
        <v>4573.3400001525879</v>
      </c>
    </row>
    <row r="43" spans="1:15" ht="23.25" customHeight="1" x14ac:dyDescent="0.2">
      <c r="A43" s="191" t="s">
        <v>190</v>
      </c>
      <c r="B43" s="192"/>
      <c r="C43" s="142">
        <v>15706.94</v>
      </c>
      <c r="D43" s="142">
        <v>16581.900000000001</v>
      </c>
      <c r="E43" s="142">
        <v>15498.18</v>
      </c>
      <c r="F43" s="142">
        <v>16392.599999999999</v>
      </c>
      <c r="G43" s="142">
        <v>16593.66</v>
      </c>
      <c r="H43" s="142">
        <v>16056.76</v>
      </c>
      <c r="I43" s="142">
        <v>15515.6</v>
      </c>
      <c r="J43" s="142">
        <v>16780.38</v>
      </c>
      <c r="K43" s="142">
        <v>19761.5</v>
      </c>
      <c r="L43" s="142">
        <v>19910.262999999999</v>
      </c>
      <c r="M43" s="142">
        <v>15388.3</v>
      </c>
      <c r="N43" s="142">
        <v>17980.377</v>
      </c>
      <c r="O43" s="143">
        <f>SUM(C43:N43)</f>
        <v>202166.46000000002</v>
      </c>
    </row>
    <row r="44" spans="1:15" ht="23.25" customHeight="1" x14ac:dyDescent="0.2">
      <c r="A44" s="191" t="s">
        <v>206</v>
      </c>
      <c r="B44" s="192"/>
      <c r="C44" s="142">
        <v>86.8</v>
      </c>
      <c r="D44" s="142">
        <v>315.89999999999998</v>
      </c>
      <c r="E44" s="142">
        <v>173</v>
      </c>
      <c r="F44" s="142">
        <v>305</v>
      </c>
      <c r="G44" s="142">
        <v>685.8</v>
      </c>
      <c r="H44" s="142">
        <v>297</v>
      </c>
      <c r="I44" s="142">
        <v>583.6</v>
      </c>
      <c r="J44" s="142">
        <v>478.9</v>
      </c>
      <c r="K44" s="142">
        <v>690.9</v>
      </c>
      <c r="L44" s="142">
        <v>466.3</v>
      </c>
      <c r="M44" s="142">
        <v>511</v>
      </c>
      <c r="N44" s="142">
        <v>573.5</v>
      </c>
      <c r="O44" s="143">
        <f t="shared" si="1"/>
        <v>5167.7000000000007</v>
      </c>
    </row>
    <row r="45" spans="1:15" ht="23.25" customHeight="1" x14ac:dyDescent="0.2">
      <c r="A45" s="191" t="s">
        <v>191</v>
      </c>
      <c r="B45" s="192"/>
      <c r="C45" s="58">
        <v>49.1</v>
      </c>
      <c r="D45" s="58">
        <v>70.2</v>
      </c>
      <c r="E45" s="58">
        <v>30.7</v>
      </c>
      <c r="F45" s="58">
        <v>127.6</v>
      </c>
      <c r="G45" s="58">
        <v>20.399999999999999</v>
      </c>
      <c r="H45" s="58">
        <v>58.6</v>
      </c>
      <c r="I45" s="58">
        <v>82.5</v>
      </c>
      <c r="J45" s="58">
        <v>53.8</v>
      </c>
      <c r="K45" s="58">
        <v>275.3</v>
      </c>
      <c r="L45" s="58">
        <v>28.8</v>
      </c>
      <c r="M45" s="58">
        <v>134.6</v>
      </c>
      <c r="N45" s="58">
        <v>137.02000000000001</v>
      </c>
      <c r="O45" s="143">
        <f t="shared" si="1"/>
        <v>1068.6200000000001</v>
      </c>
    </row>
    <row r="46" spans="1:15" ht="18" customHeight="1" thickBot="1" x14ac:dyDescent="0.25">
      <c r="A46" s="193" t="s">
        <v>92</v>
      </c>
      <c r="B46" s="194"/>
      <c r="C46" s="120">
        <f>SUM(C40:C45)</f>
        <v>30541.740000953672</v>
      </c>
      <c r="D46" s="120">
        <f t="shared" ref="D46:M46" si="12">SUM(D40:D45)</f>
        <v>32114.210001850133</v>
      </c>
      <c r="E46" s="120">
        <f t="shared" si="12"/>
        <v>27504.880000000001</v>
      </c>
      <c r="F46" s="120">
        <f t="shared" si="12"/>
        <v>28983.659998989104</v>
      </c>
      <c r="G46" s="120">
        <f t="shared" si="12"/>
        <v>31906.649999008179</v>
      </c>
      <c r="H46" s="120">
        <f>SUM(H40:H45)</f>
        <v>29394.839999351498</v>
      </c>
      <c r="I46" s="120">
        <f t="shared" si="12"/>
        <v>34168.9</v>
      </c>
      <c r="J46" s="120">
        <f t="shared" si="12"/>
        <v>34023.980000000003</v>
      </c>
      <c r="K46" s="120">
        <f>SUM(K40:K45)</f>
        <v>36991.600000000006</v>
      </c>
      <c r="L46" s="120">
        <f t="shared" si="12"/>
        <v>40478.363000000005</v>
      </c>
      <c r="M46" s="120">
        <f t="shared" si="12"/>
        <v>29168</v>
      </c>
      <c r="N46" s="120">
        <f>SUM(N40:N45)</f>
        <v>31973.996999999999</v>
      </c>
      <c r="O46" s="121">
        <f t="shared" si="1"/>
        <v>387250.82000015257</v>
      </c>
    </row>
    <row r="47" spans="1:15" ht="18" customHeight="1" thickTop="1" thickBot="1" x14ac:dyDescent="0.25">
      <c r="A47" s="187" t="s">
        <v>93</v>
      </c>
      <c r="B47" s="188"/>
      <c r="C47" s="59">
        <f>C39+C46</f>
        <v>1832631.7400009537</v>
      </c>
      <c r="D47" s="59">
        <f t="shared" ref="D47:N47" si="13">D39+D46</f>
        <v>1885474.21000185</v>
      </c>
      <c r="E47" s="59">
        <f t="shared" si="13"/>
        <v>1772104.88</v>
      </c>
      <c r="F47" s="59">
        <f t="shared" si="13"/>
        <v>2050943.6599989892</v>
      </c>
      <c r="G47" s="59">
        <f t="shared" si="13"/>
        <v>2083716.6499990083</v>
      </c>
      <c r="H47" s="59">
        <f>H39+H46</f>
        <v>1887644.8399993514</v>
      </c>
      <c r="I47" s="59">
        <f t="shared" si="13"/>
        <v>1856718.9</v>
      </c>
      <c r="J47" s="59">
        <f t="shared" si="13"/>
        <v>1668573.98</v>
      </c>
      <c r="K47" s="59">
        <f t="shared" si="13"/>
        <v>1823591.6</v>
      </c>
      <c r="L47" s="59">
        <f t="shared" si="13"/>
        <v>1891278.3629999999</v>
      </c>
      <c r="M47" s="59">
        <f t="shared" si="13"/>
        <v>1496068</v>
      </c>
      <c r="N47" s="59">
        <f t="shared" si="13"/>
        <v>1680173.997</v>
      </c>
      <c r="O47" s="63">
        <f>SUM(C47:N47)</f>
        <v>21928920.820000157</v>
      </c>
    </row>
    <row r="48" spans="1:15" ht="18" customHeight="1" x14ac:dyDescent="0.2">
      <c r="A48" s="27"/>
      <c r="B48" s="62"/>
      <c r="C48" s="62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2" ht="18" customHeight="1" x14ac:dyDescent="0.2">
      <c r="A49" s="13"/>
      <c r="B49" s="13"/>
    </row>
    <row r="50" spans="1:2" ht="18" customHeight="1" x14ac:dyDescent="0.2">
      <c r="A50" s="13"/>
      <c r="B50" s="13"/>
    </row>
  </sheetData>
  <mergeCells count="19">
    <mergeCell ref="A47:B47"/>
    <mergeCell ref="A28:B28"/>
    <mergeCell ref="A31:B31"/>
    <mergeCell ref="A34:B34"/>
    <mergeCell ref="A37:B37"/>
    <mergeCell ref="A39:B39"/>
    <mergeCell ref="A40:B40"/>
    <mergeCell ref="A41:B41"/>
    <mergeCell ref="A42:B42"/>
    <mergeCell ref="A43:B43"/>
    <mergeCell ref="A45:B45"/>
    <mergeCell ref="A46:B46"/>
    <mergeCell ref="A44:B44"/>
    <mergeCell ref="A24:B24"/>
    <mergeCell ref="A5:B5"/>
    <mergeCell ref="A10:B10"/>
    <mergeCell ref="A14:B14"/>
    <mergeCell ref="A18:B18"/>
    <mergeCell ref="A21:B21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62" firstPageNumber="61" orientation="landscape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O46"/>
  <sheetViews>
    <sheetView view="pageBreakPreview" topLeftCell="A25" zoomScaleNormal="75" zoomScaleSheetLayoutView="100" workbookViewId="0">
      <selection activeCell="E6" sqref="E6"/>
    </sheetView>
  </sheetViews>
  <sheetFormatPr defaultColWidth="12.6640625" defaultRowHeight="18" customHeight="1" x14ac:dyDescent="0.2"/>
  <cols>
    <col min="1" max="1" width="2.6640625" style="47" customWidth="1"/>
    <col min="2" max="2" width="16.6640625" style="47" customWidth="1"/>
    <col min="3" max="14" width="12.6640625" style="47" customWidth="1"/>
    <col min="15" max="15" width="14.6640625" style="47" customWidth="1"/>
    <col min="16" max="250" width="12.6640625" style="47"/>
    <col min="251" max="251" width="3.33203125" style="47" customWidth="1"/>
    <col min="252" max="252" width="2.6640625" style="47" customWidth="1"/>
    <col min="253" max="253" width="16.6640625" style="47" customWidth="1"/>
    <col min="254" max="265" width="12.6640625" style="47" customWidth="1"/>
    <col min="266" max="266" width="14.6640625" style="47" customWidth="1"/>
    <col min="267" max="267" width="4.77734375" style="47" customWidth="1"/>
    <col min="268" max="506" width="12.6640625" style="47"/>
    <col min="507" max="507" width="3.33203125" style="47" customWidth="1"/>
    <col min="508" max="508" width="2.6640625" style="47" customWidth="1"/>
    <col min="509" max="509" width="16.6640625" style="47" customWidth="1"/>
    <col min="510" max="521" width="12.6640625" style="47" customWidth="1"/>
    <col min="522" max="522" width="14.6640625" style="47" customWidth="1"/>
    <col min="523" max="523" width="4.77734375" style="47" customWidth="1"/>
    <col min="524" max="762" width="12.6640625" style="47"/>
    <col min="763" max="763" width="3.33203125" style="47" customWidth="1"/>
    <col min="764" max="764" width="2.6640625" style="47" customWidth="1"/>
    <col min="765" max="765" width="16.6640625" style="47" customWidth="1"/>
    <col min="766" max="777" width="12.6640625" style="47" customWidth="1"/>
    <col min="778" max="778" width="14.6640625" style="47" customWidth="1"/>
    <col min="779" max="779" width="4.77734375" style="47" customWidth="1"/>
    <col min="780" max="1018" width="12.6640625" style="47"/>
    <col min="1019" max="1019" width="3.33203125" style="47" customWidth="1"/>
    <col min="1020" max="1020" width="2.6640625" style="47" customWidth="1"/>
    <col min="1021" max="1021" width="16.6640625" style="47" customWidth="1"/>
    <col min="1022" max="1033" width="12.6640625" style="47" customWidth="1"/>
    <col min="1034" max="1034" width="14.6640625" style="47" customWidth="1"/>
    <col min="1035" max="1035" width="4.77734375" style="47" customWidth="1"/>
    <col min="1036" max="1274" width="12.6640625" style="47"/>
    <col min="1275" max="1275" width="3.33203125" style="47" customWidth="1"/>
    <col min="1276" max="1276" width="2.6640625" style="47" customWidth="1"/>
    <col min="1277" max="1277" width="16.6640625" style="47" customWidth="1"/>
    <col min="1278" max="1289" width="12.6640625" style="47" customWidth="1"/>
    <col min="1290" max="1290" width="14.6640625" style="47" customWidth="1"/>
    <col min="1291" max="1291" width="4.77734375" style="47" customWidth="1"/>
    <col min="1292" max="1530" width="12.6640625" style="47"/>
    <col min="1531" max="1531" width="3.33203125" style="47" customWidth="1"/>
    <col min="1532" max="1532" width="2.6640625" style="47" customWidth="1"/>
    <col min="1533" max="1533" width="16.6640625" style="47" customWidth="1"/>
    <col min="1534" max="1545" width="12.6640625" style="47" customWidth="1"/>
    <col min="1546" max="1546" width="14.6640625" style="47" customWidth="1"/>
    <col min="1547" max="1547" width="4.77734375" style="47" customWidth="1"/>
    <col min="1548" max="1786" width="12.6640625" style="47"/>
    <col min="1787" max="1787" width="3.33203125" style="47" customWidth="1"/>
    <col min="1788" max="1788" width="2.6640625" style="47" customWidth="1"/>
    <col min="1789" max="1789" width="16.6640625" style="47" customWidth="1"/>
    <col min="1790" max="1801" width="12.6640625" style="47" customWidth="1"/>
    <col min="1802" max="1802" width="14.6640625" style="47" customWidth="1"/>
    <col min="1803" max="1803" width="4.77734375" style="47" customWidth="1"/>
    <col min="1804" max="2042" width="12.6640625" style="47"/>
    <col min="2043" max="2043" width="3.33203125" style="47" customWidth="1"/>
    <col min="2044" max="2044" width="2.6640625" style="47" customWidth="1"/>
    <col min="2045" max="2045" width="16.6640625" style="47" customWidth="1"/>
    <col min="2046" max="2057" width="12.6640625" style="47" customWidth="1"/>
    <col min="2058" max="2058" width="14.6640625" style="47" customWidth="1"/>
    <col min="2059" max="2059" width="4.77734375" style="47" customWidth="1"/>
    <col min="2060" max="2298" width="12.6640625" style="47"/>
    <col min="2299" max="2299" width="3.33203125" style="47" customWidth="1"/>
    <col min="2300" max="2300" width="2.6640625" style="47" customWidth="1"/>
    <col min="2301" max="2301" width="16.6640625" style="47" customWidth="1"/>
    <col min="2302" max="2313" width="12.6640625" style="47" customWidth="1"/>
    <col min="2314" max="2314" width="14.6640625" style="47" customWidth="1"/>
    <col min="2315" max="2315" width="4.77734375" style="47" customWidth="1"/>
    <col min="2316" max="2554" width="12.6640625" style="47"/>
    <col min="2555" max="2555" width="3.33203125" style="47" customWidth="1"/>
    <col min="2556" max="2556" width="2.6640625" style="47" customWidth="1"/>
    <col min="2557" max="2557" width="16.6640625" style="47" customWidth="1"/>
    <col min="2558" max="2569" width="12.6640625" style="47" customWidth="1"/>
    <col min="2570" max="2570" width="14.6640625" style="47" customWidth="1"/>
    <col min="2571" max="2571" width="4.77734375" style="47" customWidth="1"/>
    <col min="2572" max="2810" width="12.6640625" style="47"/>
    <col min="2811" max="2811" width="3.33203125" style="47" customWidth="1"/>
    <col min="2812" max="2812" width="2.6640625" style="47" customWidth="1"/>
    <col min="2813" max="2813" width="16.6640625" style="47" customWidth="1"/>
    <col min="2814" max="2825" width="12.6640625" style="47" customWidth="1"/>
    <col min="2826" max="2826" width="14.6640625" style="47" customWidth="1"/>
    <col min="2827" max="2827" width="4.77734375" style="47" customWidth="1"/>
    <col min="2828" max="3066" width="12.6640625" style="47"/>
    <col min="3067" max="3067" width="3.33203125" style="47" customWidth="1"/>
    <col min="3068" max="3068" width="2.6640625" style="47" customWidth="1"/>
    <col min="3069" max="3069" width="16.6640625" style="47" customWidth="1"/>
    <col min="3070" max="3081" width="12.6640625" style="47" customWidth="1"/>
    <col min="3082" max="3082" width="14.6640625" style="47" customWidth="1"/>
    <col min="3083" max="3083" width="4.77734375" style="47" customWidth="1"/>
    <col min="3084" max="3322" width="12.6640625" style="47"/>
    <col min="3323" max="3323" width="3.33203125" style="47" customWidth="1"/>
    <col min="3324" max="3324" width="2.6640625" style="47" customWidth="1"/>
    <col min="3325" max="3325" width="16.6640625" style="47" customWidth="1"/>
    <col min="3326" max="3337" width="12.6640625" style="47" customWidth="1"/>
    <col min="3338" max="3338" width="14.6640625" style="47" customWidth="1"/>
    <col min="3339" max="3339" width="4.77734375" style="47" customWidth="1"/>
    <col min="3340" max="3578" width="12.6640625" style="47"/>
    <col min="3579" max="3579" width="3.33203125" style="47" customWidth="1"/>
    <col min="3580" max="3580" width="2.6640625" style="47" customWidth="1"/>
    <col min="3581" max="3581" width="16.6640625" style="47" customWidth="1"/>
    <col min="3582" max="3593" width="12.6640625" style="47" customWidth="1"/>
    <col min="3594" max="3594" width="14.6640625" style="47" customWidth="1"/>
    <col min="3595" max="3595" width="4.77734375" style="47" customWidth="1"/>
    <col min="3596" max="3834" width="12.6640625" style="47"/>
    <col min="3835" max="3835" width="3.33203125" style="47" customWidth="1"/>
    <col min="3836" max="3836" width="2.6640625" style="47" customWidth="1"/>
    <col min="3837" max="3837" width="16.6640625" style="47" customWidth="1"/>
    <col min="3838" max="3849" width="12.6640625" style="47" customWidth="1"/>
    <col min="3850" max="3850" width="14.6640625" style="47" customWidth="1"/>
    <col min="3851" max="3851" width="4.77734375" style="47" customWidth="1"/>
    <col min="3852" max="4090" width="12.6640625" style="47"/>
    <col min="4091" max="4091" width="3.33203125" style="47" customWidth="1"/>
    <col min="4092" max="4092" width="2.6640625" style="47" customWidth="1"/>
    <col min="4093" max="4093" width="16.6640625" style="47" customWidth="1"/>
    <col min="4094" max="4105" width="12.6640625" style="47" customWidth="1"/>
    <col min="4106" max="4106" width="14.6640625" style="47" customWidth="1"/>
    <col min="4107" max="4107" width="4.77734375" style="47" customWidth="1"/>
    <col min="4108" max="4346" width="12.6640625" style="47"/>
    <col min="4347" max="4347" width="3.33203125" style="47" customWidth="1"/>
    <col min="4348" max="4348" width="2.6640625" style="47" customWidth="1"/>
    <col min="4349" max="4349" width="16.6640625" style="47" customWidth="1"/>
    <col min="4350" max="4361" width="12.6640625" style="47" customWidth="1"/>
    <col min="4362" max="4362" width="14.6640625" style="47" customWidth="1"/>
    <col min="4363" max="4363" width="4.77734375" style="47" customWidth="1"/>
    <col min="4364" max="4602" width="12.6640625" style="47"/>
    <col min="4603" max="4603" width="3.33203125" style="47" customWidth="1"/>
    <col min="4604" max="4604" width="2.6640625" style="47" customWidth="1"/>
    <col min="4605" max="4605" width="16.6640625" style="47" customWidth="1"/>
    <col min="4606" max="4617" width="12.6640625" style="47" customWidth="1"/>
    <col min="4618" max="4618" width="14.6640625" style="47" customWidth="1"/>
    <col min="4619" max="4619" width="4.77734375" style="47" customWidth="1"/>
    <col min="4620" max="4858" width="12.6640625" style="47"/>
    <col min="4859" max="4859" width="3.33203125" style="47" customWidth="1"/>
    <col min="4860" max="4860" width="2.6640625" style="47" customWidth="1"/>
    <col min="4861" max="4861" width="16.6640625" style="47" customWidth="1"/>
    <col min="4862" max="4873" width="12.6640625" style="47" customWidth="1"/>
    <col min="4874" max="4874" width="14.6640625" style="47" customWidth="1"/>
    <col min="4875" max="4875" width="4.77734375" style="47" customWidth="1"/>
    <col min="4876" max="5114" width="12.6640625" style="47"/>
    <col min="5115" max="5115" width="3.33203125" style="47" customWidth="1"/>
    <col min="5116" max="5116" width="2.6640625" style="47" customWidth="1"/>
    <col min="5117" max="5117" width="16.6640625" style="47" customWidth="1"/>
    <col min="5118" max="5129" width="12.6640625" style="47" customWidth="1"/>
    <col min="5130" max="5130" width="14.6640625" style="47" customWidth="1"/>
    <col min="5131" max="5131" width="4.77734375" style="47" customWidth="1"/>
    <col min="5132" max="5370" width="12.6640625" style="47"/>
    <col min="5371" max="5371" width="3.33203125" style="47" customWidth="1"/>
    <col min="5372" max="5372" width="2.6640625" style="47" customWidth="1"/>
    <col min="5373" max="5373" width="16.6640625" style="47" customWidth="1"/>
    <col min="5374" max="5385" width="12.6640625" style="47" customWidth="1"/>
    <col min="5386" max="5386" width="14.6640625" style="47" customWidth="1"/>
    <col min="5387" max="5387" width="4.77734375" style="47" customWidth="1"/>
    <col min="5388" max="5626" width="12.6640625" style="47"/>
    <col min="5627" max="5627" width="3.33203125" style="47" customWidth="1"/>
    <col min="5628" max="5628" width="2.6640625" style="47" customWidth="1"/>
    <col min="5629" max="5629" width="16.6640625" style="47" customWidth="1"/>
    <col min="5630" max="5641" width="12.6640625" style="47" customWidth="1"/>
    <col min="5642" max="5642" width="14.6640625" style="47" customWidth="1"/>
    <col min="5643" max="5643" width="4.77734375" style="47" customWidth="1"/>
    <col min="5644" max="5882" width="12.6640625" style="47"/>
    <col min="5883" max="5883" width="3.33203125" style="47" customWidth="1"/>
    <col min="5884" max="5884" width="2.6640625" style="47" customWidth="1"/>
    <col min="5885" max="5885" width="16.6640625" style="47" customWidth="1"/>
    <col min="5886" max="5897" width="12.6640625" style="47" customWidth="1"/>
    <col min="5898" max="5898" width="14.6640625" style="47" customWidth="1"/>
    <col min="5899" max="5899" width="4.77734375" style="47" customWidth="1"/>
    <col min="5900" max="6138" width="12.6640625" style="47"/>
    <col min="6139" max="6139" width="3.33203125" style="47" customWidth="1"/>
    <col min="6140" max="6140" width="2.6640625" style="47" customWidth="1"/>
    <col min="6141" max="6141" width="16.6640625" style="47" customWidth="1"/>
    <col min="6142" max="6153" width="12.6640625" style="47" customWidth="1"/>
    <col min="6154" max="6154" width="14.6640625" style="47" customWidth="1"/>
    <col min="6155" max="6155" width="4.77734375" style="47" customWidth="1"/>
    <col min="6156" max="6394" width="12.6640625" style="47"/>
    <col min="6395" max="6395" width="3.33203125" style="47" customWidth="1"/>
    <col min="6396" max="6396" width="2.6640625" style="47" customWidth="1"/>
    <col min="6397" max="6397" width="16.6640625" style="47" customWidth="1"/>
    <col min="6398" max="6409" width="12.6640625" style="47" customWidth="1"/>
    <col min="6410" max="6410" width="14.6640625" style="47" customWidth="1"/>
    <col min="6411" max="6411" width="4.77734375" style="47" customWidth="1"/>
    <col min="6412" max="6650" width="12.6640625" style="47"/>
    <col min="6651" max="6651" width="3.33203125" style="47" customWidth="1"/>
    <col min="6652" max="6652" width="2.6640625" style="47" customWidth="1"/>
    <col min="6653" max="6653" width="16.6640625" style="47" customWidth="1"/>
    <col min="6654" max="6665" width="12.6640625" style="47" customWidth="1"/>
    <col min="6666" max="6666" width="14.6640625" style="47" customWidth="1"/>
    <col min="6667" max="6667" width="4.77734375" style="47" customWidth="1"/>
    <col min="6668" max="6906" width="12.6640625" style="47"/>
    <col min="6907" max="6907" width="3.33203125" style="47" customWidth="1"/>
    <col min="6908" max="6908" width="2.6640625" style="47" customWidth="1"/>
    <col min="6909" max="6909" width="16.6640625" style="47" customWidth="1"/>
    <col min="6910" max="6921" width="12.6640625" style="47" customWidth="1"/>
    <col min="6922" max="6922" width="14.6640625" style="47" customWidth="1"/>
    <col min="6923" max="6923" width="4.77734375" style="47" customWidth="1"/>
    <col min="6924" max="7162" width="12.6640625" style="47"/>
    <col min="7163" max="7163" width="3.33203125" style="47" customWidth="1"/>
    <col min="7164" max="7164" width="2.6640625" style="47" customWidth="1"/>
    <col min="7165" max="7165" width="16.6640625" style="47" customWidth="1"/>
    <col min="7166" max="7177" width="12.6640625" style="47" customWidth="1"/>
    <col min="7178" max="7178" width="14.6640625" style="47" customWidth="1"/>
    <col min="7179" max="7179" width="4.77734375" style="47" customWidth="1"/>
    <col min="7180" max="7418" width="12.6640625" style="47"/>
    <col min="7419" max="7419" width="3.33203125" style="47" customWidth="1"/>
    <col min="7420" max="7420" width="2.6640625" style="47" customWidth="1"/>
    <col min="7421" max="7421" width="16.6640625" style="47" customWidth="1"/>
    <col min="7422" max="7433" width="12.6640625" style="47" customWidth="1"/>
    <col min="7434" max="7434" width="14.6640625" style="47" customWidth="1"/>
    <col min="7435" max="7435" width="4.77734375" style="47" customWidth="1"/>
    <col min="7436" max="7674" width="12.6640625" style="47"/>
    <col min="7675" max="7675" width="3.33203125" style="47" customWidth="1"/>
    <col min="7676" max="7676" width="2.6640625" style="47" customWidth="1"/>
    <col min="7677" max="7677" width="16.6640625" style="47" customWidth="1"/>
    <col min="7678" max="7689" width="12.6640625" style="47" customWidth="1"/>
    <col min="7690" max="7690" width="14.6640625" style="47" customWidth="1"/>
    <col min="7691" max="7691" width="4.77734375" style="47" customWidth="1"/>
    <col min="7692" max="7930" width="12.6640625" style="47"/>
    <col min="7931" max="7931" width="3.33203125" style="47" customWidth="1"/>
    <col min="7932" max="7932" width="2.6640625" style="47" customWidth="1"/>
    <col min="7933" max="7933" width="16.6640625" style="47" customWidth="1"/>
    <col min="7934" max="7945" width="12.6640625" style="47" customWidth="1"/>
    <col min="7946" max="7946" width="14.6640625" style="47" customWidth="1"/>
    <col min="7947" max="7947" width="4.77734375" style="47" customWidth="1"/>
    <col min="7948" max="8186" width="12.6640625" style="47"/>
    <col min="8187" max="8187" width="3.33203125" style="47" customWidth="1"/>
    <col min="8188" max="8188" width="2.6640625" style="47" customWidth="1"/>
    <col min="8189" max="8189" width="16.6640625" style="47" customWidth="1"/>
    <col min="8190" max="8201" width="12.6640625" style="47" customWidth="1"/>
    <col min="8202" max="8202" width="14.6640625" style="47" customWidth="1"/>
    <col min="8203" max="8203" width="4.77734375" style="47" customWidth="1"/>
    <col min="8204" max="8442" width="12.6640625" style="47"/>
    <col min="8443" max="8443" width="3.33203125" style="47" customWidth="1"/>
    <col min="8444" max="8444" width="2.6640625" style="47" customWidth="1"/>
    <col min="8445" max="8445" width="16.6640625" style="47" customWidth="1"/>
    <col min="8446" max="8457" width="12.6640625" style="47" customWidth="1"/>
    <col min="8458" max="8458" width="14.6640625" style="47" customWidth="1"/>
    <col min="8459" max="8459" width="4.77734375" style="47" customWidth="1"/>
    <col min="8460" max="8698" width="12.6640625" style="47"/>
    <col min="8699" max="8699" width="3.33203125" style="47" customWidth="1"/>
    <col min="8700" max="8700" width="2.6640625" style="47" customWidth="1"/>
    <col min="8701" max="8701" width="16.6640625" style="47" customWidth="1"/>
    <col min="8702" max="8713" width="12.6640625" style="47" customWidth="1"/>
    <col min="8714" max="8714" width="14.6640625" style="47" customWidth="1"/>
    <col min="8715" max="8715" width="4.77734375" style="47" customWidth="1"/>
    <col min="8716" max="8954" width="12.6640625" style="47"/>
    <col min="8955" max="8955" width="3.33203125" style="47" customWidth="1"/>
    <col min="8956" max="8956" width="2.6640625" style="47" customWidth="1"/>
    <col min="8957" max="8957" width="16.6640625" style="47" customWidth="1"/>
    <col min="8958" max="8969" width="12.6640625" style="47" customWidth="1"/>
    <col min="8970" max="8970" width="14.6640625" style="47" customWidth="1"/>
    <col min="8971" max="8971" width="4.77734375" style="47" customWidth="1"/>
    <col min="8972" max="9210" width="12.6640625" style="47"/>
    <col min="9211" max="9211" width="3.33203125" style="47" customWidth="1"/>
    <col min="9212" max="9212" width="2.6640625" style="47" customWidth="1"/>
    <col min="9213" max="9213" width="16.6640625" style="47" customWidth="1"/>
    <col min="9214" max="9225" width="12.6640625" style="47" customWidth="1"/>
    <col min="9226" max="9226" width="14.6640625" style="47" customWidth="1"/>
    <col min="9227" max="9227" width="4.77734375" style="47" customWidth="1"/>
    <col min="9228" max="9466" width="12.6640625" style="47"/>
    <col min="9467" max="9467" width="3.33203125" style="47" customWidth="1"/>
    <col min="9468" max="9468" width="2.6640625" style="47" customWidth="1"/>
    <col min="9469" max="9469" width="16.6640625" style="47" customWidth="1"/>
    <col min="9470" max="9481" width="12.6640625" style="47" customWidth="1"/>
    <col min="9482" max="9482" width="14.6640625" style="47" customWidth="1"/>
    <col min="9483" max="9483" width="4.77734375" style="47" customWidth="1"/>
    <col min="9484" max="9722" width="12.6640625" style="47"/>
    <col min="9723" max="9723" width="3.33203125" style="47" customWidth="1"/>
    <col min="9724" max="9724" width="2.6640625" style="47" customWidth="1"/>
    <col min="9725" max="9725" width="16.6640625" style="47" customWidth="1"/>
    <col min="9726" max="9737" width="12.6640625" style="47" customWidth="1"/>
    <col min="9738" max="9738" width="14.6640625" style="47" customWidth="1"/>
    <col min="9739" max="9739" width="4.77734375" style="47" customWidth="1"/>
    <col min="9740" max="9978" width="12.6640625" style="47"/>
    <col min="9979" max="9979" width="3.33203125" style="47" customWidth="1"/>
    <col min="9980" max="9980" width="2.6640625" style="47" customWidth="1"/>
    <col min="9981" max="9981" width="16.6640625" style="47" customWidth="1"/>
    <col min="9982" max="9993" width="12.6640625" style="47" customWidth="1"/>
    <col min="9994" max="9994" width="14.6640625" style="47" customWidth="1"/>
    <col min="9995" max="9995" width="4.77734375" style="47" customWidth="1"/>
    <col min="9996" max="10234" width="12.6640625" style="47"/>
    <col min="10235" max="10235" width="3.33203125" style="47" customWidth="1"/>
    <col min="10236" max="10236" width="2.6640625" style="47" customWidth="1"/>
    <col min="10237" max="10237" width="16.6640625" style="47" customWidth="1"/>
    <col min="10238" max="10249" width="12.6640625" style="47" customWidth="1"/>
    <col min="10250" max="10250" width="14.6640625" style="47" customWidth="1"/>
    <col min="10251" max="10251" width="4.77734375" style="47" customWidth="1"/>
    <col min="10252" max="10490" width="12.6640625" style="47"/>
    <col min="10491" max="10491" width="3.33203125" style="47" customWidth="1"/>
    <col min="10492" max="10492" width="2.6640625" style="47" customWidth="1"/>
    <col min="10493" max="10493" width="16.6640625" style="47" customWidth="1"/>
    <col min="10494" max="10505" width="12.6640625" style="47" customWidth="1"/>
    <col min="10506" max="10506" width="14.6640625" style="47" customWidth="1"/>
    <col min="10507" max="10507" width="4.77734375" style="47" customWidth="1"/>
    <col min="10508" max="10746" width="12.6640625" style="47"/>
    <col min="10747" max="10747" width="3.33203125" style="47" customWidth="1"/>
    <col min="10748" max="10748" width="2.6640625" style="47" customWidth="1"/>
    <col min="10749" max="10749" width="16.6640625" style="47" customWidth="1"/>
    <col min="10750" max="10761" width="12.6640625" style="47" customWidth="1"/>
    <col min="10762" max="10762" width="14.6640625" style="47" customWidth="1"/>
    <col min="10763" max="10763" width="4.77734375" style="47" customWidth="1"/>
    <col min="10764" max="11002" width="12.6640625" style="47"/>
    <col min="11003" max="11003" width="3.33203125" style="47" customWidth="1"/>
    <col min="11004" max="11004" width="2.6640625" style="47" customWidth="1"/>
    <col min="11005" max="11005" width="16.6640625" style="47" customWidth="1"/>
    <col min="11006" max="11017" width="12.6640625" style="47" customWidth="1"/>
    <col min="11018" max="11018" width="14.6640625" style="47" customWidth="1"/>
    <col min="11019" max="11019" width="4.77734375" style="47" customWidth="1"/>
    <col min="11020" max="11258" width="12.6640625" style="47"/>
    <col min="11259" max="11259" width="3.33203125" style="47" customWidth="1"/>
    <col min="11260" max="11260" width="2.6640625" style="47" customWidth="1"/>
    <col min="11261" max="11261" width="16.6640625" style="47" customWidth="1"/>
    <col min="11262" max="11273" width="12.6640625" style="47" customWidth="1"/>
    <col min="11274" max="11274" width="14.6640625" style="47" customWidth="1"/>
    <col min="11275" max="11275" width="4.77734375" style="47" customWidth="1"/>
    <col min="11276" max="11514" width="12.6640625" style="47"/>
    <col min="11515" max="11515" width="3.33203125" style="47" customWidth="1"/>
    <col min="11516" max="11516" width="2.6640625" style="47" customWidth="1"/>
    <col min="11517" max="11517" width="16.6640625" style="47" customWidth="1"/>
    <col min="11518" max="11529" width="12.6640625" style="47" customWidth="1"/>
    <col min="11530" max="11530" width="14.6640625" style="47" customWidth="1"/>
    <col min="11531" max="11531" width="4.77734375" style="47" customWidth="1"/>
    <col min="11532" max="11770" width="12.6640625" style="47"/>
    <col min="11771" max="11771" width="3.33203125" style="47" customWidth="1"/>
    <col min="11772" max="11772" width="2.6640625" style="47" customWidth="1"/>
    <col min="11773" max="11773" width="16.6640625" style="47" customWidth="1"/>
    <col min="11774" max="11785" width="12.6640625" style="47" customWidth="1"/>
    <col min="11786" max="11786" width="14.6640625" style="47" customWidth="1"/>
    <col min="11787" max="11787" width="4.77734375" style="47" customWidth="1"/>
    <col min="11788" max="12026" width="12.6640625" style="47"/>
    <col min="12027" max="12027" width="3.33203125" style="47" customWidth="1"/>
    <col min="12028" max="12028" width="2.6640625" style="47" customWidth="1"/>
    <col min="12029" max="12029" width="16.6640625" style="47" customWidth="1"/>
    <col min="12030" max="12041" width="12.6640625" style="47" customWidth="1"/>
    <col min="12042" max="12042" width="14.6640625" style="47" customWidth="1"/>
    <col min="12043" max="12043" width="4.77734375" style="47" customWidth="1"/>
    <col min="12044" max="12282" width="12.6640625" style="47"/>
    <col min="12283" max="12283" width="3.33203125" style="47" customWidth="1"/>
    <col min="12284" max="12284" width="2.6640625" style="47" customWidth="1"/>
    <col min="12285" max="12285" width="16.6640625" style="47" customWidth="1"/>
    <col min="12286" max="12297" width="12.6640625" style="47" customWidth="1"/>
    <col min="12298" max="12298" width="14.6640625" style="47" customWidth="1"/>
    <col min="12299" max="12299" width="4.77734375" style="47" customWidth="1"/>
    <col min="12300" max="12538" width="12.6640625" style="47"/>
    <col min="12539" max="12539" width="3.33203125" style="47" customWidth="1"/>
    <col min="12540" max="12540" width="2.6640625" style="47" customWidth="1"/>
    <col min="12541" max="12541" width="16.6640625" style="47" customWidth="1"/>
    <col min="12542" max="12553" width="12.6640625" style="47" customWidth="1"/>
    <col min="12554" max="12554" width="14.6640625" style="47" customWidth="1"/>
    <col min="12555" max="12555" width="4.77734375" style="47" customWidth="1"/>
    <col min="12556" max="12794" width="12.6640625" style="47"/>
    <col min="12795" max="12795" width="3.33203125" style="47" customWidth="1"/>
    <col min="12796" max="12796" width="2.6640625" style="47" customWidth="1"/>
    <col min="12797" max="12797" width="16.6640625" style="47" customWidth="1"/>
    <col min="12798" max="12809" width="12.6640625" style="47" customWidth="1"/>
    <col min="12810" max="12810" width="14.6640625" style="47" customWidth="1"/>
    <col min="12811" max="12811" width="4.77734375" style="47" customWidth="1"/>
    <col min="12812" max="13050" width="12.6640625" style="47"/>
    <col min="13051" max="13051" width="3.33203125" style="47" customWidth="1"/>
    <col min="13052" max="13052" width="2.6640625" style="47" customWidth="1"/>
    <col min="13053" max="13053" width="16.6640625" style="47" customWidth="1"/>
    <col min="13054" max="13065" width="12.6640625" style="47" customWidth="1"/>
    <col min="13066" max="13066" width="14.6640625" style="47" customWidth="1"/>
    <col min="13067" max="13067" width="4.77734375" style="47" customWidth="1"/>
    <col min="13068" max="13306" width="12.6640625" style="47"/>
    <col min="13307" max="13307" width="3.33203125" style="47" customWidth="1"/>
    <col min="13308" max="13308" width="2.6640625" style="47" customWidth="1"/>
    <col min="13309" max="13309" width="16.6640625" style="47" customWidth="1"/>
    <col min="13310" max="13321" width="12.6640625" style="47" customWidth="1"/>
    <col min="13322" max="13322" width="14.6640625" style="47" customWidth="1"/>
    <col min="13323" max="13323" width="4.77734375" style="47" customWidth="1"/>
    <col min="13324" max="13562" width="12.6640625" style="47"/>
    <col min="13563" max="13563" width="3.33203125" style="47" customWidth="1"/>
    <col min="13564" max="13564" width="2.6640625" style="47" customWidth="1"/>
    <col min="13565" max="13565" width="16.6640625" style="47" customWidth="1"/>
    <col min="13566" max="13577" width="12.6640625" style="47" customWidth="1"/>
    <col min="13578" max="13578" width="14.6640625" style="47" customWidth="1"/>
    <col min="13579" max="13579" width="4.77734375" style="47" customWidth="1"/>
    <col min="13580" max="13818" width="12.6640625" style="47"/>
    <col min="13819" max="13819" width="3.33203125" style="47" customWidth="1"/>
    <col min="13820" max="13820" width="2.6640625" style="47" customWidth="1"/>
    <col min="13821" max="13821" width="16.6640625" style="47" customWidth="1"/>
    <col min="13822" max="13833" width="12.6640625" style="47" customWidth="1"/>
    <col min="13834" max="13834" width="14.6640625" style="47" customWidth="1"/>
    <col min="13835" max="13835" width="4.77734375" style="47" customWidth="1"/>
    <col min="13836" max="14074" width="12.6640625" style="47"/>
    <col min="14075" max="14075" width="3.33203125" style="47" customWidth="1"/>
    <col min="14076" max="14076" width="2.6640625" style="47" customWidth="1"/>
    <col min="14077" max="14077" width="16.6640625" style="47" customWidth="1"/>
    <col min="14078" max="14089" width="12.6640625" style="47" customWidth="1"/>
    <col min="14090" max="14090" width="14.6640625" style="47" customWidth="1"/>
    <col min="14091" max="14091" width="4.77734375" style="47" customWidth="1"/>
    <col min="14092" max="14330" width="12.6640625" style="47"/>
    <col min="14331" max="14331" width="3.33203125" style="47" customWidth="1"/>
    <col min="14332" max="14332" width="2.6640625" style="47" customWidth="1"/>
    <col min="14333" max="14333" width="16.6640625" style="47" customWidth="1"/>
    <col min="14334" max="14345" width="12.6640625" style="47" customWidth="1"/>
    <col min="14346" max="14346" width="14.6640625" style="47" customWidth="1"/>
    <col min="14347" max="14347" width="4.77734375" style="47" customWidth="1"/>
    <col min="14348" max="14586" width="12.6640625" style="47"/>
    <col min="14587" max="14587" width="3.33203125" style="47" customWidth="1"/>
    <col min="14588" max="14588" width="2.6640625" style="47" customWidth="1"/>
    <col min="14589" max="14589" width="16.6640625" style="47" customWidth="1"/>
    <col min="14590" max="14601" width="12.6640625" style="47" customWidth="1"/>
    <col min="14602" max="14602" width="14.6640625" style="47" customWidth="1"/>
    <col min="14603" max="14603" width="4.77734375" style="47" customWidth="1"/>
    <col min="14604" max="14842" width="12.6640625" style="47"/>
    <col min="14843" max="14843" width="3.33203125" style="47" customWidth="1"/>
    <col min="14844" max="14844" width="2.6640625" style="47" customWidth="1"/>
    <col min="14845" max="14845" width="16.6640625" style="47" customWidth="1"/>
    <col min="14846" max="14857" width="12.6640625" style="47" customWidth="1"/>
    <col min="14858" max="14858" width="14.6640625" style="47" customWidth="1"/>
    <col min="14859" max="14859" width="4.77734375" style="47" customWidth="1"/>
    <col min="14860" max="15098" width="12.6640625" style="47"/>
    <col min="15099" max="15099" width="3.33203125" style="47" customWidth="1"/>
    <col min="15100" max="15100" width="2.6640625" style="47" customWidth="1"/>
    <col min="15101" max="15101" width="16.6640625" style="47" customWidth="1"/>
    <col min="15102" max="15113" width="12.6640625" style="47" customWidth="1"/>
    <col min="15114" max="15114" width="14.6640625" style="47" customWidth="1"/>
    <col min="15115" max="15115" width="4.77734375" style="47" customWidth="1"/>
    <col min="15116" max="15354" width="12.6640625" style="47"/>
    <col min="15355" max="15355" width="3.33203125" style="47" customWidth="1"/>
    <col min="15356" max="15356" width="2.6640625" style="47" customWidth="1"/>
    <col min="15357" max="15357" width="16.6640625" style="47" customWidth="1"/>
    <col min="15358" max="15369" width="12.6640625" style="47" customWidth="1"/>
    <col min="15370" max="15370" width="14.6640625" style="47" customWidth="1"/>
    <col min="15371" max="15371" width="4.77734375" style="47" customWidth="1"/>
    <col min="15372" max="15610" width="12.6640625" style="47"/>
    <col min="15611" max="15611" width="3.33203125" style="47" customWidth="1"/>
    <col min="15612" max="15612" width="2.6640625" style="47" customWidth="1"/>
    <col min="15613" max="15613" width="16.6640625" style="47" customWidth="1"/>
    <col min="15614" max="15625" width="12.6640625" style="47" customWidth="1"/>
    <col min="15626" max="15626" width="14.6640625" style="47" customWidth="1"/>
    <col min="15627" max="15627" width="4.77734375" style="47" customWidth="1"/>
    <col min="15628" max="15866" width="12.6640625" style="47"/>
    <col min="15867" max="15867" width="3.33203125" style="47" customWidth="1"/>
    <col min="15868" max="15868" width="2.6640625" style="47" customWidth="1"/>
    <col min="15869" max="15869" width="16.6640625" style="47" customWidth="1"/>
    <col min="15870" max="15881" width="12.6640625" style="47" customWidth="1"/>
    <col min="15882" max="15882" width="14.6640625" style="47" customWidth="1"/>
    <col min="15883" max="15883" width="4.77734375" style="47" customWidth="1"/>
    <col min="15884" max="16122" width="12.6640625" style="47"/>
    <col min="16123" max="16123" width="3.33203125" style="47" customWidth="1"/>
    <col min="16124" max="16124" width="2.6640625" style="47" customWidth="1"/>
    <col min="16125" max="16125" width="16.6640625" style="47" customWidth="1"/>
    <col min="16126" max="16137" width="12.6640625" style="47" customWidth="1"/>
    <col min="16138" max="16138" width="14.6640625" style="47" customWidth="1"/>
    <col min="16139" max="16139" width="4.77734375" style="47" customWidth="1"/>
    <col min="16140" max="16384" width="12.6640625" style="47"/>
  </cols>
  <sheetData>
    <row r="2" spans="1:15" ht="21" customHeight="1" x14ac:dyDescent="0.2">
      <c r="A2" s="197" t="s">
        <v>94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18" customHeight="1" thickBot="1" x14ac:dyDescent="0.25">
      <c r="O3" s="48" t="s">
        <v>1</v>
      </c>
    </row>
    <row r="4" spans="1:15" ht="18" customHeight="1" thickBot="1" x14ac:dyDescent="0.25">
      <c r="A4" s="49"/>
      <c r="B4" s="50"/>
      <c r="C4" s="51" t="s">
        <v>46</v>
      </c>
      <c r="D4" s="51" t="s">
        <v>47</v>
      </c>
      <c r="E4" s="51" t="s">
        <v>48</v>
      </c>
      <c r="F4" s="51" t="s">
        <v>49</v>
      </c>
      <c r="G4" s="51" t="s">
        <v>50</v>
      </c>
      <c r="H4" s="51" t="s">
        <v>51</v>
      </c>
      <c r="I4" s="51" t="s">
        <v>52</v>
      </c>
      <c r="J4" s="51" t="s">
        <v>53</v>
      </c>
      <c r="K4" s="51" t="s">
        <v>11</v>
      </c>
      <c r="L4" s="51" t="s">
        <v>54</v>
      </c>
      <c r="M4" s="51" t="s">
        <v>13</v>
      </c>
      <c r="N4" s="51" t="s">
        <v>55</v>
      </c>
      <c r="O4" s="52" t="s">
        <v>44</v>
      </c>
    </row>
    <row r="5" spans="1:15" ht="18" customHeight="1" x14ac:dyDescent="0.2">
      <c r="A5" s="199" t="s">
        <v>193</v>
      </c>
      <c r="B5" s="200"/>
      <c r="C5" s="53">
        <f>C6+C7+C8+C9</f>
        <v>322770</v>
      </c>
      <c r="D5" s="53">
        <f t="shared" ref="D5:N5" si="0">D6+D7+D8+D9</f>
        <v>329520</v>
      </c>
      <c r="E5" s="53">
        <f t="shared" si="0"/>
        <v>293550</v>
      </c>
      <c r="F5" s="53">
        <f t="shared" si="0"/>
        <v>326880</v>
      </c>
      <c r="G5" s="53">
        <f t="shared" si="0"/>
        <v>316220</v>
      </c>
      <c r="H5" s="53">
        <f t="shared" si="0"/>
        <v>288060</v>
      </c>
      <c r="I5" s="53">
        <f t="shared" si="0"/>
        <v>320830</v>
      </c>
      <c r="J5" s="53">
        <f t="shared" si="0"/>
        <v>285980</v>
      </c>
      <c r="K5" s="53">
        <f t="shared" si="0"/>
        <v>315000</v>
      </c>
      <c r="L5" s="53">
        <f t="shared" si="0"/>
        <v>317840</v>
      </c>
      <c r="M5" s="53">
        <f t="shared" si="0"/>
        <v>271720</v>
      </c>
      <c r="N5" s="53">
        <f t="shared" si="0"/>
        <v>295700</v>
      </c>
      <c r="O5" s="144">
        <f>SUM(C5:N5)</f>
        <v>3684070</v>
      </c>
    </row>
    <row r="6" spans="1:15" ht="18" customHeight="1" x14ac:dyDescent="0.2">
      <c r="A6" s="54"/>
      <c r="B6" s="53" t="s">
        <v>56</v>
      </c>
      <c r="C6" s="53">
        <v>62480</v>
      </c>
      <c r="D6" s="53">
        <v>56970</v>
      </c>
      <c r="E6" s="53">
        <v>52590</v>
      </c>
      <c r="F6" s="53">
        <v>64650</v>
      </c>
      <c r="G6" s="53">
        <v>50750</v>
      </c>
      <c r="H6" s="53">
        <v>54870</v>
      </c>
      <c r="I6" s="53">
        <v>56390</v>
      </c>
      <c r="J6" s="53">
        <v>48950</v>
      </c>
      <c r="K6" s="53">
        <v>60680</v>
      </c>
      <c r="L6" s="53">
        <v>54550</v>
      </c>
      <c r="M6" s="53">
        <v>48030</v>
      </c>
      <c r="N6" s="53">
        <v>56330</v>
      </c>
      <c r="O6" s="144">
        <f t="shared" ref="O6:O39" si="1">SUM(C6:N6)</f>
        <v>667240</v>
      </c>
    </row>
    <row r="7" spans="1:15" ht="18" customHeight="1" x14ac:dyDescent="0.2">
      <c r="A7" s="55"/>
      <c r="B7" s="53" t="s">
        <v>183</v>
      </c>
      <c r="C7" s="53">
        <v>65420</v>
      </c>
      <c r="D7" s="53">
        <v>56440</v>
      </c>
      <c r="E7" s="53">
        <v>53680</v>
      </c>
      <c r="F7" s="53">
        <v>65960</v>
      </c>
      <c r="G7" s="53">
        <v>52250</v>
      </c>
      <c r="H7" s="53">
        <v>57200</v>
      </c>
      <c r="I7" s="53">
        <v>57940</v>
      </c>
      <c r="J7" s="53">
        <v>50480</v>
      </c>
      <c r="K7" s="53">
        <v>63450</v>
      </c>
      <c r="L7" s="53">
        <v>55860</v>
      </c>
      <c r="M7" s="53">
        <v>50000</v>
      </c>
      <c r="N7" s="53">
        <v>57690</v>
      </c>
      <c r="O7" s="144">
        <f t="shared" si="1"/>
        <v>686370</v>
      </c>
    </row>
    <row r="8" spans="1:15" ht="18" customHeight="1" x14ac:dyDescent="0.2">
      <c r="A8" s="54"/>
      <c r="B8" s="53" t="s">
        <v>57</v>
      </c>
      <c r="C8" s="53">
        <v>89390</v>
      </c>
      <c r="D8" s="53">
        <v>106730</v>
      </c>
      <c r="E8" s="53">
        <v>93690</v>
      </c>
      <c r="F8" s="53">
        <v>88850</v>
      </c>
      <c r="G8" s="53">
        <v>109180</v>
      </c>
      <c r="H8" s="53">
        <v>85250</v>
      </c>
      <c r="I8" s="53">
        <v>93930</v>
      </c>
      <c r="J8" s="53">
        <v>96830</v>
      </c>
      <c r="K8" s="53">
        <v>88690</v>
      </c>
      <c r="L8" s="53">
        <v>102030</v>
      </c>
      <c r="M8" s="53">
        <v>83880</v>
      </c>
      <c r="N8" s="53">
        <v>89740</v>
      </c>
      <c r="O8" s="144">
        <f t="shared" si="1"/>
        <v>1128190</v>
      </c>
    </row>
    <row r="9" spans="1:15" ht="18" customHeight="1" x14ac:dyDescent="0.2">
      <c r="A9" s="56"/>
      <c r="B9" s="53" t="s">
        <v>58</v>
      </c>
      <c r="C9" s="53">
        <v>105480</v>
      </c>
      <c r="D9" s="53">
        <v>109380</v>
      </c>
      <c r="E9" s="53">
        <v>93590</v>
      </c>
      <c r="F9" s="53">
        <v>107420</v>
      </c>
      <c r="G9" s="53">
        <v>104040</v>
      </c>
      <c r="H9" s="53">
        <v>90740</v>
      </c>
      <c r="I9" s="53">
        <v>112570</v>
      </c>
      <c r="J9" s="53">
        <v>89720</v>
      </c>
      <c r="K9" s="53">
        <v>102180</v>
      </c>
      <c r="L9" s="53">
        <v>105400</v>
      </c>
      <c r="M9" s="53">
        <v>89810</v>
      </c>
      <c r="N9" s="53">
        <v>91940</v>
      </c>
      <c r="O9" s="144">
        <f t="shared" si="1"/>
        <v>1202270</v>
      </c>
    </row>
    <row r="10" spans="1:15" ht="18" customHeight="1" x14ac:dyDescent="0.2">
      <c r="A10" s="195" t="s">
        <v>95</v>
      </c>
      <c r="B10" s="196"/>
      <c r="C10" s="53">
        <f>C11+C12+C13</f>
        <v>255600</v>
      </c>
      <c r="D10" s="53">
        <f t="shared" ref="D10:N10" si="2">D11+D12+D13</f>
        <v>262820</v>
      </c>
      <c r="E10" s="53">
        <f t="shared" si="2"/>
        <v>232160</v>
      </c>
      <c r="F10" s="53">
        <f t="shared" si="2"/>
        <v>264890</v>
      </c>
      <c r="G10" s="53">
        <f t="shared" si="2"/>
        <v>262800</v>
      </c>
      <c r="H10" s="53">
        <f t="shared" si="2"/>
        <v>241100</v>
      </c>
      <c r="I10" s="53">
        <f t="shared" si="2"/>
        <v>252270</v>
      </c>
      <c r="J10" s="53">
        <f t="shared" si="2"/>
        <v>243510</v>
      </c>
      <c r="K10" s="53">
        <f t="shared" si="2"/>
        <v>258460</v>
      </c>
      <c r="L10" s="53">
        <f t="shared" si="2"/>
        <v>264270</v>
      </c>
      <c r="M10" s="53">
        <f t="shared" si="2"/>
        <v>223650</v>
      </c>
      <c r="N10" s="53">
        <f t="shared" si="2"/>
        <v>243240</v>
      </c>
      <c r="O10" s="144">
        <f t="shared" si="1"/>
        <v>3004770</v>
      </c>
    </row>
    <row r="11" spans="1:15" ht="18" customHeight="1" x14ac:dyDescent="0.2">
      <c r="A11" s="54"/>
      <c r="B11" s="53" t="s">
        <v>60</v>
      </c>
      <c r="C11" s="53">
        <v>118150</v>
      </c>
      <c r="D11" s="53">
        <v>113590</v>
      </c>
      <c r="E11" s="53">
        <v>105110</v>
      </c>
      <c r="F11" s="53">
        <v>121630</v>
      </c>
      <c r="G11" s="53">
        <v>114940</v>
      </c>
      <c r="H11" s="53">
        <v>110210</v>
      </c>
      <c r="I11" s="53">
        <v>115150</v>
      </c>
      <c r="J11" s="53">
        <v>105700</v>
      </c>
      <c r="K11" s="53">
        <v>116430</v>
      </c>
      <c r="L11" s="53">
        <v>116770</v>
      </c>
      <c r="M11" s="53">
        <v>100510</v>
      </c>
      <c r="N11" s="53">
        <v>113220</v>
      </c>
      <c r="O11" s="144">
        <f t="shared" si="1"/>
        <v>1351410</v>
      </c>
    </row>
    <row r="12" spans="1:15" ht="18" customHeight="1" x14ac:dyDescent="0.2">
      <c r="A12" s="54"/>
      <c r="B12" s="53" t="s">
        <v>61</v>
      </c>
      <c r="C12" s="53">
        <v>78290</v>
      </c>
      <c r="D12" s="53">
        <v>77510</v>
      </c>
      <c r="E12" s="53">
        <v>67470</v>
      </c>
      <c r="F12" s="53">
        <v>82950</v>
      </c>
      <c r="G12" s="53">
        <v>73460</v>
      </c>
      <c r="H12" s="53">
        <v>71820</v>
      </c>
      <c r="I12" s="53">
        <v>74390</v>
      </c>
      <c r="J12" s="53">
        <v>70230</v>
      </c>
      <c r="K12" s="53">
        <v>81090</v>
      </c>
      <c r="L12" s="53">
        <v>75050</v>
      </c>
      <c r="M12" s="53">
        <v>66040</v>
      </c>
      <c r="N12" s="53">
        <v>70470</v>
      </c>
      <c r="O12" s="144">
        <f t="shared" si="1"/>
        <v>888770</v>
      </c>
    </row>
    <row r="13" spans="1:15" ht="18" customHeight="1" x14ac:dyDescent="0.2">
      <c r="A13" s="56"/>
      <c r="B13" s="53" t="s">
        <v>62</v>
      </c>
      <c r="C13" s="53">
        <v>59160</v>
      </c>
      <c r="D13" s="53">
        <v>71720</v>
      </c>
      <c r="E13" s="53">
        <v>59580</v>
      </c>
      <c r="F13" s="53">
        <v>60310</v>
      </c>
      <c r="G13" s="53">
        <v>74400</v>
      </c>
      <c r="H13" s="53">
        <v>59070</v>
      </c>
      <c r="I13" s="53">
        <v>62730</v>
      </c>
      <c r="J13" s="53">
        <v>67580</v>
      </c>
      <c r="K13" s="53">
        <v>60940</v>
      </c>
      <c r="L13" s="53">
        <v>72450</v>
      </c>
      <c r="M13" s="53">
        <v>57100</v>
      </c>
      <c r="N13" s="53">
        <v>59550</v>
      </c>
      <c r="O13" s="144">
        <f t="shared" si="1"/>
        <v>764590</v>
      </c>
    </row>
    <row r="14" spans="1:15" ht="18" customHeight="1" x14ac:dyDescent="0.2">
      <c r="A14" s="195" t="s">
        <v>96</v>
      </c>
      <c r="B14" s="196"/>
      <c r="C14" s="53">
        <f t="shared" ref="C14:N14" si="3">C15+C16+C17</f>
        <v>167800</v>
      </c>
      <c r="D14" s="53">
        <f t="shared" si="3"/>
        <v>151800</v>
      </c>
      <c r="E14" s="53">
        <f t="shared" si="3"/>
        <v>140720</v>
      </c>
      <c r="F14" s="53">
        <f t="shared" si="3"/>
        <v>174600</v>
      </c>
      <c r="G14" s="53">
        <f t="shared" si="3"/>
        <v>139900</v>
      </c>
      <c r="H14" s="53">
        <f t="shared" si="3"/>
        <v>149080</v>
      </c>
      <c r="I14" s="53">
        <f t="shared" si="3"/>
        <v>152040</v>
      </c>
      <c r="J14" s="53">
        <f t="shared" si="3"/>
        <v>133830</v>
      </c>
      <c r="K14" s="53">
        <f t="shared" si="3"/>
        <v>166480</v>
      </c>
      <c r="L14" s="53">
        <f t="shared" si="3"/>
        <v>147960</v>
      </c>
      <c r="M14" s="53">
        <f t="shared" si="3"/>
        <v>132240</v>
      </c>
      <c r="N14" s="53">
        <f t="shared" si="3"/>
        <v>150670</v>
      </c>
      <c r="O14" s="144">
        <f t="shared" si="1"/>
        <v>1807120</v>
      </c>
    </row>
    <row r="15" spans="1:15" ht="18" customHeight="1" x14ac:dyDescent="0.2">
      <c r="A15" s="54"/>
      <c r="B15" s="53" t="s">
        <v>64</v>
      </c>
      <c r="C15" s="53">
        <v>47500</v>
      </c>
      <c r="D15" s="53">
        <v>42110</v>
      </c>
      <c r="E15" s="53">
        <v>39620</v>
      </c>
      <c r="F15" s="53">
        <v>48840</v>
      </c>
      <c r="G15" s="53">
        <v>38680</v>
      </c>
      <c r="H15" s="53">
        <v>41610</v>
      </c>
      <c r="I15" s="53">
        <v>42400</v>
      </c>
      <c r="J15" s="53">
        <v>37460</v>
      </c>
      <c r="K15" s="53">
        <v>46910</v>
      </c>
      <c r="L15" s="53">
        <v>40790</v>
      </c>
      <c r="M15" s="53">
        <v>36820</v>
      </c>
      <c r="N15" s="53">
        <v>41960</v>
      </c>
      <c r="O15" s="144">
        <f t="shared" si="1"/>
        <v>504700</v>
      </c>
    </row>
    <row r="16" spans="1:15" ht="18" customHeight="1" x14ac:dyDescent="0.2">
      <c r="A16" s="54"/>
      <c r="B16" s="53" t="s">
        <v>65</v>
      </c>
      <c r="C16" s="53">
        <v>46920</v>
      </c>
      <c r="D16" s="53">
        <v>42080</v>
      </c>
      <c r="E16" s="53">
        <v>38840</v>
      </c>
      <c r="F16" s="53">
        <v>48180</v>
      </c>
      <c r="G16" s="53">
        <v>38990</v>
      </c>
      <c r="H16" s="53">
        <v>41770</v>
      </c>
      <c r="I16" s="53">
        <v>41990</v>
      </c>
      <c r="J16" s="53">
        <v>37130</v>
      </c>
      <c r="K16" s="53">
        <v>46300</v>
      </c>
      <c r="L16" s="53">
        <v>40760</v>
      </c>
      <c r="M16" s="53">
        <v>36410</v>
      </c>
      <c r="N16" s="53">
        <v>42370</v>
      </c>
      <c r="O16" s="144">
        <f t="shared" si="1"/>
        <v>501740</v>
      </c>
    </row>
    <row r="17" spans="1:15" ht="18" customHeight="1" x14ac:dyDescent="0.2">
      <c r="A17" s="56"/>
      <c r="B17" s="53" t="s">
        <v>66</v>
      </c>
      <c r="C17" s="53">
        <v>73380</v>
      </c>
      <c r="D17" s="53">
        <v>67610</v>
      </c>
      <c r="E17" s="53">
        <v>62260</v>
      </c>
      <c r="F17" s="53">
        <v>77580</v>
      </c>
      <c r="G17" s="53">
        <v>62230</v>
      </c>
      <c r="H17" s="53">
        <v>65700</v>
      </c>
      <c r="I17" s="53">
        <v>67650</v>
      </c>
      <c r="J17" s="53">
        <v>59240</v>
      </c>
      <c r="K17" s="53">
        <v>73270</v>
      </c>
      <c r="L17" s="53">
        <v>66410</v>
      </c>
      <c r="M17" s="53">
        <v>59010</v>
      </c>
      <c r="N17" s="53">
        <v>66340</v>
      </c>
      <c r="O17" s="144">
        <f t="shared" si="1"/>
        <v>800680</v>
      </c>
    </row>
    <row r="18" spans="1:15" ht="18" customHeight="1" x14ac:dyDescent="0.2">
      <c r="A18" s="195" t="s">
        <v>97</v>
      </c>
      <c r="B18" s="196"/>
      <c r="C18" s="23">
        <f>C19+C20</f>
        <v>113210</v>
      </c>
      <c r="D18" s="23">
        <f t="shared" ref="D18:N18" si="4">D19+D20</f>
        <v>135370</v>
      </c>
      <c r="E18" s="23">
        <f t="shared" si="4"/>
        <v>116920</v>
      </c>
      <c r="F18" s="23">
        <f t="shared" si="4"/>
        <v>111730</v>
      </c>
      <c r="G18" s="23">
        <f t="shared" si="4"/>
        <v>137490</v>
      </c>
      <c r="H18" s="23">
        <f t="shared" si="4"/>
        <v>108120</v>
      </c>
      <c r="I18" s="23">
        <f t="shared" si="4"/>
        <v>116830</v>
      </c>
      <c r="J18" s="23">
        <f t="shared" si="4"/>
        <v>123530</v>
      </c>
      <c r="K18" s="23">
        <f t="shared" si="4"/>
        <v>111790</v>
      </c>
      <c r="L18" s="23">
        <f t="shared" si="4"/>
        <v>130040</v>
      </c>
      <c r="M18" s="23">
        <f t="shared" si="4"/>
        <v>105150</v>
      </c>
      <c r="N18" s="23">
        <f t="shared" si="4"/>
        <v>111960</v>
      </c>
      <c r="O18" s="116">
        <f t="shared" si="1"/>
        <v>1422140</v>
      </c>
    </row>
    <row r="19" spans="1:15" ht="18" customHeight="1" x14ac:dyDescent="0.2">
      <c r="A19" s="54"/>
      <c r="B19" s="53" t="s">
        <v>68</v>
      </c>
      <c r="C19" s="23">
        <v>37240</v>
      </c>
      <c r="D19" s="23">
        <v>44600</v>
      </c>
      <c r="E19" s="23">
        <v>38250</v>
      </c>
      <c r="F19" s="23">
        <v>36710</v>
      </c>
      <c r="G19" s="23">
        <v>45710</v>
      </c>
      <c r="H19" s="23">
        <v>36080</v>
      </c>
      <c r="I19" s="23">
        <v>38640</v>
      </c>
      <c r="J19" s="23">
        <v>40940</v>
      </c>
      <c r="K19" s="23">
        <v>37040</v>
      </c>
      <c r="L19" s="23">
        <v>43290</v>
      </c>
      <c r="M19" s="23">
        <v>34920</v>
      </c>
      <c r="N19" s="23">
        <v>37240</v>
      </c>
      <c r="O19" s="116">
        <f t="shared" si="1"/>
        <v>470660</v>
      </c>
    </row>
    <row r="20" spans="1:15" ht="18" customHeight="1" x14ac:dyDescent="0.2">
      <c r="A20" s="56"/>
      <c r="B20" s="53" t="s">
        <v>69</v>
      </c>
      <c r="C20" s="23">
        <v>75970</v>
      </c>
      <c r="D20" s="23">
        <v>90770</v>
      </c>
      <c r="E20" s="23">
        <v>78670</v>
      </c>
      <c r="F20" s="23">
        <v>75020</v>
      </c>
      <c r="G20" s="23">
        <v>91780</v>
      </c>
      <c r="H20" s="23">
        <v>72040</v>
      </c>
      <c r="I20" s="23">
        <v>78190</v>
      </c>
      <c r="J20" s="23">
        <v>82590</v>
      </c>
      <c r="K20" s="23">
        <v>74750</v>
      </c>
      <c r="L20" s="23">
        <v>86750</v>
      </c>
      <c r="M20" s="23">
        <v>70230</v>
      </c>
      <c r="N20" s="23">
        <v>74720</v>
      </c>
      <c r="O20" s="116">
        <f t="shared" si="1"/>
        <v>951480</v>
      </c>
    </row>
    <row r="21" spans="1:15" ht="18" customHeight="1" x14ac:dyDescent="0.2">
      <c r="A21" s="195" t="s">
        <v>98</v>
      </c>
      <c r="B21" s="196"/>
      <c r="C21" s="53">
        <f t="shared" ref="C21:N21" si="5">C22+C23</f>
        <v>57090</v>
      </c>
      <c r="D21" s="53">
        <f t="shared" si="5"/>
        <v>51530</v>
      </c>
      <c r="E21" s="53">
        <f t="shared" si="5"/>
        <v>47350</v>
      </c>
      <c r="F21" s="53">
        <f t="shared" si="5"/>
        <v>58040</v>
      </c>
      <c r="G21" s="53">
        <f t="shared" si="5"/>
        <v>45980</v>
      </c>
      <c r="H21" s="53">
        <f t="shared" si="5"/>
        <v>48490</v>
      </c>
      <c r="I21" s="53">
        <f t="shared" si="5"/>
        <v>51880</v>
      </c>
      <c r="J21" s="53">
        <f t="shared" si="5"/>
        <v>45090</v>
      </c>
      <c r="K21" s="53">
        <f t="shared" si="5"/>
        <v>55390</v>
      </c>
      <c r="L21" s="53">
        <f t="shared" si="5"/>
        <v>49990</v>
      </c>
      <c r="M21" s="53">
        <f t="shared" si="5"/>
        <v>44700</v>
      </c>
      <c r="N21" s="53">
        <f t="shared" si="5"/>
        <v>49430</v>
      </c>
      <c r="O21" s="144">
        <f t="shared" si="1"/>
        <v>604960</v>
      </c>
    </row>
    <row r="22" spans="1:15" ht="18" customHeight="1" x14ac:dyDescent="0.2">
      <c r="A22" s="54"/>
      <c r="B22" s="53" t="s">
        <v>71</v>
      </c>
      <c r="C22" s="53">
        <v>39500</v>
      </c>
      <c r="D22" s="53">
        <v>37500</v>
      </c>
      <c r="E22" s="53">
        <v>33960</v>
      </c>
      <c r="F22" s="53">
        <v>41630</v>
      </c>
      <c r="G22" s="53">
        <v>32770</v>
      </c>
      <c r="H22" s="53">
        <v>32390</v>
      </c>
      <c r="I22" s="53">
        <v>39160</v>
      </c>
      <c r="J22" s="53">
        <v>32360</v>
      </c>
      <c r="K22" s="53">
        <v>38430</v>
      </c>
      <c r="L22" s="53">
        <v>35630</v>
      </c>
      <c r="M22" s="53">
        <v>32180</v>
      </c>
      <c r="N22" s="53">
        <v>32960</v>
      </c>
      <c r="O22" s="144">
        <f t="shared" si="1"/>
        <v>428470</v>
      </c>
    </row>
    <row r="23" spans="1:15" ht="18" customHeight="1" x14ac:dyDescent="0.2">
      <c r="A23" s="56"/>
      <c r="B23" s="53" t="s">
        <v>72</v>
      </c>
      <c r="C23" s="53">
        <v>17590</v>
      </c>
      <c r="D23" s="53">
        <v>14030</v>
      </c>
      <c r="E23" s="53">
        <v>13390</v>
      </c>
      <c r="F23" s="53">
        <v>16410</v>
      </c>
      <c r="G23" s="53">
        <v>13210</v>
      </c>
      <c r="H23" s="53">
        <v>16100</v>
      </c>
      <c r="I23" s="53">
        <v>12720</v>
      </c>
      <c r="J23" s="53">
        <v>12730</v>
      </c>
      <c r="K23" s="53">
        <v>16960</v>
      </c>
      <c r="L23" s="53">
        <v>14360</v>
      </c>
      <c r="M23" s="53">
        <v>12520</v>
      </c>
      <c r="N23" s="53">
        <v>16470</v>
      </c>
      <c r="O23" s="144">
        <f t="shared" si="1"/>
        <v>176490</v>
      </c>
    </row>
    <row r="24" spans="1:15" ht="18" customHeight="1" x14ac:dyDescent="0.2">
      <c r="A24" s="195" t="s">
        <v>99</v>
      </c>
      <c r="B24" s="196"/>
      <c r="C24" s="53">
        <f t="shared" ref="C24:N24" si="6">C25+C26+C27</f>
        <v>131380</v>
      </c>
      <c r="D24" s="53">
        <f t="shared" si="6"/>
        <v>153010</v>
      </c>
      <c r="E24" s="53">
        <f t="shared" si="6"/>
        <v>135870</v>
      </c>
      <c r="F24" s="53">
        <f t="shared" si="6"/>
        <v>129280</v>
      </c>
      <c r="G24" s="53">
        <f t="shared" si="6"/>
        <v>159140</v>
      </c>
      <c r="H24" s="53">
        <f t="shared" si="6"/>
        <v>123400</v>
      </c>
      <c r="I24" s="53">
        <f t="shared" si="6"/>
        <v>136040</v>
      </c>
      <c r="J24" s="53">
        <f t="shared" si="6"/>
        <v>142590</v>
      </c>
      <c r="K24" s="53">
        <f t="shared" si="6"/>
        <v>133720</v>
      </c>
      <c r="L24" s="53">
        <f t="shared" si="6"/>
        <v>154110</v>
      </c>
      <c r="M24" s="53">
        <f t="shared" si="6"/>
        <v>124470</v>
      </c>
      <c r="N24" s="53">
        <f t="shared" si="6"/>
        <v>133110</v>
      </c>
      <c r="O24" s="144">
        <f t="shared" si="1"/>
        <v>1656120</v>
      </c>
    </row>
    <row r="25" spans="1:15" ht="18" customHeight="1" x14ac:dyDescent="0.2">
      <c r="A25" s="54"/>
      <c r="B25" s="53" t="s">
        <v>74</v>
      </c>
      <c r="C25" s="53">
        <v>39540</v>
      </c>
      <c r="D25" s="53">
        <v>46200</v>
      </c>
      <c r="E25" s="53">
        <v>40800</v>
      </c>
      <c r="F25" s="53">
        <v>39120</v>
      </c>
      <c r="G25" s="53">
        <v>47330</v>
      </c>
      <c r="H25" s="53">
        <v>37090</v>
      </c>
      <c r="I25" s="53">
        <v>41670</v>
      </c>
      <c r="J25" s="53">
        <v>42460</v>
      </c>
      <c r="K25" s="53">
        <v>41050</v>
      </c>
      <c r="L25" s="53">
        <v>46670</v>
      </c>
      <c r="M25" s="53">
        <v>37700</v>
      </c>
      <c r="N25" s="53">
        <v>40120</v>
      </c>
      <c r="O25" s="144">
        <f t="shared" si="1"/>
        <v>499750</v>
      </c>
    </row>
    <row r="26" spans="1:15" ht="18" customHeight="1" x14ac:dyDescent="0.2">
      <c r="A26" s="54"/>
      <c r="B26" s="53" t="s">
        <v>75</v>
      </c>
      <c r="C26" s="53">
        <v>48560</v>
      </c>
      <c r="D26" s="53">
        <v>55960</v>
      </c>
      <c r="E26" s="53">
        <v>50120</v>
      </c>
      <c r="F26" s="53">
        <v>47470</v>
      </c>
      <c r="G26" s="53">
        <v>58160</v>
      </c>
      <c r="H26" s="53">
        <v>45440</v>
      </c>
      <c r="I26" s="53">
        <v>49690</v>
      </c>
      <c r="J26" s="53">
        <v>52450</v>
      </c>
      <c r="K26" s="53">
        <v>47820</v>
      </c>
      <c r="L26" s="53">
        <v>55500</v>
      </c>
      <c r="M26" s="53">
        <v>45770</v>
      </c>
      <c r="N26" s="53">
        <v>48840</v>
      </c>
      <c r="O26" s="144">
        <f t="shared" si="1"/>
        <v>605780</v>
      </c>
    </row>
    <row r="27" spans="1:15" ht="18" customHeight="1" x14ac:dyDescent="0.2">
      <c r="A27" s="56"/>
      <c r="B27" s="53" t="s">
        <v>76</v>
      </c>
      <c r="C27" s="53">
        <v>43280</v>
      </c>
      <c r="D27" s="53">
        <v>50850</v>
      </c>
      <c r="E27" s="53">
        <v>44950</v>
      </c>
      <c r="F27" s="53">
        <v>42690</v>
      </c>
      <c r="G27" s="53">
        <v>53650</v>
      </c>
      <c r="H27" s="53">
        <v>40870</v>
      </c>
      <c r="I27" s="53">
        <v>44680</v>
      </c>
      <c r="J27" s="53">
        <v>47680</v>
      </c>
      <c r="K27" s="53">
        <v>44850</v>
      </c>
      <c r="L27" s="53">
        <v>51940</v>
      </c>
      <c r="M27" s="53">
        <v>41000</v>
      </c>
      <c r="N27" s="53">
        <v>44150</v>
      </c>
      <c r="O27" s="144">
        <f t="shared" si="1"/>
        <v>550590</v>
      </c>
    </row>
    <row r="28" spans="1:15" ht="18" customHeight="1" x14ac:dyDescent="0.2">
      <c r="A28" s="195" t="s">
        <v>100</v>
      </c>
      <c r="B28" s="196"/>
      <c r="C28" s="53">
        <f t="shared" ref="C28:N28" si="7">C29+C30</f>
        <v>127890</v>
      </c>
      <c r="D28" s="53">
        <f t="shared" si="7"/>
        <v>126830</v>
      </c>
      <c r="E28" s="53">
        <f t="shared" si="7"/>
        <v>115300</v>
      </c>
      <c r="F28" s="53">
        <f t="shared" si="7"/>
        <v>126610</v>
      </c>
      <c r="G28" s="53">
        <f t="shared" si="7"/>
        <v>118970</v>
      </c>
      <c r="H28" s="53">
        <f t="shared" si="7"/>
        <v>112450</v>
      </c>
      <c r="I28" s="53">
        <f t="shared" si="7"/>
        <v>117610</v>
      </c>
      <c r="J28" s="53">
        <f t="shared" si="7"/>
        <v>111410</v>
      </c>
      <c r="K28" s="53">
        <f t="shared" si="7"/>
        <v>122830</v>
      </c>
      <c r="L28" s="53">
        <f t="shared" si="7"/>
        <v>121610</v>
      </c>
      <c r="M28" s="53">
        <f t="shared" si="7"/>
        <v>104650</v>
      </c>
      <c r="N28" s="53">
        <f t="shared" si="7"/>
        <v>116930</v>
      </c>
      <c r="O28" s="144">
        <f t="shared" si="1"/>
        <v>1423090</v>
      </c>
    </row>
    <row r="29" spans="1:15" ht="18" customHeight="1" x14ac:dyDescent="0.2">
      <c r="A29" s="54"/>
      <c r="B29" s="53" t="s">
        <v>78</v>
      </c>
      <c r="C29" s="53">
        <v>44260</v>
      </c>
      <c r="D29" s="53">
        <v>51850</v>
      </c>
      <c r="E29" s="53">
        <v>46190</v>
      </c>
      <c r="F29" s="53">
        <v>43500</v>
      </c>
      <c r="G29" s="53">
        <v>53680</v>
      </c>
      <c r="H29" s="53">
        <v>41810</v>
      </c>
      <c r="I29" s="53">
        <v>45340</v>
      </c>
      <c r="J29" s="53">
        <v>47450</v>
      </c>
      <c r="K29" s="53">
        <v>42260</v>
      </c>
      <c r="L29" s="53">
        <v>50470</v>
      </c>
      <c r="M29" s="53">
        <v>41320</v>
      </c>
      <c r="N29" s="53">
        <v>43690</v>
      </c>
      <c r="O29" s="144">
        <f t="shared" si="1"/>
        <v>551820</v>
      </c>
    </row>
    <row r="30" spans="1:15" ht="18" customHeight="1" x14ac:dyDescent="0.2">
      <c r="A30" s="56"/>
      <c r="B30" s="53" t="s">
        <v>79</v>
      </c>
      <c r="C30" s="53">
        <v>83630</v>
      </c>
      <c r="D30" s="53">
        <v>74980</v>
      </c>
      <c r="E30" s="53">
        <v>69110</v>
      </c>
      <c r="F30" s="53">
        <v>83110</v>
      </c>
      <c r="G30" s="53">
        <v>65290</v>
      </c>
      <c r="H30" s="53">
        <v>70640</v>
      </c>
      <c r="I30" s="53">
        <v>72270</v>
      </c>
      <c r="J30" s="53">
        <v>63960</v>
      </c>
      <c r="K30" s="53">
        <v>80570</v>
      </c>
      <c r="L30" s="53">
        <v>71140</v>
      </c>
      <c r="M30" s="53">
        <v>63330</v>
      </c>
      <c r="N30" s="53">
        <v>73240</v>
      </c>
      <c r="O30" s="144">
        <f t="shared" si="1"/>
        <v>871270</v>
      </c>
    </row>
    <row r="31" spans="1:15" ht="18" customHeight="1" x14ac:dyDescent="0.2">
      <c r="A31" s="195" t="s">
        <v>101</v>
      </c>
      <c r="B31" s="196"/>
      <c r="C31" s="53">
        <f t="shared" ref="C31:N31" si="8">C32+C33</f>
        <v>168900</v>
      </c>
      <c r="D31" s="53">
        <f t="shared" si="8"/>
        <v>170390</v>
      </c>
      <c r="E31" s="53">
        <f t="shared" si="8"/>
        <v>155960</v>
      </c>
      <c r="F31" s="53">
        <f t="shared" si="8"/>
        <v>171960</v>
      </c>
      <c r="G31" s="53">
        <f t="shared" si="8"/>
        <v>165460</v>
      </c>
      <c r="H31" s="53">
        <f t="shared" si="8"/>
        <v>154190</v>
      </c>
      <c r="I31" s="53">
        <f t="shared" si="8"/>
        <v>161710</v>
      </c>
      <c r="J31" s="53">
        <f t="shared" si="8"/>
        <v>155510</v>
      </c>
      <c r="K31" s="53">
        <f t="shared" si="8"/>
        <v>168760</v>
      </c>
      <c r="L31" s="53">
        <f t="shared" si="8"/>
        <v>167640</v>
      </c>
      <c r="M31" s="53">
        <f t="shared" si="8"/>
        <v>143900</v>
      </c>
      <c r="N31" s="53">
        <f t="shared" si="8"/>
        <v>159410</v>
      </c>
      <c r="O31" s="144">
        <f t="shared" si="1"/>
        <v>1943790</v>
      </c>
    </row>
    <row r="32" spans="1:15" ht="18" customHeight="1" x14ac:dyDescent="0.2">
      <c r="A32" s="54"/>
      <c r="B32" s="53" t="s">
        <v>81</v>
      </c>
      <c r="C32" s="53">
        <v>103370</v>
      </c>
      <c r="D32" s="53">
        <v>92600</v>
      </c>
      <c r="E32" s="53">
        <v>85740</v>
      </c>
      <c r="F32" s="53">
        <v>106190</v>
      </c>
      <c r="G32" s="53">
        <v>84690</v>
      </c>
      <c r="H32" s="53">
        <v>90760</v>
      </c>
      <c r="I32" s="53">
        <v>92810</v>
      </c>
      <c r="J32" s="53">
        <v>81730</v>
      </c>
      <c r="K32" s="53">
        <v>102740</v>
      </c>
      <c r="L32" s="53">
        <v>90970</v>
      </c>
      <c r="M32" s="53">
        <v>81040</v>
      </c>
      <c r="N32" s="53">
        <v>91530</v>
      </c>
      <c r="O32" s="144">
        <f t="shared" si="1"/>
        <v>1104170</v>
      </c>
    </row>
    <row r="33" spans="1:15" ht="18" customHeight="1" x14ac:dyDescent="0.2">
      <c r="A33" s="56"/>
      <c r="B33" s="53" t="s">
        <v>82</v>
      </c>
      <c r="C33" s="53">
        <v>65530</v>
      </c>
      <c r="D33" s="53">
        <v>77790</v>
      </c>
      <c r="E33" s="53">
        <v>70220</v>
      </c>
      <c r="F33" s="53">
        <v>65770</v>
      </c>
      <c r="G33" s="53">
        <v>80770</v>
      </c>
      <c r="H33" s="53">
        <v>63430</v>
      </c>
      <c r="I33" s="53">
        <v>68900</v>
      </c>
      <c r="J33" s="53">
        <v>73780</v>
      </c>
      <c r="K33" s="53">
        <v>66020</v>
      </c>
      <c r="L33" s="53">
        <v>76670</v>
      </c>
      <c r="M33" s="53">
        <v>62860</v>
      </c>
      <c r="N33" s="53">
        <v>67880</v>
      </c>
      <c r="O33" s="144">
        <f t="shared" si="1"/>
        <v>839620</v>
      </c>
    </row>
    <row r="34" spans="1:15" ht="18" customHeight="1" x14ac:dyDescent="0.2">
      <c r="A34" s="195" t="s">
        <v>102</v>
      </c>
      <c r="B34" s="196"/>
      <c r="C34" s="53">
        <f t="shared" ref="C34:N34" si="9">C35+C36</f>
        <v>104440</v>
      </c>
      <c r="D34" s="53">
        <f t="shared" si="9"/>
        <v>125070</v>
      </c>
      <c r="E34" s="53">
        <f t="shared" si="9"/>
        <v>108510</v>
      </c>
      <c r="F34" s="53">
        <f t="shared" si="9"/>
        <v>103330</v>
      </c>
      <c r="G34" s="53">
        <f t="shared" si="9"/>
        <v>127090</v>
      </c>
      <c r="H34" s="53">
        <f t="shared" si="9"/>
        <v>99100</v>
      </c>
      <c r="I34" s="53">
        <f t="shared" si="9"/>
        <v>108550</v>
      </c>
      <c r="J34" s="53">
        <f t="shared" si="9"/>
        <v>113620</v>
      </c>
      <c r="K34" s="53">
        <f t="shared" si="9"/>
        <v>103550</v>
      </c>
      <c r="L34" s="53">
        <f t="shared" si="9"/>
        <v>119780</v>
      </c>
      <c r="M34" s="53">
        <f t="shared" si="9"/>
        <v>97320</v>
      </c>
      <c r="N34" s="53">
        <f t="shared" si="9"/>
        <v>102690</v>
      </c>
      <c r="O34" s="144">
        <f t="shared" si="1"/>
        <v>1313050</v>
      </c>
    </row>
    <row r="35" spans="1:15" ht="18" customHeight="1" x14ac:dyDescent="0.2">
      <c r="A35" s="54"/>
      <c r="B35" s="53" t="s">
        <v>84</v>
      </c>
      <c r="C35" s="53">
        <v>65580</v>
      </c>
      <c r="D35" s="53">
        <v>78910</v>
      </c>
      <c r="E35" s="53">
        <v>67180</v>
      </c>
      <c r="F35" s="53">
        <v>64230</v>
      </c>
      <c r="G35" s="53">
        <v>79690</v>
      </c>
      <c r="H35" s="53">
        <v>62730</v>
      </c>
      <c r="I35" s="53">
        <v>67180</v>
      </c>
      <c r="J35" s="53">
        <v>70160</v>
      </c>
      <c r="K35" s="53">
        <v>64490</v>
      </c>
      <c r="L35" s="53">
        <v>70870</v>
      </c>
      <c r="M35" s="53">
        <v>59960</v>
      </c>
      <c r="N35" s="53">
        <v>62650</v>
      </c>
      <c r="O35" s="144">
        <f t="shared" si="1"/>
        <v>813630</v>
      </c>
    </row>
    <row r="36" spans="1:15" ht="18" customHeight="1" x14ac:dyDescent="0.2">
      <c r="A36" s="56"/>
      <c r="B36" s="53" t="s">
        <v>85</v>
      </c>
      <c r="C36" s="53">
        <v>38860</v>
      </c>
      <c r="D36" s="53">
        <v>46160</v>
      </c>
      <c r="E36" s="53">
        <v>41330</v>
      </c>
      <c r="F36" s="53">
        <v>39100</v>
      </c>
      <c r="G36" s="53">
        <v>47400</v>
      </c>
      <c r="H36" s="53">
        <v>36370</v>
      </c>
      <c r="I36" s="53">
        <v>41370</v>
      </c>
      <c r="J36" s="53">
        <v>43460</v>
      </c>
      <c r="K36" s="53">
        <v>39060</v>
      </c>
      <c r="L36" s="53">
        <v>48910</v>
      </c>
      <c r="M36" s="53">
        <v>37360</v>
      </c>
      <c r="N36" s="53">
        <v>40040</v>
      </c>
      <c r="O36" s="144">
        <f t="shared" si="1"/>
        <v>499420</v>
      </c>
    </row>
    <row r="37" spans="1:15" ht="18" customHeight="1" x14ac:dyDescent="0.2">
      <c r="A37" s="195" t="s">
        <v>103</v>
      </c>
      <c r="B37" s="196"/>
      <c r="C37" s="53">
        <f>C38</f>
        <v>109740</v>
      </c>
      <c r="D37" s="53">
        <f t="shared" ref="D37:N37" si="10">D38</f>
        <v>131730</v>
      </c>
      <c r="E37" s="53">
        <f t="shared" si="10"/>
        <v>113740</v>
      </c>
      <c r="F37" s="53">
        <f t="shared" si="10"/>
        <v>108320</v>
      </c>
      <c r="G37" s="53">
        <f t="shared" si="10"/>
        <v>134000</v>
      </c>
      <c r="H37" s="53">
        <f t="shared" si="10"/>
        <v>104640</v>
      </c>
      <c r="I37" s="53">
        <f t="shared" si="10"/>
        <v>115630</v>
      </c>
      <c r="J37" s="53">
        <f t="shared" si="10"/>
        <v>120630</v>
      </c>
      <c r="K37" s="53">
        <f t="shared" si="10"/>
        <v>109530</v>
      </c>
      <c r="L37" s="53">
        <f t="shared" si="10"/>
        <v>127230</v>
      </c>
      <c r="M37" s="53">
        <f t="shared" si="10"/>
        <v>103480</v>
      </c>
      <c r="N37" s="53">
        <f t="shared" si="10"/>
        <v>108990</v>
      </c>
      <c r="O37" s="144">
        <f t="shared" si="1"/>
        <v>1387660</v>
      </c>
    </row>
    <row r="38" spans="1:15" ht="18" customHeight="1" thickBot="1" x14ac:dyDescent="0.25">
      <c r="A38" s="54"/>
      <c r="B38" s="57" t="s">
        <v>87</v>
      </c>
      <c r="C38" s="145">
        <v>109740</v>
      </c>
      <c r="D38" s="145">
        <v>131730</v>
      </c>
      <c r="E38" s="145">
        <v>113740</v>
      </c>
      <c r="F38" s="145">
        <v>108320</v>
      </c>
      <c r="G38" s="145">
        <v>134000</v>
      </c>
      <c r="H38" s="145">
        <v>104640</v>
      </c>
      <c r="I38" s="145">
        <v>115630</v>
      </c>
      <c r="J38" s="145">
        <v>120630</v>
      </c>
      <c r="K38" s="145">
        <v>109530</v>
      </c>
      <c r="L38" s="145">
        <v>127230</v>
      </c>
      <c r="M38" s="145">
        <v>103480</v>
      </c>
      <c r="N38" s="145">
        <v>108990</v>
      </c>
      <c r="O38" s="144">
        <f t="shared" si="1"/>
        <v>1387660</v>
      </c>
    </row>
    <row r="39" spans="1:15" ht="18" customHeight="1" thickTop="1" thickBot="1" x14ac:dyDescent="0.25">
      <c r="A39" s="201" t="s">
        <v>44</v>
      </c>
      <c r="B39" s="202"/>
      <c r="C39" s="122">
        <f>C5+C10+C14+C18+C21+C24+C28+C31+C34+C37</f>
        <v>1558820</v>
      </c>
      <c r="D39" s="122">
        <f t="shared" ref="D39:N39" si="11">D5+D10+D14+D18+D21+D24+D28+D31+D34+D37</f>
        <v>1638070</v>
      </c>
      <c r="E39" s="122">
        <f t="shared" si="11"/>
        <v>1460080</v>
      </c>
      <c r="F39" s="122">
        <f t="shared" si="11"/>
        <v>1575640</v>
      </c>
      <c r="G39" s="122">
        <f t="shared" si="11"/>
        <v>1607050</v>
      </c>
      <c r="H39" s="122">
        <f t="shared" si="11"/>
        <v>1428630</v>
      </c>
      <c r="I39" s="122">
        <f t="shared" si="11"/>
        <v>1533390</v>
      </c>
      <c r="J39" s="122">
        <f t="shared" si="11"/>
        <v>1475700</v>
      </c>
      <c r="K39" s="122">
        <f t="shared" si="11"/>
        <v>1545510</v>
      </c>
      <c r="L39" s="122">
        <f t="shared" si="11"/>
        <v>1600470</v>
      </c>
      <c r="M39" s="122">
        <f t="shared" si="11"/>
        <v>1351280</v>
      </c>
      <c r="N39" s="122">
        <f t="shared" si="11"/>
        <v>1472130</v>
      </c>
      <c r="O39" s="123">
        <f t="shared" si="1"/>
        <v>18246770</v>
      </c>
    </row>
    <row r="40" spans="1:15" ht="18" customHeight="1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5" ht="18" customHeight="1" x14ac:dyDescent="0.2">
      <c r="A41" s="203"/>
      <c r="B41" s="203"/>
    </row>
    <row r="42" spans="1:15" ht="18" customHeight="1" x14ac:dyDescent="0.2">
      <c r="A42" s="203"/>
      <c r="B42" s="203"/>
    </row>
    <row r="43" spans="1:15" ht="18" customHeight="1" x14ac:dyDescent="0.2">
      <c r="A43" s="203"/>
      <c r="B43" s="203"/>
    </row>
    <row r="44" spans="1:15" ht="18" customHeight="1" x14ac:dyDescent="0.2">
      <c r="A44" s="48"/>
      <c r="B44" s="48"/>
    </row>
    <row r="45" spans="1:15" ht="18" customHeight="1" x14ac:dyDescent="0.2">
      <c r="A45" s="48"/>
      <c r="B45" s="48"/>
    </row>
    <row r="46" spans="1:15" ht="18" customHeight="1" x14ac:dyDescent="0.2">
      <c r="A46" s="48"/>
      <c r="B46" s="48"/>
    </row>
  </sheetData>
  <mergeCells count="15">
    <mergeCell ref="A39:B39"/>
    <mergeCell ref="A41:B41"/>
    <mergeCell ref="A42:B42"/>
    <mergeCell ref="A43:B43"/>
    <mergeCell ref="A37:B37"/>
    <mergeCell ref="A2:O2"/>
    <mergeCell ref="A5:B5"/>
    <mergeCell ref="A10:B10"/>
    <mergeCell ref="A14:B14"/>
    <mergeCell ref="A18:B18"/>
    <mergeCell ref="A21:B21"/>
    <mergeCell ref="A24:B24"/>
    <mergeCell ref="A28:B28"/>
    <mergeCell ref="A31:B31"/>
    <mergeCell ref="A34:B34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74" firstPageNumber="62" orientation="landscape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5"/>
  <sheetViews>
    <sheetView view="pageBreakPreview" topLeftCell="A21" zoomScale="85" zoomScaleNormal="85" zoomScaleSheetLayoutView="85" workbookViewId="0">
      <selection activeCell="E6" sqref="E6"/>
    </sheetView>
  </sheetViews>
  <sheetFormatPr defaultColWidth="12.6640625" defaultRowHeight="18" customHeight="1" x14ac:dyDescent="0.2"/>
  <cols>
    <col min="1" max="1" width="2.6640625" style="11" customWidth="1"/>
    <col min="2" max="2" width="16.6640625" style="11" customWidth="1"/>
    <col min="3" max="14" width="12.6640625" style="11" customWidth="1"/>
    <col min="15" max="15" width="14.6640625" style="11" customWidth="1"/>
    <col min="16" max="16384" width="12.6640625" style="11"/>
  </cols>
  <sheetData>
    <row r="1" spans="1:15" ht="21" customHeight="1" x14ac:dyDescent="0.2">
      <c r="A1" s="197" t="s">
        <v>176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5" ht="18" customHeight="1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92" t="s">
        <v>1</v>
      </c>
    </row>
    <row r="3" spans="1:15" ht="18" customHeight="1" thickBot="1" x14ac:dyDescent="0.25">
      <c r="A3" s="49"/>
      <c r="B3" s="50"/>
      <c r="C3" s="51" t="s">
        <v>46</v>
      </c>
      <c r="D3" s="51" t="s">
        <v>47</v>
      </c>
      <c r="E3" s="51" t="s">
        <v>48</v>
      </c>
      <c r="F3" s="51" t="s">
        <v>49</v>
      </c>
      <c r="G3" s="51" t="s">
        <v>50</v>
      </c>
      <c r="H3" s="51" t="s">
        <v>51</v>
      </c>
      <c r="I3" s="51" t="s">
        <v>52</v>
      </c>
      <c r="J3" s="51" t="s">
        <v>53</v>
      </c>
      <c r="K3" s="51" t="s">
        <v>11</v>
      </c>
      <c r="L3" s="51" t="s">
        <v>54</v>
      </c>
      <c r="M3" s="51" t="s">
        <v>13</v>
      </c>
      <c r="N3" s="51" t="s">
        <v>55</v>
      </c>
      <c r="O3" s="52" t="s">
        <v>44</v>
      </c>
    </row>
    <row r="4" spans="1:15" ht="18" customHeight="1" x14ac:dyDescent="0.2">
      <c r="A4" s="199" t="s">
        <v>193</v>
      </c>
      <c r="B4" s="200"/>
      <c r="C4" s="58">
        <f t="shared" ref="C4:N4" si="0">SUM(C5:C8)</f>
        <v>264110</v>
      </c>
      <c r="D4" s="58">
        <f t="shared" si="0"/>
        <v>226167</v>
      </c>
      <c r="E4" s="58">
        <f t="shared" si="0"/>
        <v>200668</v>
      </c>
      <c r="F4" s="58">
        <f t="shared" si="0"/>
        <v>221042</v>
      </c>
      <c r="G4" s="58">
        <f t="shared" si="0"/>
        <v>196299</v>
      </c>
      <c r="H4" s="58">
        <f t="shared" si="0"/>
        <v>187891</v>
      </c>
      <c r="I4" s="58">
        <f t="shared" si="0"/>
        <v>212253</v>
      </c>
      <c r="J4" s="58">
        <f t="shared" si="0"/>
        <v>213186</v>
      </c>
      <c r="K4" s="58">
        <f t="shared" si="0"/>
        <v>271630</v>
      </c>
      <c r="L4" s="58">
        <f t="shared" si="0"/>
        <v>205595</v>
      </c>
      <c r="M4" s="58">
        <f t="shared" si="0"/>
        <v>173822</v>
      </c>
      <c r="N4" s="58">
        <f t="shared" si="0"/>
        <v>227056</v>
      </c>
      <c r="O4" s="65">
        <f t="shared" ref="O4:O38" si="1">SUM(C4:N4)</f>
        <v>2599719</v>
      </c>
    </row>
    <row r="5" spans="1:15" ht="18" customHeight="1" x14ac:dyDescent="0.2">
      <c r="A5" s="54"/>
      <c r="B5" s="53" t="s">
        <v>56</v>
      </c>
      <c r="C5" s="58">
        <v>7080</v>
      </c>
      <c r="D5" s="58">
        <v>8340</v>
      </c>
      <c r="E5" s="58">
        <v>8200</v>
      </c>
      <c r="F5" s="58">
        <v>8000</v>
      </c>
      <c r="G5" s="58">
        <v>8860</v>
      </c>
      <c r="H5" s="58">
        <v>7260</v>
      </c>
      <c r="I5" s="58">
        <v>8070</v>
      </c>
      <c r="J5" s="58">
        <v>7130</v>
      </c>
      <c r="K5" s="58">
        <v>8210</v>
      </c>
      <c r="L5" s="58">
        <v>6810</v>
      </c>
      <c r="M5" s="58">
        <v>5610</v>
      </c>
      <c r="N5" s="58">
        <v>7840</v>
      </c>
      <c r="O5" s="65">
        <f t="shared" si="1"/>
        <v>91410</v>
      </c>
    </row>
    <row r="6" spans="1:15" ht="18" customHeight="1" x14ac:dyDescent="0.2">
      <c r="A6" s="54"/>
      <c r="B6" s="53" t="s">
        <v>183</v>
      </c>
      <c r="C6" s="58">
        <v>49740</v>
      </c>
      <c r="D6" s="58">
        <v>41270</v>
      </c>
      <c r="E6" s="58">
        <v>37650</v>
      </c>
      <c r="F6" s="58">
        <v>39110</v>
      </c>
      <c r="G6" s="58">
        <v>36640</v>
      </c>
      <c r="H6" s="58">
        <v>36310</v>
      </c>
      <c r="I6" s="58">
        <v>38340</v>
      </c>
      <c r="J6" s="58">
        <v>36750</v>
      </c>
      <c r="K6" s="58">
        <v>49500</v>
      </c>
      <c r="L6" s="58">
        <v>37490</v>
      </c>
      <c r="M6" s="58">
        <v>33030</v>
      </c>
      <c r="N6" s="58">
        <v>42780</v>
      </c>
      <c r="O6" s="65">
        <f t="shared" si="1"/>
        <v>478610</v>
      </c>
    </row>
    <row r="7" spans="1:15" ht="18" customHeight="1" x14ac:dyDescent="0.2">
      <c r="A7" s="55"/>
      <c r="B7" s="53" t="s">
        <v>57</v>
      </c>
      <c r="C7" s="146">
        <v>162700</v>
      </c>
      <c r="D7" s="146">
        <v>127137</v>
      </c>
      <c r="E7" s="146">
        <v>119428</v>
      </c>
      <c r="F7" s="146">
        <v>134382</v>
      </c>
      <c r="G7" s="146">
        <v>106859</v>
      </c>
      <c r="H7" s="146">
        <v>108201</v>
      </c>
      <c r="I7" s="58">
        <v>121953</v>
      </c>
      <c r="J7" s="58">
        <v>124966</v>
      </c>
      <c r="K7" s="58">
        <v>165050</v>
      </c>
      <c r="L7" s="58">
        <v>115975</v>
      </c>
      <c r="M7" s="58">
        <v>98052</v>
      </c>
      <c r="N7" s="58">
        <v>132916</v>
      </c>
      <c r="O7" s="65">
        <f t="shared" si="1"/>
        <v>1517619</v>
      </c>
    </row>
    <row r="8" spans="1:15" ht="18" customHeight="1" x14ac:dyDescent="0.2">
      <c r="A8" s="56"/>
      <c r="B8" s="53" t="s">
        <v>58</v>
      </c>
      <c r="C8" s="146">
        <v>44590</v>
      </c>
      <c r="D8" s="146">
        <v>49420</v>
      </c>
      <c r="E8" s="146">
        <v>35390</v>
      </c>
      <c r="F8" s="146">
        <v>39550</v>
      </c>
      <c r="G8" s="146">
        <v>43940</v>
      </c>
      <c r="H8" s="146">
        <v>36120</v>
      </c>
      <c r="I8" s="58">
        <v>43890</v>
      </c>
      <c r="J8" s="58">
        <v>44340</v>
      </c>
      <c r="K8" s="58">
        <v>48870</v>
      </c>
      <c r="L8" s="58">
        <v>45320</v>
      </c>
      <c r="M8" s="58">
        <v>37130</v>
      </c>
      <c r="N8" s="58">
        <v>43520</v>
      </c>
      <c r="O8" s="65">
        <f t="shared" si="1"/>
        <v>512080</v>
      </c>
    </row>
    <row r="9" spans="1:15" ht="18" customHeight="1" x14ac:dyDescent="0.2">
      <c r="A9" s="195" t="s">
        <v>95</v>
      </c>
      <c r="B9" s="196"/>
      <c r="C9" s="58">
        <f t="shared" ref="C9:N9" si="2">SUM(C10:C12)</f>
        <v>243660</v>
      </c>
      <c r="D9" s="58">
        <f t="shared" si="2"/>
        <v>202740</v>
      </c>
      <c r="E9" s="58">
        <f t="shared" si="2"/>
        <v>175730</v>
      </c>
      <c r="F9" s="58">
        <f t="shared" si="2"/>
        <v>197350</v>
      </c>
      <c r="G9" s="58">
        <f t="shared" si="2"/>
        <v>179570</v>
      </c>
      <c r="H9" s="58">
        <f t="shared" si="2"/>
        <v>170550</v>
      </c>
      <c r="I9" s="58">
        <f t="shared" si="2"/>
        <v>184110</v>
      </c>
      <c r="J9" s="58">
        <f t="shared" si="2"/>
        <v>196820</v>
      </c>
      <c r="K9" s="58">
        <f t="shared" si="2"/>
        <v>248070</v>
      </c>
      <c r="L9" s="58">
        <f t="shared" si="2"/>
        <v>190790</v>
      </c>
      <c r="M9" s="58">
        <f t="shared" si="2"/>
        <v>161060</v>
      </c>
      <c r="N9" s="58">
        <f t="shared" si="2"/>
        <v>217980</v>
      </c>
      <c r="O9" s="65">
        <f t="shared" si="1"/>
        <v>2368430</v>
      </c>
    </row>
    <row r="10" spans="1:15" ht="18" customHeight="1" x14ac:dyDescent="0.2">
      <c r="A10" s="54"/>
      <c r="B10" s="53" t="s">
        <v>60</v>
      </c>
      <c r="C10" s="146">
        <v>74760</v>
      </c>
      <c r="D10" s="146">
        <v>66270</v>
      </c>
      <c r="E10" s="146">
        <v>57200</v>
      </c>
      <c r="F10" s="146">
        <v>58380</v>
      </c>
      <c r="G10" s="146">
        <v>61890</v>
      </c>
      <c r="H10" s="146">
        <v>57970</v>
      </c>
      <c r="I10" s="58">
        <v>63420</v>
      </c>
      <c r="J10" s="58">
        <v>64450</v>
      </c>
      <c r="K10" s="58">
        <v>78050</v>
      </c>
      <c r="L10" s="58">
        <v>63990</v>
      </c>
      <c r="M10" s="58">
        <v>49820</v>
      </c>
      <c r="N10" s="58">
        <v>74360</v>
      </c>
      <c r="O10" s="65">
        <f t="shared" si="1"/>
        <v>770560</v>
      </c>
    </row>
    <row r="11" spans="1:15" ht="18" customHeight="1" x14ac:dyDescent="0.2">
      <c r="A11" s="54"/>
      <c r="B11" s="53" t="s">
        <v>61</v>
      </c>
      <c r="C11" s="146">
        <v>82290</v>
      </c>
      <c r="D11" s="146">
        <v>74250</v>
      </c>
      <c r="E11" s="146">
        <v>57590</v>
      </c>
      <c r="F11" s="146">
        <v>67560</v>
      </c>
      <c r="G11" s="146">
        <v>65070</v>
      </c>
      <c r="H11" s="146">
        <v>58970</v>
      </c>
      <c r="I11" s="58">
        <v>54700</v>
      </c>
      <c r="J11" s="58">
        <v>69970</v>
      </c>
      <c r="K11" s="58">
        <v>77730</v>
      </c>
      <c r="L11" s="58">
        <v>62470</v>
      </c>
      <c r="M11" s="58">
        <v>52740</v>
      </c>
      <c r="N11" s="58">
        <v>66770</v>
      </c>
      <c r="O11" s="65">
        <f t="shared" si="1"/>
        <v>790110</v>
      </c>
    </row>
    <row r="12" spans="1:15" ht="18" customHeight="1" x14ac:dyDescent="0.2">
      <c r="A12" s="56"/>
      <c r="B12" s="53" t="s">
        <v>62</v>
      </c>
      <c r="C12" s="146">
        <v>86610</v>
      </c>
      <c r="D12" s="146">
        <v>62220</v>
      </c>
      <c r="E12" s="146">
        <v>60940</v>
      </c>
      <c r="F12" s="146">
        <v>71410</v>
      </c>
      <c r="G12" s="146">
        <v>52610</v>
      </c>
      <c r="H12" s="146">
        <v>53610</v>
      </c>
      <c r="I12" s="58">
        <v>65990</v>
      </c>
      <c r="J12" s="58">
        <v>62400</v>
      </c>
      <c r="K12" s="58">
        <v>92290</v>
      </c>
      <c r="L12" s="58">
        <v>64330</v>
      </c>
      <c r="M12" s="58">
        <v>58500</v>
      </c>
      <c r="N12" s="58">
        <v>76850</v>
      </c>
      <c r="O12" s="65">
        <f t="shared" si="1"/>
        <v>807760</v>
      </c>
    </row>
    <row r="13" spans="1:15" ht="18" customHeight="1" x14ac:dyDescent="0.2">
      <c r="A13" s="195" t="s">
        <v>96</v>
      </c>
      <c r="B13" s="196"/>
      <c r="C13" s="58">
        <f t="shared" ref="C13:N13" si="3">SUM(C14:C16)</f>
        <v>221327</v>
      </c>
      <c r="D13" s="58">
        <f t="shared" si="3"/>
        <v>201853</v>
      </c>
      <c r="E13" s="58">
        <f t="shared" si="3"/>
        <v>177026</v>
      </c>
      <c r="F13" s="58">
        <f t="shared" si="3"/>
        <v>198877</v>
      </c>
      <c r="G13" s="58">
        <f t="shared" si="3"/>
        <v>182690</v>
      </c>
      <c r="H13" s="58">
        <f t="shared" si="3"/>
        <v>172256</v>
      </c>
      <c r="I13" s="58">
        <f t="shared" si="3"/>
        <v>187690</v>
      </c>
      <c r="J13" s="58">
        <f t="shared" si="3"/>
        <v>193307</v>
      </c>
      <c r="K13" s="58">
        <f t="shared" si="3"/>
        <v>239199</v>
      </c>
      <c r="L13" s="58">
        <f t="shared" si="3"/>
        <v>191619</v>
      </c>
      <c r="M13" s="58">
        <f t="shared" si="3"/>
        <v>157317</v>
      </c>
      <c r="N13" s="58">
        <f t="shared" si="3"/>
        <v>203412.9</v>
      </c>
      <c r="O13" s="65">
        <f t="shared" si="1"/>
        <v>2326573.9</v>
      </c>
    </row>
    <row r="14" spans="1:15" ht="18" customHeight="1" x14ac:dyDescent="0.2">
      <c r="A14" s="54"/>
      <c r="B14" s="53" t="s">
        <v>64</v>
      </c>
      <c r="C14" s="146">
        <v>28885</v>
      </c>
      <c r="D14" s="146">
        <v>31533</v>
      </c>
      <c r="E14" s="146">
        <v>23739</v>
      </c>
      <c r="F14" s="146">
        <v>24729</v>
      </c>
      <c r="G14" s="146">
        <v>28267</v>
      </c>
      <c r="H14" s="146">
        <v>22516</v>
      </c>
      <c r="I14" s="58">
        <v>26770</v>
      </c>
      <c r="J14" s="58">
        <v>24710</v>
      </c>
      <c r="K14" s="58">
        <v>29070</v>
      </c>
      <c r="L14" s="58">
        <v>30030</v>
      </c>
      <c r="M14" s="58">
        <v>22620</v>
      </c>
      <c r="N14" s="58">
        <v>26760</v>
      </c>
      <c r="O14" s="65">
        <f t="shared" si="1"/>
        <v>319629</v>
      </c>
    </row>
    <row r="15" spans="1:15" ht="18" customHeight="1" x14ac:dyDescent="0.2">
      <c r="A15" s="54"/>
      <c r="B15" s="53" t="s">
        <v>65</v>
      </c>
      <c r="C15" s="146">
        <v>89015</v>
      </c>
      <c r="D15" s="146">
        <v>74637</v>
      </c>
      <c r="E15" s="146">
        <v>68631</v>
      </c>
      <c r="F15" s="146">
        <v>80951</v>
      </c>
      <c r="G15" s="146">
        <v>69883</v>
      </c>
      <c r="H15" s="146">
        <v>69004</v>
      </c>
      <c r="I15" s="58">
        <v>72070</v>
      </c>
      <c r="J15" s="58">
        <v>73710</v>
      </c>
      <c r="K15" s="58">
        <v>96310</v>
      </c>
      <c r="L15" s="58">
        <v>71980</v>
      </c>
      <c r="M15" s="58">
        <v>60250</v>
      </c>
      <c r="N15" s="58">
        <v>78140</v>
      </c>
      <c r="O15" s="65">
        <f t="shared" si="1"/>
        <v>904581</v>
      </c>
    </row>
    <row r="16" spans="1:15" ht="18" customHeight="1" x14ac:dyDescent="0.2">
      <c r="A16" s="56"/>
      <c r="B16" s="53" t="s">
        <v>66</v>
      </c>
      <c r="C16" s="146">
        <v>103427</v>
      </c>
      <c r="D16" s="146">
        <v>95683</v>
      </c>
      <c r="E16" s="146">
        <v>84656</v>
      </c>
      <c r="F16" s="146">
        <v>93197</v>
      </c>
      <c r="G16" s="146">
        <v>84540</v>
      </c>
      <c r="H16" s="146">
        <v>80736</v>
      </c>
      <c r="I16" s="58">
        <v>88850</v>
      </c>
      <c r="J16" s="58">
        <v>94887</v>
      </c>
      <c r="K16" s="58">
        <v>113819</v>
      </c>
      <c r="L16" s="58">
        <v>89609</v>
      </c>
      <c r="M16" s="58">
        <v>74447</v>
      </c>
      <c r="N16" s="58">
        <v>98512.9</v>
      </c>
      <c r="O16" s="65">
        <f t="shared" si="1"/>
        <v>1102363.8999999999</v>
      </c>
    </row>
    <row r="17" spans="1:15" ht="18" customHeight="1" x14ac:dyDescent="0.2">
      <c r="A17" s="195" t="s">
        <v>97</v>
      </c>
      <c r="B17" s="196"/>
      <c r="C17" s="58">
        <f>SUM(C18:C19)</f>
        <v>93054</v>
      </c>
      <c r="D17" s="58">
        <f t="shared" ref="D17:N17" si="4">SUM(D18:D19)</f>
        <v>81634</v>
      </c>
      <c r="E17" s="58">
        <f t="shared" si="4"/>
        <v>70527</v>
      </c>
      <c r="F17" s="58">
        <f t="shared" si="4"/>
        <v>76615</v>
      </c>
      <c r="G17" s="58">
        <f t="shared" si="4"/>
        <v>70184</v>
      </c>
      <c r="H17" s="58">
        <f t="shared" si="4"/>
        <v>68157</v>
      </c>
      <c r="I17" s="58">
        <f t="shared" si="4"/>
        <v>75011</v>
      </c>
      <c r="J17" s="58">
        <f t="shared" si="4"/>
        <v>78093</v>
      </c>
      <c r="K17" s="58">
        <f t="shared" si="4"/>
        <v>93970</v>
      </c>
      <c r="L17" s="58">
        <f t="shared" si="4"/>
        <v>72708</v>
      </c>
      <c r="M17" s="58">
        <f t="shared" si="4"/>
        <v>59246</v>
      </c>
      <c r="N17" s="58">
        <f t="shared" si="4"/>
        <v>81758.8</v>
      </c>
      <c r="O17" s="65">
        <f t="shared" si="1"/>
        <v>920957.8</v>
      </c>
    </row>
    <row r="18" spans="1:15" ht="18" customHeight="1" x14ac:dyDescent="0.2">
      <c r="A18" s="54"/>
      <c r="B18" s="53" t="s">
        <v>68</v>
      </c>
      <c r="C18" s="146">
        <v>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65">
        <f t="shared" si="1"/>
        <v>0</v>
      </c>
    </row>
    <row r="19" spans="1:15" ht="18" customHeight="1" x14ac:dyDescent="0.2">
      <c r="A19" s="56"/>
      <c r="B19" s="53" t="s">
        <v>69</v>
      </c>
      <c r="C19" s="146">
        <v>93054</v>
      </c>
      <c r="D19" s="146">
        <v>81634</v>
      </c>
      <c r="E19" s="146">
        <v>70527</v>
      </c>
      <c r="F19" s="146">
        <v>76615</v>
      </c>
      <c r="G19" s="146">
        <v>70184</v>
      </c>
      <c r="H19" s="146">
        <v>68157</v>
      </c>
      <c r="I19" s="58">
        <v>75011</v>
      </c>
      <c r="J19" s="58">
        <v>78093</v>
      </c>
      <c r="K19" s="58">
        <v>93970</v>
      </c>
      <c r="L19" s="58">
        <v>72708</v>
      </c>
      <c r="M19" s="58">
        <v>59246</v>
      </c>
      <c r="N19" s="58">
        <v>81758.8</v>
      </c>
      <c r="O19" s="65">
        <f t="shared" si="1"/>
        <v>920957.8</v>
      </c>
    </row>
    <row r="20" spans="1:15" ht="18" customHeight="1" x14ac:dyDescent="0.2">
      <c r="A20" s="195" t="s">
        <v>98</v>
      </c>
      <c r="B20" s="196"/>
      <c r="C20" s="58">
        <f>SUM(C21:C22)</f>
        <v>109553</v>
      </c>
      <c r="D20" s="58">
        <f t="shared" ref="D20:N20" si="5">SUM(D21:D22)</f>
        <v>95505</v>
      </c>
      <c r="E20" s="58">
        <f t="shared" si="5"/>
        <v>84839</v>
      </c>
      <c r="F20" s="58">
        <f t="shared" si="5"/>
        <v>96210</v>
      </c>
      <c r="G20" s="58">
        <f t="shared" si="5"/>
        <v>88052</v>
      </c>
      <c r="H20" s="58">
        <f t="shared" si="5"/>
        <v>81077</v>
      </c>
      <c r="I20" s="58">
        <f t="shared" si="5"/>
        <v>88351</v>
      </c>
      <c r="J20" s="58">
        <f t="shared" si="5"/>
        <v>92069</v>
      </c>
      <c r="K20" s="58">
        <f t="shared" si="5"/>
        <v>112882</v>
      </c>
      <c r="L20" s="58">
        <f t="shared" si="5"/>
        <v>91524</v>
      </c>
      <c r="M20" s="58">
        <f t="shared" si="5"/>
        <v>75911</v>
      </c>
      <c r="N20" s="58">
        <f t="shared" si="5"/>
        <v>96981.4</v>
      </c>
      <c r="O20" s="65">
        <f t="shared" si="1"/>
        <v>1112954.3999999999</v>
      </c>
    </row>
    <row r="21" spans="1:15" ht="18" customHeight="1" x14ac:dyDescent="0.2">
      <c r="A21" s="54"/>
      <c r="B21" s="53" t="s">
        <v>71</v>
      </c>
      <c r="C21" s="58">
        <v>98360</v>
      </c>
      <c r="D21" s="58">
        <v>83510</v>
      </c>
      <c r="E21" s="58">
        <v>71910</v>
      </c>
      <c r="F21" s="58">
        <v>84050</v>
      </c>
      <c r="G21" s="58">
        <v>76150</v>
      </c>
      <c r="H21" s="58">
        <v>70970</v>
      </c>
      <c r="I21" s="58">
        <v>77350</v>
      </c>
      <c r="J21" s="58">
        <v>77570</v>
      </c>
      <c r="K21" s="58">
        <v>99210</v>
      </c>
      <c r="L21" s="58">
        <v>79910</v>
      </c>
      <c r="M21" s="58">
        <v>65950</v>
      </c>
      <c r="N21" s="58">
        <v>83050</v>
      </c>
      <c r="O21" s="65">
        <f t="shared" si="1"/>
        <v>967990</v>
      </c>
    </row>
    <row r="22" spans="1:15" ht="18" customHeight="1" x14ac:dyDescent="0.2">
      <c r="A22" s="56"/>
      <c r="B22" s="53" t="s">
        <v>72</v>
      </c>
      <c r="C22" s="58">
        <v>11193</v>
      </c>
      <c r="D22" s="58">
        <v>11995</v>
      </c>
      <c r="E22" s="58">
        <v>12929</v>
      </c>
      <c r="F22" s="58">
        <v>12160</v>
      </c>
      <c r="G22" s="58">
        <v>11902</v>
      </c>
      <c r="H22" s="58">
        <v>10107</v>
      </c>
      <c r="I22" s="58">
        <v>11001</v>
      </c>
      <c r="J22" s="58">
        <v>14499</v>
      </c>
      <c r="K22" s="58">
        <v>13672</v>
      </c>
      <c r="L22" s="58">
        <v>11614</v>
      </c>
      <c r="M22" s="58">
        <v>9961</v>
      </c>
      <c r="N22" s="58">
        <v>13931.4</v>
      </c>
      <c r="O22" s="65">
        <f t="shared" si="1"/>
        <v>144964.4</v>
      </c>
    </row>
    <row r="23" spans="1:15" ht="18" customHeight="1" x14ac:dyDescent="0.2">
      <c r="A23" s="195" t="s">
        <v>99</v>
      </c>
      <c r="B23" s="196"/>
      <c r="C23" s="58">
        <f>SUM(C24:C26)</f>
        <v>159490</v>
      </c>
      <c r="D23" s="58">
        <f t="shared" ref="D23:N23" si="6">SUM(D24:D26)</f>
        <v>150995</v>
      </c>
      <c r="E23" s="58">
        <f t="shared" si="6"/>
        <v>123073</v>
      </c>
      <c r="F23" s="58">
        <f t="shared" si="6"/>
        <v>144434</v>
      </c>
      <c r="G23" s="58">
        <f t="shared" si="6"/>
        <v>130660</v>
      </c>
      <c r="H23" s="58">
        <f t="shared" si="6"/>
        <v>120586</v>
      </c>
      <c r="I23" s="58">
        <f t="shared" si="6"/>
        <v>141818</v>
      </c>
      <c r="J23" s="58">
        <f t="shared" si="6"/>
        <v>136275</v>
      </c>
      <c r="K23" s="58">
        <f t="shared" si="6"/>
        <v>168576</v>
      </c>
      <c r="L23" s="58">
        <f t="shared" si="6"/>
        <v>143980</v>
      </c>
      <c r="M23" s="58">
        <f t="shared" si="6"/>
        <v>114733</v>
      </c>
      <c r="N23" s="58">
        <f t="shared" si="6"/>
        <v>147175.5</v>
      </c>
      <c r="O23" s="65">
        <f t="shared" si="1"/>
        <v>1681795.5</v>
      </c>
    </row>
    <row r="24" spans="1:15" ht="18" customHeight="1" x14ac:dyDescent="0.2">
      <c r="A24" s="54"/>
      <c r="B24" s="53" t="s">
        <v>74</v>
      </c>
      <c r="C24" s="146">
        <v>95534</v>
      </c>
      <c r="D24" s="146">
        <v>96034</v>
      </c>
      <c r="E24" s="146">
        <v>77167</v>
      </c>
      <c r="F24" s="146">
        <v>89259</v>
      </c>
      <c r="G24" s="146">
        <v>80357</v>
      </c>
      <c r="H24" s="146">
        <v>71508</v>
      </c>
      <c r="I24" s="58">
        <v>95288</v>
      </c>
      <c r="J24" s="58">
        <v>79630</v>
      </c>
      <c r="K24" s="58">
        <v>101596</v>
      </c>
      <c r="L24" s="58">
        <v>93220</v>
      </c>
      <c r="M24" s="58">
        <v>74030</v>
      </c>
      <c r="N24" s="58">
        <v>88600</v>
      </c>
      <c r="O24" s="65">
        <f t="shared" si="1"/>
        <v>1042223</v>
      </c>
    </row>
    <row r="25" spans="1:15" ht="18" customHeight="1" x14ac:dyDescent="0.2">
      <c r="A25" s="54"/>
      <c r="B25" s="53" t="s">
        <v>75</v>
      </c>
      <c r="C25" s="146">
        <v>35247</v>
      </c>
      <c r="D25" s="146">
        <v>22195</v>
      </c>
      <c r="E25" s="146">
        <v>22892</v>
      </c>
      <c r="F25" s="146">
        <v>28744</v>
      </c>
      <c r="G25" s="146">
        <v>21428</v>
      </c>
      <c r="H25" s="146">
        <v>26529</v>
      </c>
      <c r="I25" s="58">
        <v>22480</v>
      </c>
      <c r="J25" s="58">
        <v>23710</v>
      </c>
      <c r="K25" s="58">
        <v>35610</v>
      </c>
      <c r="L25" s="58">
        <v>22850</v>
      </c>
      <c r="M25" s="58">
        <v>18710</v>
      </c>
      <c r="N25" s="58">
        <v>31817</v>
      </c>
      <c r="O25" s="65">
        <f t="shared" si="1"/>
        <v>312212</v>
      </c>
    </row>
    <row r="26" spans="1:15" ht="18" customHeight="1" x14ac:dyDescent="0.2">
      <c r="A26" s="56"/>
      <c r="B26" s="53" t="s">
        <v>76</v>
      </c>
      <c r="C26" s="146">
        <v>28709</v>
      </c>
      <c r="D26" s="146">
        <v>32766</v>
      </c>
      <c r="E26" s="146">
        <v>23014</v>
      </c>
      <c r="F26" s="146">
        <v>26431</v>
      </c>
      <c r="G26" s="146">
        <v>28875</v>
      </c>
      <c r="H26" s="146">
        <v>22549</v>
      </c>
      <c r="I26" s="58">
        <v>24050</v>
      </c>
      <c r="J26" s="58">
        <v>32935</v>
      </c>
      <c r="K26" s="58">
        <v>31370</v>
      </c>
      <c r="L26" s="58">
        <v>27910</v>
      </c>
      <c r="M26" s="58">
        <v>21993</v>
      </c>
      <c r="N26" s="58">
        <v>26758.5</v>
      </c>
      <c r="O26" s="65">
        <f t="shared" si="1"/>
        <v>327360.5</v>
      </c>
    </row>
    <row r="27" spans="1:15" ht="18" customHeight="1" x14ac:dyDescent="0.2">
      <c r="A27" s="195" t="s">
        <v>100</v>
      </c>
      <c r="B27" s="196"/>
      <c r="C27" s="58">
        <f>SUM(C28:C29)</f>
        <v>120740</v>
      </c>
      <c r="D27" s="58">
        <f t="shared" ref="D27:N27" si="7">SUM(D28:D29)</f>
        <v>108115</v>
      </c>
      <c r="E27" s="58">
        <f t="shared" si="7"/>
        <v>92475</v>
      </c>
      <c r="F27" s="58">
        <f t="shared" si="7"/>
        <v>102800.44305555556</v>
      </c>
      <c r="G27" s="58">
        <f t="shared" si="7"/>
        <v>96965</v>
      </c>
      <c r="H27" s="58">
        <f t="shared" si="7"/>
        <v>91135</v>
      </c>
      <c r="I27" s="58">
        <f t="shared" si="7"/>
        <v>100061</v>
      </c>
      <c r="J27" s="58">
        <f t="shared" si="7"/>
        <v>105245</v>
      </c>
      <c r="K27" s="58">
        <f t="shared" si="7"/>
        <v>128296</v>
      </c>
      <c r="L27" s="58">
        <f t="shared" si="7"/>
        <v>98751</v>
      </c>
      <c r="M27" s="58">
        <f t="shared" si="7"/>
        <v>78780</v>
      </c>
      <c r="N27" s="58">
        <f t="shared" si="7"/>
        <v>109291.18</v>
      </c>
      <c r="O27" s="65">
        <f t="shared" si="1"/>
        <v>1232654.6230555556</v>
      </c>
    </row>
    <row r="28" spans="1:15" ht="18" customHeight="1" x14ac:dyDescent="0.2">
      <c r="A28" s="54"/>
      <c r="B28" s="53" t="s">
        <v>78</v>
      </c>
      <c r="C28" s="58">
        <v>94460</v>
      </c>
      <c r="D28" s="58">
        <v>82580</v>
      </c>
      <c r="E28" s="58">
        <v>71780</v>
      </c>
      <c r="F28" s="58">
        <v>79160</v>
      </c>
      <c r="G28" s="58">
        <v>76580</v>
      </c>
      <c r="H28" s="58">
        <v>70680</v>
      </c>
      <c r="I28" s="58">
        <v>77610</v>
      </c>
      <c r="J28" s="58">
        <v>80200</v>
      </c>
      <c r="K28" s="58">
        <v>100360</v>
      </c>
      <c r="L28" s="58">
        <v>76000</v>
      </c>
      <c r="M28" s="58">
        <v>60760</v>
      </c>
      <c r="N28" s="58">
        <v>85670.18</v>
      </c>
      <c r="O28" s="65">
        <f t="shared" si="1"/>
        <v>955840.17999999993</v>
      </c>
    </row>
    <row r="29" spans="1:15" ht="18" customHeight="1" x14ac:dyDescent="0.2">
      <c r="A29" s="56"/>
      <c r="B29" s="53" t="s">
        <v>79</v>
      </c>
      <c r="C29" s="58">
        <v>26280</v>
      </c>
      <c r="D29" s="58">
        <v>25535</v>
      </c>
      <c r="E29" s="58">
        <v>20695</v>
      </c>
      <c r="F29" s="58">
        <v>23640.443055555555</v>
      </c>
      <c r="G29" s="58">
        <v>20385</v>
      </c>
      <c r="H29" s="58">
        <v>20455</v>
      </c>
      <c r="I29" s="58">
        <v>22451</v>
      </c>
      <c r="J29" s="58">
        <v>25045</v>
      </c>
      <c r="K29" s="58">
        <v>27936</v>
      </c>
      <c r="L29" s="58">
        <v>22751</v>
      </c>
      <c r="M29" s="58">
        <v>18020</v>
      </c>
      <c r="N29" s="58">
        <v>23621</v>
      </c>
      <c r="O29" s="65">
        <f t="shared" si="1"/>
        <v>276814.44305555557</v>
      </c>
    </row>
    <row r="30" spans="1:15" ht="18" customHeight="1" x14ac:dyDescent="0.2">
      <c r="A30" s="195" t="s">
        <v>101</v>
      </c>
      <c r="B30" s="196"/>
      <c r="C30" s="58">
        <f>SUM(C31:C32)</f>
        <v>248293</v>
      </c>
      <c r="D30" s="58">
        <f t="shared" ref="D30:N30" si="8">SUM(D31:D32)</f>
        <v>226581</v>
      </c>
      <c r="E30" s="58">
        <f t="shared" si="8"/>
        <v>196663</v>
      </c>
      <c r="F30" s="58">
        <f t="shared" si="8"/>
        <v>217548</v>
      </c>
      <c r="G30" s="58">
        <f t="shared" si="8"/>
        <v>204262</v>
      </c>
      <c r="H30" s="58">
        <f t="shared" si="8"/>
        <v>192911</v>
      </c>
      <c r="I30" s="58">
        <f t="shared" si="8"/>
        <v>213429</v>
      </c>
      <c r="J30" s="58">
        <f t="shared" si="8"/>
        <v>227877</v>
      </c>
      <c r="K30" s="58">
        <f t="shared" si="8"/>
        <v>280545</v>
      </c>
      <c r="L30" s="58">
        <f t="shared" si="8"/>
        <v>217630</v>
      </c>
      <c r="M30" s="58">
        <f t="shared" si="8"/>
        <v>182398</v>
      </c>
      <c r="N30" s="58">
        <f t="shared" si="8"/>
        <v>239695.5</v>
      </c>
      <c r="O30" s="65">
        <f t="shared" si="1"/>
        <v>2647832.5</v>
      </c>
    </row>
    <row r="31" spans="1:15" ht="18" customHeight="1" x14ac:dyDescent="0.2">
      <c r="A31" s="54"/>
      <c r="B31" s="53" t="s">
        <v>82</v>
      </c>
      <c r="C31" s="146">
        <v>123323</v>
      </c>
      <c r="D31" s="146">
        <v>114951</v>
      </c>
      <c r="E31" s="146">
        <v>100873</v>
      </c>
      <c r="F31" s="146">
        <v>111998</v>
      </c>
      <c r="G31" s="146">
        <v>103542</v>
      </c>
      <c r="H31" s="146">
        <v>99351</v>
      </c>
      <c r="I31" s="58">
        <v>105299</v>
      </c>
      <c r="J31" s="58">
        <v>105337</v>
      </c>
      <c r="K31" s="58">
        <v>129145</v>
      </c>
      <c r="L31" s="58">
        <v>103090</v>
      </c>
      <c r="M31" s="58">
        <v>85848</v>
      </c>
      <c r="N31" s="58">
        <v>107025.5</v>
      </c>
      <c r="O31" s="65">
        <f t="shared" si="1"/>
        <v>1289782.5</v>
      </c>
    </row>
    <row r="32" spans="1:15" ht="18" customHeight="1" x14ac:dyDescent="0.2">
      <c r="A32" s="56"/>
      <c r="B32" s="53" t="s">
        <v>186</v>
      </c>
      <c r="C32" s="146">
        <v>124970</v>
      </c>
      <c r="D32" s="146">
        <v>111630</v>
      </c>
      <c r="E32" s="146">
        <v>95790</v>
      </c>
      <c r="F32" s="146">
        <v>105550</v>
      </c>
      <c r="G32" s="146">
        <v>100720</v>
      </c>
      <c r="H32" s="146">
        <v>93560</v>
      </c>
      <c r="I32" s="58">
        <v>108130</v>
      </c>
      <c r="J32" s="58">
        <v>122540</v>
      </c>
      <c r="K32" s="58">
        <v>151400</v>
      </c>
      <c r="L32" s="58">
        <v>114540</v>
      </c>
      <c r="M32" s="58">
        <v>96550</v>
      </c>
      <c r="N32" s="58">
        <v>132670</v>
      </c>
      <c r="O32" s="65">
        <f t="shared" si="1"/>
        <v>1358050</v>
      </c>
    </row>
    <row r="33" spans="1:15" ht="18" customHeight="1" x14ac:dyDescent="0.2">
      <c r="A33" s="195" t="s">
        <v>102</v>
      </c>
      <c r="B33" s="196"/>
      <c r="C33" s="58">
        <f>SUM(C34:C35)</f>
        <v>203779</v>
      </c>
      <c r="D33" s="58">
        <f t="shared" ref="D33:N33" si="9">SUM(D34:D35)</f>
        <v>183078</v>
      </c>
      <c r="E33" s="58">
        <f t="shared" si="9"/>
        <v>157223</v>
      </c>
      <c r="F33" s="58">
        <f t="shared" si="9"/>
        <v>177021</v>
      </c>
      <c r="G33" s="58">
        <f t="shared" si="9"/>
        <v>162263</v>
      </c>
      <c r="H33" s="58">
        <f t="shared" si="9"/>
        <v>152153</v>
      </c>
      <c r="I33" s="58">
        <f t="shared" si="9"/>
        <v>169131</v>
      </c>
      <c r="J33" s="58">
        <f t="shared" si="9"/>
        <v>176123</v>
      </c>
      <c r="K33" s="58">
        <f t="shared" si="9"/>
        <v>216787</v>
      </c>
      <c r="L33" s="58">
        <f t="shared" si="9"/>
        <v>169227</v>
      </c>
      <c r="M33" s="58">
        <f t="shared" si="9"/>
        <v>142422</v>
      </c>
      <c r="N33" s="58">
        <f t="shared" si="9"/>
        <v>184276</v>
      </c>
      <c r="O33" s="65">
        <f t="shared" si="1"/>
        <v>2093483</v>
      </c>
    </row>
    <row r="34" spans="1:15" ht="18" customHeight="1" x14ac:dyDescent="0.2">
      <c r="A34" s="54"/>
      <c r="B34" s="53" t="s">
        <v>84</v>
      </c>
      <c r="C34" s="146">
        <v>114730</v>
      </c>
      <c r="D34" s="146">
        <v>98240</v>
      </c>
      <c r="E34" s="146">
        <v>84950</v>
      </c>
      <c r="F34" s="146">
        <v>96260</v>
      </c>
      <c r="G34" s="146">
        <v>88200</v>
      </c>
      <c r="H34" s="146">
        <v>80740</v>
      </c>
      <c r="I34" s="58">
        <v>90580</v>
      </c>
      <c r="J34" s="58">
        <v>95830</v>
      </c>
      <c r="K34" s="58">
        <v>121650</v>
      </c>
      <c r="L34" s="58">
        <v>90490</v>
      </c>
      <c r="M34" s="58">
        <v>76270</v>
      </c>
      <c r="N34" s="58">
        <v>91920</v>
      </c>
      <c r="O34" s="65">
        <f t="shared" si="1"/>
        <v>1129860</v>
      </c>
    </row>
    <row r="35" spans="1:15" ht="18" customHeight="1" x14ac:dyDescent="0.2">
      <c r="A35" s="56"/>
      <c r="B35" s="53" t="s">
        <v>85</v>
      </c>
      <c r="C35" s="146">
        <v>89049</v>
      </c>
      <c r="D35" s="146">
        <v>84838</v>
      </c>
      <c r="E35" s="146">
        <v>72273</v>
      </c>
      <c r="F35" s="146">
        <v>80761</v>
      </c>
      <c r="G35" s="146">
        <v>74063</v>
      </c>
      <c r="H35" s="146">
        <v>71413</v>
      </c>
      <c r="I35" s="58">
        <v>78551</v>
      </c>
      <c r="J35" s="58">
        <v>80293</v>
      </c>
      <c r="K35" s="58">
        <v>95137</v>
      </c>
      <c r="L35" s="58">
        <v>78737</v>
      </c>
      <c r="M35" s="58">
        <v>66152</v>
      </c>
      <c r="N35" s="58">
        <v>92356</v>
      </c>
      <c r="O35" s="65">
        <f t="shared" si="1"/>
        <v>963623</v>
      </c>
    </row>
    <row r="36" spans="1:15" ht="18" customHeight="1" x14ac:dyDescent="0.2">
      <c r="A36" s="195" t="s">
        <v>103</v>
      </c>
      <c r="B36" s="196"/>
      <c r="C36" s="58">
        <f>C37</f>
        <v>154159</v>
      </c>
      <c r="D36" s="58">
        <f t="shared" ref="D36:N36" si="10">D37</f>
        <v>143003</v>
      </c>
      <c r="E36" s="58">
        <f t="shared" si="10"/>
        <v>127266</v>
      </c>
      <c r="F36" s="58">
        <f t="shared" si="10"/>
        <v>139821</v>
      </c>
      <c r="G36" s="58">
        <f t="shared" si="10"/>
        <v>129934</v>
      </c>
      <c r="H36" s="58">
        <f t="shared" si="10"/>
        <v>120570</v>
      </c>
      <c r="I36" s="58">
        <f t="shared" si="10"/>
        <v>135907</v>
      </c>
      <c r="J36" s="58">
        <f t="shared" si="10"/>
        <v>142087</v>
      </c>
      <c r="K36" s="58">
        <f t="shared" si="10"/>
        <v>172111</v>
      </c>
      <c r="L36" s="58">
        <f t="shared" si="10"/>
        <v>133655</v>
      </c>
      <c r="M36" s="58">
        <f t="shared" si="10"/>
        <v>107286</v>
      </c>
      <c r="N36" s="58">
        <f t="shared" si="10"/>
        <v>140698.70000000001</v>
      </c>
      <c r="O36" s="65">
        <f t="shared" si="1"/>
        <v>1646497.7</v>
      </c>
    </row>
    <row r="37" spans="1:15" ht="18" customHeight="1" thickBot="1" x14ac:dyDescent="0.25">
      <c r="A37" s="54"/>
      <c r="B37" s="57" t="s">
        <v>87</v>
      </c>
      <c r="C37" s="146">
        <v>154159</v>
      </c>
      <c r="D37" s="146">
        <v>143003</v>
      </c>
      <c r="E37" s="146">
        <v>127266</v>
      </c>
      <c r="F37" s="146">
        <v>139821</v>
      </c>
      <c r="G37" s="146">
        <v>129934</v>
      </c>
      <c r="H37" s="146">
        <v>120570</v>
      </c>
      <c r="I37" s="142">
        <v>135907</v>
      </c>
      <c r="J37" s="142">
        <v>142087</v>
      </c>
      <c r="K37" s="142">
        <v>172111</v>
      </c>
      <c r="L37" s="142">
        <v>133655</v>
      </c>
      <c r="M37" s="142">
        <v>107286</v>
      </c>
      <c r="N37" s="142">
        <v>140698.70000000001</v>
      </c>
      <c r="O37" s="65">
        <f t="shared" si="1"/>
        <v>1646497.7</v>
      </c>
    </row>
    <row r="38" spans="1:15" ht="18" customHeight="1" thickTop="1" thickBot="1" x14ac:dyDescent="0.25">
      <c r="A38" s="201" t="s">
        <v>44</v>
      </c>
      <c r="B38" s="202"/>
      <c r="C38" s="59">
        <f t="shared" ref="C38:J38" si="11">C4+C9+C13+C17+C20+C23+C27+C30+C33+C36</f>
        <v>1818165</v>
      </c>
      <c r="D38" s="59">
        <f t="shared" si="11"/>
        <v>1619671</v>
      </c>
      <c r="E38" s="59">
        <f t="shared" si="11"/>
        <v>1405490</v>
      </c>
      <c r="F38" s="59">
        <f t="shared" si="11"/>
        <v>1571718.4430555557</v>
      </c>
      <c r="G38" s="59">
        <f t="shared" si="11"/>
        <v>1440879</v>
      </c>
      <c r="H38" s="59">
        <f t="shared" si="11"/>
        <v>1357286</v>
      </c>
      <c r="I38" s="59">
        <f t="shared" si="11"/>
        <v>1507761</v>
      </c>
      <c r="J38" s="59">
        <f t="shared" si="11"/>
        <v>1561082</v>
      </c>
      <c r="K38" s="59">
        <f>K4++K9+K13+K17+K20+K23+K27+K30+K33+K36</f>
        <v>1932066</v>
      </c>
      <c r="L38" s="59">
        <f>L4+L9+L13+L17+L20+L23+L27+L30+L33+L36</f>
        <v>1515479</v>
      </c>
      <c r="M38" s="59">
        <f>M4++M9+M13+M17+M20+M23+M27+M30+M33+M36</f>
        <v>1252975</v>
      </c>
      <c r="N38" s="59">
        <f>N4+N9+N13+N17+N20+N23+N27+N30+N33+N36</f>
        <v>1648325.98</v>
      </c>
      <c r="O38" s="63">
        <f t="shared" si="1"/>
        <v>18630898.423055556</v>
      </c>
    </row>
    <row r="39" spans="1:15" ht="18" customHeight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5" ht="18" customHeight="1" x14ac:dyDescent="0.2">
      <c r="A40" s="12"/>
    </row>
    <row r="41" spans="1:15" ht="18" customHeight="1" x14ac:dyDescent="0.2">
      <c r="A41" s="204"/>
      <c r="B41" s="204"/>
    </row>
    <row r="42" spans="1:15" ht="18" customHeight="1" x14ac:dyDescent="0.2">
      <c r="A42" s="204"/>
      <c r="B42" s="204"/>
    </row>
    <row r="43" spans="1:15" ht="18" customHeight="1" x14ac:dyDescent="0.2">
      <c r="A43" s="93"/>
      <c r="B43" s="93"/>
    </row>
    <row r="44" spans="1:15" ht="18" customHeight="1" x14ac:dyDescent="0.2">
      <c r="A44" s="93"/>
      <c r="B44" s="93"/>
    </row>
    <row r="45" spans="1:15" ht="18" customHeight="1" x14ac:dyDescent="0.2">
      <c r="A45" s="93"/>
      <c r="B45" s="93"/>
    </row>
  </sheetData>
  <mergeCells count="14">
    <mergeCell ref="A38:B38"/>
    <mergeCell ref="A41:B41"/>
    <mergeCell ref="A42:B42"/>
    <mergeCell ref="A20:B20"/>
    <mergeCell ref="A23:B23"/>
    <mergeCell ref="A27:B27"/>
    <mergeCell ref="A30:B30"/>
    <mergeCell ref="A33:B33"/>
    <mergeCell ref="A36:B36"/>
    <mergeCell ref="A1:O1"/>
    <mergeCell ref="A4:B4"/>
    <mergeCell ref="A9:B9"/>
    <mergeCell ref="A13:B13"/>
    <mergeCell ref="A17:B1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74" firstPageNumber="63" orientation="landscape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3"/>
  <sheetViews>
    <sheetView view="pageBreakPreview" topLeftCell="A13" zoomScale="70" zoomScaleNormal="70" zoomScaleSheetLayoutView="70" workbookViewId="0">
      <selection activeCell="E6" sqref="E6"/>
    </sheetView>
  </sheetViews>
  <sheetFormatPr defaultColWidth="12.6640625" defaultRowHeight="24" customHeight="1" x14ac:dyDescent="0.2"/>
  <cols>
    <col min="1" max="16" width="12.6640625" style="66" customWidth="1"/>
    <col min="17" max="250" width="12.6640625" style="66"/>
    <col min="251" max="251" width="6.33203125" style="66" customWidth="1"/>
    <col min="252" max="267" width="12.6640625" style="66" customWidth="1"/>
    <col min="268" max="268" width="6.33203125" style="66" customWidth="1"/>
    <col min="269" max="506" width="12.6640625" style="66"/>
    <col min="507" max="507" width="6.33203125" style="66" customWidth="1"/>
    <col min="508" max="523" width="12.6640625" style="66" customWidth="1"/>
    <col min="524" max="524" width="6.33203125" style="66" customWidth="1"/>
    <col min="525" max="762" width="12.6640625" style="66"/>
    <col min="763" max="763" width="6.33203125" style="66" customWidth="1"/>
    <col min="764" max="779" width="12.6640625" style="66" customWidth="1"/>
    <col min="780" max="780" width="6.33203125" style="66" customWidth="1"/>
    <col min="781" max="1018" width="12.6640625" style="66"/>
    <col min="1019" max="1019" width="6.33203125" style="66" customWidth="1"/>
    <col min="1020" max="1035" width="12.6640625" style="66" customWidth="1"/>
    <col min="1036" max="1036" width="6.33203125" style="66" customWidth="1"/>
    <col min="1037" max="1274" width="12.6640625" style="66"/>
    <col min="1275" max="1275" width="6.33203125" style="66" customWidth="1"/>
    <col min="1276" max="1291" width="12.6640625" style="66" customWidth="1"/>
    <col min="1292" max="1292" width="6.33203125" style="66" customWidth="1"/>
    <col min="1293" max="1530" width="12.6640625" style="66"/>
    <col min="1531" max="1531" width="6.33203125" style="66" customWidth="1"/>
    <col min="1532" max="1547" width="12.6640625" style="66" customWidth="1"/>
    <col min="1548" max="1548" width="6.33203125" style="66" customWidth="1"/>
    <col min="1549" max="1786" width="12.6640625" style="66"/>
    <col min="1787" max="1787" width="6.33203125" style="66" customWidth="1"/>
    <col min="1788" max="1803" width="12.6640625" style="66" customWidth="1"/>
    <col min="1804" max="1804" width="6.33203125" style="66" customWidth="1"/>
    <col min="1805" max="2042" width="12.6640625" style="66"/>
    <col min="2043" max="2043" width="6.33203125" style="66" customWidth="1"/>
    <col min="2044" max="2059" width="12.6640625" style="66" customWidth="1"/>
    <col min="2060" max="2060" width="6.33203125" style="66" customWidth="1"/>
    <col min="2061" max="2298" width="12.6640625" style="66"/>
    <col min="2299" max="2299" width="6.33203125" style="66" customWidth="1"/>
    <col min="2300" max="2315" width="12.6640625" style="66" customWidth="1"/>
    <col min="2316" max="2316" width="6.33203125" style="66" customWidth="1"/>
    <col min="2317" max="2554" width="12.6640625" style="66"/>
    <col min="2555" max="2555" width="6.33203125" style="66" customWidth="1"/>
    <col min="2556" max="2571" width="12.6640625" style="66" customWidth="1"/>
    <col min="2572" max="2572" width="6.33203125" style="66" customWidth="1"/>
    <col min="2573" max="2810" width="12.6640625" style="66"/>
    <col min="2811" max="2811" width="6.33203125" style="66" customWidth="1"/>
    <col min="2812" max="2827" width="12.6640625" style="66" customWidth="1"/>
    <col min="2828" max="2828" width="6.33203125" style="66" customWidth="1"/>
    <col min="2829" max="3066" width="12.6640625" style="66"/>
    <col min="3067" max="3067" width="6.33203125" style="66" customWidth="1"/>
    <col min="3068" max="3083" width="12.6640625" style="66" customWidth="1"/>
    <col min="3084" max="3084" width="6.33203125" style="66" customWidth="1"/>
    <col min="3085" max="3322" width="12.6640625" style="66"/>
    <col min="3323" max="3323" width="6.33203125" style="66" customWidth="1"/>
    <col min="3324" max="3339" width="12.6640625" style="66" customWidth="1"/>
    <col min="3340" max="3340" width="6.33203125" style="66" customWidth="1"/>
    <col min="3341" max="3578" width="12.6640625" style="66"/>
    <col min="3579" max="3579" width="6.33203125" style="66" customWidth="1"/>
    <col min="3580" max="3595" width="12.6640625" style="66" customWidth="1"/>
    <col min="3596" max="3596" width="6.33203125" style="66" customWidth="1"/>
    <col min="3597" max="3834" width="12.6640625" style="66"/>
    <col min="3835" max="3835" width="6.33203125" style="66" customWidth="1"/>
    <col min="3836" max="3851" width="12.6640625" style="66" customWidth="1"/>
    <col min="3852" max="3852" width="6.33203125" style="66" customWidth="1"/>
    <col min="3853" max="4090" width="12.6640625" style="66"/>
    <col min="4091" max="4091" width="6.33203125" style="66" customWidth="1"/>
    <col min="4092" max="4107" width="12.6640625" style="66" customWidth="1"/>
    <col min="4108" max="4108" width="6.33203125" style="66" customWidth="1"/>
    <col min="4109" max="4346" width="12.6640625" style="66"/>
    <col min="4347" max="4347" width="6.33203125" style="66" customWidth="1"/>
    <col min="4348" max="4363" width="12.6640625" style="66" customWidth="1"/>
    <col min="4364" max="4364" width="6.33203125" style="66" customWidth="1"/>
    <col min="4365" max="4602" width="12.6640625" style="66"/>
    <col min="4603" max="4603" width="6.33203125" style="66" customWidth="1"/>
    <col min="4604" max="4619" width="12.6640625" style="66" customWidth="1"/>
    <col min="4620" max="4620" width="6.33203125" style="66" customWidth="1"/>
    <col min="4621" max="4858" width="12.6640625" style="66"/>
    <col min="4859" max="4859" width="6.33203125" style="66" customWidth="1"/>
    <col min="4860" max="4875" width="12.6640625" style="66" customWidth="1"/>
    <col min="4876" max="4876" width="6.33203125" style="66" customWidth="1"/>
    <col min="4877" max="5114" width="12.6640625" style="66"/>
    <col min="5115" max="5115" width="6.33203125" style="66" customWidth="1"/>
    <col min="5116" max="5131" width="12.6640625" style="66" customWidth="1"/>
    <col min="5132" max="5132" width="6.33203125" style="66" customWidth="1"/>
    <col min="5133" max="5370" width="12.6640625" style="66"/>
    <col min="5371" max="5371" width="6.33203125" style="66" customWidth="1"/>
    <col min="5372" max="5387" width="12.6640625" style="66" customWidth="1"/>
    <col min="5388" max="5388" width="6.33203125" style="66" customWidth="1"/>
    <col min="5389" max="5626" width="12.6640625" style="66"/>
    <col min="5627" max="5627" width="6.33203125" style="66" customWidth="1"/>
    <col min="5628" max="5643" width="12.6640625" style="66" customWidth="1"/>
    <col min="5644" max="5644" width="6.33203125" style="66" customWidth="1"/>
    <col min="5645" max="5882" width="12.6640625" style="66"/>
    <col min="5883" max="5883" width="6.33203125" style="66" customWidth="1"/>
    <col min="5884" max="5899" width="12.6640625" style="66" customWidth="1"/>
    <col min="5900" max="5900" width="6.33203125" style="66" customWidth="1"/>
    <col min="5901" max="6138" width="12.6640625" style="66"/>
    <col min="6139" max="6139" width="6.33203125" style="66" customWidth="1"/>
    <col min="6140" max="6155" width="12.6640625" style="66" customWidth="1"/>
    <col min="6156" max="6156" width="6.33203125" style="66" customWidth="1"/>
    <col min="6157" max="6394" width="12.6640625" style="66"/>
    <col min="6395" max="6395" width="6.33203125" style="66" customWidth="1"/>
    <col min="6396" max="6411" width="12.6640625" style="66" customWidth="1"/>
    <col min="6412" max="6412" width="6.33203125" style="66" customWidth="1"/>
    <col min="6413" max="6650" width="12.6640625" style="66"/>
    <col min="6651" max="6651" width="6.33203125" style="66" customWidth="1"/>
    <col min="6652" max="6667" width="12.6640625" style="66" customWidth="1"/>
    <col min="6668" max="6668" width="6.33203125" style="66" customWidth="1"/>
    <col min="6669" max="6906" width="12.6640625" style="66"/>
    <col min="6907" max="6907" width="6.33203125" style="66" customWidth="1"/>
    <col min="6908" max="6923" width="12.6640625" style="66" customWidth="1"/>
    <col min="6924" max="6924" width="6.33203125" style="66" customWidth="1"/>
    <col min="6925" max="7162" width="12.6640625" style="66"/>
    <col min="7163" max="7163" width="6.33203125" style="66" customWidth="1"/>
    <col min="7164" max="7179" width="12.6640625" style="66" customWidth="1"/>
    <col min="7180" max="7180" width="6.33203125" style="66" customWidth="1"/>
    <col min="7181" max="7418" width="12.6640625" style="66"/>
    <col min="7419" max="7419" width="6.33203125" style="66" customWidth="1"/>
    <col min="7420" max="7435" width="12.6640625" style="66" customWidth="1"/>
    <col min="7436" max="7436" width="6.33203125" style="66" customWidth="1"/>
    <col min="7437" max="7674" width="12.6640625" style="66"/>
    <col min="7675" max="7675" width="6.33203125" style="66" customWidth="1"/>
    <col min="7676" max="7691" width="12.6640625" style="66" customWidth="1"/>
    <col min="7692" max="7692" width="6.33203125" style="66" customWidth="1"/>
    <col min="7693" max="7930" width="12.6640625" style="66"/>
    <col min="7931" max="7931" width="6.33203125" style="66" customWidth="1"/>
    <col min="7932" max="7947" width="12.6640625" style="66" customWidth="1"/>
    <col min="7948" max="7948" width="6.33203125" style="66" customWidth="1"/>
    <col min="7949" max="8186" width="12.6640625" style="66"/>
    <col min="8187" max="8187" width="6.33203125" style="66" customWidth="1"/>
    <col min="8188" max="8203" width="12.6640625" style="66" customWidth="1"/>
    <col min="8204" max="8204" width="6.33203125" style="66" customWidth="1"/>
    <col min="8205" max="8442" width="12.6640625" style="66"/>
    <col min="8443" max="8443" width="6.33203125" style="66" customWidth="1"/>
    <col min="8444" max="8459" width="12.6640625" style="66" customWidth="1"/>
    <col min="8460" max="8460" width="6.33203125" style="66" customWidth="1"/>
    <col min="8461" max="8698" width="12.6640625" style="66"/>
    <col min="8699" max="8699" width="6.33203125" style="66" customWidth="1"/>
    <col min="8700" max="8715" width="12.6640625" style="66" customWidth="1"/>
    <col min="8716" max="8716" width="6.33203125" style="66" customWidth="1"/>
    <col min="8717" max="8954" width="12.6640625" style="66"/>
    <col min="8955" max="8955" width="6.33203125" style="66" customWidth="1"/>
    <col min="8956" max="8971" width="12.6640625" style="66" customWidth="1"/>
    <col min="8972" max="8972" width="6.33203125" style="66" customWidth="1"/>
    <col min="8973" max="9210" width="12.6640625" style="66"/>
    <col min="9211" max="9211" width="6.33203125" style="66" customWidth="1"/>
    <col min="9212" max="9227" width="12.6640625" style="66" customWidth="1"/>
    <col min="9228" max="9228" width="6.33203125" style="66" customWidth="1"/>
    <col min="9229" max="9466" width="12.6640625" style="66"/>
    <col min="9467" max="9467" width="6.33203125" style="66" customWidth="1"/>
    <col min="9468" max="9483" width="12.6640625" style="66" customWidth="1"/>
    <col min="9484" max="9484" width="6.33203125" style="66" customWidth="1"/>
    <col min="9485" max="9722" width="12.6640625" style="66"/>
    <col min="9723" max="9723" width="6.33203125" style="66" customWidth="1"/>
    <col min="9724" max="9739" width="12.6640625" style="66" customWidth="1"/>
    <col min="9740" max="9740" width="6.33203125" style="66" customWidth="1"/>
    <col min="9741" max="9978" width="12.6640625" style="66"/>
    <col min="9979" max="9979" width="6.33203125" style="66" customWidth="1"/>
    <col min="9980" max="9995" width="12.6640625" style="66" customWidth="1"/>
    <col min="9996" max="9996" width="6.33203125" style="66" customWidth="1"/>
    <col min="9997" max="10234" width="12.6640625" style="66"/>
    <col min="10235" max="10235" width="6.33203125" style="66" customWidth="1"/>
    <col min="10236" max="10251" width="12.6640625" style="66" customWidth="1"/>
    <col min="10252" max="10252" width="6.33203125" style="66" customWidth="1"/>
    <col min="10253" max="10490" width="12.6640625" style="66"/>
    <col min="10491" max="10491" width="6.33203125" style="66" customWidth="1"/>
    <col min="10492" max="10507" width="12.6640625" style="66" customWidth="1"/>
    <col min="10508" max="10508" width="6.33203125" style="66" customWidth="1"/>
    <col min="10509" max="10746" width="12.6640625" style="66"/>
    <col min="10747" max="10747" width="6.33203125" style="66" customWidth="1"/>
    <col min="10748" max="10763" width="12.6640625" style="66" customWidth="1"/>
    <col min="10764" max="10764" width="6.33203125" style="66" customWidth="1"/>
    <col min="10765" max="11002" width="12.6640625" style="66"/>
    <col min="11003" max="11003" width="6.33203125" style="66" customWidth="1"/>
    <col min="11004" max="11019" width="12.6640625" style="66" customWidth="1"/>
    <col min="11020" max="11020" width="6.33203125" style="66" customWidth="1"/>
    <col min="11021" max="11258" width="12.6640625" style="66"/>
    <col min="11259" max="11259" width="6.33203125" style="66" customWidth="1"/>
    <col min="11260" max="11275" width="12.6640625" style="66" customWidth="1"/>
    <col min="11276" max="11276" width="6.33203125" style="66" customWidth="1"/>
    <col min="11277" max="11514" width="12.6640625" style="66"/>
    <col min="11515" max="11515" width="6.33203125" style="66" customWidth="1"/>
    <col min="11516" max="11531" width="12.6640625" style="66" customWidth="1"/>
    <col min="11532" max="11532" width="6.33203125" style="66" customWidth="1"/>
    <col min="11533" max="11770" width="12.6640625" style="66"/>
    <col min="11771" max="11771" width="6.33203125" style="66" customWidth="1"/>
    <col min="11772" max="11787" width="12.6640625" style="66" customWidth="1"/>
    <col min="11788" max="11788" width="6.33203125" style="66" customWidth="1"/>
    <col min="11789" max="12026" width="12.6640625" style="66"/>
    <col min="12027" max="12027" width="6.33203125" style="66" customWidth="1"/>
    <col min="12028" max="12043" width="12.6640625" style="66" customWidth="1"/>
    <col min="12044" max="12044" width="6.33203125" style="66" customWidth="1"/>
    <col min="12045" max="12282" width="12.6640625" style="66"/>
    <col min="12283" max="12283" width="6.33203125" style="66" customWidth="1"/>
    <col min="12284" max="12299" width="12.6640625" style="66" customWidth="1"/>
    <col min="12300" max="12300" width="6.33203125" style="66" customWidth="1"/>
    <col min="12301" max="12538" width="12.6640625" style="66"/>
    <col min="12539" max="12539" width="6.33203125" style="66" customWidth="1"/>
    <col min="12540" max="12555" width="12.6640625" style="66" customWidth="1"/>
    <col min="12556" max="12556" width="6.33203125" style="66" customWidth="1"/>
    <col min="12557" max="12794" width="12.6640625" style="66"/>
    <col min="12795" max="12795" width="6.33203125" style="66" customWidth="1"/>
    <col min="12796" max="12811" width="12.6640625" style="66" customWidth="1"/>
    <col min="12812" max="12812" width="6.33203125" style="66" customWidth="1"/>
    <col min="12813" max="13050" width="12.6640625" style="66"/>
    <col min="13051" max="13051" width="6.33203125" style="66" customWidth="1"/>
    <col min="13052" max="13067" width="12.6640625" style="66" customWidth="1"/>
    <col min="13068" max="13068" width="6.33203125" style="66" customWidth="1"/>
    <col min="13069" max="13306" width="12.6640625" style="66"/>
    <col min="13307" max="13307" width="6.33203125" style="66" customWidth="1"/>
    <col min="13308" max="13323" width="12.6640625" style="66" customWidth="1"/>
    <col min="13324" max="13324" width="6.33203125" style="66" customWidth="1"/>
    <col min="13325" max="13562" width="12.6640625" style="66"/>
    <col min="13563" max="13563" width="6.33203125" style="66" customWidth="1"/>
    <col min="13564" max="13579" width="12.6640625" style="66" customWidth="1"/>
    <col min="13580" max="13580" width="6.33203125" style="66" customWidth="1"/>
    <col min="13581" max="13818" width="12.6640625" style="66"/>
    <col min="13819" max="13819" width="6.33203125" style="66" customWidth="1"/>
    <col min="13820" max="13835" width="12.6640625" style="66" customWidth="1"/>
    <col min="13836" max="13836" width="6.33203125" style="66" customWidth="1"/>
    <col min="13837" max="14074" width="12.6640625" style="66"/>
    <col min="14075" max="14075" width="6.33203125" style="66" customWidth="1"/>
    <col min="14076" max="14091" width="12.6640625" style="66" customWidth="1"/>
    <col min="14092" max="14092" width="6.33203125" style="66" customWidth="1"/>
    <col min="14093" max="14330" width="12.6640625" style="66"/>
    <col min="14331" max="14331" width="6.33203125" style="66" customWidth="1"/>
    <col min="14332" max="14347" width="12.6640625" style="66" customWidth="1"/>
    <col min="14348" max="14348" width="6.33203125" style="66" customWidth="1"/>
    <col min="14349" max="14586" width="12.6640625" style="66"/>
    <col min="14587" max="14587" width="6.33203125" style="66" customWidth="1"/>
    <col min="14588" max="14603" width="12.6640625" style="66" customWidth="1"/>
    <col min="14604" max="14604" width="6.33203125" style="66" customWidth="1"/>
    <col min="14605" max="14842" width="12.6640625" style="66"/>
    <col min="14843" max="14843" width="6.33203125" style="66" customWidth="1"/>
    <col min="14844" max="14859" width="12.6640625" style="66" customWidth="1"/>
    <col min="14860" max="14860" width="6.33203125" style="66" customWidth="1"/>
    <col min="14861" max="15098" width="12.6640625" style="66"/>
    <col min="15099" max="15099" width="6.33203125" style="66" customWidth="1"/>
    <col min="15100" max="15115" width="12.6640625" style="66" customWidth="1"/>
    <col min="15116" max="15116" width="6.33203125" style="66" customWidth="1"/>
    <col min="15117" max="15354" width="12.6640625" style="66"/>
    <col min="15355" max="15355" width="6.33203125" style="66" customWidth="1"/>
    <col min="15356" max="15371" width="12.6640625" style="66" customWidth="1"/>
    <col min="15372" max="15372" width="6.33203125" style="66" customWidth="1"/>
    <col min="15373" max="15610" width="12.6640625" style="66"/>
    <col min="15611" max="15611" width="6.33203125" style="66" customWidth="1"/>
    <col min="15612" max="15627" width="12.6640625" style="66" customWidth="1"/>
    <col min="15628" max="15628" width="6.33203125" style="66" customWidth="1"/>
    <col min="15629" max="15866" width="12.6640625" style="66"/>
    <col min="15867" max="15867" width="6.33203125" style="66" customWidth="1"/>
    <col min="15868" max="15883" width="12.6640625" style="66" customWidth="1"/>
    <col min="15884" max="15884" width="6.33203125" style="66" customWidth="1"/>
    <col min="15885" max="16122" width="12.6640625" style="66"/>
    <col min="16123" max="16123" width="6.33203125" style="66" customWidth="1"/>
    <col min="16124" max="16139" width="12.6640625" style="66" customWidth="1"/>
    <col min="16140" max="16140" width="6.33203125" style="66" customWidth="1"/>
    <col min="16141" max="16384" width="12.6640625" style="66"/>
  </cols>
  <sheetData>
    <row r="1" spans="1:17" ht="21" customHeight="1" x14ac:dyDescent="0.2">
      <c r="A1" s="213" t="s">
        <v>104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7" ht="18" customHeight="1" thickBot="1" x14ac:dyDescent="0.25">
      <c r="P2" s="67" t="s">
        <v>1</v>
      </c>
    </row>
    <row r="3" spans="1:17" ht="24" customHeight="1" x14ac:dyDescent="0.2">
      <c r="A3" s="215" t="s">
        <v>105</v>
      </c>
      <c r="B3" s="207" t="s">
        <v>17</v>
      </c>
      <c r="C3" s="207" t="s">
        <v>20</v>
      </c>
      <c r="D3" s="207" t="s">
        <v>106</v>
      </c>
      <c r="E3" s="207" t="s">
        <v>107</v>
      </c>
      <c r="F3" s="207" t="s">
        <v>108</v>
      </c>
      <c r="G3" s="207" t="s">
        <v>24</v>
      </c>
      <c r="H3" s="207" t="s">
        <v>188</v>
      </c>
      <c r="I3" s="207" t="s">
        <v>189</v>
      </c>
      <c r="J3" s="207" t="s">
        <v>28</v>
      </c>
      <c r="K3" s="207" t="s">
        <v>109</v>
      </c>
      <c r="L3" s="207" t="s">
        <v>29</v>
      </c>
      <c r="M3" s="207" t="s">
        <v>110</v>
      </c>
      <c r="N3" s="209" t="s">
        <v>111</v>
      </c>
      <c r="O3" s="210"/>
      <c r="P3" s="211" t="s">
        <v>44</v>
      </c>
      <c r="Q3" s="67"/>
    </row>
    <row r="4" spans="1:17" ht="24" customHeight="1" thickBot="1" x14ac:dyDescent="0.25">
      <c r="A4" s="216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68" t="s">
        <v>112</v>
      </c>
      <c r="O4" s="69" t="s">
        <v>113</v>
      </c>
      <c r="P4" s="212"/>
    </row>
    <row r="5" spans="1:17" ht="24" customHeight="1" x14ac:dyDescent="0.2">
      <c r="A5" s="70" t="s">
        <v>114</v>
      </c>
      <c r="B5" s="23">
        <v>11869610</v>
      </c>
      <c r="C5" s="23">
        <v>1136220</v>
      </c>
      <c r="D5" s="23">
        <v>667240</v>
      </c>
      <c r="E5" s="23">
        <v>87050</v>
      </c>
      <c r="F5" s="23">
        <v>4360</v>
      </c>
      <c r="G5" s="23">
        <v>1038900</v>
      </c>
      <c r="H5" s="23">
        <v>30440</v>
      </c>
      <c r="I5" s="23">
        <v>5800</v>
      </c>
      <c r="J5" s="23">
        <v>26480</v>
      </c>
      <c r="K5" s="23">
        <v>86070</v>
      </c>
      <c r="L5" s="23">
        <v>0</v>
      </c>
      <c r="M5" s="137">
        <v>78574955</v>
      </c>
      <c r="N5" s="147">
        <v>102700</v>
      </c>
      <c r="O5" s="148">
        <v>84370</v>
      </c>
      <c r="P5" s="114">
        <f>SUM(B5:O5)</f>
        <v>93714195</v>
      </c>
    </row>
    <row r="6" spans="1:17" ht="24" customHeight="1" x14ac:dyDescent="0.2">
      <c r="A6" s="71" t="s">
        <v>115</v>
      </c>
      <c r="B6" s="23">
        <v>10309400</v>
      </c>
      <c r="C6" s="23">
        <v>833410</v>
      </c>
      <c r="D6" s="23">
        <v>686370</v>
      </c>
      <c r="E6" s="23">
        <v>410720</v>
      </c>
      <c r="F6" s="23">
        <v>67890</v>
      </c>
      <c r="G6" s="23">
        <v>819720</v>
      </c>
      <c r="H6" s="23">
        <v>54900</v>
      </c>
      <c r="I6" s="23">
        <v>3500</v>
      </c>
      <c r="J6" s="23">
        <v>22940</v>
      </c>
      <c r="K6" s="23">
        <v>49600</v>
      </c>
      <c r="L6" s="23">
        <v>0</v>
      </c>
      <c r="M6" s="23">
        <v>14553206</v>
      </c>
      <c r="N6" s="149">
        <v>186420</v>
      </c>
      <c r="O6" s="150">
        <v>85530</v>
      </c>
      <c r="P6" s="115">
        <f t="shared" ref="P6:P29" si="0">SUM(B6:O6)</f>
        <v>28083606</v>
      </c>
    </row>
    <row r="7" spans="1:17" ht="24" customHeight="1" x14ac:dyDescent="0.2">
      <c r="A7" s="71" t="s">
        <v>116</v>
      </c>
      <c r="B7" s="23">
        <v>17852290</v>
      </c>
      <c r="C7" s="23">
        <v>1358130</v>
      </c>
      <c r="D7" s="23">
        <v>1128190</v>
      </c>
      <c r="E7" s="23">
        <v>1296060</v>
      </c>
      <c r="F7" s="23">
        <v>221559</v>
      </c>
      <c r="G7" s="23">
        <v>1127580</v>
      </c>
      <c r="H7" s="23">
        <v>110660</v>
      </c>
      <c r="I7" s="23">
        <v>2800</v>
      </c>
      <c r="J7" s="23">
        <v>70320</v>
      </c>
      <c r="K7" s="23">
        <v>107480</v>
      </c>
      <c r="L7" s="23">
        <v>0</v>
      </c>
      <c r="M7" s="23">
        <v>17194661</v>
      </c>
      <c r="N7" s="149">
        <v>138990</v>
      </c>
      <c r="O7" s="151">
        <v>143280</v>
      </c>
      <c r="P7" s="116">
        <f t="shared" si="0"/>
        <v>40752000</v>
      </c>
    </row>
    <row r="8" spans="1:17" ht="24" customHeight="1" x14ac:dyDescent="0.2">
      <c r="A8" s="71" t="s">
        <v>117</v>
      </c>
      <c r="B8" s="23">
        <v>17875700</v>
      </c>
      <c r="C8" s="23">
        <v>1460470</v>
      </c>
      <c r="D8" s="23">
        <v>1202270</v>
      </c>
      <c r="E8" s="23">
        <v>434180</v>
      </c>
      <c r="F8" s="23">
        <v>77900</v>
      </c>
      <c r="G8" s="23">
        <v>1182850</v>
      </c>
      <c r="H8" s="23">
        <v>41940</v>
      </c>
      <c r="I8" s="23">
        <v>3350</v>
      </c>
      <c r="J8" s="23">
        <v>24160</v>
      </c>
      <c r="K8" s="23">
        <v>108570</v>
      </c>
      <c r="L8" s="23">
        <v>0</v>
      </c>
      <c r="M8" s="23">
        <v>33084984</v>
      </c>
      <c r="N8" s="149">
        <v>95950</v>
      </c>
      <c r="O8" s="151">
        <v>200990</v>
      </c>
      <c r="P8" s="116">
        <f t="shared" si="0"/>
        <v>55793314</v>
      </c>
    </row>
    <row r="9" spans="1:17" ht="24" customHeight="1" x14ac:dyDescent="0.2">
      <c r="A9" s="71" t="s">
        <v>118</v>
      </c>
      <c r="B9" s="23">
        <v>18343850</v>
      </c>
      <c r="C9" s="23">
        <v>1326390</v>
      </c>
      <c r="D9" s="23">
        <v>1351410</v>
      </c>
      <c r="E9" s="23">
        <v>678460</v>
      </c>
      <c r="F9" s="23">
        <v>92100</v>
      </c>
      <c r="G9" s="23">
        <v>1070190</v>
      </c>
      <c r="H9" s="23">
        <v>26190</v>
      </c>
      <c r="I9" s="23">
        <v>9200</v>
      </c>
      <c r="J9" s="23">
        <v>17070</v>
      </c>
      <c r="K9" s="23">
        <v>47320</v>
      </c>
      <c r="L9" s="23">
        <v>0</v>
      </c>
      <c r="M9" s="23">
        <v>14783217</v>
      </c>
      <c r="N9" s="149">
        <v>280320</v>
      </c>
      <c r="O9" s="151">
        <v>430910</v>
      </c>
      <c r="P9" s="116">
        <f t="shared" si="0"/>
        <v>38456627</v>
      </c>
    </row>
    <row r="10" spans="1:17" ht="24" customHeight="1" x14ac:dyDescent="0.2">
      <c r="A10" s="71" t="s">
        <v>119</v>
      </c>
      <c r="B10" s="23">
        <v>13555320</v>
      </c>
      <c r="C10" s="23">
        <v>693970</v>
      </c>
      <c r="D10" s="23">
        <v>888770</v>
      </c>
      <c r="E10" s="23">
        <v>698810</v>
      </c>
      <c r="F10" s="23">
        <v>91300</v>
      </c>
      <c r="G10" s="23">
        <v>676290</v>
      </c>
      <c r="H10" s="23">
        <v>22890</v>
      </c>
      <c r="I10" s="23">
        <v>9450</v>
      </c>
      <c r="J10" s="23">
        <v>20010</v>
      </c>
      <c r="K10" s="23">
        <v>118230</v>
      </c>
      <c r="L10" s="23">
        <v>0</v>
      </c>
      <c r="M10" s="23">
        <v>10119046</v>
      </c>
      <c r="N10" s="149">
        <v>37680</v>
      </c>
      <c r="O10" s="151">
        <v>198830</v>
      </c>
      <c r="P10" s="116">
        <f t="shared" si="0"/>
        <v>27130596</v>
      </c>
    </row>
    <row r="11" spans="1:17" ht="24" customHeight="1" x14ac:dyDescent="0.2">
      <c r="A11" s="71" t="s">
        <v>120</v>
      </c>
      <c r="B11" s="23">
        <v>10064060</v>
      </c>
      <c r="C11" s="23">
        <v>856980</v>
      </c>
      <c r="D11" s="23">
        <v>764590</v>
      </c>
      <c r="E11" s="23">
        <v>711670</v>
      </c>
      <c r="F11" s="23">
        <v>96090</v>
      </c>
      <c r="G11" s="23">
        <v>543250</v>
      </c>
      <c r="H11" s="23">
        <v>15030</v>
      </c>
      <c r="I11" s="23">
        <v>4700</v>
      </c>
      <c r="J11" s="23">
        <v>3960</v>
      </c>
      <c r="K11" s="23">
        <v>26860</v>
      </c>
      <c r="L11" s="23">
        <v>0</v>
      </c>
      <c r="M11" s="23">
        <v>7542265</v>
      </c>
      <c r="N11" s="149">
        <v>42690</v>
      </c>
      <c r="O11" s="151">
        <v>459350</v>
      </c>
      <c r="P11" s="116">
        <f t="shared" si="0"/>
        <v>21131495</v>
      </c>
    </row>
    <row r="12" spans="1:17" ht="24" customHeight="1" x14ac:dyDescent="0.2">
      <c r="A12" s="71" t="s">
        <v>121</v>
      </c>
      <c r="B12" s="23">
        <v>8258990</v>
      </c>
      <c r="C12" s="23">
        <v>652150</v>
      </c>
      <c r="D12" s="23">
        <v>504700</v>
      </c>
      <c r="E12" s="23">
        <v>293525</v>
      </c>
      <c r="F12" s="23">
        <v>26104</v>
      </c>
      <c r="G12" s="23">
        <v>537600</v>
      </c>
      <c r="H12" s="23">
        <v>27070</v>
      </c>
      <c r="I12" s="23">
        <v>0</v>
      </c>
      <c r="J12" s="23">
        <v>8400</v>
      </c>
      <c r="K12" s="23">
        <v>36160</v>
      </c>
      <c r="L12" s="23">
        <v>10610</v>
      </c>
      <c r="M12" s="23">
        <v>15935269</v>
      </c>
      <c r="N12" s="149">
        <v>74130</v>
      </c>
      <c r="O12" s="151">
        <v>79870</v>
      </c>
      <c r="P12" s="116">
        <f t="shared" si="0"/>
        <v>26444578</v>
      </c>
    </row>
    <row r="13" spans="1:17" ht="24" customHeight="1" x14ac:dyDescent="0.2">
      <c r="A13" s="71" t="s">
        <v>122</v>
      </c>
      <c r="B13" s="23">
        <v>9029960</v>
      </c>
      <c r="C13" s="23">
        <v>602180</v>
      </c>
      <c r="D13" s="23">
        <v>501740</v>
      </c>
      <c r="E13" s="23">
        <v>832005</v>
      </c>
      <c r="F13" s="23">
        <v>72576</v>
      </c>
      <c r="G13" s="23">
        <v>358660</v>
      </c>
      <c r="H13" s="23">
        <v>56400</v>
      </c>
      <c r="I13" s="23">
        <v>0</v>
      </c>
      <c r="J13" s="23">
        <v>13850</v>
      </c>
      <c r="K13" s="23">
        <v>54460</v>
      </c>
      <c r="L13" s="23">
        <v>31100</v>
      </c>
      <c r="M13" s="23">
        <v>16211494</v>
      </c>
      <c r="N13" s="149">
        <v>194190</v>
      </c>
      <c r="O13" s="151">
        <v>79870</v>
      </c>
      <c r="P13" s="116">
        <f t="shared" si="0"/>
        <v>28038485</v>
      </c>
    </row>
    <row r="14" spans="1:17" ht="24" customHeight="1" x14ac:dyDescent="0.2">
      <c r="A14" s="71" t="s">
        <v>123</v>
      </c>
      <c r="B14" s="23">
        <v>11860680</v>
      </c>
      <c r="C14" s="23">
        <v>845010</v>
      </c>
      <c r="D14" s="23">
        <v>800680</v>
      </c>
      <c r="E14" s="23">
        <v>967320</v>
      </c>
      <c r="F14" s="23">
        <v>135043.9</v>
      </c>
      <c r="G14" s="23">
        <v>579480</v>
      </c>
      <c r="H14" s="23">
        <v>83530</v>
      </c>
      <c r="I14" s="23">
        <v>0</v>
      </c>
      <c r="J14" s="23">
        <v>9820</v>
      </c>
      <c r="K14" s="23">
        <v>56760</v>
      </c>
      <c r="L14" s="23">
        <v>83690</v>
      </c>
      <c r="M14" s="23">
        <v>14422744</v>
      </c>
      <c r="N14" s="149">
        <v>172230</v>
      </c>
      <c r="O14" s="151">
        <v>138790</v>
      </c>
      <c r="P14" s="116">
        <f t="shared" si="0"/>
        <v>30155777.899999999</v>
      </c>
    </row>
    <row r="15" spans="1:17" ht="24" customHeight="1" x14ac:dyDescent="0.2">
      <c r="A15" s="71" t="s">
        <v>124</v>
      </c>
      <c r="B15" s="23">
        <v>7638400</v>
      </c>
      <c r="C15" s="23">
        <v>659300</v>
      </c>
      <c r="D15" s="23">
        <v>470660</v>
      </c>
      <c r="E15" s="23">
        <v>0</v>
      </c>
      <c r="F15" s="23">
        <v>0</v>
      </c>
      <c r="G15" s="23">
        <v>531340</v>
      </c>
      <c r="H15" s="23">
        <v>17040</v>
      </c>
      <c r="I15" s="23">
        <v>0</v>
      </c>
      <c r="J15" s="23">
        <v>24950</v>
      </c>
      <c r="K15" s="23">
        <v>54820</v>
      </c>
      <c r="L15" s="23">
        <v>16130</v>
      </c>
      <c r="M15" s="23">
        <v>19413688</v>
      </c>
      <c r="N15" s="149">
        <v>24470</v>
      </c>
      <c r="O15" s="151">
        <v>84410</v>
      </c>
      <c r="P15" s="116">
        <f t="shared" si="0"/>
        <v>28935208</v>
      </c>
    </row>
    <row r="16" spans="1:17" ht="24" customHeight="1" x14ac:dyDescent="0.2">
      <c r="A16" s="71" t="s">
        <v>125</v>
      </c>
      <c r="B16" s="23">
        <v>15299470</v>
      </c>
      <c r="C16" s="23">
        <v>1097090</v>
      </c>
      <c r="D16" s="23">
        <v>951480</v>
      </c>
      <c r="E16" s="23">
        <v>817636</v>
      </c>
      <c r="F16" s="23">
        <v>103321.8</v>
      </c>
      <c r="G16" s="23">
        <v>768540</v>
      </c>
      <c r="H16" s="23">
        <v>61530</v>
      </c>
      <c r="I16" s="23">
        <v>0</v>
      </c>
      <c r="J16" s="23">
        <v>62610</v>
      </c>
      <c r="K16" s="23">
        <v>65920</v>
      </c>
      <c r="L16" s="23">
        <v>17280</v>
      </c>
      <c r="M16" s="23">
        <v>14591964</v>
      </c>
      <c r="N16" s="149">
        <v>3710</v>
      </c>
      <c r="O16" s="151">
        <v>272360</v>
      </c>
      <c r="P16" s="116">
        <f t="shared" si="0"/>
        <v>34112911.799999997</v>
      </c>
    </row>
    <row r="17" spans="1:16" ht="24" customHeight="1" x14ac:dyDescent="0.2">
      <c r="A17" s="71" t="s">
        <v>126</v>
      </c>
      <c r="B17" s="23">
        <v>7569150</v>
      </c>
      <c r="C17" s="23">
        <v>742770</v>
      </c>
      <c r="D17" s="23">
        <v>428470</v>
      </c>
      <c r="E17" s="23">
        <v>882120</v>
      </c>
      <c r="F17" s="23">
        <v>85870</v>
      </c>
      <c r="G17" s="23">
        <v>874770</v>
      </c>
      <c r="H17" s="23">
        <v>65010</v>
      </c>
      <c r="I17" s="23">
        <v>2450</v>
      </c>
      <c r="J17" s="23">
        <v>29980</v>
      </c>
      <c r="K17" s="23">
        <v>140650</v>
      </c>
      <c r="L17" s="23">
        <v>0</v>
      </c>
      <c r="M17" s="23">
        <v>102187727</v>
      </c>
      <c r="N17" s="149">
        <v>10980</v>
      </c>
      <c r="O17" s="151">
        <v>249810</v>
      </c>
      <c r="P17" s="116">
        <f t="shared" si="0"/>
        <v>113269757</v>
      </c>
    </row>
    <row r="18" spans="1:16" ht="24" customHeight="1" x14ac:dyDescent="0.2">
      <c r="A18" s="71" t="s">
        <v>127</v>
      </c>
      <c r="B18" s="23">
        <v>3687020</v>
      </c>
      <c r="C18" s="23">
        <v>279120</v>
      </c>
      <c r="D18" s="23">
        <v>176490</v>
      </c>
      <c r="E18" s="23">
        <v>128159</v>
      </c>
      <c r="F18" s="23">
        <v>16805.400000000001</v>
      </c>
      <c r="G18" s="23">
        <v>477400</v>
      </c>
      <c r="H18" s="23">
        <v>96360</v>
      </c>
      <c r="I18" s="23">
        <v>10950</v>
      </c>
      <c r="J18" s="23">
        <v>38350</v>
      </c>
      <c r="K18" s="23">
        <v>58340</v>
      </c>
      <c r="L18" s="23">
        <v>20</v>
      </c>
      <c r="M18" s="23">
        <v>25502057</v>
      </c>
      <c r="N18" s="149">
        <v>12030</v>
      </c>
      <c r="O18" s="151">
        <v>69870</v>
      </c>
      <c r="P18" s="116">
        <f t="shared" si="0"/>
        <v>30552971.399999999</v>
      </c>
    </row>
    <row r="19" spans="1:16" ht="24" customHeight="1" x14ac:dyDescent="0.2">
      <c r="A19" s="71" t="s">
        <v>128</v>
      </c>
      <c r="B19" s="23">
        <v>7547230</v>
      </c>
      <c r="C19" s="23">
        <v>719260</v>
      </c>
      <c r="D19" s="23">
        <v>499750</v>
      </c>
      <c r="E19" s="23">
        <v>938028</v>
      </c>
      <c r="F19" s="23">
        <v>104195</v>
      </c>
      <c r="G19" s="23">
        <v>769510</v>
      </c>
      <c r="H19" s="23">
        <v>4950</v>
      </c>
      <c r="I19" s="23">
        <v>5250</v>
      </c>
      <c r="J19" s="23">
        <v>8960</v>
      </c>
      <c r="K19" s="23">
        <v>87370</v>
      </c>
      <c r="L19" s="23">
        <v>1260</v>
      </c>
      <c r="M19" s="23">
        <v>32901390</v>
      </c>
      <c r="N19" s="149">
        <v>11340</v>
      </c>
      <c r="O19" s="151">
        <v>95380</v>
      </c>
      <c r="P19" s="116">
        <f t="shared" si="0"/>
        <v>43693873</v>
      </c>
    </row>
    <row r="20" spans="1:16" ht="24" customHeight="1" x14ac:dyDescent="0.2">
      <c r="A20" s="71" t="s">
        <v>129</v>
      </c>
      <c r="B20" s="23">
        <v>7708520</v>
      </c>
      <c r="C20" s="23">
        <v>656140</v>
      </c>
      <c r="D20" s="23">
        <v>605780</v>
      </c>
      <c r="E20" s="23">
        <v>274345</v>
      </c>
      <c r="F20" s="23">
        <v>37867</v>
      </c>
      <c r="G20" s="23">
        <v>537920</v>
      </c>
      <c r="H20" s="23">
        <v>19770</v>
      </c>
      <c r="I20" s="23">
        <v>1800</v>
      </c>
      <c r="J20" s="23">
        <v>17730</v>
      </c>
      <c r="K20" s="23">
        <v>43190</v>
      </c>
      <c r="L20" s="23">
        <v>1280</v>
      </c>
      <c r="M20" s="23">
        <v>13934632</v>
      </c>
      <c r="N20" s="149">
        <v>213840</v>
      </c>
      <c r="O20" s="151">
        <v>138620</v>
      </c>
      <c r="P20" s="116">
        <f t="shared" si="0"/>
        <v>24191434</v>
      </c>
    </row>
    <row r="21" spans="1:16" ht="24" customHeight="1" x14ac:dyDescent="0.2">
      <c r="A21" s="71" t="s">
        <v>130</v>
      </c>
      <c r="B21" s="23">
        <v>7278310</v>
      </c>
      <c r="C21" s="23">
        <v>564680</v>
      </c>
      <c r="D21" s="23">
        <v>550590</v>
      </c>
      <c r="E21" s="23">
        <v>291389</v>
      </c>
      <c r="F21" s="23">
        <v>35971.5</v>
      </c>
      <c r="G21" s="23">
        <v>410850</v>
      </c>
      <c r="H21" s="23">
        <v>94910</v>
      </c>
      <c r="I21" s="23">
        <v>400</v>
      </c>
      <c r="J21" s="23">
        <v>14990</v>
      </c>
      <c r="K21" s="23">
        <v>37390</v>
      </c>
      <c r="L21" s="23">
        <v>1300</v>
      </c>
      <c r="M21" s="23">
        <v>8551642</v>
      </c>
      <c r="N21" s="149">
        <v>170800</v>
      </c>
      <c r="O21" s="151">
        <v>106640</v>
      </c>
      <c r="P21" s="116">
        <f t="shared" si="0"/>
        <v>18109862.5</v>
      </c>
    </row>
    <row r="22" spans="1:16" ht="24" customHeight="1" x14ac:dyDescent="0.2">
      <c r="A22" s="71" t="s">
        <v>131</v>
      </c>
      <c r="B22" s="23">
        <v>8436710</v>
      </c>
      <c r="C22" s="23">
        <v>629640</v>
      </c>
      <c r="D22" s="23">
        <v>551820</v>
      </c>
      <c r="E22" s="23">
        <v>843580.17999999993</v>
      </c>
      <c r="F22" s="23">
        <v>112260</v>
      </c>
      <c r="G22" s="23">
        <v>566260</v>
      </c>
      <c r="H22" s="23">
        <v>16660</v>
      </c>
      <c r="I22" s="23">
        <v>900</v>
      </c>
      <c r="J22" s="23">
        <v>4980</v>
      </c>
      <c r="K22" s="23">
        <v>26260</v>
      </c>
      <c r="L22" s="23">
        <v>0</v>
      </c>
      <c r="M22" s="23">
        <v>11954162</v>
      </c>
      <c r="N22" s="149">
        <v>37410</v>
      </c>
      <c r="O22" s="151">
        <v>225520</v>
      </c>
      <c r="P22" s="116">
        <f t="shared" si="0"/>
        <v>23406162.18</v>
      </c>
    </row>
    <row r="23" spans="1:16" ht="24" customHeight="1" x14ac:dyDescent="0.2">
      <c r="A23" s="71" t="s">
        <v>132</v>
      </c>
      <c r="B23" s="23">
        <v>14591430</v>
      </c>
      <c r="C23" s="23">
        <v>1038380</v>
      </c>
      <c r="D23" s="23">
        <v>871270</v>
      </c>
      <c r="E23" s="23">
        <v>244689.44305555557</v>
      </c>
      <c r="F23" s="23">
        <v>32125</v>
      </c>
      <c r="G23" s="23">
        <v>851770</v>
      </c>
      <c r="H23" s="23">
        <v>16650</v>
      </c>
      <c r="I23" s="23">
        <v>1400</v>
      </c>
      <c r="J23" s="23">
        <v>1320</v>
      </c>
      <c r="K23" s="23">
        <v>23540</v>
      </c>
      <c r="L23" s="23">
        <v>0</v>
      </c>
      <c r="M23" s="23">
        <v>19106608</v>
      </c>
      <c r="N23" s="149">
        <v>114980</v>
      </c>
      <c r="O23" s="151">
        <v>238160</v>
      </c>
      <c r="P23" s="116">
        <f t="shared" si="0"/>
        <v>37132322.443055555</v>
      </c>
    </row>
    <row r="24" spans="1:16" ht="24" customHeight="1" x14ac:dyDescent="0.2">
      <c r="A24" s="71" t="s">
        <v>133</v>
      </c>
      <c r="B24" s="23">
        <v>16331990</v>
      </c>
      <c r="C24" s="23">
        <v>1213270</v>
      </c>
      <c r="D24" s="23">
        <v>1104170</v>
      </c>
      <c r="E24" s="23">
        <v>1163750</v>
      </c>
      <c r="F24" s="23">
        <v>194300</v>
      </c>
      <c r="G24" s="23">
        <v>896260</v>
      </c>
      <c r="H24" s="23">
        <v>52540</v>
      </c>
      <c r="I24" s="23">
        <v>1650</v>
      </c>
      <c r="J24" s="23">
        <v>35400</v>
      </c>
      <c r="K24" s="23">
        <v>39960</v>
      </c>
      <c r="L24" s="23">
        <v>9260</v>
      </c>
      <c r="M24" s="23">
        <v>14876085</v>
      </c>
      <c r="N24" s="149">
        <v>126740</v>
      </c>
      <c r="O24" s="151">
        <v>228990</v>
      </c>
      <c r="P24" s="116">
        <f t="shared" si="0"/>
        <v>36274365</v>
      </c>
    </row>
    <row r="25" spans="1:16" ht="24" customHeight="1" x14ac:dyDescent="0.2">
      <c r="A25" s="71" t="s">
        <v>134</v>
      </c>
      <c r="B25" s="23">
        <v>13989620</v>
      </c>
      <c r="C25" s="23">
        <v>995080</v>
      </c>
      <c r="D25" s="23">
        <v>839620</v>
      </c>
      <c r="E25" s="23">
        <v>1124390</v>
      </c>
      <c r="F25" s="23">
        <v>165392.5</v>
      </c>
      <c r="G25" s="23">
        <v>812910</v>
      </c>
      <c r="H25" s="23">
        <v>123130</v>
      </c>
      <c r="I25" s="23">
        <v>900</v>
      </c>
      <c r="J25" s="23">
        <v>55750</v>
      </c>
      <c r="K25" s="23">
        <v>54830</v>
      </c>
      <c r="L25" s="23">
        <v>12000</v>
      </c>
      <c r="M25" s="23">
        <v>18817154</v>
      </c>
      <c r="N25" s="149">
        <v>1340000</v>
      </c>
      <c r="O25" s="151">
        <v>241790</v>
      </c>
      <c r="P25" s="116">
        <f t="shared" si="0"/>
        <v>38572566.5</v>
      </c>
    </row>
    <row r="26" spans="1:16" ht="24" customHeight="1" x14ac:dyDescent="0.2">
      <c r="A26" s="71" t="s">
        <v>135</v>
      </c>
      <c r="B26" s="23">
        <v>12833970</v>
      </c>
      <c r="C26" s="23">
        <v>989700</v>
      </c>
      <c r="D26" s="23">
        <v>813630</v>
      </c>
      <c r="E26" s="23">
        <v>993430</v>
      </c>
      <c r="F26" s="23">
        <v>136430</v>
      </c>
      <c r="G26" s="23">
        <v>722070</v>
      </c>
      <c r="H26" s="23">
        <v>26290</v>
      </c>
      <c r="I26" s="23">
        <v>2550</v>
      </c>
      <c r="J26" s="23">
        <v>980</v>
      </c>
      <c r="K26" s="23">
        <v>43510</v>
      </c>
      <c r="L26" s="23">
        <v>0</v>
      </c>
      <c r="M26" s="23">
        <v>17404918</v>
      </c>
      <c r="N26" s="149">
        <v>7390</v>
      </c>
      <c r="O26" s="151">
        <v>118770</v>
      </c>
      <c r="P26" s="116">
        <f t="shared" si="0"/>
        <v>34093638</v>
      </c>
    </row>
    <row r="27" spans="1:16" ht="24" customHeight="1" x14ac:dyDescent="0.2">
      <c r="A27" s="71" t="s">
        <v>136</v>
      </c>
      <c r="B27" s="23">
        <v>10101040</v>
      </c>
      <c r="C27" s="23">
        <v>669350</v>
      </c>
      <c r="D27" s="23">
        <v>499420</v>
      </c>
      <c r="E27" s="23">
        <v>841120</v>
      </c>
      <c r="F27" s="23">
        <v>122503</v>
      </c>
      <c r="G27" s="23">
        <v>556600</v>
      </c>
      <c r="H27" s="23">
        <v>767070</v>
      </c>
      <c r="I27" s="23">
        <v>700</v>
      </c>
      <c r="J27" s="23">
        <v>4710</v>
      </c>
      <c r="K27" s="23">
        <v>43260</v>
      </c>
      <c r="L27" s="23">
        <v>0</v>
      </c>
      <c r="M27" s="23">
        <v>16649411</v>
      </c>
      <c r="N27" s="149">
        <v>875830</v>
      </c>
      <c r="O27" s="152">
        <v>702320</v>
      </c>
      <c r="P27" s="117">
        <f t="shared" si="0"/>
        <v>31833334</v>
      </c>
    </row>
    <row r="28" spans="1:16" ht="24" customHeight="1" thickBot="1" x14ac:dyDescent="0.25">
      <c r="A28" s="72" t="s">
        <v>137</v>
      </c>
      <c r="B28" s="131">
        <v>22362230</v>
      </c>
      <c r="C28" s="131">
        <v>1522980</v>
      </c>
      <c r="D28" s="131">
        <v>1387660</v>
      </c>
      <c r="E28" s="131">
        <v>1462799</v>
      </c>
      <c r="F28" s="131">
        <v>183698.7</v>
      </c>
      <c r="G28" s="131">
        <v>1211390</v>
      </c>
      <c r="H28" s="131">
        <v>91720</v>
      </c>
      <c r="I28" s="131">
        <v>4980</v>
      </c>
      <c r="J28" s="131">
        <v>196790</v>
      </c>
      <c r="K28" s="131">
        <v>134790</v>
      </c>
      <c r="L28" s="131">
        <v>16450</v>
      </c>
      <c r="M28" s="131">
        <v>22880171</v>
      </c>
      <c r="N28" s="153">
        <v>307020</v>
      </c>
      <c r="O28" s="154">
        <v>435950</v>
      </c>
      <c r="P28" s="117">
        <f t="shared" si="0"/>
        <v>52198628.700000003</v>
      </c>
    </row>
    <row r="29" spans="1:16" ht="24" customHeight="1" thickTop="1" thickBot="1" x14ac:dyDescent="0.25">
      <c r="A29" s="73" t="s">
        <v>44</v>
      </c>
      <c r="B29" s="111">
        <f>SUM(B5:B28)</f>
        <v>284394950</v>
      </c>
      <c r="C29" s="111">
        <f t="shared" ref="C29:O29" si="1">SUM(C5:C28)</f>
        <v>21541670</v>
      </c>
      <c r="D29" s="111">
        <f t="shared" si="1"/>
        <v>18246770</v>
      </c>
      <c r="E29" s="111">
        <f t="shared" si="1"/>
        <v>16415235.623055555</v>
      </c>
      <c r="F29" s="111">
        <f t="shared" si="1"/>
        <v>2215662.8000000003</v>
      </c>
      <c r="G29" s="111">
        <f t="shared" si="1"/>
        <v>17922110</v>
      </c>
      <c r="H29" s="111">
        <f t="shared" si="1"/>
        <v>1922680</v>
      </c>
      <c r="I29" s="111">
        <f t="shared" si="1"/>
        <v>72730</v>
      </c>
      <c r="J29" s="111">
        <f t="shared" si="1"/>
        <v>714510</v>
      </c>
      <c r="K29" s="111">
        <f t="shared" si="1"/>
        <v>1545340</v>
      </c>
      <c r="L29" s="111">
        <f t="shared" si="1"/>
        <v>200380</v>
      </c>
      <c r="M29" s="111">
        <f t="shared" si="1"/>
        <v>561193450</v>
      </c>
      <c r="N29" s="111">
        <f t="shared" si="1"/>
        <v>4581840</v>
      </c>
      <c r="O29" s="113">
        <f t="shared" si="1"/>
        <v>5110380</v>
      </c>
      <c r="P29" s="112">
        <f t="shared" si="0"/>
        <v>936077708.42305565</v>
      </c>
    </row>
    <row r="30" spans="1:16" ht="24" customHeight="1" x14ac:dyDescent="0.2">
      <c r="A30" s="205" t="s">
        <v>205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</row>
    <row r="31" spans="1:16" ht="24" customHeight="1" x14ac:dyDescent="0.2">
      <c r="A31" s="206" t="s">
        <v>199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</row>
    <row r="32" spans="1:16" ht="24" customHeight="1" x14ac:dyDescent="0.2">
      <c r="A32" s="206" t="s">
        <v>138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</row>
    <row r="33" spans="1:1" ht="24" customHeight="1" x14ac:dyDescent="0.2">
      <c r="A33" s="74"/>
    </row>
  </sheetData>
  <mergeCells count="19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30:P30"/>
    <mergeCell ref="A31:P31"/>
    <mergeCell ref="A32:P32"/>
    <mergeCell ref="J3:J4"/>
    <mergeCell ref="K3:K4"/>
    <mergeCell ref="L3:L4"/>
    <mergeCell ref="M3:M4"/>
    <mergeCell ref="N3:O3"/>
    <mergeCell ref="P3:P4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67" firstPageNumber="64" orientation="landscape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5"/>
  <sheetViews>
    <sheetView view="pageBreakPreview" zoomScale="90" zoomScaleNormal="90" zoomScaleSheetLayoutView="90" workbookViewId="0">
      <selection activeCell="E6" sqref="E6"/>
    </sheetView>
  </sheetViews>
  <sheetFormatPr defaultRowHeight="60" customHeight="1" x14ac:dyDescent="0.2"/>
  <cols>
    <col min="1" max="1" width="8.6640625" style="79" customWidth="1"/>
    <col min="2" max="2" width="16.6640625" style="79" customWidth="1"/>
    <col min="3" max="3" width="10.6640625" style="79" customWidth="1"/>
    <col min="4" max="4" width="26.6640625" style="79" customWidth="1"/>
    <col min="5" max="5" width="10.6640625" style="79" customWidth="1"/>
    <col min="6" max="6" width="3.6640625" style="91" customWidth="1"/>
    <col min="7" max="7" width="6.6640625" style="79" customWidth="1"/>
    <col min="8" max="8" width="3.6640625" style="91" customWidth="1"/>
    <col min="9" max="9" width="8.6640625" style="79" customWidth="1"/>
    <col min="10" max="10" width="3.6640625" style="79" customWidth="1"/>
    <col min="11" max="252" width="9" style="79"/>
    <col min="253" max="253" width="8.6640625" style="79" customWidth="1"/>
    <col min="254" max="254" width="16.6640625" style="79" customWidth="1"/>
    <col min="255" max="255" width="10.6640625" style="79" customWidth="1"/>
    <col min="256" max="256" width="26.6640625" style="79" customWidth="1"/>
    <col min="257" max="257" width="10.6640625" style="79" customWidth="1"/>
    <col min="258" max="258" width="3.6640625" style="79" customWidth="1"/>
    <col min="259" max="259" width="6.6640625" style="79" customWidth="1"/>
    <col min="260" max="260" width="3.6640625" style="79" customWidth="1"/>
    <col min="261" max="261" width="8.6640625" style="79" customWidth="1"/>
    <col min="262" max="262" width="3.6640625" style="79" customWidth="1"/>
    <col min="263" max="263" width="9" style="79"/>
    <col min="264" max="264" width="27" style="79" bestFit="1" customWidth="1"/>
    <col min="265" max="508" width="9" style="79"/>
    <col min="509" max="509" width="8.6640625" style="79" customWidth="1"/>
    <col min="510" max="510" width="16.6640625" style="79" customWidth="1"/>
    <col min="511" max="511" width="10.6640625" style="79" customWidth="1"/>
    <col min="512" max="512" width="26.6640625" style="79" customWidth="1"/>
    <col min="513" max="513" width="10.6640625" style="79" customWidth="1"/>
    <col min="514" max="514" width="3.6640625" style="79" customWidth="1"/>
    <col min="515" max="515" width="6.6640625" style="79" customWidth="1"/>
    <col min="516" max="516" width="3.6640625" style="79" customWidth="1"/>
    <col min="517" max="517" width="8.6640625" style="79" customWidth="1"/>
    <col min="518" max="518" width="3.6640625" style="79" customWidth="1"/>
    <col min="519" max="519" width="9" style="79"/>
    <col min="520" max="520" width="27" style="79" bestFit="1" customWidth="1"/>
    <col min="521" max="764" width="9" style="79"/>
    <col min="765" max="765" width="8.6640625" style="79" customWidth="1"/>
    <col min="766" max="766" width="16.6640625" style="79" customWidth="1"/>
    <col min="767" max="767" width="10.6640625" style="79" customWidth="1"/>
    <col min="768" max="768" width="26.6640625" style="79" customWidth="1"/>
    <col min="769" max="769" width="10.6640625" style="79" customWidth="1"/>
    <col min="770" max="770" width="3.6640625" style="79" customWidth="1"/>
    <col min="771" max="771" width="6.6640625" style="79" customWidth="1"/>
    <col min="772" max="772" width="3.6640625" style="79" customWidth="1"/>
    <col min="773" max="773" width="8.6640625" style="79" customWidth="1"/>
    <col min="774" max="774" width="3.6640625" style="79" customWidth="1"/>
    <col min="775" max="775" width="9" style="79"/>
    <col min="776" max="776" width="27" style="79" bestFit="1" customWidth="1"/>
    <col min="777" max="1020" width="9" style="79"/>
    <col min="1021" max="1021" width="8.6640625" style="79" customWidth="1"/>
    <col min="1022" max="1022" width="16.6640625" style="79" customWidth="1"/>
    <col min="1023" max="1023" width="10.6640625" style="79" customWidth="1"/>
    <col min="1024" max="1024" width="26.6640625" style="79" customWidth="1"/>
    <col min="1025" max="1025" width="10.6640625" style="79" customWidth="1"/>
    <col min="1026" max="1026" width="3.6640625" style="79" customWidth="1"/>
    <col min="1027" max="1027" width="6.6640625" style="79" customWidth="1"/>
    <col min="1028" max="1028" width="3.6640625" style="79" customWidth="1"/>
    <col min="1029" max="1029" width="8.6640625" style="79" customWidth="1"/>
    <col min="1030" max="1030" width="3.6640625" style="79" customWidth="1"/>
    <col min="1031" max="1031" width="9" style="79"/>
    <col min="1032" max="1032" width="27" style="79" bestFit="1" customWidth="1"/>
    <col min="1033" max="1276" width="9" style="79"/>
    <col min="1277" max="1277" width="8.6640625" style="79" customWidth="1"/>
    <col min="1278" max="1278" width="16.6640625" style="79" customWidth="1"/>
    <col min="1279" max="1279" width="10.6640625" style="79" customWidth="1"/>
    <col min="1280" max="1280" width="26.6640625" style="79" customWidth="1"/>
    <col min="1281" max="1281" width="10.6640625" style="79" customWidth="1"/>
    <col min="1282" max="1282" width="3.6640625" style="79" customWidth="1"/>
    <col min="1283" max="1283" width="6.6640625" style="79" customWidth="1"/>
    <col min="1284" max="1284" width="3.6640625" style="79" customWidth="1"/>
    <col min="1285" max="1285" width="8.6640625" style="79" customWidth="1"/>
    <col min="1286" max="1286" width="3.6640625" style="79" customWidth="1"/>
    <col min="1287" max="1287" width="9" style="79"/>
    <col min="1288" max="1288" width="27" style="79" bestFit="1" customWidth="1"/>
    <col min="1289" max="1532" width="9" style="79"/>
    <col min="1533" max="1533" width="8.6640625" style="79" customWidth="1"/>
    <col min="1534" max="1534" width="16.6640625" style="79" customWidth="1"/>
    <col min="1535" max="1535" width="10.6640625" style="79" customWidth="1"/>
    <col min="1536" max="1536" width="26.6640625" style="79" customWidth="1"/>
    <col min="1537" max="1537" width="10.6640625" style="79" customWidth="1"/>
    <col min="1538" max="1538" width="3.6640625" style="79" customWidth="1"/>
    <col min="1539" max="1539" width="6.6640625" style="79" customWidth="1"/>
    <col min="1540" max="1540" width="3.6640625" style="79" customWidth="1"/>
    <col min="1541" max="1541" width="8.6640625" style="79" customWidth="1"/>
    <col min="1542" max="1542" width="3.6640625" style="79" customWidth="1"/>
    <col min="1543" max="1543" width="9" style="79"/>
    <col min="1544" max="1544" width="27" style="79" bestFit="1" customWidth="1"/>
    <col min="1545" max="1788" width="9" style="79"/>
    <col min="1789" max="1789" width="8.6640625" style="79" customWidth="1"/>
    <col min="1790" max="1790" width="16.6640625" style="79" customWidth="1"/>
    <col min="1791" max="1791" width="10.6640625" style="79" customWidth="1"/>
    <col min="1792" max="1792" width="26.6640625" style="79" customWidth="1"/>
    <col min="1793" max="1793" width="10.6640625" style="79" customWidth="1"/>
    <col min="1794" max="1794" width="3.6640625" style="79" customWidth="1"/>
    <col min="1795" max="1795" width="6.6640625" style="79" customWidth="1"/>
    <col min="1796" max="1796" width="3.6640625" style="79" customWidth="1"/>
    <col min="1797" max="1797" width="8.6640625" style="79" customWidth="1"/>
    <col min="1798" max="1798" width="3.6640625" style="79" customWidth="1"/>
    <col min="1799" max="1799" width="9" style="79"/>
    <col min="1800" max="1800" width="27" style="79" bestFit="1" customWidth="1"/>
    <col min="1801" max="2044" width="9" style="79"/>
    <col min="2045" max="2045" width="8.6640625" style="79" customWidth="1"/>
    <col min="2046" max="2046" width="16.6640625" style="79" customWidth="1"/>
    <col min="2047" max="2047" width="10.6640625" style="79" customWidth="1"/>
    <col min="2048" max="2048" width="26.6640625" style="79" customWidth="1"/>
    <col min="2049" max="2049" width="10.6640625" style="79" customWidth="1"/>
    <col min="2050" max="2050" width="3.6640625" style="79" customWidth="1"/>
    <col min="2051" max="2051" width="6.6640625" style="79" customWidth="1"/>
    <col min="2052" max="2052" width="3.6640625" style="79" customWidth="1"/>
    <col min="2053" max="2053" width="8.6640625" style="79" customWidth="1"/>
    <col min="2054" max="2054" width="3.6640625" style="79" customWidth="1"/>
    <col min="2055" max="2055" width="9" style="79"/>
    <col min="2056" max="2056" width="27" style="79" bestFit="1" customWidth="1"/>
    <col min="2057" max="2300" width="9" style="79"/>
    <col min="2301" max="2301" width="8.6640625" style="79" customWidth="1"/>
    <col min="2302" max="2302" width="16.6640625" style="79" customWidth="1"/>
    <col min="2303" max="2303" width="10.6640625" style="79" customWidth="1"/>
    <col min="2304" max="2304" width="26.6640625" style="79" customWidth="1"/>
    <col min="2305" max="2305" width="10.6640625" style="79" customWidth="1"/>
    <col min="2306" max="2306" width="3.6640625" style="79" customWidth="1"/>
    <col min="2307" max="2307" width="6.6640625" style="79" customWidth="1"/>
    <col min="2308" max="2308" width="3.6640625" style="79" customWidth="1"/>
    <col min="2309" max="2309" width="8.6640625" style="79" customWidth="1"/>
    <col min="2310" max="2310" width="3.6640625" style="79" customWidth="1"/>
    <col min="2311" max="2311" width="9" style="79"/>
    <col min="2312" max="2312" width="27" style="79" bestFit="1" customWidth="1"/>
    <col min="2313" max="2556" width="9" style="79"/>
    <col min="2557" max="2557" width="8.6640625" style="79" customWidth="1"/>
    <col min="2558" max="2558" width="16.6640625" style="79" customWidth="1"/>
    <col min="2559" max="2559" width="10.6640625" style="79" customWidth="1"/>
    <col min="2560" max="2560" width="26.6640625" style="79" customWidth="1"/>
    <col min="2561" max="2561" width="10.6640625" style="79" customWidth="1"/>
    <col min="2562" max="2562" width="3.6640625" style="79" customWidth="1"/>
    <col min="2563" max="2563" width="6.6640625" style="79" customWidth="1"/>
    <col min="2564" max="2564" width="3.6640625" style="79" customWidth="1"/>
    <col min="2565" max="2565" width="8.6640625" style="79" customWidth="1"/>
    <col min="2566" max="2566" width="3.6640625" style="79" customWidth="1"/>
    <col min="2567" max="2567" width="9" style="79"/>
    <col min="2568" max="2568" width="27" style="79" bestFit="1" customWidth="1"/>
    <col min="2569" max="2812" width="9" style="79"/>
    <col min="2813" max="2813" width="8.6640625" style="79" customWidth="1"/>
    <col min="2814" max="2814" width="16.6640625" style="79" customWidth="1"/>
    <col min="2815" max="2815" width="10.6640625" style="79" customWidth="1"/>
    <col min="2816" max="2816" width="26.6640625" style="79" customWidth="1"/>
    <col min="2817" max="2817" width="10.6640625" style="79" customWidth="1"/>
    <col min="2818" max="2818" width="3.6640625" style="79" customWidth="1"/>
    <col min="2819" max="2819" width="6.6640625" style="79" customWidth="1"/>
    <col min="2820" max="2820" width="3.6640625" style="79" customWidth="1"/>
    <col min="2821" max="2821" width="8.6640625" style="79" customWidth="1"/>
    <col min="2822" max="2822" width="3.6640625" style="79" customWidth="1"/>
    <col min="2823" max="2823" width="9" style="79"/>
    <col min="2824" max="2824" width="27" style="79" bestFit="1" customWidth="1"/>
    <col min="2825" max="3068" width="9" style="79"/>
    <col min="3069" max="3069" width="8.6640625" style="79" customWidth="1"/>
    <col min="3070" max="3070" width="16.6640625" style="79" customWidth="1"/>
    <col min="3071" max="3071" width="10.6640625" style="79" customWidth="1"/>
    <col min="3072" max="3072" width="26.6640625" style="79" customWidth="1"/>
    <col min="3073" max="3073" width="10.6640625" style="79" customWidth="1"/>
    <col min="3074" max="3074" width="3.6640625" style="79" customWidth="1"/>
    <col min="3075" max="3075" width="6.6640625" style="79" customWidth="1"/>
    <col min="3076" max="3076" width="3.6640625" style="79" customWidth="1"/>
    <col min="3077" max="3077" width="8.6640625" style="79" customWidth="1"/>
    <col min="3078" max="3078" width="3.6640625" style="79" customWidth="1"/>
    <col min="3079" max="3079" width="9" style="79"/>
    <col min="3080" max="3080" width="27" style="79" bestFit="1" customWidth="1"/>
    <col min="3081" max="3324" width="9" style="79"/>
    <col min="3325" max="3325" width="8.6640625" style="79" customWidth="1"/>
    <col min="3326" max="3326" width="16.6640625" style="79" customWidth="1"/>
    <col min="3327" max="3327" width="10.6640625" style="79" customWidth="1"/>
    <col min="3328" max="3328" width="26.6640625" style="79" customWidth="1"/>
    <col min="3329" max="3329" width="10.6640625" style="79" customWidth="1"/>
    <col min="3330" max="3330" width="3.6640625" style="79" customWidth="1"/>
    <col min="3331" max="3331" width="6.6640625" style="79" customWidth="1"/>
    <col min="3332" max="3332" width="3.6640625" style="79" customWidth="1"/>
    <col min="3333" max="3333" width="8.6640625" style="79" customWidth="1"/>
    <col min="3334" max="3334" width="3.6640625" style="79" customWidth="1"/>
    <col min="3335" max="3335" width="9" style="79"/>
    <col min="3336" max="3336" width="27" style="79" bestFit="1" customWidth="1"/>
    <col min="3337" max="3580" width="9" style="79"/>
    <col min="3581" max="3581" width="8.6640625" style="79" customWidth="1"/>
    <col min="3582" max="3582" width="16.6640625" style="79" customWidth="1"/>
    <col min="3583" max="3583" width="10.6640625" style="79" customWidth="1"/>
    <col min="3584" max="3584" width="26.6640625" style="79" customWidth="1"/>
    <col min="3585" max="3585" width="10.6640625" style="79" customWidth="1"/>
    <col min="3586" max="3586" width="3.6640625" style="79" customWidth="1"/>
    <col min="3587" max="3587" width="6.6640625" style="79" customWidth="1"/>
    <col min="3588" max="3588" width="3.6640625" style="79" customWidth="1"/>
    <col min="3589" max="3589" width="8.6640625" style="79" customWidth="1"/>
    <col min="3590" max="3590" width="3.6640625" style="79" customWidth="1"/>
    <col min="3591" max="3591" width="9" style="79"/>
    <col min="3592" max="3592" width="27" style="79" bestFit="1" customWidth="1"/>
    <col min="3593" max="3836" width="9" style="79"/>
    <col min="3837" max="3837" width="8.6640625" style="79" customWidth="1"/>
    <col min="3838" max="3838" width="16.6640625" style="79" customWidth="1"/>
    <col min="3839" max="3839" width="10.6640625" style="79" customWidth="1"/>
    <col min="3840" max="3840" width="26.6640625" style="79" customWidth="1"/>
    <col min="3841" max="3841" width="10.6640625" style="79" customWidth="1"/>
    <col min="3842" max="3842" width="3.6640625" style="79" customWidth="1"/>
    <col min="3843" max="3843" width="6.6640625" style="79" customWidth="1"/>
    <col min="3844" max="3844" width="3.6640625" style="79" customWidth="1"/>
    <col min="3845" max="3845" width="8.6640625" style="79" customWidth="1"/>
    <col min="3846" max="3846" width="3.6640625" style="79" customWidth="1"/>
    <col min="3847" max="3847" width="9" style="79"/>
    <col min="3848" max="3848" width="27" style="79" bestFit="1" customWidth="1"/>
    <col min="3849" max="4092" width="9" style="79"/>
    <col min="4093" max="4093" width="8.6640625" style="79" customWidth="1"/>
    <col min="4094" max="4094" width="16.6640625" style="79" customWidth="1"/>
    <col min="4095" max="4095" width="10.6640625" style="79" customWidth="1"/>
    <col min="4096" max="4096" width="26.6640625" style="79" customWidth="1"/>
    <col min="4097" max="4097" width="10.6640625" style="79" customWidth="1"/>
    <col min="4098" max="4098" width="3.6640625" style="79" customWidth="1"/>
    <col min="4099" max="4099" width="6.6640625" style="79" customWidth="1"/>
    <col min="4100" max="4100" width="3.6640625" style="79" customWidth="1"/>
    <col min="4101" max="4101" width="8.6640625" style="79" customWidth="1"/>
    <col min="4102" max="4102" width="3.6640625" style="79" customWidth="1"/>
    <col min="4103" max="4103" width="9" style="79"/>
    <col min="4104" max="4104" width="27" style="79" bestFit="1" customWidth="1"/>
    <col min="4105" max="4348" width="9" style="79"/>
    <col min="4349" max="4349" width="8.6640625" style="79" customWidth="1"/>
    <col min="4350" max="4350" width="16.6640625" style="79" customWidth="1"/>
    <col min="4351" max="4351" width="10.6640625" style="79" customWidth="1"/>
    <col min="4352" max="4352" width="26.6640625" style="79" customWidth="1"/>
    <col min="4353" max="4353" width="10.6640625" style="79" customWidth="1"/>
    <col min="4354" max="4354" width="3.6640625" style="79" customWidth="1"/>
    <col min="4355" max="4355" width="6.6640625" style="79" customWidth="1"/>
    <col min="4356" max="4356" width="3.6640625" style="79" customWidth="1"/>
    <col min="4357" max="4357" width="8.6640625" style="79" customWidth="1"/>
    <col min="4358" max="4358" width="3.6640625" style="79" customWidth="1"/>
    <col min="4359" max="4359" width="9" style="79"/>
    <col min="4360" max="4360" width="27" style="79" bestFit="1" customWidth="1"/>
    <col min="4361" max="4604" width="9" style="79"/>
    <col min="4605" max="4605" width="8.6640625" style="79" customWidth="1"/>
    <col min="4606" max="4606" width="16.6640625" style="79" customWidth="1"/>
    <col min="4607" max="4607" width="10.6640625" style="79" customWidth="1"/>
    <col min="4608" max="4608" width="26.6640625" style="79" customWidth="1"/>
    <col min="4609" max="4609" width="10.6640625" style="79" customWidth="1"/>
    <col min="4610" max="4610" width="3.6640625" style="79" customWidth="1"/>
    <col min="4611" max="4611" width="6.6640625" style="79" customWidth="1"/>
    <col min="4612" max="4612" width="3.6640625" style="79" customWidth="1"/>
    <col min="4613" max="4613" width="8.6640625" style="79" customWidth="1"/>
    <col min="4614" max="4614" width="3.6640625" style="79" customWidth="1"/>
    <col min="4615" max="4615" width="9" style="79"/>
    <col min="4616" max="4616" width="27" style="79" bestFit="1" customWidth="1"/>
    <col min="4617" max="4860" width="9" style="79"/>
    <col min="4861" max="4861" width="8.6640625" style="79" customWidth="1"/>
    <col min="4862" max="4862" width="16.6640625" style="79" customWidth="1"/>
    <col min="4863" max="4863" width="10.6640625" style="79" customWidth="1"/>
    <col min="4864" max="4864" width="26.6640625" style="79" customWidth="1"/>
    <col min="4865" max="4865" width="10.6640625" style="79" customWidth="1"/>
    <col min="4866" max="4866" width="3.6640625" style="79" customWidth="1"/>
    <col min="4867" max="4867" width="6.6640625" style="79" customWidth="1"/>
    <col min="4868" max="4868" width="3.6640625" style="79" customWidth="1"/>
    <col min="4869" max="4869" width="8.6640625" style="79" customWidth="1"/>
    <col min="4870" max="4870" width="3.6640625" style="79" customWidth="1"/>
    <col min="4871" max="4871" width="9" style="79"/>
    <col min="4872" max="4872" width="27" style="79" bestFit="1" customWidth="1"/>
    <col min="4873" max="5116" width="9" style="79"/>
    <col min="5117" max="5117" width="8.6640625" style="79" customWidth="1"/>
    <col min="5118" max="5118" width="16.6640625" style="79" customWidth="1"/>
    <col min="5119" max="5119" width="10.6640625" style="79" customWidth="1"/>
    <col min="5120" max="5120" width="26.6640625" style="79" customWidth="1"/>
    <col min="5121" max="5121" width="10.6640625" style="79" customWidth="1"/>
    <col min="5122" max="5122" width="3.6640625" style="79" customWidth="1"/>
    <col min="5123" max="5123" width="6.6640625" style="79" customWidth="1"/>
    <col min="5124" max="5124" width="3.6640625" style="79" customWidth="1"/>
    <col min="5125" max="5125" width="8.6640625" style="79" customWidth="1"/>
    <col min="5126" max="5126" width="3.6640625" style="79" customWidth="1"/>
    <col min="5127" max="5127" width="9" style="79"/>
    <col min="5128" max="5128" width="27" style="79" bestFit="1" customWidth="1"/>
    <col min="5129" max="5372" width="9" style="79"/>
    <col min="5373" max="5373" width="8.6640625" style="79" customWidth="1"/>
    <col min="5374" max="5374" width="16.6640625" style="79" customWidth="1"/>
    <col min="5375" max="5375" width="10.6640625" style="79" customWidth="1"/>
    <col min="5376" max="5376" width="26.6640625" style="79" customWidth="1"/>
    <col min="5377" max="5377" width="10.6640625" style="79" customWidth="1"/>
    <col min="5378" max="5378" width="3.6640625" style="79" customWidth="1"/>
    <col min="5379" max="5379" width="6.6640625" style="79" customWidth="1"/>
    <col min="5380" max="5380" width="3.6640625" style="79" customWidth="1"/>
    <col min="5381" max="5381" width="8.6640625" style="79" customWidth="1"/>
    <col min="5382" max="5382" width="3.6640625" style="79" customWidth="1"/>
    <col min="5383" max="5383" width="9" style="79"/>
    <col min="5384" max="5384" width="27" style="79" bestFit="1" customWidth="1"/>
    <col min="5385" max="5628" width="9" style="79"/>
    <col min="5629" max="5629" width="8.6640625" style="79" customWidth="1"/>
    <col min="5630" max="5630" width="16.6640625" style="79" customWidth="1"/>
    <col min="5631" max="5631" width="10.6640625" style="79" customWidth="1"/>
    <col min="5632" max="5632" width="26.6640625" style="79" customWidth="1"/>
    <col min="5633" max="5633" width="10.6640625" style="79" customWidth="1"/>
    <col min="5634" max="5634" width="3.6640625" style="79" customWidth="1"/>
    <col min="5635" max="5635" width="6.6640625" style="79" customWidth="1"/>
    <col min="5636" max="5636" width="3.6640625" style="79" customWidth="1"/>
    <col min="5637" max="5637" width="8.6640625" style="79" customWidth="1"/>
    <col min="5638" max="5638" width="3.6640625" style="79" customWidth="1"/>
    <col min="5639" max="5639" width="9" style="79"/>
    <col min="5640" max="5640" width="27" style="79" bestFit="1" customWidth="1"/>
    <col min="5641" max="5884" width="9" style="79"/>
    <col min="5885" max="5885" width="8.6640625" style="79" customWidth="1"/>
    <col min="5886" max="5886" width="16.6640625" style="79" customWidth="1"/>
    <col min="5887" max="5887" width="10.6640625" style="79" customWidth="1"/>
    <col min="5888" max="5888" width="26.6640625" style="79" customWidth="1"/>
    <col min="5889" max="5889" width="10.6640625" style="79" customWidth="1"/>
    <col min="5890" max="5890" width="3.6640625" style="79" customWidth="1"/>
    <col min="5891" max="5891" width="6.6640625" style="79" customWidth="1"/>
    <col min="5892" max="5892" width="3.6640625" style="79" customWidth="1"/>
    <col min="5893" max="5893" width="8.6640625" style="79" customWidth="1"/>
    <col min="5894" max="5894" width="3.6640625" style="79" customWidth="1"/>
    <col min="5895" max="5895" width="9" style="79"/>
    <col min="5896" max="5896" width="27" style="79" bestFit="1" customWidth="1"/>
    <col min="5897" max="6140" width="9" style="79"/>
    <col min="6141" max="6141" width="8.6640625" style="79" customWidth="1"/>
    <col min="6142" max="6142" width="16.6640625" style="79" customWidth="1"/>
    <col min="6143" max="6143" width="10.6640625" style="79" customWidth="1"/>
    <col min="6144" max="6144" width="26.6640625" style="79" customWidth="1"/>
    <col min="6145" max="6145" width="10.6640625" style="79" customWidth="1"/>
    <col min="6146" max="6146" width="3.6640625" style="79" customWidth="1"/>
    <col min="6147" max="6147" width="6.6640625" style="79" customWidth="1"/>
    <col min="6148" max="6148" width="3.6640625" style="79" customWidth="1"/>
    <col min="6149" max="6149" width="8.6640625" style="79" customWidth="1"/>
    <col min="6150" max="6150" width="3.6640625" style="79" customWidth="1"/>
    <col min="6151" max="6151" width="9" style="79"/>
    <col min="6152" max="6152" width="27" style="79" bestFit="1" customWidth="1"/>
    <col min="6153" max="6396" width="9" style="79"/>
    <col min="6397" max="6397" width="8.6640625" style="79" customWidth="1"/>
    <col min="6398" max="6398" width="16.6640625" style="79" customWidth="1"/>
    <col min="6399" max="6399" width="10.6640625" style="79" customWidth="1"/>
    <col min="6400" max="6400" width="26.6640625" style="79" customWidth="1"/>
    <col min="6401" max="6401" width="10.6640625" style="79" customWidth="1"/>
    <col min="6402" max="6402" width="3.6640625" style="79" customWidth="1"/>
    <col min="6403" max="6403" width="6.6640625" style="79" customWidth="1"/>
    <col min="6404" max="6404" width="3.6640625" style="79" customWidth="1"/>
    <col min="6405" max="6405" width="8.6640625" style="79" customWidth="1"/>
    <col min="6406" max="6406" width="3.6640625" style="79" customWidth="1"/>
    <col min="6407" max="6407" width="9" style="79"/>
    <col min="6408" max="6408" width="27" style="79" bestFit="1" customWidth="1"/>
    <col min="6409" max="6652" width="9" style="79"/>
    <col min="6653" max="6653" width="8.6640625" style="79" customWidth="1"/>
    <col min="6654" max="6654" width="16.6640625" style="79" customWidth="1"/>
    <col min="6655" max="6655" width="10.6640625" style="79" customWidth="1"/>
    <col min="6656" max="6656" width="26.6640625" style="79" customWidth="1"/>
    <col min="6657" max="6657" width="10.6640625" style="79" customWidth="1"/>
    <col min="6658" max="6658" width="3.6640625" style="79" customWidth="1"/>
    <col min="6659" max="6659" width="6.6640625" style="79" customWidth="1"/>
    <col min="6660" max="6660" width="3.6640625" style="79" customWidth="1"/>
    <col min="6661" max="6661" width="8.6640625" style="79" customWidth="1"/>
    <col min="6662" max="6662" width="3.6640625" style="79" customWidth="1"/>
    <col min="6663" max="6663" width="9" style="79"/>
    <col min="6664" max="6664" width="27" style="79" bestFit="1" customWidth="1"/>
    <col min="6665" max="6908" width="9" style="79"/>
    <col min="6909" max="6909" width="8.6640625" style="79" customWidth="1"/>
    <col min="6910" max="6910" width="16.6640625" style="79" customWidth="1"/>
    <col min="6911" max="6911" width="10.6640625" style="79" customWidth="1"/>
    <col min="6912" max="6912" width="26.6640625" style="79" customWidth="1"/>
    <col min="6913" max="6913" width="10.6640625" style="79" customWidth="1"/>
    <col min="6914" max="6914" width="3.6640625" style="79" customWidth="1"/>
    <col min="6915" max="6915" width="6.6640625" style="79" customWidth="1"/>
    <col min="6916" max="6916" width="3.6640625" style="79" customWidth="1"/>
    <col min="6917" max="6917" width="8.6640625" style="79" customWidth="1"/>
    <col min="6918" max="6918" width="3.6640625" style="79" customWidth="1"/>
    <col min="6919" max="6919" width="9" style="79"/>
    <col min="6920" max="6920" width="27" style="79" bestFit="1" customWidth="1"/>
    <col min="6921" max="7164" width="9" style="79"/>
    <col min="7165" max="7165" width="8.6640625" style="79" customWidth="1"/>
    <col min="7166" max="7166" width="16.6640625" style="79" customWidth="1"/>
    <col min="7167" max="7167" width="10.6640625" style="79" customWidth="1"/>
    <col min="7168" max="7168" width="26.6640625" style="79" customWidth="1"/>
    <col min="7169" max="7169" width="10.6640625" style="79" customWidth="1"/>
    <col min="7170" max="7170" width="3.6640625" style="79" customWidth="1"/>
    <col min="7171" max="7171" width="6.6640625" style="79" customWidth="1"/>
    <col min="7172" max="7172" width="3.6640625" style="79" customWidth="1"/>
    <col min="7173" max="7173" width="8.6640625" style="79" customWidth="1"/>
    <col min="7174" max="7174" width="3.6640625" style="79" customWidth="1"/>
    <col min="7175" max="7175" width="9" style="79"/>
    <col min="7176" max="7176" width="27" style="79" bestFit="1" customWidth="1"/>
    <col min="7177" max="7420" width="9" style="79"/>
    <col min="7421" max="7421" width="8.6640625" style="79" customWidth="1"/>
    <col min="7422" max="7422" width="16.6640625" style="79" customWidth="1"/>
    <col min="7423" max="7423" width="10.6640625" style="79" customWidth="1"/>
    <col min="7424" max="7424" width="26.6640625" style="79" customWidth="1"/>
    <col min="7425" max="7425" width="10.6640625" style="79" customWidth="1"/>
    <col min="7426" max="7426" width="3.6640625" style="79" customWidth="1"/>
    <col min="7427" max="7427" width="6.6640625" style="79" customWidth="1"/>
    <col min="7428" max="7428" width="3.6640625" style="79" customWidth="1"/>
    <col min="7429" max="7429" width="8.6640625" style="79" customWidth="1"/>
    <col min="7430" max="7430" width="3.6640625" style="79" customWidth="1"/>
    <col min="7431" max="7431" width="9" style="79"/>
    <col min="7432" max="7432" width="27" style="79" bestFit="1" customWidth="1"/>
    <col min="7433" max="7676" width="9" style="79"/>
    <col min="7677" max="7677" width="8.6640625" style="79" customWidth="1"/>
    <col min="7678" max="7678" width="16.6640625" style="79" customWidth="1"/>
    <col min="7679" max="7679" width="10.6640625" style="79" customWidth="1"/>
    <col min="7680" max="7680" width="26.6640625" style="79" customWidth="1"/>
    <col min="7681" max="7681" width="10.6640625" style="79" customWidth="1"/>
    <col min="7682" max="7682" width="3.6640625" style="79" customWidth="1"/>
    <col min="7683" max="7683" width="6.6640625" style="79" customWidth="1"/>
    <col min="7684" max="7684" width="3.6640625" style="79" customWidth="1"/>
    <col min="7685" max="7685" width="8.6640625" style="79" customWidth="1"/>
    <col min="7686" max="7686" width="3.6640625" style="79" customWidth="1"/>
    <col min="7687" max="7687" width="9" style="79"/>
    <col min="7688" max="7688" width="27" style="79" bestFit="1" customWidth="1"/>
    <col min="7689" max="7932" width="9" style="79"/>
    <col min="7933" max="7933" width="8.6640625" style="79" customWidth="1"/>
    <col min="7934" max="7934" width="16.6640625" style="79" customWidth="1"/>
    <col min="7935" max="7935" width="10.6640625" style="79" customWidth="1"/>
    <col min="7936" max="7936" width="26.6640625" style="79" customWidth="1"/>
    <col min="7937" max="7937" width="10.6640625" style="79" customWidth="1"/>
    <col min="7938" max="7938" width="3.6640625" style="79" customWidth="1"/>
    <col min="7939" max="7939" width="6.6640625" style="79" customWidth="1"/>
    <col min="7940" max="7940" width="3.6640625" style="79" customWidth="1"/>
    <col min="7941" max="7941" width="8.6640625" style="79" customWidth="1"/>
    <col min="7942" max="7942" width="3.6640625" style="79" customWidth="1"/>
    <col min="7943" max="7943" width="9" style="79"/>
    <col min="7944" max="7944" width="27" style="79" bestFit="1" customWidth="1"/>
    <col min="7945" max="8188" width="9" style="79"/>
    <col min="8189" max="8189" width="8.6640625" style="79" customWidth="1"/>
    <col min="8190" max="8190" width="16.6640625" style="79" customWidth="1"/>
    <col min="8191" max="8191" width="10.6640625" style="79" customWidth="1"/>
    <col min="8192" max="8192" width="26.6640625" style="79" customWidth="1"/>
    <col min="8193" max="8193" width="10.6640625" style="79" customWidth="1"/>
    <col min="8194" max="8194" width="3.6640625" style="79" customWidth="1"/>
    <col min="8195" max="8195" width="6.6640625" style="79" customWidth="1"/>
    <col min="8196" max="8196" width="3.6640625" style="79" customWidth="1"/>
    <col min="8197" max="8197" width="8.6640625" style="79" customWidth="1"/>
    <col min="8198" max="8198" width="3.6640625" style="79" customWidth="1"/>
    <col min="8199" max="8199" width="9" style="79"/>
    <col min="8200" max="8200" width="27" style="79" bestFit="1" customWidth="1"/>
    <col min="8201" max="8444" width="9" style="79"/>
    <col min="8445" max="8445" width="8.6640625" style="79" customWidth="1"/>
    <col min="8446" max="8446" width="16.6640625" style="79" customWidth="1"/>
    <col min="8447" max="8447" width="10.6640625" style="79" customWidth="1"/>
    <col min="8448" max="8448" width="26.6640625" style="79" customWidth="1"/>
    <col min="8449" max="8449" width="10.6640625" style="79" customWidth="1"/>
    <col min="8450" max="8450" width="3.6640625" style="79" customWidth="1"/>
    <col min="8451" max="8451" width="6.6640625" style="79" customWidth="1"/>
    <col min="8452" max="8452" width="3.6640625" style="79" customWidth="1"/>
    <col min="8453" max="8453" width="8.6640625" style="79" customWidth="1"/>
    <col min="8454" max="8454" width="3.6640625" style="79" customWidth="1"/>
    <col min="8455" max="8455" width="9" style="79"/>
    <col min="8456" max="8456" width="27" style="79" bestFit="1" customWidth="1"/>
    <col min="8457" max="8700" width="9" style="79"/>
    <col min="8701" max="8701" width="8.6640625" style="79" customWidth="1"/>
    <col min="8702" max="8702" width="16.6640625" style="79" customWidth="1"/>
    <col min="8703" max="8703" width="10.6640625" style="79" customWidth="1"/>
    <col min="8704" max="8704" width="26.6640625" style="79" customWidth="1"/>
    <col min="8705" max="8705" width="10.6640625" style="79" customWidth="1"/>
    <col min="8706" max="8706" width="3.6640625" style="79" customWidth="1"/>
    <col min="8707" max="8707" width="6.6640625" style="79" customWidth="1"/>
    <col min="8708" max="8708" width="3.6640625" style="79" customWidth="1"/>
    <col min="8709" max="8709" width="8.6640625" style="79" customWidth="1"/>
    <col min="8710" max="8710" width="3.6640625" style="79" customWidth="1"/>
    <col min="8711" max="8711" width="9" style="79"/>
    <col min="8712" max="8712" width="27" style="79" bestFit="1" customWidth="1"/>
    <col min="8713" max="8956" width="9" style="79"/>
    <col min="8957" max="8957" width="8.6640625" style="79" customWidth="1"/>
    <col min="8958" max="8958" width="16.6640625" style="79" customWidth="1"/>
    <col min="8959" max="8959" width="10.6640625" style="79" customWidth="1"/>
    <col min="8960" max="8960" width="26.6640625" style="79" customWidth="1"/>
    <col min="8961" max="8961" width="10.6640625" style="79" customWidth="1"/>
    <col min="8962" max="8962" width="3.6640625" style="79" customWidth="1"/>
    <col min="8963" max="8963" width="6.6640625" style="79" customWidth="1"/>
    <col min="8964" max="8964" width="3.6640625" style="79" customWidth="1"/>
    <col min="8965" max="8965" width="8.6640625" style="79" customWidth="1"/>
    <col min="8966" max="8966" width="3.6640625" style="79" customWidth="1"/>
    <col min="8967" max="8967" width="9" style="79"/>
    <col min="8968" max="8968" width="27" style="79" bestFit="1" customWidth="1"/>
    <col min="8969" max="9212" width="9" style="79"/>
    <col min="9213" max="9213" width="8.6640625" style="79" customWidth="1"/>
    <col min="9214" max="9214" width="16.6640625" style="79" customWidth="1"/>
    <col min="9215" max="9215" width="10.6640625" style="79" customWidth="1"/>
    <col min="9216" max="9216" width="26.6640625" style="79" customWidth="1"/>
    <col min="9217" max="9217" width="10.6640625" style="79" customWidth="1"/>
    <col min="9218" max="9218" width="3.6640625" style="79" customWidth="1"/>
    <col min="9219" max="9219" width="6.6640625" style="79" customWidth="1"/>
    <col min="9220" max="9220" width="3.6640625" style="79" customWidth="1"/>
    <col min="9221" max="9221" width="8.6640625" style="79" customWidth="1"/>
    <col min="9222" max="9222" width="3.6640625" style="79" customWidth="1"/>
    <col min="9223" max="9223" width="9" style="79"/>
    <col min="9224" max="9224" width="27" style="79" bestFit="1" customWidth="1"/>
    <col min="9225" max="9468" width="9" style="79"/>
    <col min="9469" max="9469" width="8.6640625" style="79" customWidth="1"/>
    <col min="9470" max="9470" width="16.6640625" style="79" customWidth="1"/>
    <col min="9471" max="9471" width="10.6640625" style="79" customWidth="1"/>
    <col min="9472" max="9472" width="26.6640625" style="79" customWidth="1"/>
    <col min="9473" max="9473" width="10.6640625" style="79" customWidth="1"/>
    <col min="9474" max="9474" width="3.6640625" style="79" customWidth="1"/>
    <col min="9475" max="9475" width="6.6640625" style="79" customWidth="1"/>
    <col min="9476" max="9476" width="3.6640625" style="79" customWidth="1"/>
    <col min="9477" max="9477" width="8.6640625" style="79" customWidth="1"/>
    <col min="9478" max="9478" width="3.6640625" style="79" customWidth="1"/>
    <col min="9479" max="9479" width="9" style="79"/>
    <col min="9480" max="9480" width="27" style="79" bestFit="1" customWidth="1"/>
    <col min="9481" max="9724" width="9" style="79"/>
    <col min="9725" max="9725" width="8.6640625" style="79" customWidth="1"/>
    <col min="9726" max="9726" width="16.6640625" style="79" customWidth="1"/>
    <col min="9727" max="9727" width="10.6640625" style="79" customWidth="1"/>
    <col min="9728" max="9728" width="26.6640625" style="79" customWidth="1"/>
    <col min="9729" max="9729" width="10.6640625" style="79" customWidth="1"/>
    <col min="9730" max="9730" width="3.6640625" style="79" customWidth="1"/>
    <col min="9731" max="9731" width="6.6640625" style="79" customWidth="1"/>
    <col min="9732" max="9732" width="3.6640625" style="79" customWidth="1"/>
    <col min="9733" max="9733" width="8.6640625" style="79" customWidth="1"/>
    <col min="9734" max="9734" width="3.6640625" style="79" customWidth="1"/>
    <col min="9735" max="9735" width="9" style="79"/>
    <col min="9736" max="9736" width="27" style="79" bestFit="1" customWidth="1"/>
    <col min="9737" max="9980" width="9" style="79"/>
    <col min="9981" max="9981" width="8.6640625" style="79" customWidth="1"/>
    <col min="9982" max="9982" width="16.6640625" style="79" customWidth="1"/>
    <col min="9983" max="9983" width="10.6640625" style="79" customWidth="1"/>
    <col min="9984" max="9984" width="26.6640625" style="79" customWidth="1"/>
    <col min="9985" max="9985" width="10.6640625" style="79" customWidth="1"/>
    <col min="9986" max="9986" width="3.6640625" style="79" customWidth="1"/>
    <col min="9987" max="9987" width="6.6640625" style="79" customWidth="1"/>
    <col min="9988" max="9988" width="3.6640625" style="79" customWidth="1"/>
    <col min="9989" max="9989" width="8.6640625" style="79" customWidth="1"/>
    <col min="9990" max="9990" width="3.6640625" style="79" customWidth="1"/>
    <col min="9991" max="9991" width="9" style="79"/>
    <col min="9992" max="9992" width="27" style="79" bestFit="1" customWidth="1"/>
    <col min="9993" max="10236" width="9" style="79"/>
    <col min="10237" max="10237" width="8.6640625" style="79" customWidth="1"/>
    <col min="10238" max="10238" width="16.6640625" style="79" customWidth="1"/>
    <col min="10239" max="10239" width="10.6640625" style="79" customWidth="1"/>
    <col min="10240" max="10240" width="26.6640625" style="79" customWidth="1"/>
    <col min="10241" max="10241" width="10.6640625" style="79" customWidth="1"/>
    <col min="10242" max="10242" width="3.6640625" style="79" customWidth="1"/>
    <col min="10243" max="10243" width="6.6640625" style="79" customWidth="1"/>
    <col min="10244" max="10244" width="3.6640625" style="79" customWidth="1"/>
    <col min="10245" max="10245" width="8.6640625" style="79" customWidth="1"/>
    <col min="10246" max="10246" width="3.6640625" style="79" customWidth="1"/>
    <col min="10247" max="10247" width="9" style="79"/>
    <col min="10248" max="10248" width="27" style="79" bestFit="1" customWidth="1"/>
    <col min="10249" max="10492" width="9" style="79"/>
    <col min="10493" max="10493" width="8.6640625" style="79" customWidth="1"/>
    <col min="10494" max="10494" width="16.6640625" style="79" customWidth="1"/>
    <col min="10495" max="10495" width="10.6640625" style="79" customWidth="1"/>
    <col min="10496" max="10496" width="26.6640625" style="79" customWidth="1"/>
    <col min="10497" max="10497" width="10.6640625" style="79" customWidth="1"/>
    <col min="10498" max="10498" width="3.6640625" style="79" customWidth="1"/>
    <col min="10499" max="10499" width="6.6640625" style="79" customWidth="1"/>
    <col min="10500" max="10500" width="3.6640625" style="79" customWidth="1"/>
    <col min="10501" max="10501" width="8.6640625" style="79" customWidth="1"/>
    <col min="10502" max="10502" width="3.6640625" style="79" customWidth="1"/>
    <col min="10503" max="10503" width="9" style="79"/>
    <col min="10504" max="10504" width="27" style="79" bestFit="1" customWidth="1"/>
    <col min="10505" max="10748" width="9" style="79"/>
    <col min="10749" max="10749" width="8.6640625" style="79" customWidth="1"/>
    <col min="10750" max="10750" width="16.6640625" style="79" customWidth="1"/>
    <col min="10751" max="10751" width="10.6640625" style="79" customWidth="1"/>
    <col min="10752" max="10752" width="26.6640625" style="79" customWidth="1"/>
    <col min="10753" max="10753" width="10.6640625" style="79" customWidth="1"/>
    <col min="10754" max="10754" width="3.6640625" style="79" customWidth="1"/>
    <col min="10755" max="10755" width="6.6640625" style="79" customWidth="1"/>
    <col min="10756" max="10756" width="3.6640625" style="79" customWidth="1"/>
    <col min="10757" max="10757" width="8.6640625" style="79" customWidth="1"/>
    <col min="10758" max="10758" width="3.6640625" style="79" customWidth="1"/>
    <col min="10759" max="10759" width="9" style="79"/>
    <col min="10760" max="10760" width="27" style="79" bestFit="1" customWidth="1"/>
    <col min="10761" max="11004" width="9" style="79"/>
    <col min="11005" max="11005" width="8.6640625" style="79" customWidth="1"/>
    <col min="11006" max="11006" width="16.6640625" style="79" customWidth="1"/>
    <col min="11007" max="11007" width="10.6640625" style="79" customWidth="1"/>
    <col min="11008" max="11008" width="26.6640625" style="79" customWidth="1"/>
    <col min="11009" max="11009" width="10.6640625" style="79" customWidth="1"/>
    <col min="11010" max="11010" width="3.6640625" style="79" customWidth="1"/>
    <col min="11011" max="11011" width="6.6640625" style="79" customWidth="1"/>
    <col min="11012" max="11012" width="3.6640625" style="79" customWidth="1"/>
    <col min="11013" max="11013" width="8.6640625" style="79" customWidth="1"/>
    <col min="11014" max="11014" width="3.6640625" style="79" customWidth="1"/>
    <col min="11015" max="11015" width="9" style="79"/>
    <col min="11016" max="11016" width="27" style="79" bestFit="1" customWidth="1"/>
    <col min="11017" max="11260" width="9" style="79"/>
    <col min="11261" max="11261" width="8.6640625" style="79" customWidth="1"/>
    <col min="11262" max="11262" width="16.6640625" style="79" customWidth="1"/>
    <col min="11263" max="11263" width="10.6640625" style="79" customWidth="1"/>
    <col min="11264" max="11264" width="26.6640625" style="79" customWidth="1"/>
    <col min="11265" max="11265" width="10.6640625" style="79" customWidth="1"/>
    <col min="11266" max="11266" width="3.6640625" style="79" customWidth="1"/>
    <col min="11267" max="11267" width="6.6640625" style="79" customWidth="1"/>
    <col min="11268" max="11268" width="3.6640625" style="79" customWidth="1"/>
    <col min="11269" max="11269" width="8.6640625" style="79" customWidth="1"/>
    <col min="11270" max="11270" width="3.6640625" style="79" customWidth="1"/>
    <col min="11271" max="11271" width="9" style="79"/>
    <col min="11272" max="11272" width="27" style="79" bestFit="1" customWidth="1"/>
    <col min="11273" max="11516" width="9" style="79"/>
    <col min="11517" max="11517" width="8.6640625" style="79" customWidth="1"/>
    <col min="11518" max="11518" width="16.6640625" style="79" customWidth="1"/>
    <col min="11519" max="11519" width="10.6640625" style="79" customWidth="1"/>
    <col min="11520" max="11520" width="26.6640625" style="79" customWidth="1"/>
    <col min="11521" max="11521" width="10.6640625" style="79" customWidth="1"/>
    <col min="11522" max="11522" width="3.6640625" style="79" customWidth="1"/>
    <col min="11523" max="11523" width="6.6640625" style="79" customWidth="1"/>
    <col min="11524" max="11524" width="3.6640625" style="79" customWidth="1"/>
    <col min="11525" max="11525" width="8.6640625" style="79" customWidth="1"/>
    <col min="11526" max="11526" width="3.6640625" style="79" customWidth="1"/>
    <col min="11527" max="11527" width="9" style="79"/>
    <col min="11528" max="11528" width="27" style="79" bestFit="1" customWidth="1"/>
    <col min="11529" max="11772" width="9" style="79"/>
    <col min="11773" max="11773" width="8.6640625" style="79" customWidth="1"/>
    <col min="11774" max="11774" width="16.6640625" style="79" customWidth="1"/>
    <col min="11775" max="11775" width="10.6640625" style="79" customWidth="1"/>
    <col min="11776" max="11776" width="26.6640625" style="79" customWidth="1"/>
    <col min="11777" max="11777" width="10.6640625" style="79" customWidth="1"/>
    <col min="11778" max="11778" width="3.6640625" style="79" customWidth="1"/>
    <col min="11779" max="11779" width="6.6640625" style="79" customWidth="1"/>
    <col min="11780" max="11780" width="3.6640625" style="79" customWidth="1"/>
    <col min="11781" max="11781" width="8.6640625" style="79" customWidth="1"/>
    <col min="11782" max="11782" width="3.6640625" style="79" customWidth="1"/>
    <col min="11783" max="11783" width="9" style="79"/>
    <col min="11784" max="11784" width="27" style="79" bestFit="1" customWidth="1"/>
    <col min="11785" max="12028" width="9" style="79"/>
    <col min="12029" max="12029" width="8.6640625" style="79" customWidth="1"/>
    <col min="12030" max="12030" width="16.6640625" style="79" customWidth="1"/>
    <col min="12031" max="12031" width="10.6640625" style="79" customWidth="1"/>
    <col min="12032" max="12032" width="26.6640625" style="79" customWidth="1"/>
    <col min="12033" max="12033" width="10.6640625" style="79" customWidth="1"/>
    <col min="12034" max="12034" width="3.6640625" style="79" customWidth="1"/>
    <col min="12035" max="12035" width="6.6640625" style="79" customWidth="1"/>
    <col min="12036" max="12036" width="3.6640625" style="79" customWidth="1"/>
    <col min="12037" max="12037" width="8.6640625" style="79" customWidth="1"/>
    <col min="12038" max="12038" width="3.6640625" style="79" customWidth="1"/>
    <col min="12039" max="12039" width="9" style="79"/>
    <col min="12040" max="12040" width="27" style="79" bestFit="1" customWidth="1"/>
    <col min="12041" max="12284" width="9" style="79"/>
    <col min="12285" max="12285" width="8.6640625" style="79" customWidth="1"/>
    <col min="12286" max="12286" width="16.6640625" style="79" customWidth="1"/>
    <col min="12287" max="12287" width="10.6640625" style="79" customWidth="1"/>
    <col min="12288" max="12288" width="26.6640625" style="79" customWidth="1"/>
    <col min="12289" max="12289" width="10.6640625" style="79" customWidth="1"/>
    <col min="12290" max="12290" width="3.6640625" style="79" customWidth="1"/>
    <col min="12291" max="12291" width="6.6640625" style="79" customWidth="1"/>
    <col min="12292" max="12292" width="3.6640625" style="79" customWidth="1"/>
    <col min="12293" max="12293" width="8.6640625" style="79" customWidth="1"/>
    <col min="12294" max="12294" width="3.6640625" style="79" customWidth="1"/>
    <col min="12295" max="12295" width="9" style="79"/>
    <col min="12296" max="12296" width="27" style="79" bestFit="1" customWidth="1"/>
    <col min="12297" max="12540" width="9" style="79"/>
    <col min="12541" max="12541" width="8.6640625" style="79" customWidth="1"/>
    <col min="12542" max="12542" width="16.6640625" style="79" customWidth="1"/>
    <col min="12543" max="12543" width="10.6640625" style="79" customWidth="1"/>
    <col min="12544" max="12544" width="26.6640625" style="79" customWidth="1"/>
    <col min="12545" max="12545" width="10.6640625" style="79" customWidth="1"/>
    <col min="12546" max="12546" width="3.6640625" style="79" customWidth="1"/>
    <col min="12547" max="12547" width="6.6640625" style="79" customWidth="1"/>
    <col min="12548" max="12548" width="3.6640625" style="79" customWidth="1"/>
    <col min="12549" max="12549" width="8.6640625" style="79" customWidth="1"/>
    <col min="12550" max="12550" width="3.6640625" style="79" customWidth="1"/>
    <col min="12551" max="12551" width="9" style="79"/>
    <col min="12552" max="12552" width="27" style="79" bestFit="1" customWidth="1"/>
    <col min="12553" max="12796" width="9" style="79"/>
    <col min="12797" max="12797" width="8.6640625" style="79" customWidth="1"/>
    <col min="12798" max="12798" width="16.6640625" style="79" customWidth="1"/>
    <col min="12799" max="12799" width="10.6640625" style="79" customWidth="1"/>
    <col min="12800" max="12800" width="26.6640625" style="79" customWidth="1"/>
    <col min="12801" max="12801" width="10.6640625" style="79" customWidth="1"/>
    <col min="12802" max="12802" width="3.6640625" style="79" customWidth="1"/>
    <col min="12803" max="12803" width="6.6640625" style="79" customWidth="1"/>
    <col min="12804" max="12804" width="3.6640625" style="79" customWidth="1"/>
    <col min="12805" max="12805" width="8.6640625" style="79" customWidth="1"/>
    <col min="12806" max="12806" width="3.6640625" style="79" customWidth="1"/>
    <col min="12807" max="12807" width="9" style="79"/>
    <col min="12808" max="12808" width="27" style="79" bestFit="1" customWidth="1"/>
    <col min="12809" max="13052" width="9" style="79"/>
    <col min="13053" max="13053" width="8.6640625" style="79" customWidth="1"/>
    <col min="13054" max="13054" width="16.6640625" style="79" customWidth="1"/>
    <col min="13055" max="13055" width="10.6640625" style="79" customWidth="1"/>
    <col min="13056" max="13056" width="26.6640625" style="79" customWidth="1"/>
    <col min="13057" max="13057" width="10.6640625" style="79" customWidth="1"/>
    <col min="13058" max="13058" width="3.6640625" style="79" customWidth="1"/>
    <col min="13059" max="13059" width="6.6640625" style="79" customWidth="1"/>
    <col min="13060" max="13060" width="3.6640625" style="79" customWidth="1"/>
    <col min="13061" max="13061" width="8.6640625" style="79" customWidth="1"/>
    <col min="13062" max="13062" width="3.6640625" style="79" customWidth="1"/>
    <col min="13063" max="13063" width="9" style="79"/>
    <col min="13064" max="13064" width="27" style="79" bestFit="1" customWidth="1"/>
    <col min="13065" max="13308" width="9" style="79"/>
    <col min="13309" max="13309" width="8.6640625" style="79" customWidth="1"/>
    <col min="13310" max="13310" width="16.6640625" style="79" customWidth="1"/>
    <col min="13311" max="13311" width="10.6640625" style="79" customWidth="1"/>
    <col min="13312" max="13312" width="26.6640625" style="79" customWidth="1"/>
    <col min="13313" max="13313" width="10.6640625" style="79" customWidth="1"/>
    <col min="13314" max="13314" width="3.6640625" style="79" customWidth="1"/>
    <col min="13315" max="13315" width="6.6640625" style="79" customWidth="1"/>
    <col min="13316" max="13316" width="3.6640625" style="79" customWidth="1"/>
    <col min="13317" max="13317" width="8.6640625" style="79" customWidth="1"/>
    <col min="13318" max="13318" width="3.6640625" style="79" customWidth="1"/>
    <col min="13319" max="13319" width="9" style="79"/>
    <col min="13320" max="13320" width="27" style="79" bestFit="1" customWidth="1"/>
    <col min="13321" max="13564" width="9" style="79"/>
    <col min="13565" max="13565" width="8.6640625" style="79" customWidth="1"/>
    <col min="13566" max="13566" width="16.6640625" style="79" customWidth="1"/>
    <col min="13567" max="13567" width="10.6640625" style="79" customWidth="1"/>
    <col min="13568" max="13568" width="26.6640625" style="79" customWidth="1"/>
    <col min="13569" max="13569" width="10.6640625" style="79" customWidth="1"/>
    <col min="13570" max="13570" width="3.6640625" style="79" customWidth="1"/>
    <col min="13571" max="13571" width="6.6640625" style="79" customWidth="1"/>
    <col min="13572" max="13572" width="3.6640625" style="79" customWidth="1"/>
    <col min="13573" max="13573" width="8.6640625" style="79" customWidth="1"/>
    <col min="13574" max="13574" width="3.6640625" style="79" customWidth="1"/>
    <col min="13575" max="13575" width="9" style="79"/>
    <col min="13576" max="13576" width="27" style="79" bestFit="1" customWidth="1"/>
    <col min="13577" max="13820" width="9" style="79"/>
    <col min="13821" max="13821" width="8.6640625" style="79" customWidth="1"/>
    <col min="13822" max="13822" width="16.6640625" style="79" customWidth="1"/>
    <col min="13823" max="13823" width="10.6640625" style="79" customWidth="1"/>
    <col min="13824" max="13824" width="26.6640625" style="79" customWidth="1"/>
    <col min="13825" max="13825" width="10.6640625" style="79" customWidth="1"/>
    <col min="13826" max="13826" width="3.6640625" style="79" customWidth="1"/>
    <col min="13827" max="13827" width="6.6640625" style="79" customWidth="1"/>
    <col min="13828" max="13828" width="3.6640625" style="79" customWidth="1"/>
    <col min="13829" max="13829" width="8.6640625" style="79" customWidth="1"/>
    <col min="13830" max="13830" width="3.6640625" style="79" customWidth="1"/>
    <col min="13831" max="13831" width="9" style="79"/>
    <col min="13832" max="13832" width="27" style="79" bestFit="1" customWidth="1"/>
    <col min="13833" max="14076" width="9" style="79"/>
    <col min="14077" max="14077" width="8.6640625" style="79" customWidth="1"/>
    <col min="14078" max="14078" width="16.6640625" style="79" customWidth="1"/>
    <col min="14079" max="14079" width="10.6640625" style="79" customWidth="1"/>
    <col min="14080" max="14080" width="26.6640625" style="79" customWidth="1"/>
    <col min="14081" max="14081" width="10.6640625" style="79" customWidth="1"/>
    <col min="14082" max="14082" width="3.6640625" style="79" customWidth="1"/>
    <col min="14083" max="14083" width="6.6640625" style="79" customWidth="1"/>
    <col min="14084" max="14084" width="3.6640625" style="79" customWidth="1"/>
    <col min="14085" max="14085" width="8.6640625" style="79" customWidth="1"/>
    <col min="14086" max="14086" width="3.6640625" style="79" customWidth="1"/>
    <col min="14087" max="14087" width="9" style="79"/>
    <col min="14088" max="14088" width="27" style="79" bestFit="1" customWidth="1"/>
    <col min="14089" max="14332" width="9" style="79"/>
    <col min="14333" max="14333" width="8.6640625" style="79" customWidth="1"/>
    <col min="14334" max="14334" width="16.6640625" style="79" customWidth="1"/>
    <col min="14335" max="14335" width="10.6640625" style="79" customWidth="1"/>
    <col min="14336" max="14336" width="26.6640625" style="79" customWidth="1"/>
    <col min="14337" max="14337" width="10.6640625" style="79" customWidth="1"/>
    <col min="14338" max="14338" width="3.6640625" style="79" customWidth="1"/>
    <col min="14339" max="14339" width="6.6640625" style="79" customWidth="1"/>
    <col min="14340" max="14340" width="3.6640625" style="79" customWidth="1"/>
    <col min="14341" max="14341" width="8.6640625" style="79" customWidth="1"/>
    <col min="14342" max="14342" width="3.6640625" style="79" customWidth="1"/>
    <col min="14343" max="14343" width="9" style="79"/>
    <col min="14344" max="14344" width="27" style="79" bestFit="1" customWidth="1"/>
    <col min="14345" max="14588" width="9" style="79"/>
    <col min="14589" max="14589" width="8.6640625" style="79" customWidth="1"/>
    <col min="14590" max="14590" width="16.6640625" style="79" customWidth="1"/>
    <col min="14591" max="14591" width="10.6640625" style="79" customWidth="1"/>
    <col min="14592" max="14592" width="26.6640625" style="79" customWidth="1"/>
    <col min="14593" max="14593" width="10.6640625" style="79" customWidth="1"/>
    <col min="14594" max="14594" width="3.6640625" style="79" customWidth="1"/>
    <col min="14595" max="14595" width="6.6640625" style="79" customWidth="1"/>
    <col min="14596" max="14596" width="3.6640625" style="79" customWidth="1"/>
    <col min="14597" max="14597" width="8.6640625" style="79" customWidth="1"/>
    <col min="14598" max="14598" width="3.6640625" style="79" customWidth="1"/>
    <col min="14599" max="14599" width="9" style="79"/>
    <col min="14600" max="14600" width="27" style="79" bestFit="1" customWidth="1"/>
    <col min="14601" max="14844" width="9" style="79"/>
    <col min="14845" max="14845" width="8.6640625" style="79" customWidth="1"/>
    <col min="14846" max="14846" width="16.6640625" style="79" customWidth="1"/>
    <col min="14847" max="14847" width="10.6640625" style="79" customWidth="1"/>
    <col min="14848" max="14848" width="26.6640625" style="79" customWidth="1"/>
    <col min="14849" max="14849" width="10.6640625" style="79" customWidth="1"/>
    <col min="14850" max="14850" width="3.6640625" style="79" customWidth="1"/>
    <col min="14851" max="14851" width="6.6640625" style="79" customWidth="1"/>
    <col min="14852" max="14852" width="3.6640625" style="79" customWidth="1"/>
    <col min="14853" max="14853" width="8.6640625" style="79" customWidth="1"/>
    <col min="14854" max="14854" width="3.6640625" style="79" customWidth="1"/>
    <col min="14855" max="14855" width="9" style="79"/>
    <col min="14856" max="14856" width="27" style="79" bestFit="1" customWidth="1"/>
    <col min="14857" max="15100" width="9" style="79"/>
    <col min="15101" max="15101" width="8.6640625" style="79" customWidth="1"/>
    <col min="15102" max="15102" width="16.6640625" style="79" customWidth="1"/>
    <col min="15103" max="15103" width="10.6640625" style="79" customWidth="1"/>
    <col min="15104" max="15104" width="26.6640625" style="79" customWidth="1"/>
    <col min="15105" max="15105" width="10.6640625" style="79" customWidth="1"/>
    <col min="15106" max="15106" width="3.6640625" style="79" customWidth="1"/>
    <col min="15107" max="15107" width="6.6640625" style="79" customWidth="1"/>
    <col min="15108" max="15108" width="3.6640625" style="79" customWidth="1"/>
    <col min="15109" max="15109" width="8.6640625" style="79" customWidth="1"/>
    <col min="15110" max="15110" width="3.6640625" style="79" customWidth="1"/>
    <col min="15111" max="15111" width="9" style="79"/>
    <col min="15112" max="15112" width="27" style="79" bestFit="1" customWidth="1"/>
    <col min="15113" max="15356" width="9" style="79"/>
    <col min="15357" max="15357" width="8.6640625" style="79" customWidth="1"/>
    <col min="15358" max="15358" width="16.6640625" style="79" customWidth="1"/>
    <col min="15359" max="15359" width="10.6640625" style="79" customWidth="1"/>
    <col min="15360" max="15360" width="26.6640625" style="79" customWidth="1"/>
    <col min="15361" max="15361" width="10.6640625" style="79" customWidth="1"/>
    <col min="15362" max="15362" width="3.6640625" style="79" customWidth="1"/>
    <col min="15363" max="15363" width="6.6640625" style="79" customWidth="1"/>
    <col min="15364" max="15364" width="3.6640625" style="79" customWidth="1"/>
    <col min="15365" max="15365" width="8.6640625" style="79" customWidth="1"/>
    <col min="15366" max="15366" width="3.6640625" style="79" customWidth="1"/>
    <col min="15367" max="15367" width="9" style="79"/>
    <col min="15368" max="15368" width="27" style="79" bestFit="1" customWidth="1"/>
    <col min="15369" max="15612" width="9" style="79"/>
    <col min="15613" max="15613" width="8.6640625" style="79" customWidth="1"/>
    <col min="15614" max="15614" width="16.6640625" style="79" customWidth="1"/>
    <col min="15615" max="15615" width="10.6640625" style="79" customWidth="1"/>
    <col min="15616" max="15616" width="26.6640625" style="79" customWidth="1"/>
    <col min="15617" max="15617" width="10.6640625" style="79" customWidth="1"/>
    <col min="15618" max="15618" width="3.6640625" style="79" customWidth="1"/>
    <col min="15619" max="15619" width="6.6640625" style="79" customWidth="1"/>
    <col min="15620" max="15620" width="3.6640625" style="79" customWidth="1"/>
    <col min="15621" max="15621" width="8.6640625" style="79" customWidth="1"/>
    <col min="15622" max="15622" width="3.6640625" style="79" customWidth="1"/>
    <col min="15623" max="15623" width="9" style="79"/>
    <col min="15624" max="15624" width="27" style="79" bestFit="1" customWidth="1"/>
    <col min="15625" max="15868" width="9" style="79"/>
    <col min="15869" max="15869" width="8.6640625" style="79" customWidth="1"/>
    <col min="15870" max="15870" width="16.6640625" style="79" customWidth="1"/>
    <col min="15871" max="15871" width="10.6640625" style="79" customWidth="1"/>
    <col min="15872" max="15872" width="26.6640625" style="79" customWidth="1"/>
    <col min="15873" max="15873" width="10.6640625" style="79" customWidth="1"/>
    <col min="15874" max="15874" width="3.6640625" style="79" customWidth="1"/>
    <col min="15875" max="15875" width="6.6640625" style="79" customWidth="1"/>
    <col min="15876" max="15876" width="3.6640625" style="79" customWidth="1"/>
    <col min="15877" max="15877" width="8.6640625" style="79" customWidth="1"/>
    <col min="15878" max="15878" width="3.6640625" style="79" customWidth="1"/>
    <col min="15879" max="15879" width="9" style="79"/>
    <col min="15880" max="15880" width="27" style="79" bestFit="1" customWidth="1"/>
    <col min="15881" max="16124" width="9" style="79"/>
    <col min="16125" max="16125" width="8.6640625" style="79" customWidth="1"/>
    <col min="16126" max="16126" width="16.6640625" style="79" customWidth="1"/>
    <col min="16127" max="16127" width="10.6640625" style="79" customWidth="1"/>
    <col min="16128" max="16128" width="26.6640625" style="79" customWidth="1"/>
    <col min="16129" max="16129" width="10.6640625" style="79" customWidth="1"/>
    <col min="16130" max="16130" width="3.6640625" style="79" customWidth="1"/>
    <col min="16131" max="16131" width="6.6640625" style="79" customWidth="1"/>
    <col min="16132" max="16132" width="3.6640625" style="79" customWidth="1"/>
    <col min="16133" max="16133" width="8.6640625" style="79" customWidth="1"/>
    <col min="16134" max="16134" width="3.6640625" style="79" customWidth="1"/>
    <col min="16135" max="16135" width="9" style="79"/>
    <col min="16136" max="16136" width="27" style="79" bestFit="1" customWidth="1"/>
    <col min="16137" max="16384" width="9" style="79"/>
  </cols>
  <sheetData>
    <row r="1" spans="1:10" ht="30.75" customHeight="1" x14ac:dyDescent="0.2">
      <c r="A1" s="75" t="s">
        <v>139</v>
      </c>
      <c r="B1" s="76"/>
      <c r="C1" s="75"/>
      <c r="D1" s="76"/>
      <c r="E1" s="77"/>
      <c r="F1" s="78"/>
      <c r="G1" s="77"/>
      <c r="H1" s="78"/>
      <c r="I1" s="76"/>
      <c r="J1" s="76"/>
    </row>
    <row r="2" spans="1:10" ht="60" customHeight="1" x14ac:dyDescent="0.2">
      <c r="A2" s="226" t="s">
        <v>140</v>
      </c>
      <c r="B2" s="227"/>
      <c r="C2" s="228" t="s">
        <v>141</v>
      </c>
      <c r="D2" s="229"/>
      <c r="E2" s="229"/>
      <c r="F2" s="229"/>
      <c r="G2" s="229"/>
      <c r="H2" s="230"/>
      <c r="I2" s="231" t="s">
        <v>142</v>
      </c>
      <c r="J2" s="232"/>
    </row>
    <row r="3" spans="1:10" ht="60" customHeight="1" x14ac:dyDescent="0.2">
      <c r="A3" s="80" t="s">
        <v>143</v>
      </c>
      <c r="B3" s="81" t="s">
        <v>144</v>
      </c>
      <c r="C3" s="82"/>
      <c r="D3" s="83" t="s">
        <v>145</v>
      </c>
      <c r="E3" s="95">
        <f>SUM(E4:E14)</f>
        <v>1420200</v>
      </c>
      <c r="F3" s="107" t="s">
        <v>201</v>
      </c>
      <c r="G3" s="108">
        <f>SUM(G4:G14)</f>
        <v>37.199999999999996</v>
      </c>
      <c r="H3" s="109" t="s">
        <v>200</v>
      </c>
      <c r="I3" s="155">
        <v>129.27000000000001</v>
      </c>
      <c r="J3" s="110" t="s">
        <v>202</v>
      </c>
    </row>
    <row r="4" spans="1:10" ht="60" customHeight="1" x14ac:dyDescent="0.2">
      <c r="A4" s="233" t="s">
        <v>146</v>
      </c>
      <c r="B4" s="94" t="s">
        <v>147</v>
      </c>
      <c r="C4" s="220" t="s">
        <v>148</v>
      </c>
      <c r="D4" s="221"/>
      <c r="E4" s="95">
        <v>36000</v>
      </c>
      <c r="F4" s="96" t="s">
        <v>149</v>
      </c>
      <c r="G4" s="97">
        <v>2</v>
      </c>
      <c r="H4" s="98" t="s">
        <v>200</v>
      </c>
      <c r="I4" s="84"/>
      <c r="J4" s="85"/>
    </row>
    <row r="5" spans="1:10" ht="60" customHeight="1" x14ac:dyDescent="0.2">
      <c r="A5" s="234"/>
      <c r="B5" s="99" t="s">
        <v>150</v>
      </c>
      <c r="C5" s="222" t="s">
        <v>151</v>
      </c>
      <c r="D5" s="223"/>
      <c r="E5" s="100">
        <v>40000</v>
      </c>
      <c r="F5" s="98" t="s">
        <v>149</v>
      </c>
      <c r="G5" s="97">
        <v>2</v>
      </c>
      <c r="H5" s="98" t="s">
        <v>200</v>
      </c>
      <c r="I5" s="86"/>
      <c r="J5" s="87"/>
    </row>
    <row r="6" spans="1:10" ht="60" customHeight="1" x14ac:dyDescent="0.2">
      <c r="A6" s="234"/>
      <c r="B6" s="99" t="s">
        <v>152</v>
      </c>
      <c r="C6" s="222" t="s">
        <v>153</v>
      </c>
      <c r="D6" s="223"/>
      <c r="E6" s="100">
        <v>133200</v>
      </c>
      <c r="F6" s="98" t="s">
        <v>149</v>
      </c>
      <c r="G6" s="101">
        <v>3.7</v>
      </c>
      <c r="H6" s="98" t="s">
        <v>200</v>
      </c>
      <c r="I6" s="86"/>
      <c r="J6" s="87"/>
    </row>
    <row r="7" spans="1:10" ht="60" customHeight="1" x14ac:dyDescent="0.2">
      <c r="A7" s="234"/>
      <c r="B7" s="99" t="s">
        <v>154</v>
      </c>
      <c r="C7" s="222" t="s">
        <v>155</v>
      </c>
      <c r="D7" s="223"/>
      <c r="E7" s="100">
        <v>107100</v>
      </c>
      <c r="F7" s="98" t="s">
        <v>149</v>
      </c>
      <c r="G7" s="101">
        <v>6.7</v>
      </c>
      <c r="H7" s="98" t="s">
        <v>200</v>
      </c>
      <c r="I7" s="86"/>
      <c r="J7" s="87"/>
    </row>
    <row r="8" spans="1:10" ht="60" customHeight="1" x14ac:dyDescent="0.2">
      <c r="A8" s="234"/>
      <c r="B8" s="99" t="s">
        <v>156</v>
      </c>
      <c r="C8" s="222" t="s">
        <v>185</v>
      </c>
      <c r="D8" s="223"/>
      <c r="E8" s="100">
        <v>234300</v>
      </c>
      <c r="F8" s="98" t="s">
        <v>149</v>
      </c>
      <c r="G8" s="101">
        <v>3.3</v>
      </c>
      <c r="H8" s="98" t="s">
        <v>200</v>
      </c>
      <c r="I8" s="86"/>
      <c r="J8" s="87"/>
    </row>
    <row r="9" spans="1:10" ht="60" customHeight="1" x14ac:dyDescent="0.2">
      <c r="A9" s="234"/>
      <c r="B9" s="99" t="s">
        <v>157</v>
      </c>
      <c r="C9" s="222" t="s">
        <v>158</v>
      </c>
      <c r="D9" s="223"/>
      <c r="E9" s="100">
        <v>170500</v>
      </c>
      <c r="F9" s="98" t="s">
        <v>149</v>
      </c>
      <c r="G9" s="101">
        <v>3.1</v>
      </c>
      <c r="H9" s="98" t="s">
        <v>200</v>
      </c>
      <c r="I9" s="86"/>
      <c r="J9" s="87"/>
    </row>
    <row r="10" spans="1:10" ht="60" customHeight="1" x14ac:dyDescent="0.2">
      <c r="A10" s="234"/>
      <c r="B10" s="99" t="s">
        <v>159</v>
      </c>
      <c r="C10" s="222" t="s">
        <v>160</v>
      </c>
      <c r="D10" s="223"/>
      <c r="E10" s="100">
        <v>304000</v>
      </c>
      <c r="F10" s="98" t="s">
        <v>149</v>
      </c>
      <c r="G10" s="101">
        <v>3.8</v>
      </c>
      <c r="H10" s="98" t="s">
        <v>200</v>
      </c>
      <c r="I10" s="86"/>
      <c r="J10" s="87"/>
    </row>
    <row r="11" spans="1:10" ht="60" customHeight="1" x14ac:dyDescent="0.2">
      <c r="A11" s="235"/>
      <c r="B11" s="102" t="s">
        <v>161</v>
      </c>
      <c r="C11" s="224" t="s">
        <v>162</v>
      </c>
      <c r="D11" s="225"/>
      <c r="E11" s="103">
        <v>95000</v>
      </c>
      <c r="F11" s="104" t="s">
        <v>149</v>
      </c>
      <c r="G11" s="105">
        <v>1.9</v>
      </c>
      <c r="H11" s="104" t="s">
        <v>200</v>
      </c>
      <c r="I11" s="86"/>
      <c r="J11" s="87"/>
    </row>
    <row r="12" spans="1:10" ht="60" customHeight="1" x14ac:dyDescent="0.2">
      <c r="A12" s="217" t="s">
        <v>163</v>
      </c>
      <c r="B12" s="94" t="s">
        <v>164</v>
      </c>
      <c r="C12" s="220" t="s">
        <v>184</v>
      </c>
      <c r="D12" s="221"/>
      <c r="E12" s="95">
        <v>64800</v>
      </c>
      <c r="F12" s="96" t="s">
        <v>149</v>
      </c>
      <c r="G12" s="106">
        <v>2.4</v>
      </c>
      <c r="H12" s="96" t="s">
        <v>200</v>
      </c>
      <c r="I12" s="86"/>
      <c r="J12" s="87"/>
    </row>
    <row r="13" spans="1:10" ht="60" customHeight="1" x14ac:dyDescent="0.2">
      <c r="A13" s="218"/>
      <c r="B13" s="99" t="s">
        <v>165</v>
      </c>
      <c r="C13" s="222" t="s">
        <v>166</v>
      </c>
      <c r="D13" s="223"/>
      <c r="E13" s="100">
        <v>90300</v>
      </c>
      <c r="F13" s="98" t="s">
        <v>149</v>
      </c>
      <c r="G13" s="101">
        <v>2.7</v>
      </c>
      <c r="H13" s="98" t="s">
        <v>200</v>
      </c>
      <c r="I13" s="86"/>
      <c r="J13" s="87"/>
    </row>
    <row r="14" spans="1:10" ht="60" customHeight="1" x14ac:dyDescent="0.2">
      <c r="A14" s="219"/>
      <c r="B14" s="102" t="s">
        <v>167</v>
      </c>
      <c r="C14" s="224" t="s">
        <v>168</v>
      </c>
      <c r="D14" s="225"/>
      <c r="E14" s="103">
        <v>145000</v>
      </c>
      <c r="F14" s="104" t="s">
        <v>149</v>
      </c>
      <c r="G14" s="105">
        <v>5.6</v>
      </c>
      <c r="H14" s="104" t="s">
        <v>200</v>
      </c>
      <c r="I14" s="88"/>
      <c r="J14" s="89"/>
    </row>
    <row r="15" spans="1:10" ht="60" customHeight="1" x14ac:dyDescent="0.2">
      <c r="D15" s="90"/>
    </row>
  </sheetData>
  <mergeCells count="16">
    <mergeCell ref="I2:J2"/>
    <mergeCell ref="A4:A11"/>
    <mergeCell ref="C4:D4"/>
    <mergeCell ref="C5:D5"/>
    <mergeCell ref="C6:D6"/>
    <mergeCell ref="C7:D7"/>
    <mergeCell ref="C8:D8"/>
    <mergeCell ref="C9:D9"/>
    <mergeCell ref="C10:D10"/>
    <mergeCell ref="C11:D11"/>
    <mergeCell ref="A12:A14"/>
    <mergeCell ref="C12:D12"/>
    <mergeCell ref="C13:D13"/>
    <mergeCell ref="C14:D14"/>
    <mergeCell ref="A2:B2"/>
    <mergeCell ref="C2:H2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95" firstPageNumber="65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view="pageBreakPreview" topLeftCell="A13" zoomScale="85" zoomScaleNormal="100" zoomScaleSheetLayoutView="85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34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>SUM(C5:N5)</f>
        <v>310</v>
      </c>
    </row>
    <row r="6" spans="1:15" s="10" customFormat="1" ht="24" customHeight="1" x14ac:dyDescent="0.2">
      <c r="A6" s="163" t="s">
        <v>17</v>
      </c>
      <c r="B6" s="164"/>
      <c r="C6" s="128">
        <f>C8+C10</f>
        <v>0</v>
      </c>
      <c r="D6" s="128">
        <f t="shared" ref="D6:N6" si="0">D8+D10</f>
        <v>0</v>
      </c>
      <c r="E6" s="128">
        <f t="shared" si="0"/>
        <v>0</v>
      </c>
      <c r="F6" s="128">
        <f t="shared" si="0"/>
        <v>0</v>
      </c>
      <c r="G6" s="128">
        <f t="shared" si="0"/>
        <v>0</v>
      </c>
      <c r="H6" s="128">
        <f t="shared" si="0"/>
        <v>0</v>
      </c>
      <c r="I6" s="128">
        <f t="shared" si="0"/>
        <v>0</v>
      </c>
      <c r="J6" s="128">
        <f t="shared" si="0"/>
        <v>0</v>
      </c>
      <c r="K6" s="128">
        <f t="shared" si="0"/>
        <v>0</v>
      </c>
      <c r="L6" s="128">
        <f t="shared" si="0"/>
        <v>0</v>
      </c>
      <c r="M6" s="128">
        <f t="shared" si="0"/>
        <v>0</v>
      </c>
      <c r="N6" s="127">
        <f t="shared" si="0"/>
        <v>0</v>
      </c>
      <c r="O6" s="114">
        <f t="shared" ref="O6:O23" si="1">SUM(C6:N6)</f>
        <v>0</v>
      </c>
    </row>
    <row r="7" spans="1:15" s="10" customFormat="1" ht="24" customHeight="1" x14ac:dyDescent="0.2">
      <c r="A7" s="165"/>
      <c r="B7" s="166"/>
      <c r="C7" s="23">
        <f>C9+C11</f>
        <v>5266730</v>
      </c>
      <c r="D7" s="129">
        <f t="shared" ref="D7:N7" si="2">D9+D11</f>
        <v>5093610</v>
      </c>
      <c r="E7" s="129">
        <f t="shared" si="2"/>
        <v>4538390</v>
      </c>
      <c r="F7" s="129">
        <f t="shared" si="2"/>
        <v>5126200</v>
      </c>
      <c r="G7" s="129">
        <f t="shared" si="2"/>
        <v>4806310</v>
      </c>
      <c r="H7" s="129">
        <f t="shared" si="2"/>
        <v>4457710</v>
      </c>
      <c r="I7" s="129">
        <f t="shared" si="2"/>
        <v>4856240</v>
      </c>
      <c r="J7" s="129">
        <f t="shared" si="2"/>
        <v>4688640</v>
      </c>
      <c r="K7" s="129">
        <f t="shared" si="2"/>
        <v>5318600</v>
      </c>
      <c r="L7" s="129">
        <f t="shared" si="2"/>
        <v>4912600</v>
      </c>
      <c r="M7" s="129">
        <f t="shared" si="2"/>
        <v>4149820</v>
      </c>
      <c r="N7" s="129">
        <f t="shared" si="2"/>
        <v>4692150</v>
      </c>
      <c r="O7" s="125">
        <f t="shared" si="1"/>
        <v>57907000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1"/>
        <v>0</v>
      </c>
    </row>
    <row r="9" spans="1:15" s="10" customFormat="1" ht="24" customHeight="1" x14ac:dyDescent="0.2">
      <c r="A9" s="24"/>
      <c r="B9" s="157"/>
      <c r="C9" s="23">
        <v>5266730</v>
      </c>
      <c r="D9" s="23">
        <v>5093610</v>
      </c>
      <c r="E9" s="23">
        <v>4538390</v>
      </c>
      <c r="F9" s="23">
        <v>5126200</v>
      </c>
      <c r="G9" s="23">
        <v>4806310</v>
      </c>
      <c r="H9" s="23">
        <v>4457710</v>
      </c>
      <c r="I9" s="23">
        <v>4856240</v>
      </c>
      <c r="J9" s="23">
        <v>4688640</v>
      </c>
      <c r="K9" s="23">
        <v>5318600</v>
      </c>
      <c r="L9" s="23">
        <v>4912600</v>
      </c>
      <c r="M9" s="23">
        <v>4149820</v>
      </c>
      <c r="N9" s="23">
        <v>4692150</v>
      </c>
      <c r="O9" s="116">
        <f t="shared" si="1"/>
        <v>57907000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1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1"/>
        <v>0</v>
      </c>
    </row>
    <row r="12" spans="1:15" s="10" customFormat="1" ht="24" customHeight="1" x14ac:dyDescent="0.2">
      <c r="A12" s="172" t="s">
        <v>20</v>
      </c>
      <c r="B12" s="173"/>
      <c r="C12" s="23">
        <v>392770</v>
      </c>
      <c r="D12" s="23">
        <v>417400</v>
      </c>
      <c r="E12" s="23">
        <v>389640</v>
      </c>
      <c r="F12" s="23">
        <v>435530</v>
      </c>
      <c r="G12" s="23">
        <v>470920</v>
      </c>
      <c r="H12" s="23">
        <v>413860</v>
      </c>
      <c r="I12" s="23">
        <v>391230</v>
      </c>
      <c r="J12" s="23">
        <v>375420</v>
      </c>
      <c r="K12" s="23">
        <v>388970</v>
      </c>
      <c r="L12" s="23">
        <v>416120</v>
      </c>
      <c r="M12" s="23">
        <v>326080</v>
      </c>
      <c r="N12" s="23">
        <v>370290</v>
      </c>
      <c r="O12" s="116">
        <f t="shared" si="1"/>
        <v>4788230</v>
      </c>
    </row>
    <row r="13" spans="1:15" s="10" customFormat="1" ht="24" customHeight="1" x14ac:dyDescent="0.2">
      <c r="A13" s="172" t="s">
        <v>21</v>
      </c>
      <c r="B13" s="173"/>
      <c r="C13" s="23">
        <v>322770</v>
      </c>
      <c r="D13" s="23">
        <v>329520</v>
      </c>
      <c r="E13" s="23">
        <v>293550</v>
      </c>
      <c r="F13" s="23">
        <v>326880</v>
      </c>
      <c r="G13" s="23">
        <v>316220</v>
      </c>
      <c r="H13" s="23">
        <v>288060</v>
      </c>
      <c r="I13" s="23">
        <v>320830</v>
      </c>
      <c r="J13" s="23">
        <v>285980</v>
      </c>
      <c r="K13" s="23">
        <v>315000</v>
      </c>
      <c r="L13" s="23">
        <v>317840</v>
      </c>
      <c r="M13" s="23">
        <v>271720</v>
      </c>
      <c r="N13" s="23">
        <v>295700</v>
      </c>
      <c r="O13" s="116">
        <f t="shared" si="1"/>
        <v>3684070</v>
      </c>
    </row>
    <row r="14" spans="1:15" s="10" customFormat="1" ht="24" customHeight="1" x14ac:dyDescent="0.2">
      <c r="A14" s="172" t="s">
        <v>22</v>
      </c>
      <c r="B14" s="173"/>
      <c r="C14" s="23">
        <v>214120</v>
      </c>
      <c r="D14" s="23">
        <v>185130</v>
      </c>
      <c r="E14" s="23">
        <v>172600</v>
      </c>
      <c r="F14" s="23">
        <v>196190</v>
      </c>
      <c r="G14" s="23">
        <v>174280</v>
      </c>
      <c r="H14" s="23">
        <v>169220</v>
      </c>
      <c r="I14" s="23">
        <v>179240</v>
      </c>
      <c r="J14" s="23">
        <v>172010</v>
      </c>
      <c r="K14" s="23">
        <v>233110</v>
      </c>
      <c r="L14" s="23">
        <v>178680</v>
      </c>
      <c r="M14" s="23">
        <v>153970</v>
      </c>
      <c r="N14" s="23">
        <v>199460</v>
      </c>
      <c r="O14" s="116">
        <f t="shared" si="1"/>
        <v>2228010</v>
      </c>
    </row>
    <row r="15" spans="1:15" s="10" customFormat="1" ht="24" customHeight="1" x14ac:dyDescent="0.2">
      <c r="A15" s="172" t="s">
        <v>23</v>
      </c>
      <c r="B15" s="173"/>
      <c r="C15" s="23">
        <v>49990</v>
      </c>
      <c r="D15" s="23">
        <v>41037</v>
      </c>
      <c r="E15" s="23">
        <v>28068</v>
      </c>
      <c r="F15" s="23">
        <v>24852</v>
      </c>
      <c r="G15" s="23">
        <v>22019</v>
      </c>
      <c r="H15" s="23">
        <v>18671</v>
      </c>
      <c r="I15" s="23">
        <v>33013</v>
      </c>
      <c r="J15" s="23">
        <v>41176</v>
      </c>
      <c r="K15" s="23">
        <v>38520</v>
      </c>
      <c r="L15" s="23">
        <v>26915</v>
      </c>
      <c r="M15" s="23">
        <v>19852</v>
      </c>
      <c r="N15" s="23">
        <v>27596</v>
      </c>
      <c r="O15" s="116">
        <f t="shared" si="1"/>
        <v>371709</v>
      </c>
    </row>
    <row r="16" spans="1:15" s="10" customFormat="1" ht="24" customHeight="1" x14ac:dyDescent="0.2">
      <c r="A16" s="172" t="s">
        <v>24</v>
      </c>
      <c r="B16" s="173"/>
      <c r="C16" s="23">
        <v>394510</v>
      </c>
      <c r="D16" s="23">
        <v>412760</v>
      </c>
      <c r="E16" s="23">
        <v>329210</v>
      </c>
      <c r="F16" s="23">
        <v>350850</v>
      </c>
      <c r="G16" s="23">
        <v>328670</v>
      </c>
      <c r="H16" s="23">
        <v>325110</v>
      </c>
      <c r="I16" s="23">
        <v>340790</v>
      </c>
      <c r="J16" s="23">
        <v>329250</v>
      </c>
      <c r="K16" s="23">
        <v>406560</v>
      </c>
      <c r="L16" s="23">
        <v>271570</v>
      </c>
      <c r="M16" s="23">
        <v>299580</v>
      </c>
      <c r="N16" s="23">
        <v>380190</v>
      </c>
      <c r="O16" s="116">
        <f t="shared" si="1"/>
        <v>4169050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21400</v>
      </c>
      <c r="D17" s="23">
        <v>22960</v>
      </c>
      <c r="E17" s="23">
        <v>23450</v>
      </c>
      <c r="F17" s="23">
        <v>19340</v>
      </c>
      <c r="G17" s="23">
        <v>16760</v>
      </c>
      <c r="H17" s="23">
        <v>23740</v>
      </c>
      <c r="I17" s="23">
        <v>26600</v>
      </c>
      <c r="J17" s="23">
        <v>21260</v>
      </c>
      <c r="K17" s="23">
        <v>23420</v>
      </c>
      <c r="L17" s="23">
        <v>14620</v>
      </c>
      <c r="M17" s="23">
        <v>12140</v>
      </c>
      <c r="N17" s="23">
        <v>12250</v>
      </c>
      <c r="O17" s="116">
        <f t="shared" si="1"/>
        <v>237940</v>
      </c>
    </row>
    <row r="18" spans="1:15" s="10" customFormat="1" ht="24" customHeight="1" x14ac:dyDescent="0.2">
      <c r="A18" s="175"/>
      <c r="B18" s="26" t="s">
        <v>27</v>
      </c>
      <c r="C18" s="23">
        <v>400</v>
      </c>
      <c r="D18" s="23">
        <v>200</v>
      </c>
      <c r="E18" s="23">
        <v>100</v>
      </c>
      <c r="F18" s="23">
        <v>3350</v>
      </c>
      <c r="G18" s="23">
        <v>7850</v>
      </c>
      <c r="H18" s="23">
        <v>300</v>
      </c>
      <c r="I18" s="23">
        <v>750</v>
      </c>
      <c r="J18" s="23">
        <v>1650</v>
      </c>
      <c r="K18" s="23">
        <v>400</v>
      </c>
      <c r="L18" s="23">
        <v>150</v>
      </c>
      <c r="M18" s="23">
        <v>250</v>
      </c>
      <c r="N18" s="23">
        <v>50</v>
      </c>
      <c r="O18" s="116">
        <f t="shared" si="1"/>
        <v>15450</v>
      </c>
    </row>
    <row r="19" spans="1:15" s="10" customFormat="1" ht="24" customHeight="1" x14ac:dyDescent="0.2">
      <c r="A19" s="175"/>
      <c r="B19" s="26" t="s">
        <v>28</v>
      </c>
      <c r="C19" s="23">
        <v>12940</v>
      </c>
      <c r="D19" s="23">
        <v>13870</v>
      </c>
      <c r="E19" s="23">
        <v>14190</v>
      </c>
      <c r="F19" s="23">
        <v>11690</v>
      </c>
      <c r="G19" s="23">
        <v>10140</v>
      </c>
      <c r="H19" s="23">
        <v>14340</v>
      </c>
      <c r="I19" s="23">
        <v>16110</v>
      </c>
      <c r="J19" s="23">
        <v>12860</v>
      </c>
      <c r="K19" s="23">
        <v>14160</v>
      </c>
      <c r="L19" s="23">
        <v>8840</v>
      </c>
      <c r="M19" s="23">
        <v>7360</v>
      </c>
      <c r="N19" s="23">
        <v>7400</v>
      </c>
      <c r="O19" s="116">
        <f t="shared" si="1"/>
        <v>143900</v>
      </c>
    </row>
    <row r="20" spans="1:15" s="10" customFormat="1" ht="24" customHeight="1" x14ac:dyDescent="0.2">
      <c r="A20" s="176"/>
      <c r="B20" s="26" t="s">
        <v>29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116">
        <f t="shared" si="1"/>
        <v>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18340</v>
      </c>
      <c r="D21" s="23">
        <v>10300</v>
      </c>
      <c r="E21" s="23">
        <v>11150</v>
      </c>
      <c r="F21" s="23">
        <v>10870</v>
      </c>
      <c r="G21" s="23">
        <v>7700</v>
      </c>
      <c r="H21" s="23">
        <v>10020</v>
      </c>
      <c r="I21" s="23">
        <v>10370</v>
      </c>
      <c r="J21" s="23">
        <v>8390</v>
      </c>
      <c r="K21" s="23">
        <v>7860</v>
      </c>
      <c r="L21" s="23">
        <v>9980</v>
      </c>
      <c r="M21" s="23">
        <v>5860</v>
      </c>
      <c r="N21" s="23">
        <v>11470</v>
      </c>
      <c r="O21" s="116">
        <f t="shared" si="1"/>
        <v>122310</v>
      </c>
    </row>
    <row r="22" spans="1:15" s="10" customFormat="1" ht="24" customHeight="1" thickBot="1" x14ac:dyDescent="0.25">
      <c r="A22" s="168"/>
      <c r="B22" s="26" t="s">
        <v>31</v>
      </c>
      <c r="C22" s="23">
        <v>20240</v>
      </c>
      <c r="D22" s="23">
        <v>32710</v>
      </c>
      <c r="E22" s="23">
        <v>21960</v>
      </c>
      <c r="F22" s="23">
        <v>13530</v>
      </c>
      <c r="G22" s="23">
        <v>34790</v>
      </c>
      <c r="H22" s="23">
        <v>28990</v>
      </c>
      <c r="I22" s="23">
        <v>18500</v>
      </c>
      <c r="J22" s="23">
        <v>18750</v>
      </c>
      <c r="K22" s="23">
        <v>21160</v>
      </c>
      <c r="L22" s="23">
        <v>8040</v>
      </c>
      <c r="M22" s="23">
        <v>4390</v>
      </c>
      <c r="N22" s="23">
        <v>6350</v>
      </c>
      <c r="O22" s="116">
        <f t="shared" si="1"/>
        <v>229410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>C6+C7+C12+C13+C14+C15+C16+C17+C18+C19+C20+C21+C22</f>
        <v>6714210</v>
      </c>
      <c r="D23" s="111">
        <f t="shared" ref="D23:N23" si="3">D6+D7+D12+D13+D14+D15+D16+D17+D18+D19+D20+D21+D22</f>
        <v>6559497</v>
      </c>
      <c r="E23" s="111">
        <f t="shared" si="3"/>
        <v>5822308</v>
      </c>
      <c r="F23" s="111">
        <f t="shared" si="3"/>
        <v>6519282</v>
      </c>
      <c r="G23" s="111">
        <f t="shared" si="3"/>
        <v>6195659</v>
      </c>
      <c r="H23" s="111">
        <f t="shared" si="3"/>
        <v>5750021</v>
      </c>
      <c r="I23" s="111">
        <f t="shared" si="3"/>
        <v>6193673</v>
      </c>
      <c r="J23" s="111">
        <f t="shared" si="3"/>
        <v>5955386</v>
      </c>
      <c r="K23" s="111">
        <f t="shared" si="3"/>
        <v>6767760</v>
      </c>
      <c r="L23" s="111">
        <f t="shared" si="3"/>
        <v>6165355</v>
      </c>
      <c r="M23" s="111">
        <f t="shared" si="3"/>
        <v>5251022</v>
      </c>
      <c r="N23" s="111">
        <f t="shared" si="3"/>
        <v>6002906</v>
      </c>
      <c r="O23" s="112">
        <f t="shared" si="1"/>
        <v>73897079</v>
      </c>
    </row>
    <row r="24" spans="1:15" s="10" customFormat="1" ht="24" customHeight="1" x14ac:dyDescent="0.2">
      <c r="A24" s="27" t="s">
        <v>198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25:O25"/>
    <mergeCell ref="B8:B9"/>
    <mergeCell ref="A2:C2"/>
    <mergeCell ref="A3:D3"/>
    <mergeCell ref="A4:B4"/>
    <mergeCell ref="A5:B5"/>
    <mergeCell ref="A6:B7"/>
    <mergeCell ref="A17:A20"/>
    <mergeCell ref="A21:A22"/>
    <mergeCell ref="A23:B23"/>
    <mergeCell ref="B10:B11"/>
    <mergeCell ref="A12:B12"/>
    <mergeCell ref="A13:B13"/>
    <mergeCell ref="A14:B14"/>
    <mergeCell ref="A15:B15"/>
    <mergeCell ref="A16:B16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49" orientation="landscape" cellComments="asDisplayed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view="pageBreakPreview" topLeftCell="A13" zoomScale="90" zoomScaleNormal="90" zoomScaleSheetLayoutView="90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35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>C8+C10</f>
        <v>0</v>
      </c>
      <c r="D6" s="128">
        <f t="shared" ref="D6:N7" si="1">D8+D10</f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29">
        <f>C9+C11</f>
        <v>3818990</v>
      </c>
      <c r="D7" s="129">
        <f t="shared" si="1"/>
        <v>3691890</v>
      </c>
      <c r="E7" s="129">
        <f t="shared" si="1"/>
        <v>3293740</v>
      </c>
      <c r="F7" s="129">
        <f t="shared" si="1"/>
        <v>3688470</v>
      </c>
      <c r="G7" s="129">
        <f t="shared" si="1"/>
        <v>3458090</v>
      </c>
      <c r="H7" s="129">
        <f t="shared" si="1"/>
        <v>3213290</v>
      </c>
      <c r="I7" s="129">
        <f t="shared" si="1"/>
        <v>3521920</v>
      </c>
      <c r="J7" s="129">
        <f t="shared" si="1"/>
        <v>3428710</v>
      </c>
      <c r="K7" s="129">
        <f t="shared" si="1"/>
        <v>3915170</v>
      </c>
      <c r="L7" s="129">
        <f t="shared" si="1"/>
        <v>3575960</v>
      </c>
      <c r="M7" s="129">
        <f t="shared" si="1"/>
        <v>2987690</v>
      </c>
      <c r="N7" s="129">
        <f t="shared" si="1"/>
        <v>3369310</v>
      </c>
      <c r="O7" s="125">
        <f t="shared" si="0"/>
        <v>41963230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3818990</v>
      </c>
      <c r="D9" s="23">
        <v>3691890</v>
      </c>
      <c r="E9" s="23">
        <v>3293740</v>
      </c>
      <c r="F9" s="23">
        <v>3688470</v>
      </c>
      <c r="G9" s="23">
        <v>3458090</v>
      </c>
      <c r="H9" s="23">
        <v>3213290</v>
      </c>
      <c r="I9" s="23">
        <v>3521920</v>
      </c>
      <c r="J9" s="23">
        <v>3428710</v>
      </c>
      <c r="K9" s="23">
        <v>3915170</v>
      </c>
      <c r="L9" s="23">
        <v>3575960</v>
      </c>
      <c r="M9" s="23">
        <v>2987690</v>
      </c>
      <c r="N9" s="23">
        <v>3369310</v>
      </c>
      <c r="O9" s="116">
        <f t="shared" si="0"/>
        <v>41963230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239470</v>
      </c>
      <c r="D12" s="23">
        <v>250130</v>
      </c>
      <c r="E12" s="23">
        <v>233700</v>
      </c>
      <c r="F12" s="23">
        <v>267210</v>
      </c>
      <c r="G12" s="23">
        <v>275460</v>
      </c>
      <c r="H12" s="23">
        <v>248570</v>
      </c>
      <c r="I12" s="23">
        <v>243530</v>
      </c>
      <c r="J12" s="23">
        <v>217810</v>
      </c>
      <c r="K12" s="23">
        <v>238230</v>
      </c>
      <c r="L12" s="23">
        <v>250780</v>
      </c>
      <c r="M12" s="23">
        <v>195250</v>
      </c>
      <c r="N12" s="23">
        <v>217200</v>
      </c>
      <c r="O12" s="116">
        <f t="shared" si="0"/>
        <v>2877340</v>
      </c>
    </row>
    <row r="13" spans="1:15" s="10" customFormat="1" ht="24" customHeight="1" x14ac:dyDescent="0.2">
      <c r="A13" s="172" t="s">
        <v>21</v>
      </c>
      <c r="B13" s="173"/>
      <c r="C13" s="23">
        <v>255600</v>
      </c>
      <c r="D13" s="23">
        <v>262820</v>
      </c>
      <c r="E13" s="23">
        <v>232160</v>
      </c>
      <c r="F13" s="23">
        <v>264890</v>
      </c>
      <c r="G13" s="23">
        <v>262800</v>
      </c>
      <c r="H13" s="23">
        <v>241100</v>
      </c>
      <c r="I13" s="23">
        <v>252270</v>
      </c>
      <c r="J13" s="23">
        <v>243510</v>
      </c>
      <c r="K13" s="23">
        <v>258460</v>
      </c>
      <c r="L13" s="23">
        <v>264270</v>
      </c>
      <c r="M13" s="23">
        <v>223650</v>
      </c>
      <c r="N13" s="23">
        <v>243240</v>
      </c>
      <c r="O13" s="116">
        <f t="shared" si="0"/>
        <v>3004770</v>
      </c>
    </row>
    <row r="14" spans="1:15" s="10" customFormat="1" ht="24" customHeight="1" x14ac:dyDescent="0.2">
      <c r="A14" s="172" t="s">
        <v>22</v>
      </c>
      <c r="B14" s="173"/>
      <c r="C14" s="23">
        <v>204690</v>
      </c>
      <c r="D14" s="23">
        <v>171040</v>
      </c>
      <c r="E14" s="23">
        <v>155800</v>
      </c>
      <c r="F14" s="23">
        <v>178450</v>
      </c>
      <c r="G14" s="23">
        <v>162900</v>
      </c>
      <c r="H14" s="23">
        <v>155780</v>
      </c>
      <c r="I14" s="23">
        <v>162200</v>
      </c>
      <c r="J14" s="23">
        <v>163680</v>
      </c>
      <c r="K14" s="23">
        <v>217750</v>
      </c>
      <c r="L14" s="23">
        <v>171930</v>
      </c>
      <c r="M14" s="23">
        <v>146830</v>
      </c>
      <c r="N14" s="23">
        <v>197890</v>
      </c>
      <c r="O14" s="116">
        <f t="shared" si="0"/>
        <v>2088940</v>
      </c>
    </row>
    <row r="15" spans="1:15" s="10" customFormat="1" ht="24" customHeight="1" x14ac:dyDescent="0.2">
      <c r="A15" s="172" t="s">
        <v>23</v>
      </c>
      <c r="B15" s="173"/>
      <c r="C15" s="23">
        <v>38970</v>
      </c>
      <c r="D15" s="23">
        <v>31700</v>
      </c>
      <c r="E15" s="23">
        <v>19930</v>
      </c>
      <c r="F15" s="23">
        <v>18900</v>
      </c>
      <c r="G15" s="23">
        <v>16670</v>
      </c>
      <c r="H15" s="23">
        <v>14770</v>
      </c>
      <c r="I15" s="23">
        <v>21910</v>
      </c>
      <c r="J15" s="23">
        <v>33140</v>
      </c>
      <c r="K15" s="23">
        <v>30320</v>
      </c>
      <c r="L15" s="23">
        <v>18860</v>
      </c>
      <c r="M15" s="23">
        <v>14230</v>
      </c>
      <c r="N15" s="23">
        <v>20090</v>
      </c>
      <c r="O15" s="116">
        <f t="shared" si="0"/>
        <v>279490</v>
      </c>
    </row>
    <row r="16" spans="1:15" s="10" customFormat="1" ht="24" customHeight="1" x14ac:dyDescent="0.2">
      <c r="A16" s="172" t="s">
        <v>24</v>
      </c>
      <c r="B16" s="173"/>
      <c r="C16" s="23">
        <v>215180</v>
      </c>
      <c r="D16" s="23">
        <v>233380</v>
      </c>
      <c r="E16" s="23">
        <v>181000</v>
      </c>
      <c r="F16" s="23">
        <v>196380</v>
      </c>
      <c r="G16" s="23">
        <v>174980</v>
      </c>
      <c r="H16" s="23">
        <v>171230</v>
      </c>
      <c r="I16" s="23">
        <v>186270</v>
      </c>
      <c r="J16" s="23">
        <v>189200</v>
      </c>
      <c r="K16" s="23">
        <v>237040</v>
      </c>
      <c r="L16" s="23">
        <v>155970</v>
      </c>
      <c r="M16" s="23">
        <v>153600</v>
      </c>
      <c r="N16" s="23">
        <v>195500</v>
      </c>
      <c r="O16" s="116">
        <f t="shared" si="0"/>
        <v>2289730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6020</v>
      </c>
      <c r="D17" s="23">
        <v>8470</v>
      </c>
      <c r="E17" s="23">
        <v>5520</v>
      </c>
      <c r="F17" s="23">
        <v>2260</v>
      </c>
      <c r="G17" s="23">
        <v>3640</v>
      </c>
      <c r="H17" s="23">
        <v>5460</v>
      </c>
      <c r="I17" s="23">
        <v>6160</v>
      </c>
      <c r="J17" s="23">
        <v>6030</v>
      </c>
      <c r="K17" s="23">
        <v>6260</v>
      </c>
      <c r="L17" s="23">
        <v>4230</v>
      </c>
      <c r="M17" s="23">
        <v>5500</v>
      </c>
      <c r="N17" s="23">
        <v>4560</v>
      </c>
      <c r="O17" s="116">
        <f t="shared" si="0"/>
        <v>64110</v>
      </c>
    </row>
    <row r="18" spans="1:15" s="10" customFormat="1" ht="24" customHeight="1" x14ac:dyDescent="0.2">
      <c r="A18" s="175"/>
      <c r="B18" s="26" t="s">
        <v>27</v>
      </c>
      <c r="C18" s="23">
        <v>100</v>
      </c>
      <c r="D18" s="23">
        <v>1800</v>
      </c>
      <c r="E18" s="23">
        <v>1350</v>
      </c>
      <c r="F18" s="23">
        <v>5950</v>
      </c>
      <c r="G18" s="23">
        <v>2250</v>
      </c>
      <c r="H18" s="23">
        <v>2000</v>
      </c>
      <c r="I18" s="23">
        <v>5350</v>
      </c>
      <c r="J18" s="23">
        <v>2250</v>
      </c>
      <c r="K18" s="23">
        <v>1100</v>
      </c>
      <c r="L18" s="23">
        <v>300</v>
      </c>
      <c r="M18" s="23">
        <v>0</v>
      </c>
      <c r="N18" s="23">
        <v>900</v>
      </c>
      <c r="O18" s="116">
        <f t="shared" si="0"/>
        <v>23350</v>
      </c>
    </row>
    <row r="19" spans="1:15" s="10" customFormat="1" ht="24" customHeight="1" x14ac:dyDescent="0.2">
      <c r="A19" s="175"/>
      <c r="B19" s="26" t="s">
        <v>28</v>
      </c>
      <c r="C19" s="23">
        <v>3850</v>
      </c>
      <c r="D19" s="23">
        <v>5410</v>
      </c>
      <c r="E19" s="23">
        <v>3530</v>
      </c>
      <c r="F19" s="23">
        <v>1440</v>
      </c>
      <c r="G19" s="23">
        <v>2340</v>
      </c>
      <c r="H19" s="23">
        <v>3510</v>
      </c>
      <c r="I19" s="23">
        <v>3940</v>
      </c>
      <c r="J19" s="23">
        <v>3850</v>
      </c>
      <c r="K19" s="23">
        <v>4020</v>
      </c>
      <c r="L19" s="23">
        <v>2710</v>
      </c>
      <c r="M19" s="23">
        <v>3530</v>
      </c>
      <c r="N19" s="23">
        <v>2910</v>
      </c>
      <c r="O19" s="116">
        <f t="shared" si="0"/>
        <v>41040</v>
      </c>
    </row>
    <row r="20" spans="1:15" s="10" customFormat="1" ht="24" customHeight="1" x14ac:dyDescent="0.2">
      <c r="A20" s="176"/>
      <c r="B20" s="26" t="s">
        <v>29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116">
        <f t="shared" si="0"/>
        <v>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6260</v>
      </c>
      <c r="D21" s="23">
        <v>3130</v>
      </c>
      <c r="E21" s="23">
        <v>4400</v>
      </c>
      <c r="F21" s="23">
        <v>4460</v>
      </c>
      <c r="G21" s="23">
        <v>3120</v>
      </c>
      <c r="H21" s="23">
        <v>4390</v>
      </c>
      <c r="I21" s="23">
        <v>9170</v>
      </c>
      <c r="J21" s="23">
        <v>3770</v>
      </c>
      <c r="K21" s="23">
        <v>3950</v>
      </c>
      <c r="L21" s="23">
        <v>2960</v>
      </c>
      <c r="M21" s="23">
        <v>4130</v>
      </c>
      <c r="N21" s="23">
        <v>6540</v>
      </c>
      <c r="O21" s="116">
        <f t="shared" si="0"/>
        <v>56280</v>
      </c>
    </row>
    <row r="22" spans="1:15" s="10" customFormat="1" ht="24" customHeight="1" thickBot="1" x14ac:dyDescent="0.25">
      <c r="A22" s="168"/>
      <c r="B22" s="26" t="s">
        <v>31</v>
      </c>
      <c r="C22" s="23">
        <v>12300</v>
      </c>
      <c r="D22" s="23">
        <v>16920</v>
      </c>
      <c r="E22" s="23">
        <v>10110</v>
      </c>
      <c r="F22" s="23">
        <v>10240</v>
      </c>
      <c r="G22" s="23">
        <v>13910</v>
      </c>
      <c r="H22" s="23">
        <v>15730</v>
      </c>
      <c r="I22" s="23">
        <v>15000</v>
      </c>
      <c r="J22" s="23">
        <v>13510</v>
      </c>
      <c r="K22" s="23">
        <v>8750</v>
      </c>
      <c r="L22" s="23">
        <v>6900</v>
      </c>
      <c r="M22" s="23">
        <v>7880</v>
      </c>
      <c r="N22" s="23">
        <v>4880</v>
      </c>
      <c r="O22" s="116">
        <f t="shared" si="0"/>
        <v>136130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2">C6+C7+C12+C13+C14+C15+C16+C17+C18+C19+C20+C21+C22</f>
        <v>4801430</v>
      </c>
      <c r="D23" s="111">
        <f t="shared" si="2"/>
        <v>4676690</v>
      </c>
      <c r="E23" s="111">
        <f t="shared" si="2"/>
        <v>4141240</v>
      </c>
      <c r="F23" s="111">
        <f t="shared" si="2"/>
        <v>4638650</v>
      </c>
      <c r="G23" s="111">
        <f t="shared" si="2"/>
        <v>4376160</v>
      </c>
      <c r="H23" s="111">
        <f t="shared" si="2"/>
        <v>4075830</v>
      </c>
      <c r="I23" s="111">
        <f t="shared" si="2"/>
        <v>4427720</v>
      </c>
      <c r="J23" s="111">
        <f t="shared" si="2"/>
        <v>4305460</v>
      </c>
      <c r="K23" s="111">
        <f t="shared" si="2"/>
        <v>4921050</v>
      </c>
      <c r="L23" s="111">
        <f t="shared" si="2"/>
        <v>4454870</v>
      </c>
      <c r="M23" s="111">
        <f t="shared" si="2"/>
        <v>3742290</v>
      </c>
      <c r="N23" s="111">
        <f t="shared" si="2"/>
        <v>4263020</v>
      </c>
      <c r="O23" s="112">
        <f t="shared" si="0"/>
        <v>52824410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0" orientation="landscape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view="pageBreakPreview" topLeftCell="A13" zoomScale="90" zoomScaleNormal="90" zoomScaleSheetLayoutView="90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36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 t="shared" ref="C6:N6" si="1">C8+C10</f>
        <v>0</v>
      </c>
      <c r="D6" s="128">
        <f t="shared" si="1"/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29">
        <f t="shared" ref="C7:N7" si="2">C9+C11</f>
        <v>2646410</v>
      </c>
      <c r="D7" s="129">
        <f t="shared" si="2"/>
        <v>2551920</v>
      </c>
      <c r="E7" s="129">
        <f t="shared" si="2"/>
        <v>2285580</v>
      </c>
      <c r="F7" s="129">
        <f t="shared" si="2"/>
        <v>2593440</v>
      </c>
      <c r="G7" s="129">
        <f t="shared" si="2"/>
        <v>2428420</v>
      </c>
      <c r="H7" s="129">
        <f t="shared" si="2"/>
        <v>2231240</v>
      </c>
      <c r="I7" s="129">
        <f t="shared" si="2"/>
        <v>2441160</v>
      </c>
      <c r="J7" s="129">
        <f t="shared" si="2"/>
        <v>2381360</v>
      </c>
      <c r="K7" s="129">
        <f t="shared" si="2"/>
        <v>2690850</v>
      </c>
      <c r="L7" s="129">
        <f t="shared" si="2"/>
        <v>2462510</v>
      </c>
      <c r="M7" s="129">
        <f t="shared" si="2"/>
        <v>2082330</v>
      </c>
      <c r="N7" s="129">
        <f t="shared" si="2"/>
        <v>2354410</v>
      </c>
      <c r="O7" s="125">
        <f t="shared" si="0"/>
        <v>29149630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2646410</v>
      </c>
      <c r="D9" s="23">
        <v>2551920</v>
      </c>
      <c r="E9" s="23">
        <v>2285580</v>
      </c>
      <c r="F9" s="23">
        <v>2593440</v>
      </c>
      <c r="G9" s="23">
        <v>2428420</v>
      </c>
      <c r="H9" s="23">
        <v>2231240</v>
      </c>
      <c r="I9" s="23">
        <v>2441160</v>
      </c>
      <c r="J9" s="23">
        <v>2381360</v>
      </c>
      <c r="K9" s="23">
        <v>2690850</v>
      </c>
      <c r="L9" s="23">
        <v>2462510</v>
      </c>
      <c r="M9" s="23">
        <v>2082330</v>
      </c>
      <c r="N9" s="23">
        <v>2354410</v>
      </c>
      <c r="O9" s="116">
        <f t="shared" si="0"/>
        <v>29149630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158680</v>
      </c>
      <c r="D12" s="23">
        <v>189430</v>
      </c>
      <c r="E12" s="23">
        <v>173510</v>
      </c>
      <c r="F12" s="23">
        <v>173620</v>
      </c>
      <c r="G12" s="23">
        <v>227520</v>
      </c>
      <c r="H12" s="23">
        <v>170970</v>
      </c>
      <c r="I12" s="23">
        <v>176580</v>
      </c>
      <c r="J12" s="23">
        <v>172980</v>
      </c>
      <c r="K12" s="23">
        <v>161000</v>
      </c>
      <c r="L12" s="23">
        <v>192800</v>
      </c>
      <c r="M12" s="23">
        <v>145690</v>
      </c>
      <c r="N12" s="23">
        <v>156560</v>
      </c>
      <c r="O12" s="116">
        <f t="shared" si="0"/>
        <v>2099340</v>
      </c>
    </row>
    <row r="13" spans="1:15" s="10" customFormat="1" ht="24" customHeight="1" x14ac:dyDescent="0.2">
      <c r="A13" s="172" t="s">
        <v>21</v>
      </c>
      <c r="B13" s="173"/>
      <c r="C13" s="23">
        <v>167800</v>
      </c>
      <c r="D13" s="23">
        <v>151800</v>
      </c>
      <c r="E13" s="23">
        <v>140720</v>
      </c>
      <c r="F13" s="23">
        <v>174600</v>
      </c>
      <c r="G13" s="23">
        <v>139900</v>
      </c>
      <c r="H13" s="23">
        <v>149080</v>
      </c>
      <c r="I13" s="23">
        <v>152040</v>
      </c>
      <c r="J13" s="23">
        <v>133830</v>
      </c>
      <c r="K13" s="23">
        <v>166480</v>
      </c>
      <c r="L13" s="23">
        <v>147960</v>
      </c>
      <c r="M13" s="23">
        <v>132240</v>
      </c>
      <c r="N13" s="23">
        <v>150670</v>
      </c>
      <c r="O13" s="116">
        <f t="shared" si="0"/>
        <v>1807120</v>
      </c>
    </row>
    <row r="14" spans="1:15" s="10" customFormat="1" ht="24" customHeight="1" x14ac:dyDescent="0.2">
      <c r="A14" s="172" t="s">
        <v>22</v>
      </c>
      <c r="B14" s="173"/>
      <c r="C14" s="23">
        <v>191600</v>
      </c>
      <c r="D14" s="23">
        <v>173700</v>
      </c>
      <c r="E14" s="23">
        <v>158150</v>
      </c>
      <c r="F14" s="23">
        <v>182780</v>
      </c>
      <c r="G14" s="23">
        <v>168670</v>
      </c>
      <c r="H14" s="23">
        <v>159960</v>
      </c>
      <c r="I14" s="23">
        <v>169300</v>
      </c>
      <c r="J14" s="23">
        <v>167590</v>
      </c>
      <c r="K14" s="23">
        <v>215590</v>
      </c>
      <c r="L14" s="23">
        <v>174810</v>
      </c>
      <c r="M14" s="23">
        <v>144930</v>
      </c>
      <c r="N14" s="23">
        <v>185770</v>
      </c>
      <c r="O14" s="116">
        <f t="shared" si="0"/>
        <v>2092850</v>
      </c>
    </row>
    <row r="15" spans="1:15" s="10" customFormat="1" ht="24" customHeight="1" x14ac:dyDescent="0.2">
      <c r="A15" s="172" t="s">
        <v>23</v>
      </c>
      <c r="B15" s="173"/>
      <c r="C15" s="23">
        <v>29727</v>
      </c>
      <c r="D15" s="23">
        <v>28153</v>
      </c>
      <c r="E15" s="23">
        <v>18876</v>
      </c>
      <c r="F15" s="23">
        <v>16097</v>
      </c>
      <c r="G15" s="23">
        <v>14020</v>
      </c>
      <c r="H15" s="23">
        <v>12296</v>
      </c>
      <c r="I15" s="23">
        <v>18390</v>
      </c>
      <c r="J15" s="23">
        <v>25717</v>
      </c>
      <c r="K15" s="23">
        <v>23609</v>
      </c>
      <c r="L15" s="23">
        <v>16809</v>
      </c>
      <c r="M15" s="23">
        <v>12387</v>
      </c>
      <c r="N15" s="23">
        <v>17642.900000000001</v>
      </c>
      <c r="O15" s="116">
        <f t="shared" si="0"/>
        <v>233723.9</v>
      </c>
    </row>
    <row r="16" spans="1:15" s="10" customFormat="1" ht="24" customHeight="1" x14ac:dyDescent="0.2">
      <c r="A16" s="172" t="s">
        <v>24</v>
      </c>
      <c r="B16" s="173"/>
      <c r="C16" s="23">
        <v>138240</v>
      </c>
      <c r="D16" s="23">
        <v>139830</v>
      </c>
      <c r="E16" s="23">
        <v>111240</v>
      </c>
      <c r="F16" s="23">
        <v>121140</v>
      </c>
      <c r="G16" s="23">
        <v>124880</v>
      </c>
      <c r="H16" s="23">
        <v>110840</v>
      </c>
      <c r="I16" s="23">
        <v>128700</v>
      </c>
      <c r="J16" s="23">
        <v>117410</v>
      </c>
      <c r="K16" s="23">
        <v>150650</v>
      </c>
      <c r="L16" s="23">
        <v>100240</v>
      </c>
      <c r="M16" s="23">
        <v>102290</v>
      </c>
      <c r="N16" s="23">
        <v>130280</v>
      </c>
      <c r="O16" s="116">
        <f t="shared" si="0"/>
        <v>1475740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18380</v>
      </c>
      <c r="D17" s="23">
        <v>13630</v>
      </c>
      <c r="E17" s="23">
        <v>13810</v>
      </c>
      <c r="F17" s="23">
        <v>11370</v>
      </c>
      <c r="G17" s="23">
        <v>12860</v>
      </c>
      <c r="H17" s="23">
        <v>13510</v>
      </c>
      <c r="I17" s="23">
        <v>15440</v>
      </c>
      <c r="J17" s="23">
        <v>14240</v>
      </c>
      <c r="K17" s="23">
        <v>16900</v>
      </c>
      <c r="L17" s="23">
        <v>9800</v>
      </c>
      <c r="M17" s="23">
        <v>14290</v>
      </c>
      <c r="N17" s="23">
        <v>12770</v>
      </c>
      <c r="O17" s="116">
        <f t="shared" si="0"/>
        <v>167000</v>
      </c>
    </row>
    <row r="18" spans="1:15" s="10" customFormat="1" ht="24" customHeight="1" x14ac:dyDescent="0.2">
      <c r="A18" s="175"/>
      <c r="B18" s="26" t="s">
        <v>27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116">
        <f t="shared" si="0"/>
        <v>0</v>
      </c>
    </row>
    <row r="19" spans="1:15" s="10" customFormat="1" ht="24" customHeight="1" x14ac:dyDescent="0.2">
      <c r="A19" s="175"/>
      <c r="B19" s="26" t="s">
        <v>28</v>
      </c>
      <c r="C19" s="23">
        <v>3520</v>
      </c>
      <c r="D19" s="23">
        <v>2620</v>
      </c>
      <c r="E19" s="23">
        <v>2640</v>
      </c>
      <c r="F19" s="23">
        <v>2180</v>
      </c>
      <c r="G19" s="23">
        <v>2480</v>
      </c>
      <c r="H19" s="23">
        <v>2590</v>
      </c>
      <c r="I19" s="23">
        <v>2970</v>
      </c>
      <c r="J19" s="23">
        <v>2730</v>
      </c>
      <c r="K19" s="23">
        <v>3250</v>
      </c>
      <c r="L19" s="23">
        <v>1880</v>
      </c>
      <c r="M19" s="23">
        <v>2750</v>
      </c>
      <c r="N19" s="23">
        <v>2460</v>
      </c>
      <c r="O19" s="116">
        <f t="shared" si="0"/>
        <v>32070</v>
      </c>
    </row>
    <row r="20" spans="1:15" s="10" customFormat="1" ht="24" customHeight="1" x14ac:dyDescent="0.2">
      <c r="A20" s="176"/>
      <c r="B20" s="26" t="s">
        <v>29</v>
      </c>
      <c r="C20" s="23">
        <v>15110</v>
      </c>
      <c r="D20" s="23">
        <v>17160</v>
      </c>
      <c r="E20" s="23">
        <v>14470</v>
      </c>
      <c r="F20" s="23">
        <v>15280</v>
      </c>
      <c r="G20" s="23">
        <v>14210</v>
      </c>
      <c r="H20" s="23">
        <v>14060</v>
      </c>
      <c r="I20" s="23">
        <v>14270</v>
      </c>
      <c r="J20" s="23">
        <v>5300</v>
      </c>
      <c r="K20" s="23">
        <v>4520</v>
      </c>
      <c r="L20" s="23">
        <v>4000</v>
      </c>
      <c r="M20" s="23">
        <v>3030</v>
      </c>
      <c r="N20" s="23">
        <v>3990</v>
      </c>
      <c r="O20" s="116">
        <f t="shared" si="0"/>
        <v>125400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5410</v>
      </c>
      <c r="D21" s="23">
        <v>6630</v>
      </c>
      <c r="E21" s="23">
        <v>5220</v>
      </c>
      <c r="F21" s="23">
        <v>4870</v>
      </c>
      <c r="G21" s="23">
        <v>4540</v>
      </c>
      <c r="H21" s="23">
        <v>5200</v>
      </c>
      <c r="I21" s="23">
        <v>7670</v>
      </c>
      <c r="J21" s="23">
        <v>4490</v>
      </c>
      <c r="K21" s="23">
        <v>8330</v>
      </c>
      <c r="L21" s="23">
        <v>5760</v>
      </c>
      <c r="M21" s="23">
        <v>6330</v>
      </c>
      <c r="N21" s="23">
        <v>4400</v>
      </c>
      <c r="O21" s="116">
        <f t="shared" si="0"/>
        <v>68850</v>
      </c>
    </row>
    <row r="22" spans="1:15" s="10" customFormat="1" ht="24" customHeight="1" thickBot="1" x14ac:dyDescent="0.25">
      <c r="A22" s="168"/>
      <c r="B22" s="26" t="s">
        <v>31</v>
      </c>
      <c r="C22" s="23">
        <v>2510</v>
      </c>
      <c r="D22" s="23">
        <v>16040</v>
      </c>
      <c r="E22" s="23">
        <v>2170</v>
      </c>
      <c r="F22" s="23">
        <v>810</v>
      </c>
      <c r="G22" s="23">
        <v>12460</v>
      </c>
      <c r="H22" s="23">
        <v>14560</v>
      </c>
      <c r="I22" s="23">
        <v>3120</v>
      </c>
      <c r="J22" s="23">
        <v>16180</v>
      </c>
      <c r="K22" s="23">
        <v>2180</v>
      </c>
      <c r="L22" s="23">
        <v>2250</v>
      </c>
      <c r="M22" s="23">
        <v>1890</v>
      </c>
      <c r="N22" s="23">
        <v>4360</v>
      </c>
      <c r="O22" s="116">
        <f t="shared" si="0"/>
        <v>78530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3377387</v>
      </c>
      <c r="D23" s="111">
        <f t="shared" si="3"/>
        <v>3290913</v>
      </c>
      <c r="E23" s="111">
        <f t="shared" si="3"/>
        <v>2926386</v>
      </c>
      <c r="F23" s="111">
        <f t="shared" si="3"/>
        <v>3296187</v>
      </c>
      <c r="G23" s="111">
        <f t="shared" si="3"/>
        <v>3149960</v>
      </c>
      <c r="H23" s="111">
        <f t="shared" si="3"/>
        <v>2884306</v>
      </c>
      <c r="I23" s="111">
        <f t="shared" si="3"/>
        <v>3129640</v>
      </c>
      <c r="J23" s="111">
        <f t="shared" si="3"/>
        <v>3041827</v>
      </c>
      <c r="K23" s="111">
        <f t="shared" si="3"/>
        <v>3443359</v>
      </c>
      <c r="L23" s="111">
        <f t="shared" si="3"/>
        <v>3118819</v>
      </c>
      <c r="M23" s="111">
        <f t="shared" si="3"/>
        <v>2648157</v>
      </c>
      <c r="N23" s="111">
        <f t="shared" si="3"/>
        <v>3023312.9</v>
      </c>
      <c r="O23" s="112">
        <f t="shared" si="0"/>
        <v>37330253.899999999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1" orientation="landscape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view="pageBreakPreview" topLeftCell="A13" zoomScaleNormal="90" zoomScaleSheetLayoutView="100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37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2" si="0">SUM(C5:N5)</f>
        <v>310</v>
      </c>
    </row>
    <row r="6" spans="1:15" s="10" customFormat="1" ht="24" customHeight="1" x14ac:dyDescent="0.2">
      <c r="A6" s="163" t="s">
        <v>17</v>
      </c>
      <c r="B6" s="164"/>
      <c r="C6" s="127">
        <f t="shared" ref="C6:N6" si="1">C8+C10</f>
        <v>0</v>
      </c>
      <c r="D6" s="128">
        <f t="shared" si="1"/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23">
        <f t="shared" ref="C7:N7" si="2">C9+C11</f>
        <v>2081070</v>
      </c>
      <c r="D7" s="129">
        <f t="shared" si="2"/>
        <v>2021710</v>
      </c>
      <c r="E7" s="129">
        <f t="shared" si="2"/>
        <v>1797420</v>
      </c>
      <c r="F7" s="129">
        <f t="shared" si="2"/>
        <v>2021560</v>
      </c>
      <c r="G7" s="129">
        <f t="shared" si="2"/>
        <v>1891180</v>
      </c>
      <c r="H7" s="129">
        <f t="shared" si="2"/>
        <v>1750890</v>
      </c>
      <c r="I7" s="129">
        <f t="shared" si="2"/>
        <v>1926220</v>
      </c>
      <c r="J7" s="129">
        <f t="shared" si="2"/>
        <v>1875940</v>
      </c>
      <c r="K7" s="129">
        <f t="shared" si="2"/>
        <v>2135490</v>
      </c>
      <c r="L7" s="129">
        <f t="shared" si="2"/>
        <v>1942000</v>
      </c>
      <c r="M7" s="129">
        <f t="shared" si="2"/>
        <v>1639340</v>
      </c>
      <c r="N7" s="129">
        <f t="shared" si="2"/>
        <v>1855050</v>
      </c>
      <c r="O7" s="125">
        <f t="shared" si="0"/>
        <v>22937870</v>
      </c>
    </row>
    <row r="8" spans="1:15" s="10" customFormat="1" ht="24" customHeight="1" x14ac:dyDescent="0.2">
      <c r="A8" s="24"/>
      <c r="B8" s="156" t="s">
        <v>18</v>
      </c>
      <c r="C8" s="130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2081070</v>
      </c>
      <c r="D9" s="23">
        <v>2021710</v>
      </c>
      <c r="E9" s="23">
        <v>1797420</v>
      </c>
      <c r="F9" s="23">
        <v>2021560</v>
      </c>
      <c r="G9" s="23">
        <v>1891180</v>
      </c>
      <c r="H9" s="23">
        <v>1750890</v>
      </c>
      <c r="I9" s="23">
        <v>1926220</v>
      </c>
      <c r="J9" s="23">
        <v>1875940</v>
      </c>
      <c r="K9" s="23">
        <v>2135490</v>
      </c>
      <c r="L9" s="23">
        <v>1942000</v>
      </c>
      <c r="M9" s="23">
        <v>1639340</v>
      </c>
      <c r="N9" s="23">
        <v>1855050</v>
      </c>
      <c r="O9" s="116">
        <f t="shared" si="0"/>
        <v>22937870</v>
      </c>
    </row>
    <row r="10" spans="1:15" s="10" customFormat="1" ht="24" customHeight="1" x14ac:dyDescent="0.2">
      <c r="A10" s="24"/>
      <c r="B10" s="156" t="s">
        <v>19</v>
      </c>
      <c r="C10" s="130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158590</v>
      </c>
      <c r="D12" s="23">
        <v>144690</v>
      </c>
      <c r="E12" s="23">
        <v>139290</v>
      </c>
      <c r="F12" s="23">
        <v>179900</v>
      </c>
      <c r="G12" s="23">
        <v>150510</v>
      </c>
      <c r="H12" s="23">
        <v>154740</v>
      </c>
      <c r="I12" s="23">
        <v>151870</v>
      </c>
      <c r="J12" s="23">
        <v>123730</v>
      </c>
      <c r="K12" s="23">
        <v>155590</v>
      </c>
      <c r="L12" s="23">
        <v>143580</v>
      </c>
      <c r="M12" s="23">
        <v>115910</v>
      </c>
      <c r="N12" s="23">
        <v>137990</v>
      </c>
      <c r="O12" s="116">
        <f t="shared" si="0"/>
        <v>1756390</v>
      </c>
    </row>
    <row r="13" spans="1:15" s="10" customFormat="1" ht="24" customHeight="1" x14ac:dyDescent="0.2">
      <c r="A13" s="172" t="s">
        <v>21</v>
      </c>
      <c r="B13" s="173"/>
      <c r="C13" s="23">
        <v>113210</v>
      </c>
      <c r="D13" s="23">
        <v>135370</v>
      </c>
      <c r="E13" s="23">
        <v>116920</v>
      </c>
      <c r="F13" s="23">
        <v>111730</v>
      </c>
      <c r="G13" s="23">
        <v>137490</v>
      </c>
      <c r="H13" s="23">
        <v>108120</v>
      </c>
      <c r="I13" s="23">
        <v>116830</v>
      </c>
      <c r="J13" s="23">
        <v>123530</v>
      </c>
      <c r="K13" s="23">
        <v>111790</v>
      </c>
      <c r="L13" s="23">
        <v>130040</v>
      </c>
      <c r="M13" s="23">
        <v>105150</v>
      </c>
      <c r="N13" s="23">
        <v>111960</v>
      </c>
      <c r="O13" s="116">
        <f t="shared" si="0"/>
        <v>1422140</v>
      </c>
    </row>
    <row r="14" spans="1:15" s="10" customFormat="1" ht="24" customHeight="1" x14ac:dyDescent="0.2">
      <c r="A14" s="172" t="s">
        <v>22</v>
      </c>
      <c r="B14" s="173"/>
      <c r="C14" s="23">
        <v>77950</v>
      </c>
      <c r="D14" s="23">
        <v>68978</v>
      </c>
      <c r="E14" s="23">
        <v>62617</v>
      </c>
      <c r="F14" s="23">
        <v>71065</v>
      </c>
      <c r="G14" s="23">
        <v>65328</v>
      </c>
      <c r="H14" s="23">
        <v>63288</v>
      </c>
      <c r="I14" s="23">
        <v>66097</v>
      </c>
      <c r="J14" s="23">
        <v>65951</v>
      </c>
      <c r="K14" s="23">
        <v>83025</v>
      </c>
      <c r="L14" s="23">
        <v>65353</v>
      </c>
      <c r="M14" s="23">
        <v>54221</v>
      </c>
      <c r="N14" s="23">
        <v>73763</v>
      </c>
      <c r="O14" s="116">
        <f t="shared" si="0"/>
        <v>817636</v>
      </c>
    </row>
    <row r="15" spans="1:15" s="10" customFormat="1" ht="24" customHeight="1" x14ac:dyDescent="0.2">
      <c r="A15" s="172" t="s">
        <v>23</v>
      </c>
      <c r="B15" s="173"/>
      <c r="C15" s="23">
        <v>15104</v>
      </c>
      <c r="D15" s="23">
        <v>12656</v>
      </c>
      <c r="E15" s="23">
        <v>7910</v>
      </c>
      <c r="F15" s="23">
        <v>5550</v>
      </c>
      <c r="G15" s="23">
        <v>4856</v>
      </c>
      <c r="H15" s="23">
        <v>4869</v>
      </c>
      <c r="I15" s="23">
        <v>8914</v>
      </c>
      <c r="J15" s="23">
        <v>12142</v>
      </c>
      <c r="K15" s="23">
        <v>10945</v>
      </c>
      <c r="L15" s="23">
        <v>7355</v>
      </c>
      <c r="M15" s="23">
        <v>5025</v>
      </c>
      <c r="N15" s="23">
        <v>7995.8</v>
      </c>
      <c r="O15" s="116">
        <f t="shared" si="0"/>
        <v>103321.8</v>
      </c>
    </row>
    <row r="16" spans="1:15" s="10" customFormat="1" ht="24" customHeight="1" x14ac:dyDescent="0.2">
      <c r="A16" s="172" t="s">
        <v>24</v>
      </c>
      <c r="B16" s="173"/>
      <c r="C16" s="23">
        <v>124910</v>
      </c>
      <c r="D16" s="23">
        <v>127160</v>
      </c>
      <c r="E16" s="23">
        <v>98790</v>
      </c>
      <c r="F16" s="23">
        <v>111750</v>
      </c>
      <c r="G16" s="23">
        <v>102320</v>
      </c>
      <c r="H16" s="23">
        <v>95430</v>
      </c>
      <c r="I16" s="23">
        <v>106670</v>
      </c>
      <c r="J16" s="23">
        <v>109590</v>
      </c>
      <c r="K16" s="23">
        <v>132400</v>
      </c>
      <c r="L16" s="23">
        <v>87820</v>
      </c>
      <c r="M16" s="23">
        <v>91450</v>
      </c>
      <c r="N16" s="23">
        <v>111590</v>
      </c>
      <c r="O16" s="116">
        <f t="shared" si="0"/>
        <v>1299880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6370</v>
      </c>
      <c r="D17" s="23">
        <v>5870</v>
      </c>
      <c r="E17" s="23">
        <v>5810</v>
      </c>
      <c r="F17" s="23">
        <v>6200</v>
      </c>
      <c r="G17" s="23">
        <v>8590</v>
      </c>
      <c r="H17" s="23">
        <v>6290</v>
      </c>
      <c r="I17" s="23">
        <v>5160</v>
      </c>
      <c r="J17" s="23">
        <v>8440</v>
      </c>
      <c r="K17" s="23">
        <v>9700</v>
      </c>
      <c r="L17" s="23">
        <v>6950</v>
      </c>
      <c r="M17" s="23">
        <v>3980</v>
      </c>
      <c r="N17" s="23">
        <v>5210</v>
      </c>
      <c r="O17" s="116">
        <f t="shared" si="0"/>
        <v>78570</v>
      </c>
    </row>
    <row r="18" spans="1:15" s="10" customFormat="1" ht="24" customHeight="1" x14ac:dyDescent="0.2">
      <c r="A18" s="175"/>
      <c r="B18" s="26" t="s">
        <v>27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116">
        <f t="shared" si="0"/>
        <v>0</v>
      </c>
    </row>
    <row r="19" spans="1:15" s="10" customFormat="1" ht="24" customHeight="1" x14ac:dyDescent="0.2">
      <c r="A19" s="175"/>
      <c r="B19" s="26" t="s">
        <v>28</v>
      </c>
      <c r="C19" s="23">
        <v>7110</v>
      </c>
      <c r="D19" s="23">
        <v>6550</v>
      </c>
      <c r="E19" s="23">
        <v>6480</v>
      </c>
      <c r="F19" s="23">
        <v>6900</v>
      </c>
      <c r="G19" s="23">
        <v>9580</v>
      </c>
      <c r="H19" s="23">
        <v>7010</v>
      </c>
      <c r="I19" s="23">
        <v>5760</v>
      </c>
      <c r="J19" s="23">
        <v>9400</v>
      </c>
      <c r="K19" s="23">
        <v>10800</v>
      </c>
      <c r="L19" s="23">
        <v>7740</v>
      </c>
      <c r="M19" s="23">
        <v>4440</v>
      </c>
      <c r="N19" s="23">
        <v>5790</v>
      </c>
      <c r="O19" s="116">
        <f t="shared" si="0"/>
        <v>87560</v>
      </c>
    </row>
    <row r="20" spans="1:15" s="10" customFormat="1" ht="24" customHeight="1" x14ac:dyDescent="0.2">
      <c r="A20" s="176"/>
      <c r="B20" s="26" t="s">
        <v>29</v>
      </c>
      <c r="C20" s="23">
        <v>3660</v>
      </c>
      <c r="D20" s="23">
        <v>4460</v>
      </c>
      <c r="E20" s="23">
        <v>3490</v>
      </c>
      <c r="F20" s="23">
        <v>3260</v>
      </c>
      <c r="G20" s="23">
        <v>2380</v>
      </c>
      <c r="H20" s="23">
        <v>2500</v>
      </c>
      <c r="I20" s="23">
        <v>1880</v>
      </c>
      <c r="J20" s="23">
        <v>2450</v>
      </c>
      <c r="K20" s="23">
        <v>2380</v>
      </c>
      <c r="L20" s="23">
        <v>2300</v>
      </c>
      <c r="M20" s="23">
        <v>2540</v>
      </c>
      <c r="N20" s="23">
        <v>2110</v>
      </c>
      <c r="O20" s="116">
        <f t="shared" si="0"/>
        <v>33410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5410</v>
      </c>
      <c r="D21" s="23">
        <v>8030</v>
      </c>
      <c r="E21" s="23">
        <v>4750</v>
      </c>
      <c r="F21" s="23">
        <v>4590</v>
      </c>
      <c r="G21" s="23">
        <v>4910</v>
      </c>
      <c r="H21" s="23">
        <v>5100</v>
      </c>
      <c r="I21" s="23">
        <v>6540</v>
      </c>
      <c r="J21" s="23">
        <v>5070</v>
      </c>
      <c r="K21" s="23">
        <v>8930</v>
      </c>
      <c r="L21" s="23">
        <v>5020</v>
      </c>
      <c r="M21" s="23">
        <v>7630</v>
      </c>
      <c r="N21" s="23">
        <v>4910</v>
      </c>
      <c r="O21" s="116">
        <f t="shared" si="0"/>
        <v>70890</v>
      </c>
    </row>
    <row r="22" spans="1:15" s="10" customFormat="1" ht="24" customHeight="1" thickBot="1" x14ac:dyDescent="0.25">
      <c r="A22" s="168"/>
      <c r="B22" s="26" t="s">
        <v>31</v>
      </c>
      <c r="C22" s="23">
        <v>4010</v>
      </c>
      <c r="D22" s="23">
        <v>4010</v>
      </c>
      <c r="E22" s="23">
        <v>4440</v>
      </c>
      <c r="F22" s="23">
        <v>4150</v>
      </c>
      <c r="G22" s="23">
        <v>5380</v>
      </c>
      <c r="H22" s="23">
        <v>4980</v>
      </c>
      <c r="I22" s="23">
        <v>5810</v>
      </c>
      <c r="J22" s="23">
        <v>6790</v>
      </c>
      <c r="K22" s="23">
        <v>5790</v>
      </c>
      <c r="L22" s="23">
        <v>1910</v>
      </c>
      <c r="M22" s="23">
        <v>1330</v>
      </c>
      <c r="N22" s="23">
        <v>1250</v>
      </c>
      <c r="O22" s="116">
        <f t="shared" si="0"/>
        <v>49850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2597394</v>
      </c>
      <c r="D23" s="111">
        <f t="shared" si="3"/>
        <v>2539484</v>
      </c>
      <c r="E23" s="111">
        <f t="shared" si="3"/>
        <v>2247917</v>
      </c>
      <c r="F23" s="111">
        <f t="shared" si="3"/>
        <v>2526655</v>
      </c>
      <c r="G23" s="111">
        <f t="shared" si="3"/>
        <v>2382524</v>
      </c>
      <c r="H23" s="111">
        <f t="shared" si="3"/>
        <v>2203217</v>
      </c>
      <c r="I23" s="111">
        <f t="shared" si="3"/>
        <v>2401751</v>
      </c>
      <c r="J23" s="111">
        <f t="shared" si="3"/>
        <v>2343033</v>
      </c>
      <c r="K23" s="111">
        <f t="shared" si="3"/>
        <v>2666840</v>
      </c>
      <c r="L23" s="111">
        <f t="shared" si="3"/>
        <v>2400068</v>
      </c>
      <c r="M23" s="111">
        <f t="shared" si="3"/>
        <v>2031016</v>
      </c>
      <c r="N23" s="111">
        <f t="shared" si="3"/>
        <v>2317618.7999999998</v>
      </c>
      <c r="O23" s="112">
        <v>28657517.800000001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2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view="pageBreakPreview" topLeftCell="A13" zoomScaleNormal="90" zoomScaleSheetLayoutView="100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38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32">
        <f t="shared" ref="C6:N6" si="1">C8+C10</f>
        <v>0</v>
      </c>
      <c r="D6" s="132">
        <f t="shared" si="1"/>
        <v>0</v>
      </c>
      <c r="E6" s="132">
        <f t="shared" si="1"/>
        <v>0</v>
      </c>
      <c r="F6" s="132">
        <f t="shared" si="1"/>
        <v>0</v>
      </c>
      <c r="G6" s="132">
        <f t="shared" si="1"/>
        <v>0</v>
      </c>
      <c r="H6" s="132">
        <f t="shared" si="1"/>
        <v>0</v>
      </c>
      <c r="I6" s="132">
        <f t="shared" si="1"/>
        <v>0</v>
      </c>
      <c r="J6" s="132">
        <f t="shared" si="1"/>
        <v>0</v>
      </c>
      <c r="K6" s="132">
        <f t="shared" si="1"/>
        <v>0</v>
      </c>
      <c r="L6" s="132">
        <f t="shared" si="1"/>
        <v>0</v>
      </c>
      <c r="M6" s="132">
        <f t="shared" si="1"/>
        <v>0</v>
      </c>
      <c r="N6" s="132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33">
        <f t="shared" ref="C7:N7" si="2">C9+C11</f>
        <v>1014230</v>
      </c>
      <c r="D7" s="134">
        <f t="shared" si="2"/>
        <v>969330</v>
      </c>
      <c r="E7" s="134">
        <f t="shared" si="2"/>
        <v>881320</v>
      </c>
      <c r="F7" s="134">
        <f t="shared" si="2"/>
        <v>1003060</v>
      </c>
      <c r="G7" s="134">
        <f t="shared" si="2"/>
        <v>931070</v>
      </c>
      <c r="H7" s="134">
        <f t="shared" si="2"/>
        <v>865650</v>
      </c>
      <c r="I7" s="134">
        <f t="shared" si="2"/>
        <v>935820</v>
      </c>
      <c r="J7" s="134">
        <f t="shared" si="2"/>
        <v>911190</v>
      </c>
      <c r="K7" s="134">
        <f t="shared" si="2"/>
        <v>1032990</v>
      </c>
      <c r="L7" s="134">
        <f t="shared" si="2"/>
        <v>968120</v>
      </c>
      <c r="M7" s="134">
        <f t="shared" si="2"/>
        <v>820130</v>
      </c>
      <c r="N7" s="134">
        <f t="shared" si="2"/>
        <v>923260</v>
      </c>
      <c r="O7" s="125">
        <f t="shared" si="0"/>
        <v>11256170</v>
      </c>
    </row>
    <row r="8" spans="1:15" s="10" customFormat="1" ht="24" customHeight="1" x14ac:dyDescent="0.2">
      <c r="A8" s="24"/>
      <c r="B8" s="156" t="s">
        <v>18</v>
      </c>
      <c r="C8" s="135">
        <v>0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133">
        <v>1014230</v>
      </c>
      <c r="D9" s="133">
        <v>969330</v>
      </c>
      <c r="E9" s="133">
        <v>881320</v>
      </c>
      <c r="F9" s="133">
        <v>1003060</v>
      </c>
      <c r="G9" s="133">
        <v>931070</v>
      </c>
      <c r="H9" s="133">
        <v>865650</v>
      </c>
      <c r="I9" s="133">
        <v>935820</v>
      </c>
      <c r="J9" s="133">
        <v>911190</v>
      </c>
      <c r="K9" s="133">
        <v>1032990</v>
      </c>
      <c r="L9" s="133">
        <v>968120</v>
      </c>
      <c r="M9" s="133">
        <v>820130</v>
      </c>
      <c r="N9" s="133">
        <v>923260</v>
      </c>
      <c r="O9" s="116">
        <f t="shared" si="0"/>
        <v>11256170</v>
      </c>
    </row>
    <row r="10" spans="1:15" s="10" customFormat="1" ht="24" customHeight="1" x14ac:dyDescent="0.2">
      <c r="A10" s="24"/>
      <c r="B10" s="156" t="s">
        <v>19</v>
      </c>
      <c r="C10" s="135">
        <v>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133">
        <v>0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133">
        <v>78120</v>
      </c>
      <c r="D12" s="133">
        <v>93630</v>
      </c>
      <c r="E12" s="133">
        <v>84870</v>
      </c>
      <c r="F12" s="133">
        <v>82750</v>
      </c>
      <c r="G12" s="133">
        <v>105950</v>
      </c>
      <c r="H12" s="133">
        <v>81870</v>
      </c>
      <c r="I12" s="133">
        <v>84430</v>
      </c>
      <c r="J12" s="133">
        <v>85520</v>
      </c>
      <c r="K12" s="133">
        <v>78170</v>
      </c>
      <c r="L12" s="133">
        <v>95380</v>
      </c>
      <c r="M12" s="133">
        <v>73550</v>
      </c>
      <c r="N12" s="133">
        <v>77650</v>
      </c>
      <c r="O12" s="116">
        <f t="shared" si="0"/>
        <v>1021890</v>
      </c>
    </row>
    <row r="13" spans="1:15" s="10" customFormat="1" ht="24" customHeight="1" x14ac:dyDescent="0.2">
      <c r="A13" s="172" t="s">
        <v>21</v>
      </c>
      <c r="B13" s="173"/>
      <c r="C13" s="133">
        <v>57090</v>
      </c>
      <c r="D13" s="133">
        <v>51530</v>
      </c>
      <c r="E13" s="133">
        <v>47350</v>
      </c>
      <c r="F13" s="133">
        <v>58040</v>
      </c>
      <c r="G13" s="133">
        <v>45980</v>
      </c>
      <c r="H13" s="133">
        <v>48490</v>
      </c>
      <c r="I13" s="133">
        <v>51880</v>
      </c>
      <c r="J13" s="133">
        <v>45090</v>
      </c>
      <c r="K13" s="133">
        <v>55390</v>
      </c>
      <c r="L13" s="133">
        <v>49990</v>
      </c>
      <c r="M13" s="133">
        <v>44700</v>
      </c>
      <c r="N13" s="133">
        <v>49430</v>
      </c>
      <c r="O13" s="116">
        <f t="shared" si="0"/>
        <v>604960</v>
      </c>
    </row>
    <row r="14" spans="1:15" s="10" customFormat="1" ht="24" customHeight="1" x14ac:dyDescent="0.2">
      <c r="A14" s="172" t="s">
        <v>22</v>
      </c>
      <c r="B14" s="173"/>
      <c r="C14" s="133">
        <v>94835</v>
      </c>
      <c r="D14" s="133">
        <v>82844</v>
      </c>
      <c r="E14" s="133">
        <v>76792</v>
      </c>
      <c r="F14" s="133">
        <v>89853</v>
      </c>
      <c r="G14" s="133">
        <v>81977</v>
      </c>
      <c r="H14" s="133">
        <v>76014</v>
      </c>
      <c r="I14" s="133">
        <v>79776</v>
      </c>
      <c r="J14" s="133">
        <v>79460</v>
      </c>
      <c r="K14" s="133">
        <v>103362</v>
      </c>
      <c r="L14" s="133">
        <v>83996</v>
      </c>
      <c r="M14" s="133">
        <v>71261</v>
      </c>
      <c r="N14" s="133">
        <v>90109</v>
      </c>
      <c r="O14" s="116">
        <f t="shared" si="0"/>
        <v>1010279</v>
      </c>
    </row>
    <row r="15" spans="1:15" s="10" customFormat="1" ht="24" customHeight="1" x14ac:dyDescent="0.2">
      <c r="A15" s="172" t="s">
        <v>23</v>
      </c>
      <c r="B15" s="173"/>
      <c r="C15" s="133">
        <v>14718</v>
      </c>
      <c r="D15" s="133">
        <v>12661</v>
      </c>
      <c r="E15" s="133">
        <v>8047</v>
      </c>
      <c r="F15" s="133">
        <v>6357</v>
      </c>
      <c r="G15" s="133">
        <v>6075</v>
      </c>
      <c r="H15" s="133">
        <v>5063</v>
      </c>
      <c r="I15" s="133">
        <v>8575</v>
      </c>
      <c r="J15" s="133">
        <v>12609</v>
      </c>
      <c r="K15" s="133">
        <v>9520</v>
      </c>
      <c r="L15" s="133">
        <v>7528</v>
      </c>
      <c r="M15" s="133">
        <v>4650</v>
      </c>
      <c r="N15" s="133">
        <v>6872.4</v>
      </c>
      <c r="O15" s="116">
        <f t="shared" si="0"/>
        <v>102675.4</v>
      </c>
    </row>
    <row r="16" spans="1:15" s="10" customFormat="1" ht="24" customHeight="1" x14ac:dyDescent="0.2">
      <c r="A16" s="172" t="s">
        <v>24</v>
      </c>
      <c r="B16" s="173"/>
      <c r="C16" s="133">
        <v>132900</v>
      </c>
      <c r="D16" s="133">
        <v>143190</v>
      </c>
      <c r="E16" s="133">
        <v>104340</v>
      </c>
      <c r="F16" s="133">
        <v>111010</v>
      </c>
      <c r="G16" s="133">
        <v>109750</v>
      </c>
      <c r="H16" s="133">
        <v>102600</v>
      </c>
      <c r="I16" s="133">
        <v>111780</v>
      </c>
      <c r="J16" s="133">
        <v>108190</v>
      </c>
      <c r="K16" s="133">
        <v>128720</v>
      </c>
      <c r="L16" s="133">
        <v>84300</v>
      </c>
      <c r="M16" s="133">
        <v>93700</v>
      </c>
      <c r="N16" s="133">
        <v>121690</v>
      </c>
      <c r="O16" s="116">
        <f t="shared" si="0"/>
        <v>1352170</v>
      </c>
    </row>
    <row r="17" spans="1:15" s="10" customFormat="1" ht="24" customHeight="1" x14ac:dyDescent="0.2">
      <c r="A17" s="174" t="s">
        <v>25</v>
      </c>
      <c r="B17" s="26" t="s">
        <v>26</v>
      </c>
      <c r="C17" s="133">
        <v>11100</v>
      </c>
      <c r="D17" s="133">
        <v>9710</v>
      </c>
      <c r="E17" s="133">
        <v>10540</v>
      </c>
      <c r="F17" s="133">
        <v>9580</v>
      </c>
      <c r="G17" s="133">
        <v>8210</v>
      </c>
      <c r="H17" s="133">
        <v>7740</v>
      </c>
      <c r="I17" s="133">
        <v>10700</v>
      </c>
      <c r="J17" s="133">
        <v>9390</v>
      </c>
      <c r="K17" s="133">
        <v>16840</v>
      </c>
      <c r="L17" s="133">
        <v>19440</v>
      </c>
      <c r="M17" s="133">
        <v>35630</v>
      </c>
      <c r="N17" s="133">
        <v>12490</v>
      </c>
      <c r="O17" s="116">
        <f t="shared" si="0"/>
        <v>161370</v>
      </c>
    </row>
    <row r="18" spans="1:15" s="10" customFormat="1" ht="24" customHeight="1" x14ac:dyDescent="0.2">
      <c r="A18" s="175"/>
      <c r="B18" s="26" t="s">
        <v>27</v>
      </c>
      <c r="C18" s="133">
        <v>200</v>
      </c>
      <c r="D18" s="133">
        <v>0</v>
      </c>
      <c r="E18" s="133">
        <v>850</v>
      </c>
      <c r="F18" s="133">
        <v>400</v>
      </c>
      <c r="G18" s="133">
        <v>300</v>
      </c>
      <c r="H18" s="133">
        <v>350</v>
      </c>
      <c r="I18" s="133">
        <v>100</v>
      </c>
      <c r="J18" s="133">
        <v>950</v>
      </c>
      <c r="K18" s="133">
        <v>1150</v>
      </c>
      <c r="L18" s="133">
        <v>100</v>
      </c>
      <c r="M18" s="133">
        <v>8800</v>
      </c>
      <c r="N18" s="133">
        <v>200</v>
      </c>
      <c r="O18" s="116">
        <f t="shared" si="0"/>
        <v>13400</v>
      </c>
    </row>
    <row r="19" spans="1:15" s="10" customFormat="1" ht="24" customHeight="1" x14ac:dyDescent="0.2">
      <c r="A19" s="175"/>
      <c r="B19" s="26" t="s">
        <v>28</v>
      </c>
      <c r="C19" s="133">
        <v>4700</v>
      </c>
      <c r="D19" s="133">
        <v>4110</v>
      </c>
      <c r="E19" s="133">
        <v>4470</v>
      </c>
      <c r="F19" s="133">
        <v>4040</v>
      </c>
      <c r="G19" s="133">
        <v>3470</v>
      </c>
      <c r="H19" s="133">
        <v>3280</v>
      </c>
      <c r="I19" s="133">
        <v>4530</v>
      </c>
      <c r="J19" s="133">
        <v>3980</v>
      </c>
      <c r="K19" s="133">
        <v>7120</v>
      </c>
      <c r="L19" s="133">
        <v>8230</v>
      </c>
      <c r="M19" s="133">
        <v>15090</v>
      </c>
      <c r="N19" s="133">
        <v>5310</v>
      </c>
      <c r="O19" s="116">
        <f t="shared" si="0"/>
        <v>68330</v>
      </c>
    </row>
    <row r="20" spans="1:15" s="10" customFormat="1" ht="24" customHeight="1" x14ac:dyDescent="0.2">
      <c r="A20" s="176"/>
      <c r="B20" s="26" t="s">
        <v>29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20</v>
      </c>
      <c r="N20" s="133">
        <v>0</v>
      </c>
      <c r="O20" s="116">
        <f t="shared" si="0"/>
        <v>20</v>
      </c>
    </row>
    <row r="21" spans="1:15" s="10" customFormat="1" ht="24" customHeight="1" x14ac:dyDescent="0.2">
      <c r="A21" s="167" t="s">
        <v>32</v>
      </c>
      <c r="B21" s="26" t="s">
        <v>30</v>
      </c>
      <c r="C21" s="133">
        <v>5210</v>
      </c>
      <c r="D21" s="133">
        <v>4360</v>
      </c>
      <c r="E21" s="133">
        <v>6240</v>
      </c>
      <c r="F21" s="133">
        <v>3750</v>
      </c>
      <c r="G21" s="133">
        <v>3780</v>
      </c>
      <c r="H21" s="133">
        <v>3240</v>
      </c>
      <c r="I21" s="133">
        <v>5980</v>
      </c>
      <c r="J21" s="133">
        <v>4730</v>
      </c>
      <c r="K21" s="133">
        <v>5140</v>
      </c>
      <c r="L21" s="133">
        <v>3170</v>
      </c>
      <c r="M21" s="133">
        <v>6110</v>
      </c>
      <c r="N21" s="133">
        <v>4060</v>
      </c>
      <c r="O21" s="116">
        <f t="shared" si="0"/>
        <v>55770</v>
      </c>
    </row>
    <row r="22" spans="1:15" s="10" customFormat="1" ht="24" customHeight="1" thickBot="1" x14ac:dyDescent="0.25">
      <c r="A22" s="168"/>
      <c r="B22" s="26" t="s">
        <v>31</v>
      </c>
      <c r="C22" s="133">
        <v>11240</v>
      </c>
      <c r="D22" s="133">
        <v>23320</v>
      </c>
      <c r="E22" s="133">
        <v>6360</v>
      </c>
      <c r="F22" s="133">
        <v>7630</v>
      </c>
      <c r="G22" s="133">
        <v>27840</v>
      </c>
      <c r="H22" s="133">
        <v>12330</v>
      </c>
      <c r="I22" s="133">
        <v>8990</v>
      </c>
      <c r="J22" s="133">
        <v>21390</v>
      </c>
      <c r="K22" s="133">
        <v>9170</v>
      </c>
      <c r="L22" s="133">
        <v>4510</v>
      </c>
      <c r="M22" s="133">
        <v>4320</v>
      </c>
      <c r="N22" s="133">
        <v>6120</v>
      </c>
      <c r="O22" s="116">
        <f t="shared" si="0"/>
        <v>143220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1424343</v>
      </c>
      <c r="D23" s="111">
        <f t="shared" si="3"/>
        <v>1394685</v>
      </c>
      <c r="E23" s="111">
        <f t="shared" si="3"/>
        <v>1231179</v>
      </c>
      <c r="F23" s="111">
        <f t="shared" si="3"/>
        <v>1376470</v>
      </c>
      <c r="G23" s="111">
        <f t="shared" si="3"/>
        <v>1324402</v>
      </c>
      <c r="H23" s="111">
        <f t="shared" si="3"/>
        <v>1206627</v>
      </c>
      <c r="I23" s="111">
        <f t="shared" si="3"/>
        <v>1302561</v>
      </c>
      <c r="J23" s="111">
        <f t="shared" si="3"/>
        <v>1282499</v>
      </c>
      <c r="K23" s="111">
        <f t="shared" si="3"/>
        <v>1447572</v>
      </c>
      <c r="L23" s="111">
        <f t="shared" si="3"/>
        <v>1324764</v>
      </c>
      <c r="M23" s="111">
        <f t="shared" si="3"/>
        <v>1177961</v>
      </c>
      <c r="N23" s="111">
        <f t="shared" si="3"/>
        <v>1297191.3999999999</v>
      </c>
      <c r="O23" s="112">
        <f t="shared" si="0"/>
        <v>15790254.4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3" orientation="landscape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view="pageBreakPreview" topLeftCell="A16" zoomScale="115" zoomScaleNormal="90" zoomScaleSheetLayoutView="115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39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 t="shared" ref="C6:N6" si="1">C8+C10</f>
        <v>0</v>
      </c>
      <c r="D6" s="128">
        <f t="shared" si="1"/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29">
        <f t="shared" ref="C7:N7" si="2">C9+C11</f>
        <v>2019190</v>
      </c>
      <c r="D7" s="129">
        <f t="shared" si="2"/>
        <v>1952690</v>
      </c>
      <c r="E7" s="129">
        <f t="shared" si="2"/>
        <v>1767510</v>
      </c>
      <c r="F7" s="129">
        <f t="shared" si="2"/>
        <v>1991450</v>
      </c>
      <c r="G7" s="129">
        <f t="shared" si="2"/>
        <v>1866080</v>
      </c>
      <c r="H7" s="129">
        <f t="shared" si="2"/>
        <v>1733250</v>
      </c>
      <c r="I7" s="129">
        <f t="shared" si="2"/>
        <v>1890420</v>
      </c>
      <c r="J7" s="129">
        <f t="shared" si="2"/>
        <v>1829200</v>
      </c>
      <c r="K7" s="129">
        <f t="shared" si="2"/>
        <v>2095620</v>
      </c>
      <c r="L7" s="129">
        <f t="shared" si="2"/>
        <v>1933670</v>
      </c>
      <c r="M7" s="129">
        <f t="shared" si="2"/>
        <v>1624800</v>
      </c>
      <c r="N7" s="129">
        <f t="shared" si="2"/>
        <v>1830180</v>
      </c>
      <c r="O7" s="125">
        <f t="shared" si="0"/>
        <v>22534060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2019190</v>
      </c>
      <c r="D9" s="23">
        <v>1952690</v>
      </c>
      <c r="E9" s="23">
        <v>1767510</v>
      </c>
      <c r="F9" s="23">
        <v>1991450</v>
      </c>
      <c r="G9" s="23">
        <v>1866080</v>
      </c>
      <c r="H9" s="23">
        <v>1733250</v>
      </c>
      <c r="I9" s="23">
        <v>1890420</v>
      </c>
      <c r="J9" s="23">
        <v>1829200</v>
      </c>
      <c r="K9" s="23">
        <v>2095620</v>
      </c>
      <c r="L9" s="23">
        <v>1933670</v>
      </c>
      <c r="M9" s="23">
        <v>1624800</v>
      </c>
      <c r="N9" s="23">
        <v>1830180</v>
      </c>
      <c r="O9" s="116">
        <f t="shared" si="0"/>
        <v>22534060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173250</v>
      </c>
      <c r="D12" s="23">
        <v>157020</v>
      </c>
      <c r="E12" s="23">
        <v>152210</v>
      </c>
      <c r="F12" s="23">
        <v>197440</v>
      </c>
      <c r="G12" s="23">
        <v>164950</v>
      </c>
      <c r="H12" s="23">
        <v>171750</v>
      </c>
      <c r="I12" s="23">
        <v>167830</v>
      </c>
      <c r="J12" s="23">
        <v>137550</v>
      </c>
      <c r="K12" s="23">
        <v>173890</v>
      </c>
      <c r="L12" s="23">
        <v>158770</v>
      </c>
      <c r="M12" s="23">
        <v>132900</v>
      </c>
      <c r="N12" s="23">
        <v>152520</v>
      </c>
      <c r="O12" s="116">
        <f t="shared" si="0"/>
        <v>1940080</v>
      </c>
    </row>
    <row r="13" spans="1:15" s="10" customFormat="1" ht="24" customHeight="1" x14ac:dyDescent="0.2">
      <c r="A13" s="172" t="s">
        <v>21</v>
      </c>
      <c r="B13" s="173"/>
      <c r="C13" s="23">
        <v>131380</v>
      </c>
      <c r="D13" s="23">
        <v>153010</v>
      </c>
      <c r="E13" s="23">
        <v>135870</v>
      </c>
      <c r="F13" s="23">
        <v>129280</v>
      </c>
      <c r="G13" s="23">
        <v>159140</v>
      </c>
      <c r="H13" s="23">
        <v>123400</v>
      </c>
      <c r="I13" s="23">
        <v>136040</v>
      </c>
      <c r="J13" s="23">
        <v>142590</v>
      </c>
      <c r="K13" s="23">
        <v>133720</v>
      </c>
      <c r="L13" s="23">
        <v>154110</v>
      </c>
      <c r="M13" s="23">
        <v>124470</v>
      </c>
      <c r="N13" s="23">
        <v>133110</v>
      </c>
      <c r="O13" s="116">
        <f t="shared" si="0"/>
        <v>1656120</v>
      </c>
    </row>
    <row r="14" spans="1:15" s="10" customFormat="1" ht="24" customHeight="1" x14ac:dyDescent="0.2">
      <c r="A14" s="172" t="s">
        <v>22</v>
      </c>
      <c r="B14" s="173"/>
      <c r="C14" s="23">
        <v>135680</v>
      </c>
      <c r="D14" s="23">
        <v>130175</v>
      </c>
      <c r="E14" s="23">
        <v>110203</v>
      </c>
      <c r="F14" s="23">
        <v>133144</v>
      </c>
      <c r="G14" s="23">
        <v>120781</v>
      </c>
      <c r="H14" s="23">
        <v>112476</v>
      </c>
      <c r="I14" s="23">
        <v>126178</v>
      </c>
      <c r="J14" s="23">
        <v>116165</v>
      </c>
      <c r="K14" s="23">
        <v>149746</v>
      </c>
      <c r="L14" s="23">
        <v>130037</v>
      </c>
      <c r="M14" s="23">
        <v>105130</v>
      </c>
      <c r="N14" s="23">
        <v>134047</v>
      </c>
      <c r="O14" s="116">
        <f t="shared" si="0"/>
        <v>1503762</v>
      </c>
    </row>
    <row r="15" spans="1:15" s="10" customFormat="1" ht="24" customHeight="1" x14ac:dyDescent="0.2">
      <c r="A15" s="172" t="s">
        <v>23</v>
      </c>
      <c r="B15" s="173"/>
      <c r="C15" s="23">
        <v>23810</v>
      </c>
      <c r="D15" s="23">
        <v>20820</v>
      </c>
      <c r="E15" s="23">
        <v>12870</v>
      </c>
      <c r="F15" s="23">
        <v>11290</v>
      </c>
      <c r="G15" s="23">
        <v>9879</v>
      </c>
      <c r="H15" s="23">
        <v>8110</v>
      </c>
      <c r="I15" s="23">
        <v>15640</v>
      </c>
      <c r="J15" s="23">
        <v>20110</v>
      </c>
      <c r="K15" s="23">
        <v>18830</v>
      </c>
      <c r="L15" s="23">
        <v>13943</v>
      </c>
      <c r="M15" s="23">
        <v>9603</v>
      </c>
      <c r="N15" s="23">
        <v>13128.5</v>
      </c>
      <c r="O15" s="116">
        <f t="shared" si="0"/>
        <v>178033.5</v>
      </c>
    </row>
    <row r="16" spans="1:15" s="10" customFormat="1" ht="24" customHeight="1" x14ac:dyDescent="0.2">
      <c r="A16" s="172" t="s">
        <v>24</v>
      </c>
      <c r="B16" s="173"/>
      <c r="C16" s="23">
        <v>163930</v>
      </c>
      <c r="D16" s="23">
        <v>154380</v>
      </c>
      <c r="E16" s="23">
        <v>136090</v>
      </c>
      <c r="F16" s="23">
        <v>153110</v>
      </c>
      <c r="G16" s="23">
        <v>133580</v>
      </c>
      <c r="H16" s="23">
        <v>133670</v>
      </c>
      <c r="I16" s="23">
        <v>147550</v>
      </c>
      <c r="J16" s="23">
        <v>141820</v>
      </c>
      <c r="K16" s="23">
        <v>176460</v>
      </c>
      <c r="L16" s="23">
        <v>113050</v>
      </c>
      <c r="M16" s="23">
        <v>119810</v>
      </c>
      <c r="N16" s="23">
        <v>144830</v>
      </c>
      <c r="O16" s="116">
        <f t="shared" si="0"/>
        <v>1718280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18450</v>
      </c>
      <c r="D17" s="23">
        <v>9340</v>
      </c>
      <c r="E17" s="23">
        <v>11890</v>
      </c>
      <c r="F17" s="23">
        <v>4230</v>
      </c>
      <c r="G17" s="23">
        <v>10230</v>
      </c>
      <c r="H17" s="23">
        <v>9380</v>
      </c>
      <c r="I17" s="23">
        <v>10950</v>
      </c>
      <c r="J17" s="23">
        <v>8070</v>
      </c>
      <c r="K17" s="23">
        <v>12550</v>
      </c>
      <c r="L17" s="23">
        <v>6690</v>
      </c>
      <c r="M17" s="23">
        <v>7730</v>
      </c>
      <c r="N17" s="23">
        <v>10120</v>
      </c>
      <c r="O17" s="116">
        <f t="shared" si="0"/>
        <v>119630</v>
      </c>
    </row>
    <row r="18" spans="1:15" s="10" customFormat="1" ht="24" customHeight="1" x14ac:dyDescent="0.2">
      <c r="A18" s="175"/>
      <c r="B18" s="26" t="s">
        <v>27</v>
      </c>
      <c r="C18" s="23">
        <v>0</v>
      </c>
      <c r="D18" s="23">
        <v>50</v>
      </c>
      <c r="E18" s="23">
        <v>0</v>
      </c>
      <c r="F18" s="23">
        <v>5400</v>
      </c>
      <c r="G18" s="23">
        <v>1100</v>
      </c>
      <c r="H18" s="23">
        <v>100</v>
      </c>
      <c r="I18" s="23">
        <v>0</v>
      </c>
      <c r="J18" s="23">
        <v>250</v>
      </c>
      <c r="K18" s="23">
        <v>500</v>
      </c>
      <c r="L18" s="23">
        <v>0</v>
      </c>
      <c r="M18" s="23">
        <v>0</v>
      </c>
      <c r="N18" s="23">
        <v>50</v>
      </c>
      <c r="O18" s="116">
        <f t="shared" si="0"/>
        <v>7450</v>
      </c>
    </row>
    <row r="19" spans="1:15" s="10" customFormat="1" ht="24" customHeight="1" x14ac:dyDescent="0.2">
      <c r="A19" s="175"/>
      <c r="B19" s="26" t="s">
        <v>28</v>
      </c>
      <c r="C19" s="23">
        <v>6440</v>
      </c>
      <c r="D19" s="23">
        <v>3250</v>
      </c>
      <c r="E19" s="23">
        <v>4140</v>
      </c>
      <c r="F19" s="23">
        <v>1480</v>
      </c>
      <c r="G19" s="23">
        <v>3560</v>
      </c>
      <c r="H19" s="23">
        <v>3270</v>
      </c>
      <c r="I19" s="23">
        <v>3810</v>
      </c>
      <c r="J19" s="23">
        <v>2820</v>
      </c>
      <c r="K19" s="23">
        <v>4380</v>
      </c>
      <c r="L19" s="23">
        <v>2340</v>
      </c>
      <c r="M19" s="23">
        <v>2670</v>
      </c>
      <c r="N19" s="23">
        <v>3520</v>
      </c>
      <c r="O19" s="116">
        <f t="shared" si="0"/>
        <v>41680</v>
      </c>
    </row>
    <row r="20" spans="1:15" s="10" customFormat="1" ht="24" customHeight="1" x14ac:dyDescent="0.2">
      <c r="A20" s="176"/>
      <c r="B20" s="26" t="s">
        <v>29</v>
      </c>
      <c r="C20" s="23">
        <v>150</v>
      </c>
      <c r="D20" s="23">
        <v>400</v>
      </c>
      <c r="E20" s="23">
        <v>320</v>
      </c>
      <c r="F20" s="23">
        <v>470</v>
      </c>
      <c r="G20" s="23">
        <v>340</v>
      </c>
      <c r="H20" s="23">
        <v>360</v>
      </c>
      <c r="I20" s="23">
        <v>240</v>
      </c>
      <c r="J20" s="23">
        <v>450</v>
      </c>
      <c r="K20" s="23">
        <v>450</v>
      </c>
      <c r="L20" s="23">
        <v>200</v>
      </c>
      <c r="M20" s="23">
        <v>130</v>
      </c>
      <c r="N20" s="23">
        <v>330</v>
      </c>
      <c r="O20" s="116">
        <f t="shared" si="0"/>
        <v>3840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5320</v>
      </c>
      <c r="D21" s="23">
        <v>4640</v>
      </c>
      <c r="E21" s="23">
        <v>6320</v>
      </c>
      <c r="F21" s="23">
        <v>5880</v>
      </c>
      <c r="G21" s="23">
        <v>3290</v>
      </c>
      <c r="H21" s="23">
        <v>5210</v>
      </c>
      <c r="I21" s="23">
        <v>4160</v>
      </c>
      <c r="J21" s="23">
        <v>1920</v>
      </c>
      <c r="K21" s="23">
        <v>4230</v>
      </c>
      <c r="L21" s="23">
        <v>5200</v>
      </c>
      <c r="M21" s="23">
        <v>3370</v>
      </c>
      <c r="N21" s="23">
        <v>3600</v>
      </c>
      <c r="O21" s="116">
        <f t="shared" si="0"/>
        <v>53140</v>
      </c>
    </row>
    <row r="22" spans="1:15" s="10" customFormat="1" ht="24" customHeight="1" thickBot="1" x14ac:dyDescent="0.25">
      <c r="A22" s="168"/>
      <c r="B22" s="26" t="s">
        <v>31</v>
      </c>
      <c r="C22" s="23">
        <v>5080</v>
      </c>
      <c r="D22" s="23">
        <v>20390</v>
      </c>
      <c r="E22" s="23">
        <v>9130</v>
      </c>
      <c r="F22" s="23">
        <v>4970</v>
      </c>
      <c r="G22" s="23">
        <v>16030</v>
      </c>
      <c r="H22" s="23">
        <v>13580</v>
      </c>
      <c r="I22" s="23">
        <v>9700</v>
      </c>
      <c r="J22" s="23">
        <v>20320</v>
      </c>
      <c r="K22" s="23">
        <v>4740</v>
      </c>
      <c r="L22" s="23">
        <v>3530</v>
      </c>
      <c r="M22" s="23">
        <v>3940</v>
      </c>
      <c r="N22" s="23">
        <v>3400</v>
      </c>
      <c r="O22" s="116">
        <f t="shared" si="0"/>
        <v>114810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2682680</v>
      </c>
      <c r="D23" s="111">
        <f t="shared" si="3"/>
        <v>2606165</v>
      </c>
      <c r="E23" s="111">
        <f t="shared" si="3"/>
        <v>2346553</v>
      </c>
      <c r="F23" s="111">
        <f t="shared" si="3"/>
        <v>2638144</v>
      </c>
      <c r="G23" s="111">
        <f t="shared" si="3"/>
        <v>2488960</v>
      </c>
      <c r="H23" s="111">
        <f t="shared" si="3"/>
        <v>2314556</v>
      </c>
      <c r="I23" s="111">
        <f t="shared" si="3"/>
        <v>2512518</v>
      </c>
      <c r="J23" s="111">
        <f t="shared" si="3"/>
        <v>2421265</v>
      </c>
      <c r="K23" s="111">
        <f t="shared" si="3"/>
        <v>2775116</v>
      </c>
      <c r="L23" s="111">
        <f t="shared" si="3"/>
        <v>2521540</v>
      </c>
      <c r="M23" s="111">
        <f t="shared" si="3"/>
        <v>2134553</v>
      </c>
      <c r="N23" s="111">
        <f t="shared" si="3"/>
        <v>2428835.5</v>
      </c>
      <c r="O23" s="112">
        <f t="shared" si="0"/>
        <v>29870885.5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4" orientation="landscape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view="pageBreakPreview" topLeftCell="A13" zoomScale="115" zoomScaleNormal="90" zoomScaleSheetLayoutView="115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40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 t="shared" ref="C6:N6" si="1">C8+C10</f>
        <v>0</v>
      </c>
      <c r="D6" s="128">
        <f t="shared" si="1"/>
        <v>0</v>
      </c>
      <c r="E6" s="128">
        <f t="shared" si="1"/>
        <v>0</v>
      </c>
      <c r="F6" s="128">
        <f t="shared" si="1"/>
        <v>0</v>
      </c>
      <c r="G6" s="128">
        <f t="shared" si="1"/>
        <v>0</v>
      </c>
      <c r="H6" s="128">
        <f t="shared" si="1"/>
        <v>0</v>
      </c>
      <c r="I6" s="128">
        <f t="shared" si="1"/>
        <v>0</v>
      </c>
      <c r="J6" s="128">
        <f t="shared" si="1"/>
        <v>0</v>
      </c>
      <c r="K6" s="128">
        <f t="shared" si="1"/>
        <v>0</v>
      </c>
      <c r="L6" s="128">
        <f t="shared" si="1"/>
        <v>0</v>
      </c>
      <c r="M6" s="128">
        <f t="shared" si="1"/>
        <v>0</v>
      </c>
      <c r="N6" s="127">
        <f t="shared" si="1"/>
        <v>0</v>
      </c>
      <c r="O6" s="114">
        <f t="shared" si="0"/>
        <v>0</v>
      </c>
    </row>
    <row r="7" spans="1:15" s="10" customFormat="1" ht="24" customHeight="1" x14ac:dyDescent="0.2">
      <c r="A7" s="165"/>
      <c r="B7" s="166"/>
      <c r="C7" s="129">
        <f t="shared" ref="C7:N7" si="2">C9+C11</f>
        <v>2085460</v>
      </c>
      <c r="D7" s="129">
        <f t="shared" si="2"/>
        <v>2026030</v>
      </c>
      <c r="E7" s="129">
        <f t="shared" si="2"/>
        <v>1812690</v>
      </c>
      <c r="F7" s="129">
        <f t="shared" si="2"/>
        <v>2034500</v>
      </c>
      <c r="G7" s="129">
        <f t="shared" si="2"/>
        <v>1911660</v>
      </c>
      <c r="H7" s="129">
        <f t="shared" si="2"/>
        <v>1762040</v>
      </c>
      <c r="I7" s="129">
        <f t="shared" si="2"/>
        <v>1936830</v>
      </c>
      <c r="J7" s="129">
        <f t="shared" si="2"/>
        <v>1883410</v>
      </c>
      <c r="K7" s="129">
        <f t="shared" si="2"/>
        <v>2134420</v>
      </c>
      <c r="L7" s="129">
        <f t="shared" si="2"/>
        <v>1943020</v>
      </c>
      <c r="M7" s="129">
        <f t="shared" si="2"/>
        <v>1642130</v>
      </c>
      <c r="N7" s="129">
        <f t="shared" si="2"/>
        <v>1855950</v>
      </c>
      <c r="O7" s="125">
        <f t="shared" si="0"/>
        <v>23028140</v>
      </c>
    </row>
    <row r="8" spans="1:15" s="10" customFormat="1" ht="24" customHeight="1" x14ac:dyDescent="0.2">
      <c r="A8" s="24"/>
      <c r="B8" s="156" t="s">
        <v>18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  <c r="N8" s="131">
        <v>0</v>
      </c>
      <c r="O8" s="115">
        <f t="shared" si="0"/>
        <v>0</v>
      </c>
    </row>
    <row r="9" spans="1:15" s="10" customFormat="1" ht="24" customHeight="1" x14ac:dyDescent="0.2">
      <c r="A9" s="24"/>
      <c r="B9" s="157"/>
      <c r="C9" s="23">
        <v>2085460</v>
      </c>
      <c r="D9" s="23">
        <v>2026030</v>
      </c>
      <c r="E9" s="23">
        <v>1812690</v>
      </c>
      <c r="F9" s="23">
        <v>2034500</v>
      </c>
      <c r="G9" s="23">
        <v>1911660</v>
      </c>
      <c r="H9" s="23">
        <v>1762040</v>
      </c>
      <c r="I9" s="23">
        <v>1936830</v>
      </c>
      <c r="J9" s="23">
        <v>1883410</v>
      </c>
      <c r="K9" s="23">
        <v>2134420</v>
      </c>
      <c r="L9" s="23">
        <v>1943020</v>
      </c>
      <c r="M9" s="23">
        <v>1642130</v>
      </c>
      <c r="N9" s="23">
        <v>1855950</v>
      </c>
      <c r="O9" s="116">
        <f t="shared" si="0"/>
        <v>23028140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135460</v>
      </c>
      <c r="D12" s="23">
        <v>148440</v>
      </c>
      <c r="E12" s="23">
        <v>137610</v>
      </c>
      <c r="F12" s="23">
        <v>152580</v>
      </c>
      <c r="G12" s="23">
        <v>165580</v>
      </c>
      <c r="H12" s="23">
        <v>143130</v>
      </c>
      <c r="I12" s="23">
        <v>143770</v>
      </c>
      <c r="J12" s="23">
        <v>128270</v>
      </c>
      <c r="K12" s="23">
        <v>132700</v>
      </c>
      <c r="L12" s="23">
        <v>143140</v>
      </c>
      <c r="M12" s="23">
        <v>113360</v>
      </c>
      <c r="N12" s="23">
        <v>123980</v>
      </c>
      <c r="O12" s="116">
        <f t="shared" si="0"/>
        <v>1668020</v>
      </c>
    </row>
    <row r="13" spans="1:15" s="10" customFormat="1" ht="24" customHeight="1" x14ac:dyDescent="0.2">
      <c r="A13" s="172" t="s">
        <v>21</v>
      </c>
      <c r="B13" s="173"/>
      <c r="C13" s="23">
        <v>127890</v>
      </c>
      <c r="D13" s="23">
        <v>126830</v>
      </c>
      <c r="E13" s="23">
        <v>115300</v>
      </c>
      <c r="F13" s="23">
        <v>126610</v>
      </c>
      <c r="G13" s="23">
        <v>118970</v>
      </c>
      <c r="H13" s="23">
        <v>112450</v>
      </c>
      <c r="I13" s="23">
        <v>117610</v>
      </c>
      <c r="J13" s="23">
        <v>111410</v>
      </c>
      <c r="K13" s="23">
        <v>122830</v>
      </c>
      <c r="L13" s="23">
        <v>121610</v>
      </c>
      <c r="M13" s="23">
        <v>104650</v>
      </c>
      <c r="N13" s="23">
        <v>116930</v>
      </c>
      <c r="O13" s="116">
        <f t="shared" si="0"/>
        <v>1423090</v>
      </c>
    </row>
    <row r="14" spans="1:15" s="10" customFormat="1" ht="24" customHeight="1" x14ac:dyDescent="0.2">
      <c r="A14" s="172" t="s">
        <v>22</v>
      </c>
      <c r="B14" s="173"/>
      <c r="C14" s="23">
        <v>100685</v>
      </c>
      <c r="D14" s="23">
        <v>90055</v>
      </c>
      <c r="E14" s="23">
        <v>81385</v>
      </c>
      <c r="F14" s="23">
        <v>94425.443055555559</v>
      </c>
      <c r="G14" s="23">
        <v>90035</v>
      </c>
      <c r="H14" s="23">
        <v>85660</v>
      </c>
      <c r="I14" s="23">
        <v>87751</v>
      </c>
      <c r="J14" s="23">
        <v>87125</v>
      </c>
      <c r="K14" s="23">
        <v>112366</v>
      </c>
      <c r="L14" s="23">
        <v>88431</v>
      </c>
      <c r="M14" s="23">
        <v>71830</v>
      </c>
      <c r="N14" s="23">
        <v>98521.18</v>
      </c>
      <c r="O14" s="116">
        <f t="shared" si="0"/>
        <v>1088269.6230555556</v>
      </c>
    </row>
    <row r="15" spans="1:15" s="10" customFormat="1" ht="24" customHeight="1" x14ac:dyDescent="0.2">
      <c r="A15" s="172" t="s">
        <v>23</v>
      </c>
      <c r="B15" s="173"/>
      <c r="C15" s="23">
        <v>20055</v>
      </c>
      <c r="D15" s="23">
        <v>18060</v>
      </c>
      <c r="E15" s="23">
        <v>11090</v>
      </c>
      <c r="F15" s="23">
        <v>8375</v>
      </c>
      <c r="G15" s="23">
        <v>6930</v>
      </c>
      <c r="H15" s="23">
        <v>5475</v>
      </c>
      <c r="I15" s="23">
        <v>12310</v>
      </c>
      <c r="J15" s="23">
        <v>18120</v>
      </c>
      <c r="K15" s="23">
        <v>15930</v>
      </c>
      <c r="L15" s="23">
        <v>10320</v>
      </c>
      <c r="M15" s="23">
        <v>6950</v>
      </c>
      <c r="N15" s="23">
        <v>10770</v>
      </c>
      <c r="O15" s="116">
        <f t="shared" si="0"/>
        <v>144385</v>
      </c>
    </row>
    <row r="16" spans="1:15" s="10" customFormat="1" ht="24" customHeight="1" x14ac:dyDescent="0.2">
      <c r="A16" s="172" t="s">
        <v>24</v>
      </c>
      <c r="B16" s="173"/>
      <c r="C16" s="23">
        <v>124540</v>
      </c>
      <c r="D16" s="23">
        <v>142270</v>
      </c>
      <c r="E16" s="23">
        <v>114830</v>
      </c>
      <c r="F16" s="23">
        <v>120490</v>
      </c>
      <c r="G16" s="23">
        <v>107960</v>
      </c>
      <c r="H16" s="23">
        <v>109490</v>
      </c>
      <c r="I16" s="23">
        <v>120150</v>
      </c>
      <c r="J16" s="23">
        <v>120450</v>
      </c>
      <c r="K16" s="23">
        <v>146550</v>
      </c>
      <c r="L16" s="23">
        <v>95340</v>
      </c>
      <c r="M16" s="23">
        <v>94610</v>
      </c>
      <c r="N16" s="23">
        <v>121350</v>
      </c>
      <c r="O16" s="116">
        <f t="shared" si="0"/>
        <v>1418030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3580</v>
      </c>
      <c r="D17" s="23">
        <v>5610</v>
      </c>
      <c r="E17" s="23">
        <v>1930</v>
      </c>
      <c r="F17" s="23">
        <v>3680</v>
      </c>
      <c r="G17" s="23">
        <v>2450</v>
      </c>
      <c r="H17" s="23">
        <v>2140</v>
      </c>
      <c r="I17" s="23">
        <v>3500</v>
      </c>
      <c r="J17" s="23">
        <v>2690</v>
      </c>
      <c r="K17" s="23">
        <v>1880</v>
      </c>
      <c r="L17" s="23">
        <v>1980</v>
      </c>
      <c r="M17" s="23">
        <v>1380</v>
      </c>
      <c r="N17" s="23">
        <v>2490</v>
      </c>
      <c r="O17" s="116">
        <f t="shared" si="0"/>
        <v>33310</v>
      </c>
    </row>
    <row r="18" spans="1:15" s="10" customFormat="1" ht="24" customHeight="1" x14ac:dyDescent="0.2">
      <c r="A18" s="175"/>
      <c r="B18" s="26" t="s">
        <v>27</v>
      </c>
      <c r="C18" s="23">
        <v>100</v>
      </c>
      <c r="D18" s="23">
        <v>50</v>
      </c>
      <c r="E18" s="23">
        <v>100</v>
      </c>
      <c r="F18" s="23">
        <v>450</v>
      </c>
      <c r="G18" s="23">
        <v>500</v>
      </c>
      <c r="H18" s="23">
        <v>100</v>
      </c>
      <c r="I18" s="23">
        <v>100</v>
      </c>
      <c r="J18" s="23">
        <v>300</v>
      </c>
      <c r="K18" s="23">
        <v>300</v>
      </c>
      <c r="L18" s="23">
        <v>150</v>
      </c>
      <c r="M18" s="23">
        <v>50</v>
      </c>
      <c r="N18" s="23">
        <v>100</v>
      </c>
      <c r="O18" s="116">
        <f t="shared" si="0"/>
        <v>2300</v>
      </c>
    </row>
    <row r="19" spans="1:15" s="10" customFormat="1" ht="24" customHeight="1" x14ac:dyDescent="0.2">
      <c r="A19" s="175"/>
      <c r="B19" s="26" t="s">
        <v>28</v>
      </c>
      <c r="C19" s="23">
        <v>680</v>
      </c>
      <c r="D19" s="23">
        <v>1060</v>
      </c>
      <c r="E19" s="23">
        <v>370</v>
      </c>
      <c r="F19" s="23">
        <v>700</v>
      </c>
      <c r="G19" s="23">
        <v>470</v>
      </c>
      <c r="H19" s="23">
        <v>400</v>
      </c>
      <c r="I19" s="23">
        <v>660</v>
      </c>
      <c r="J19" s="23">
        <v>510</v>
      </c>
      <c r="K19" s="23">
        <v>350</v>
      </c>
      <c r="L19" s="23">
        <v>370</v>
      </c>
      <c r="M19" s="23">
        <v>260</v>
      </c>
      <c r="N19" s="23">
        <v>470</v>
      </c>
      <c r="O19" s="116">
        <f t="shared" si="0"/>
        <v>6300</v>
      </c>
    </row>
    <row r="20" spans="1:15" s="10" customFormat="1" ht="24" customHeight="1" x14ac:dyDescent="0.2">
      <c r="A20" s="176"/>
      <c r="B20" s="26" t="s">
        <v>29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116">
        <f t="shared" si="0"/>
        <v>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2010</v>
      </c>
      <c r="D21" s="23">
        <v>1070</v>
      </c>
      <c r="E21" s="23">
        <v>1970</v>
      </c>
      <c r="F21" s="23">
        <v>2520</v>
      </c>
      <c r="G21" s="23">
        <v>3020</v>
      </c>
      <c r="H21" s="23">
        <v>1510</v>
      </c>
      <c r="I21" s="23">
        <v>1340</v>
      </c>
      <c r="J21" s="23">
        <v>1420</v>
      </c>
      <c r="K21" s="23">
        <v>1740</v>
      </c>
      <c r="L21" s="23">
        <v>1690</v>
      </c>
      <c r="M21" s="23">
        <v>1130</v>
      </c>
      <c r="N21" s="23">
        <v>2000</v>
      </c>
      <c r="O21" s="116">
        <f t="shared" si="0"/>
        <v>21420</v>
      </c>
    </row>
    <row r="22" spans="1:15" s="10" customFormat="1" ht="24" customHeight="1" thickBot="1" x14ac:dyDescent="0.25">
      <c r="A22" s="168"/>
      <c r="B22" s="26" t="s">
        <v>31</v>
      </c>
      <c r="C22" s="23">
        <v>2920</v>
      </c>
      <c r="D22" s="23">
        <v>3610</v>
      </c>
      <c r="E22" s="23">
        <v>2250</v>
      </c>
      <c r="F22" s="23">
        <v>2970</v>
      </c>
      <c r="G22" s="23">
        <v>2700</v>
      </c>
      <c r="H22" s="23">
        <v>3790</v>
      </c>
      <c r="I22" s="23">
        <v>3320</v>
      </c>
      <c r="J22" s="23">
        <v>3720</v>
      </c>
      <c r="K22" s="23">
        <v>1910</v>
      </c>
      <c r="L22" s="23">
        <v>610</v>
      </c>
      <c r="M22" s="23">
        <v>540</v>
      </c>
      <c r="N22" s="23">
        <v>40</v>
      </c>
      <c r="O22" s="116">
        <f t="shared" si="0"/>
        <v>28380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2603380</v>
      </c>
      <c r="D23" s="111">
        <f t="shared" si="3"/>
        <v>2563085</v>
      </c>
      <c r="E23" s="111">
        <f t="shared" si="3"/>
        <v>2279525</v>
      </c>
      <c r="F23" s="111">
        <f t="shared" si="3"/>
        <v>2547300.4430555557</v>
      </c>
      <c r="G23" s="111">
        <f t="shared" si="3"/>
        <v>2410275</v>
      </c>
      <c r="H23" s="111">
        <f t="shared" si="3"/>
        <v>2226185</v>
      </c>
      <c r="I23" s="111">
        <f t="shared" si="3"/>
        <v>2427341</v>
      </c>
      <c r="J23" s="111">
        <f t="shared" si="3"/>
        <v>2357425</v>
      </c>
      <c r="K23" s="111">
        <f t="shared" si="3"/>
        <v>2670976</v>
      </c>
      <c r="L23" s="111">
        <f t="shared" si="3"/>
        <v>2406661</v>
      </c>
      <c r="M23" s="111">
        <f t="shared" si="3"/>
        <v>2036890</v>
      </c>
      <c r="N23" s="111">
        <f t="shared" si="3"/>
        <v>2332601.1800000002</v>
      </c>
      <c r="O23" s="112">
        <f t="shared" si="0"/>
        <v>28861644.623055555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5" orientation="landscape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view="pageBreakPreview" topLeftCell="A13" zoomScale="115" zoomScaleNormal="100" zoomScaleSheetLayoutView="115" workbookViewId="0">
      <selection activeCell="E6" sqref="E6"/>
    </sheetView>
  </sheetViews>
  <sheetFormatPr defaultColWidth="10.6640625" defaultRowHeight="24" customHeight="1" x14ac:dyDescent="0.2"/>
  <cols>
    <col min="1" max="1" width="7.77734375" style="1" customWidth="1"/>
    <col min="2" max="2" width="9.21875" style="1" bestFit="1" customWidth="1"/>
    <col min="3" max="14" width="11.77734375" style="1" customWidth="1"/>
    <col min="15" max="15" width="12.6640625" style="1" customWidth="1"/>
    <col min="16" max="16384" width="10.6640625" style="1"/>
  </cols>
  <sheetData>
    <row r="1" spans="1:15" s="10" customFormat="1" ht="24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0" customFormat="1" ht="24" customHeight="1" x14ac:dyDescent="0.2">
      <c r="A2" s="177"/>
      <c r="B2" s="177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0" customFormat="1" ht="24" customHeight="1" thickBot="1" x14ac:dyDescent="0.25">
      <c r="A3" s="158" t="s">
        <v>41</v>
      </c>
      <c r="B3" s="158"/>
      <c r="C3" s="158"/>
      <c r="D3" s="158"/>
      <c r="E3" s="19"/>
      <c r="F3" s="19"/>
      <c r="G3" s="19"/>
      <c r="H3" s="19"/>
      <c r="I3" s="19"/>
      <c r="J3" s="19"/>
      <c r="K3" s="19"/>
      <c r="L3" s="19"/>
      <c r="M3" s="19"/>
      <c r="N3" s="19"/>
      <c r="O3" s="19" t="s">
        <v>1</v>
      </c>
    </row>
    <row r="4" spans="1:15" s="10" customFormat="1" ht="24" customHeight="1" x14ac:dyDescent="0.2">
      <c r="A4" s="159" t="s">
        <v>2</v>
      </c>
      <c r="B4" s="160"/>
      <c r="C4" s="20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2" t="s">
        <v>15</v>
      </c>
    </row>
    <row r="5" spans="1:15" s="10" customFormat="1" ht="24" customHeight="1" thickBot="1" x14ac:dyDescent="0.25">
      <c r="A5" s="161" t="s">
        <v>16</v>
      </c>
      <c r="B5" s="162"/>
      <c r="C5" s="126">
        <v>26</v>
      </c>
      <c r="D5" s="126">
        <v>27</v>
      </c>
      <c r="E5" s="126">
        <v>25</v>
      </c>
      <c r="F5" s="126">
        <v>27</v>
      </c>
      <c r="G5" s="126">
        <v>27</v>
      </c>
      <c r="H5" s="126">
        <v>25</v>
      </c>
      <c r="I5" s="126">
        <v>27</v>
      </c>
      <c r="J5" s="126">
        <v>26</v>
      </c>
      <c r="K5" s="126">
        <v>26</v>
      </c>
      <c r="L5" s="126">
        <v>24</v>
      </c>
      <c r="M5" s="126">
        <v>24</v>
      </c>
      <c r="N5" s="126">
        <v>26</v>
      </c>
      <c r="O5" s="124">
        <f t="shared" ref="O5:O23" si="0">SUM(C5:N5)</f>
        <v>310</v>
      </c>
    </row>
    <row r="6" spans="1:15" s="10" customFormat="1" ht="24" customHeight="1" x14ac:dyDescent="0.2">
      <c r="A6" s="163" t="s">
        <v>17</v>
      </c>
      <c r="B6" s="164"/>
      <c r="C6" s="128">
        <f t="shared" ref="C6:N6" si="1">C8+C10</f>
        <v>134070</v>
      </c>
      <c r="D6" s="128">
        <f t="shared" si="1"/>
        <v>131200</v>
      </c>
      <c r="E6" s="128">
        <f t="shared" si="1"/>
        <v>122040</v>
      </c>
      <c r="F6" s="128">
        <f t="shared" si="1"/>
        <v>141900</v>
      </c>
      <c r="G6" s="128">
        <f t="shared" si="1"/>
        <v>131810</v>
      </c>
      <c r="H6" s="128">
        <f t="shared" si="1"/>
        <v>119160</v>
      </c>
      <c r="I6" s="128">
        <f t="shared" si="1"/>
        <v>128610</v>
      </c>
      <c r="J6" s="128">
        <f t="shared" si="1"/>
        <v>124350</v>
      </c>
      <c r="K6" s="128">
        <f t="shared" si="1"/>
        <v>139770</v>
      </c>
      <c r="L6" s="128">
        <f t="shared" si="1"/>
        <v>126890</v>
      </c>
      <c r="M6" s="128">
        <f t="shared" si="1"/>
        <v>113500</v>
      </c>
      <c r="N6" s="127">
        <f t="shared" si="1"/>
        <v>121790</v>
      </c>
      <c r="O6" s="114">
        <f t="shared" si="0"/>
        <v>1535090</v>
      </c>
    </row>
    <row r="7" spans="1:15" s="10" customFormat="1" ht="24" customHeight="1" x14ac:dyDescent="0.2">
      <c r="A7" s="165"/>
      <c r="B7" s="166"/>
      <c r="C7" s="129">
        <f t="shared" ref="C7:N7" si="2">C9+C11</f>
        <v>2617640</v>
      </c>
      <c r="D7" s="129">
        <f t="shared" si="2"/>
        <v>2545940</v>
      </c>
      <c r="E7" s="129">
        <f t="shared" si="2"/>
        <v>2269580</v>
      </c>
      <c r="F7" s="129">
        <f t="shared" si="2"/>
        <v>2548850</v>
      </c>
      <c r="G7" s="129">
        <f t="shared" si="2"/>
        <v>2376090</v>
      </c>
      <c r="H7" s="129">
        <f t="shared" si="2"/>
        <v>2204280</v>
      </c>
      <c r="I7" s="129">
        <f t="shared" si="2"/>
        <v>2410590</v>
      </c>
      <c r="J7" s="129">
        <f t="shared" si="2"/>
        <v>2351860</v>
      </c>
      <c r="K7" s="129">
        <f t="shared" si="2"/>
        <v>2671180</v>
      </c>
      <c r="L7" s="129">
        <f t="shared" si="2"/>
        <v>2423440</v>
      </c>
      <c r="M7" s="129">
        <f t="shared" si="2"/>
        <v>2047210</v>
      </c>
      <c r="N7" s="129">
        <f t="shared" si="2"/>
        <v>2319860</v>
      </c>
      <c r="O7" s="125">
        <f t="shared" si="0"/>
        <v>28786520</v>
      </c>
    </row>
    <row r="8" spans="1:15" s="10" customFormat="1" ht="24" customHeight="1" x14ac:dyDescent="0.2">
      <c r="A8" s="24"/>
      <c r="B8" s="156" t="s">
        <v>18</v>
      </c>
      <c r="C8" s="131">
        <v>134070</v>
      </c>
      <c r="D8" s="131">
        <v>131200</v>
      </c>
      <c r="E8" s="131">
        <v>122040</v>
      </c>
      <c r="F8" s="131">
        <v>141900</v>
      </c>
      <c r="G8" s="131">
        <v>131810</v>
      </c>
      <c r="H8" s="131">
        <v>119160</v>
      </c>
      <c r="I8" s="131">
        <v>128610</v>
      </c>
      <c r="J8" s="131">
        <v>124350</v>
      </c>
      <c r="K8" s="131">
        <v>139770</v>
      </c>
      <c r="L8" s="131">
        <v>126890</v>
      </c>
      <c r="M8" s="131">
        <v>113500</v>
      </c>
      <c r="N8" s="131">
        <v>121790</v>
      </c>
      <c r="O8" s="115">
        <f t="shared" si="0"/>
        <v>1535090</v>
      </c>
    </row>
    <row r="9" spans="1:15" s="10" customFormat="1" ht="24" customHeight="1" x14ac:dyDescent="0.2">
      <c r="A9" s="24"/>
      <c r="B9" s="157"/>
      <c r="C9" s="23">
        <v>2617640</v>
      </c>
      <c r="D9" s="23">
        <v>2545940</v>
      </c>
      <c r="E9" s="23">
        <v>2269580</v>
      </c>
      <c r="F9" s="23">
        <v>2548850</v>
      </c>
      <c r="G9" s="23">
        <v>2376090</v>
      </c>
      <c r="H9" s="23">
        <v>2204280</v>
      </c>
      <c r="I9" s="23">
        <v>2410590</v>
      </c>
      <c r="J9" s="23">
        <v>2351860</v>
      </c>
      <c r="K9" s="23">
        <v>2671180</v>
      </c>
      <c r="L9" s="23">
        <v>2423440</v>
      </c>
      <c r="M9" s="23">
        <v>2047210</v>
      </c>
      <c r="N9" s="23">
        <v>2319860</v>
      </c>
      <c r="O9" s="116">
        <f t="shared" si="0"/>
        <v>28786520</v>
      </c>
    </row>
    <row r="10" spans="1:15" s="10" customFormat="1" ht="24" customHeight="1" x14ac:dyDescent="0.2">
      <c r="A10" s="24"/>
      <c r="B10" s="156" t="s">
        <v>19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  <c r="N10" s="131">
        <v>0</v>
      </c>
      <c r="O10" s="115">
        <f t="shared" si="0"/>
        <v>0</v>
      </c>
    </row>
    <row r="11" spans="1:15" s="10" customFormat="1" ht="24" customHeight="1" x14ac:dyDescent="0.2">
      <c r="A11" s="25"/>
      <c r="B11" s="157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116">
        <f t="shared" si="0"/>
        <v>0</v>
      </c>
    </row>
    <row r="12" spans="1:15" s="10" customFormat="1" ht="24" customHeight="1" x14ac:dyDescent="0.2">
      <c r="A12" s="172" t="s">
        <v>20</v>
      </c>
      <c r="B12" s="173"/>
      <c r="C12" s="23">
        <v>178520</v>
      </c>
      <c r="D12" s="23">
        <v>193010</v>
      </c>
      <c r="E12" s="23">
        <v>179650</v>
      </c>
      <c r="F12" s="23">
        <v>204120</v>
      </c>
      <c r="G12" s="23">
        <v>217100</v>
      </c>
      <c r="H12" s="23">
        <v>188840</v>
      </c>
      <c r="I12" s="23">
        <v>189050</v>
      </c>
      <c r="J12" s="23">
        <v>169930</v>
      </c>
      <c r="K12" s="23">
        <v>178760</v>
      </c>
      <c r="L12" s="23">
        <v>192600</v>
      </c>
      <c r="M12" s="23">
        <v>150740</v>
      </c>
      <c r="N12" s="23">
        <v>166030</v>
      </c>
      <c r="O12" s="116">
        <f t="shared" si="0"/>
        <v>2208350</v>
      </c>
    </row>
    <row r="13" spans="1:15" s="10" customFormat="1" ht="24" customHeight="1" x14ac:dyDescent="0.2">
      <c r="A13" s="172" t="s">
        <v>21</v>
      </c>
      <c r="B13" s="173"/>
      <c r="C13" s="23">
        <v>168900</v>
      </c>
      <c r="D13" s="23">
        <v>170390</v>
      </c>
      <c r="E13" s="23">
        <v>155960</v>
      </c>
      <c r="F13" s="23">
        <v>171960</v>
      </c>
      <c r="G13" s="23">
        <v>165460</v>
      </c>
      <c r="H13" s="23">
        <v>154190</v>
      </c>
      <c r="I13" s="23">
        <v>161710</v>
      </c>
      <c r="J13" s="23">
        <v>155510</v>
      </c>
      <c r="K13" s="23">
        <v>168760</v>
      </c>
      <c r="L13" s="23">
        <v>167640</v>
      </c>
      <c r="M13" s="23">
        <v>143900</v>
      </c>
      <c r="N13" s="23">
        <v>159410</v>
      </c>
      <c r="O13" s="116">
        <f t="shared" si="0"/>
        <v>1943790</v>
      </c>
    </row>
    <row r="14" spans="1:15" s="10" customFormat="1" ht="24" customHeight="1" x14ac:dyDescent="0.2">
      <c r="A14" s="172" t="s">
        <v>22</v>
      </c>
      <c r="B14" s="173"/>
      <c r="C14" s="23">
        <v>201930</v>
      </c>
      <c r="D14" s="23">
        <v>182570</v>
      </c>
      <c r="E14" s="23">
        <v>167700</v>
      </c>
      <c r="F14" s="23">
        <v>191860</v>
      </c>
      <c r="G14" s="23">
        <v>181350</v>
      </c>
      <c r="H14" s="23">
        <v>174040</v>
      </c>
      <c r="I14" s="23">
        <v>184230</v>
      </c>
      <c r="J14" s="23">
        <v>188020</v>
      </c>
      <c r="K14" s="23">
        <v>243430</v>
      </c>
      <c r="L14" s="23">
        <v>193690</v>
      </c>
      <c r="M14" s="23">
        <v>164550</v>
      </c>
      <c r="N14" s="23">
        <v>214770</v>
      </c>
      <c r="O14" s="116">
        <f t="shared" si="0"/>
        <v>2288140</v>
      </c>
    </row>
    <row r="15" spans="1:15" s="10" customFormat="1" ht="24" customHeight="1" x14ac:dyDescent="0.2">
      <c r="A15" s="172" t="s">
        <v>23</v>
      </c>
      <c r="B15" s="173"/>
      <c r="C15" s="23">
        <v>46363</v>
      </c>
      <c r="D15" s="23">
        <v>44011</v>
      </c>
      <c r="E15" s="23">
        <v>28963</v>
      </c>
      <c r="F15" s="23">
        <v>25688</v>
      </c>
      <c r="G15" s="23">
        <v>22912</v>
      </c>
      <c r="H15" s="23">
        <v>18871</v>
      </c>
      <c r="I15" s="23">
        <v>29199</v>
      </c>
      <c r="J15" s="23">
        <v>39857</v>
      </c>
      <c r="K15" s="23">
        <v>37115</v>
      </c>
      <c r="L15" s="23">
        <v>23940</v>
      </c>
      <c r="M15" s="23">
        <v>17848</v>
      </c>
      <c r="N15" s="23">
        <v>24925.5</v>
      </c>
      <c r="O15" s="116">
        <f t="shared" si="0"/>
        <v>359692.5</v>
      </c>
    </row>
    <row r="16" spans="1:15" s="10" customFormat="1" ht="24" customHeight="1" x14ac:dyDescent="0.2">
      <c r="A16" s="172" t="s">
        <v>24</v>
      </c>
      <c r="B16" s="173"/>
      <c r="C16" s="23">
        <v>165830</v>
      </c>
      <c r="D16" s="23">
        <v>162150</v>
      </c>
      <c r="E16" s="23">
        <v>132390</v>
      </c>
      <c r="F16" s="23">
        <v>144360</v>
      </c>
      <c r="G16" s="23">
        <v>134500</v>
      </c>
      <c r="H16" s="23">
        <v>130160</v>
      </c>
      <c r="I16" s="23">
        <v>140540</v>
      </c>
      <c r="J16" s="23">
        <v>142380</v>
      </c>
      <c r="K16" s="23">
        <v>179450</v>
      </c>
      <c r="L16" s="23">
        <v>113430</v>
      </c>
      <c r="M16" s="23">
        <v>117560</v>
      </c>
      <c r="N16" s="23">
        <v>146420</v>
      </c>
      <c r="O16" s="116">
        <f t="shared" si="0"/>
        <v>1709170</v>
      </c>
    </row>
    <row r="17" spans="1:15" s="10" customFormat="1" ht="24" customHeight="1" x14ac:dyDescent="0.2">
      <c r="A17" s="174" t="s">
        <v>25</v>
      </c>
      <c r="B17" s="26" t="s">
        <v>26</v>
      </c>
      <c r="C17" s="23">
        <v>14990</v>
      </c>
      <c r="D17" s="23">
        <v>14790</v>
      </c>
      <c r="E17" s="23">
        <v>12600</v>
      </c>
      <c r="F17" s="23">
        <v>14520</v>
      </c>
      <c r="G17" s="23">
        <v>15080</v>
      </c>
      <c r="H17" s="23">
        <v>14020</v>
      </c>
      <c r="I17" s="23">
        <v>15470</v>
      </c>
      <c r="J17" s="23">
        <v>13640</v>
      </c>
      <c r="K17" s="23">
        <v>15880</v>
      </c>
      <c r="L17" s="23">
        <v>15700</v>
      </c>
      <c r="M17" s="23">
        <v>13110</v>
      </c>
      <c r="N17" s="23">
        <v>15870</v>
      </c>
      <c r="O17" s="116">
        <f t="shared" si="0"/>
        <v>175670</v>
      </c>
    </row>
    <row r="18" spans="1:15" s="10" customFormat="1" ht="24" customHeight="1" x14ac:dyDescent="0.2">
      <c r="A18" s="175"/>
      <c r="B18" s="26" t="s">
        <v>27</v>
      </c>
      <c r="C18" s="23">
        <v>0</v>
      </c>
      <c r="D18" s="23">
        <v>0</v>
      </c>
      <c r="E18" s="23">
        <v>0</v>
      </c>
      <c r="F18" s="23">
        <v>1350</v>
      </c>
      <c r="G18" s="23">
        <v>300</v>
      </c>
      <c r="H18" s="23">
        <v>600</v>
      </c>
      <c r="I18" s="23">
        <v>200</v>
      </c>
      <c r="J18" s="23">
        <v>100</v>
      </c>
      <c r="K18" s="23">
        <v>0</v>
      </c>
      <c r="L18" s="23">
        <v>0</v>
      </c>
      <c r="M18" s="23">
        <v>0</v>
      </c>
      <c r="N18" s="23">
        <v>0</v>
      </c>
      <c r="O18" s="116">
        <f t="shared" si="0"/>
        <v>2550</v>
      </c>
    </row>
    <row r="19" spans="1:15" s="10" customFormat="1" ht="24" customHeight="1" x14ac:dyDescent="0.2">
      <c r="A19" s="175"/>
      <c r="B19" s="26" t="s">
        <v>28</v>
      </c>
      <c r="C19" s="23">
        <v>7780</v>
      </c>
      <c r="D19" s="23">
        <v>7690</v>
      </c>
      <c r="E19" s="23">
        <v>6540</v>
      </c>
      <c r="F19" s="23">
        <v>7530</v>
      </c>
      <c r="G19" s="23">
        <v>7830</v>
      </c>
      <c r="H19" s="23">
        <v>7260</v>
      </c>
      <c r="I19" s="23">
        <v>8030</v>
      </c>
      <c r="J19" s="23">
        <v>7080</v>
      </c>
      <c r="K19" s="23">
        <v>8230</v>
      </c>
      <c r="L19" s="23">
        <v>8140</v>
      </c>
      <c r="M19" s="23">
        <v>6800</v>
      </c>
      <c r="N19" s="23">
        <v>8240</v>
      </c>
      <c r="O19" s="116">
        <f t="shared" si="0"/>
        <v>91150</v>
      </c>
    </row>
    <row r="20" spans="1:15" s="10" customFormat="1" ht="24" customHeight="1" x14ac:dyDescent="0.2">
      <c r="A20" s="176"/>
      <c r="B20" s="26" t="s">
        <v>29</v>
      </c>
      <c r="C20" s="23">
        <v>1950</v>
      </c>
      <c r="D20" s="23">
        <v>1740</v>
      </c>
      <c r="E20" s="23">
        <v>1410</v>
      </c>
      <c r="F20" s="23">
        <v>1400</v>
      </c>
      <c r="G20" s="23">
        <v>1530</v>
      </c>
      <c r="H20" s="23">
        <v>2250</v>
      </c>
      <c r="I20" s="23">
        <v>1890</v>
      </c>
      <c r="J20" s="23">
        <v>1260</v>
      </c>
      <c r="K20" s="23">
        <v>1700</v>
      </c>
      <c r="L20" s="23">
        <v>1660</v>
      </c>
      <c r="M20" s="23">
        <v>2200</v>
      </c>
      <c r="N20" s="23">
        <v>2270</v>
      </c>
      <c r="O20" s="116">
        <f t="shared" si="0"/>
        <v>21260</v>
      </c>
    </row>
    <row r="21" spans="1:15" s="10" customFormat="1" ht="24" customHeight="1" x14ac:dyDescent="0.2">
      <c r="A21" s="167" t="s">
        <v>32</v>
      </c>
      <c r="B21" s="26" t="s">
        <v>30</v>
      </c>
      <c r="C21" s="23">
        <v>3550</v>
      </c>
      <c r="D21" s="23">
        <v>7340</v>
      </c>
      <c r="E21" s="23">
        <v>4240</v>
      </c>
      <c r="F21" s="23">
        <v>3220</v>
      </c>
      <c r="G21" s="23">
        <v>6790</v>
      </c>
      <c r="H21" s="23">
        <v>1990</v>
      </c>
      <c r="I21" s="23">
        <v>5200</v>
      </c>
      <c r="J21" s="23">
        <v>5940</v>
      </c>
      <c r="K21" s="23">
        <v>6380</v>
      </c>
      <c r="L21" s="23">
        <v>4610</v>
      </c>
      <c r="M21" s="23">
        <v>2660</v>
      </c>
      <c r="N21" s="23">
        <v>8140</v>
      </c>
      <c r="O21" s="116">
        <f t="shared" si="0"/>
        <v>60060</v>
      </c>
    </row>
    <row r="22" spans="1:15" s="10" customFormat="1" ht="24" customHeight="1" thickBot="1" x14ac:dyDescent="0.25">
      <c r="A22" s="168"/>
      <c r="B22" s="26" t="s">
        <v>31</v>
      </c>
      <c r="C22" s="23">
        <v>600</v>
      </c>
      <c r="D22" s="23">
        <v>9380</v>
      </c>
      <c r="E22" s="23">
        <v>2140</v>
      </c>
      <c r="F22" s="23">
        <v>2420</v>
      </c>
      <c r="G22" s="23">
        <v>9110</v>
      </c>
      <c r="H22" s="23">
        <v>860</v>
      </c>
      <c r="I22" s="23">
        <v>1170</v>
      </c>
      <c r="J22" s="23">
        <v>5770</v>
      </c>
      <c r="K22" s="23">
        <v>2610</v>
      </c>
      <c r="L22" s="23">
        <v>60</v>
      </c>
      <c r="M22" s="23">
        <v>320</v>
      </c>
      <c r="N22" s="23">
        <v>290</v>
      </c>
      <c r="O22" s="116">
        <f t="shared" si="0"/>
        <v>34730</v>
      </c>
    </row>
    <row r="23" spans="1:15" s="10" customFormat="1" ht="24" customHeight="1" thickTop="1" thickBot="1" x14ac:dyDescent="0.25">
      <c r="A23" s="169" t="s">
        <v>15</v>
      </c>
      <c r="B23" s="170"/>
      <c r="C23" s="111">
        <f t="shared" ref="C23:N23" si="3">C6+C7+C12+C13+C14+C15+C16+C17+C18+C19+C20+C21+C22</f>
        <v>3542123</v>
      </c>
      <c r="D23" s="111">
        <f t="shared" si="3"/>
        <v>3470211</v>
      </c>
      <c r="E23" s="111">
        <f t="shared" si="3"/>
        <v>3083213</v>
      </c>
      <c r="F23" s="111">
        <f t="shared" si="3"/>
        <v>3459178</v>
      </c>
      <c r="G23" s="111">
        <f t="shared" si="3"/>
        <v>3269862</v>
      </c>
      <c r="H23" s="111">
        <f t="shared" si="3"/>
        <v>3016521</v>
      </c>
      <c r="I23" s="111">
        <f t="shared" si="3"/>
        <v>3275889</v>
      </c>
      <c r="J23" s="111">
        <f t="shared" si="3"/>
        <v>3205697</v>
      </c>
      <c r="K23" s="111">
        <f t="shared" si="3"/>
        <v>3653265</v>
      </c>
      <c r="L23" s="111">
        <f t="shared" si="3"/>
        <v>3271800</v>
      </c>
      <c r="M23" s="111">
        <f t="shared" si="3"/>
        <v>2780398</v>
      </c>
      <c r="N23" s="111">
        <f t="shared" si="3"/>
        <v>3188015.5</v>
      </c>
      <c r="O23" s="112">
        <f t="shared" si="0"/>
        <v>39216172.5</v>
      </c>
    </row>
    <row r="24" spans="1:15" s="10" customFormat="1" ht="24" customHeight="1" x14ac:dyDescent="0.2">
      <c r="A24" s="27" t="s">
        <v>197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10" customFormat="1" ht="24" customHeight="1" x14ac:dyDescent="0.2">
      <c r="A25" s="171" t="s">
        <v>204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</row>
  </sheetData>
  <mergeCells count="16">
    <mergeCell ref="A17:A20"/>
    <mergeCell ref="A21:A22"/>
    <mergeCell ref="A23:B23"/>
    <mergeCell ref="A25:O25"/>
    <mergeCell ref="B10:B11"/>
    <mergeCell ref="A12:B12"/>
    <mergeCell ref="A13:B13"/>
    <mergeCell ref="A14:B14"/>
    <mergeCell ref="A15:B15"/>
    <mergeCell ref="A16:B16"/>
    <mergeCell ref="B8:B9"/>
    <mergeCell ref="A2:C2"/>
    <mergeCell ref="A3:D3"/>
    <mergeCell ref="A4:B4"/>
    <mergeCell ref="A5:B5"/>
    <mergeCell ref="A6:B7"/>
  </mergeCells>
  <phoneticPr fontId="4"/>
  <printOptions horizontalCentered="1" verticalCentered="1"/>
  <pageMargins left="0.39370078740157483" right="0.39370078740157483" top="0.39370078740157483" bottom="0.55118110236220474" header="0.51181102362204722" footer="0.35433070866141736"/>
  <pageSetup paperSize="9" scale="82" firstPageNumber="56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2-2-1-0全環境事業センター </vt:lpstr>
      <vt:lpstr>2-2-1-1東北</vt:lpstr>
      <vt:lpstr>2-2-1-2城北</vt:lpstr>
      <vt:lpstr>2-2-1-3西北</vt:lpstr>
      <vt:lpstr>2-2-1-4中部</vt:lpstr>
      <vt:lpstr>2-2-1-5中部（出）</vt:lpstr>
      <vt:lpstr>2-2-1-6西部</vt:lpstr>
      <vt:lpstr>2-2-1-7東部 </vt:lpstr>
      <vt:lpstr>2-2-1-8西南 </vt:lpstr>
      <vt:lpstr>2-2-1-9南部</vt:lpstr>
      <vt:lpstr>2-2-1-10東南 </vt:lpstr>
      <vt:lpstr>2-2-2真空式輸送</vt:lpstr>
      <vt:lpstr>2-2-3普通ごみ </vt:lpstr>
      <vt:lpstr>2-2-4資源ごみ</vt:lpstr>
      <vt:lpstr>2-2-5容プラ</vt:lpstr>
      <vt:lpstr>2-2-6古紙・衣類 </vt:lpstr>
      <vt:lpstr>2-2-7行政区別ごみ収集状況</vt:lpstr>
      <vt:lpstr>2-2-8水面清掃</vt:lpstr>
      <vt:lpstr>'2-2-1-0全環境事業センター '!Print_Area</vt:lpstr>
      <vt:lpstr>'2-2-1-10東南 '!Print_Area</vt:lpstr>
      <vt:lpstr>'2-2-1-1東北'!Print_Area</vt:lpstr>
      <vt:lpstr>'2-2-1-2城北'!Print_Area</vt:lpstr>
      <vt:lpstr>'2-2-1-3西北'!Print_Area</vt:lpstr>
      <vt:lpstr>'2-2-1-4中部'!Print_Area</vt:lpstr>
      <vt:lpstr>'2-2-1-5中部（出）'!Print_Area</vt:lpstr>
      <vt:lpstr>'2-2-1-6西部'!Print_Area</vt:lpstr>
      <vt:lpstr>'2-2-1-7東部 '!Print_Area</vt:lpstr>
      <vt:lpstr>'2-2-1-8西南 '!Print_Area</vt:lpstr>
      <vt:lpstr>'2-2-1-9南部'!Print_Area</vt:lpstr>
      <vt:lpstr>'2-2-2真空式輸送'!Print_Area</vt:lpstr>
      <vt:lpstr>'2-2-3普通ごみ '!Print_Area</vt:lpstr>
      <vt:lpstr>'2-2-4資源ごみ'!Print_Area</vt:lpstr>
      <vt:lpstr>'2-2-5容プラ'!Print_Area</vt:lpstr>
      <vt:lpstr>'2-2-6古紙・衣類 '!Print_Area</vt:lpstr>
      <vt:lpstr>'2-2-7行政区別ごみ収集状況'!Print_Area</vt:lpstr>
      <vt:lpstr>'2-2-8水面清掃'!Print_Area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2017-12-15T02:08:57Z</dcterms:created>
  <dcterms:modified xsi:type="dcterms:W3CDTF">2026-01-26T02:06:29Z</dcterms:modified>
</cp:coreProperties>
</file>