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A9F6F84-15F5-40CF-9C35-E3FA688FF2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表紙" sheetId="1" r:id="rId1"/>
    <sheet name="参１）人口　世帯数" sheetId="2" r:id="rId2"/>
    <sheet name="参2-1）ごみ収集状況" sheetId="9" r:id="rId3"/>
    <sheet name="参2-2）ごみ処分状況" sheetId="10" r:id="rId4"/>
    <sheet name="参2-3）し尿処理" sheetId="15" r:id="rId5"/>
    <sheet name="参３）胞衣汚物処理状況" sheetId="16" r:id="rId6"/>
    <sheet name="参4-1）市立斎場火葬取扱状況" sheetId="13" r:id="rId7"/>
    <sheet name="参4-2）市立斎場式場使用状況" sheetId="14" r:id="rId8"/>
  </sheets>
  <definedNames>
    <definedName name="_xlnm.Print_Area" localSheetId="1">'参１）人口　世帯数'!$A$1:$E$76</definedName>
    <definedName name="_xlnm.Print_Area" localSheetId="2">'参2-1）ごみ収集状況'!$A$1:$U$78</definedName>
    <definedName name="_xlnm.Print_Area" localSheetId="3">'参2-2）ごみ処分状況'!$A$1:$Y$80</definedName>
    <definedName name="_xlnm.Print_Area" localSheetId="4">'参2-3）し尿処理'!$A$1:$R$75</definedName>
    <definedName name="_xlnm.Print_Area" localSheetId="5">'参３）胞衣汚物処理状況'!$A$1:$R$77</definedName>
    <definedName name="_xlnm.Print_Area" localSheetId="6">'参4-1）市立斎場火葬取扱状況'!$A$1:$M$75</definedName>
    <definedName name="_xlnm.Print_Area" localSheetId="7">'参4-2）市立斎場式場使用状況'!$A$1:$L$77</definedName>
    <definedName name="_xlnm.Print_Area" localSheetId="0">中表紙!$A$1:$J$80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4" l="1"/>
  <c r="L6" i="13"/>
  <c r="K68" i="14"/>
  <c r="K69" i="14"/>
  <c r="K70" i="14"/>
  <c r="K71" i="14"/>
  <c r="K72" i="14"/>
  <c r="K73" i="14"/>
  <c r="L63" i="13"/>
  <c r="L70" i="13"/>
  <c r="L71" i="13"/>
  <c r="L72" i="13"/>
  <c r="L73" i="13"/>
  <c r="L74" i="13"/>
  <c r="P75" i="16" l="1"/>
  <c r="Q75" i="16" s="1"/>
  <c r="C73" i="9" l="1"/>
  <c r="C69" i="10"/>
  <c r="C70" i="10"/>
  <c r="C71" i="10"/>
  <c r="C72" i="10"/>
  <c r="C73" i="10"/>
  <c r="C74" i="10"/>
  <c r="C68" i="9"/>
  <c r="C69" i="9"/>
  <c r="C70" i="9"/>
  <c r="C71" i="9"/>
  <c r="C72" i="9"/>
  <c r="M72" i="9"/>
  <c r="S72" i="9"/>
  <c r="P73" i="16" l="1"/>
  <c r="Q73" i="16" s="1"/>
  <c r="P72" i="16"/>
  <c r="Q72" i="16" s="1"/>
  <c r="E50" i="16"/>
  <c r="E46" i="16"/>
  <c r="K61" i="14" l="1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L75" i="13"/>
  <c r="L62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N71" i="9"/>
  <c r="S71" i="9" s="1"/>
  <c r="M71" i="9"/>
  <c r="S73" i="9"/>
  <c r="M73" i="9"/>
  <c r="F63" i="10" l="1"/>
  <c r="G63" i="10" s="1"/>
  <c r="W63" i="10" s="1"/>
  <c r="F62" i="10"/>
  <c r="G62" i="10" s="1"/>
  <c r="W62" i="10" s="1"/>
  <c r="F61" i="10"/>
  <c r="G61" i="10" s="1"/>
  <c r="W61" i="10" s="1"/>
  <c r="S63" i="9"/>
  <c r="S62" i="9"/>
  <c r="S61" i="9"/>
  <c r="S60" i="9"/>
</calcChain>
</file>

<file path=xl/sharedStrings.xml><?xml version="1.0" encoding="utf-8"?>
<sst xmlns="http://schemas.openxmlformats.org/spreadsheetml/2006/main" count="1759" uniqueCount="125">
  <si>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3"/>
  </si>
  <si>
    <t>参考資料</t>
    <rPh sb="0" eb="2">
      <t>サンコウ</t>
    </rPh>
    <rPh sb="2" eb="4">
      <t>シリョウ</t>
    </rPh>
    <phoneticPr fontId="3"/>
  </si>
  <si>
    <t>１　人口・世帯数・市域面積の変遷</t>
    <rPh sb="2" eb="4">
      <t>ジンコウ</t>
    </rPh>
    <rPh sb="5" eb="8">
      <t>セタイスウ</t>
    </rPh>
    <rPh sb="9" eb="11">
      <t>シイキ</t>
    </rPh>
    <rPh sb="11" eb="13">
      <t>メンセキ</t>
    </rPh>
    <rPh sb="14" eb="16">
      <t>ヘンセン</t>
    </rPh>
    <phoneticPr fontId="3"/>
  </si>
  <si>
    <t>年　　次</t>
    <rPh sb="0" eb="1">
      <t>トシ</t>
    </rPh>
    <rPh sb="3" eb="4">
      <t>ツギ</t>
    </rPh>
    <phoneticPr fontId="3"/>
  </si>
  <si>
    <t>人　　口（人）</t>
    <rPh sb="0" eb="1">
      <t>ヒト</t>
    </rPh>
    <rPh sb="3" eb="4">
      <t>クチ</t>
    </rPh>
    <rPh sb="5" eb="6">
      <t>ニン</t>
    </rPh>
    <phoneticPr fontId="3"/>
  </si>
  <si>
    <t>世　帯　数（世帯）</t>
    <rPh sb="0" eb="1">
      <t>ヨ</t>
    </rPh>
    <rPh sb="2" eb="3">
      <t>オビ</t>
    </rPh>
    <rPh sb="4" eb="5">
      <t>カズ</t>
    </rPh>
    <rPh sb="6" eb="8">
      <t>セタイ</t>
    </rPh>
    <phoneticPr fontId="3"/>
  </si>
  <si>
    <t>市域面積（㎢）</t>
    <rPh sb="0" eb="2">
      <t>シイキ</t>
    </rPh>
    <rPh sb="2" eb="4">
      <t>メンセキ</t>
    </rPh>
    <phoneticPr fontId="3"/>
  </si>
  <si>
    <t>昭　　和</t>
    <rPh sb="0" eb="1">
      <t>アキラ</t>
    </rPh>
    <rPh sb="3" eb="4">
      <t>ワ</t>
    </rPh>
    <phoneticPr fontId="3"/>
  </si>
  <si>
    <t>〃</t>
    <phoneticPr fontId="3"/>
  </si>
  <si>
    <t>平　　成</t>
    <rPh sb="0" eb="1">
      <t>ヒラ</t>
    </rPh>
    <rPh sb="3" eb="4">
      <t>シゲル</t>
    </rPh>
    <phoneticPr fontId="3"/>
  </si>
  <si>
    <t>　　元</t>
    <rPh sb="2" eb="3">
      <t>ガン</t>
    </rPh>
    <phoneticPr fontId="3"/>
  </si>
  <si>
    <t>２　廃棄物処理状況の推移</t>
    <rPh sb="2" eb="5">
      <t>ハイキブツ</t>
    </rPh>
    <rPh sb="5" eb="7">
      <t>ショリ</t>
    </rPh>
    <rPh sb="7" eb="9">
      <t>ジョウキョウ</t>
    </rPh>
    <rPh sb="10" eb="12">
      <t>スイイ</t>
    </rPh>
    <phoneticPr fontId="3"/>
  </si>
  <si>
    <t>　　（１）　ごみの収集状況</t>
    <rPh sb="9" eb="11">
      <t>シュウシュウ</t>
    </rPh>
    <rPh sb="11" eb="13">
      <t>ジョウキョウ</t>
    </rPh>
    <phoneticPr fontId="3"/>
  </si>
  <si>
    <t>（単位：トン）</t>
    <rPh sb="1" eb="3">
      <t>タンイ</t>
    </rPh>
    <phoneticPr fontId="3"/>
  </si>
  <si>
    <t>年　度</t>
    <rPh sb="0" eb="1">
      <t>トシ</t>
    </rPh>
    <rPh sb="2" eb="3">
      <t>ド</t>
    </rPh>
    <phoneticPr fontId="3"/>
  </si>
  <si>
    <t>収集総量</t>
    <rPh sb="0" eb="2">
      <t>シュウシュウ</t>
    </rPh>
    <rPh sb="2" eb="3">
      <t>ソウ</t>
    </rPh>
    <rPh sb="3" eb="4">
      <t>リョウ</t>
    </rPh>
    <phoneticPr fontId="3"/>
  </si>
  <si>
    <t>普通ごみ</t>
    <rPh sb="0" eb="2">
      <t>フツウ</t>
    </rPh>
    <phoneticPr fontId="3"/>
  </si>
  <si>
    <t>臨時搬出</t>
    <rPh sb="0" eb="2">
      <t>リンジ</t>
    </rPh>
    <rPh sb="2" eb="4">
      <t>ハンシュツ</t>
    </rPh>
    <phoneticPr fontId="3"/>
  </si>
  <si>
    <t>資源ごみ</t>
    <rPh sb="0" eb="2">
      <t>シゲン</t>
    </rPh>
    <phoneticPr fontId="3"/>
  </si>
  <si>
    <t>容器包装
プラスチック</t>
    <rPh sb="0" eb="2">
      <t>ヨウキ</t>
    </rPh>
    <rPh sb="2" eb="4">
      <t>ホウソウ</t>
    </rPh>
    <phoneticPr fontId="3"/>
  </si>
  <si>
    <t>粗大ごみ</t>
    <rPh sb="0" eb="2">
      <t>ソダイ</t>
    </rPh>
    <phoneticPr fontId="3"/>
  </si>
  <si>
    <t>小物金属</t>
    <rPh sb="0" eb="2">
      <t>コモノ</t>
    </rPh>
    <rPh sb="2" eb="4">
      <t>キンゾク</t>
    </rPh>
    <phoneticPr fontId="3"/>
  </si>
  <si>
    <t>古紙・衣類</t>
    <rPh sb="0" eb="2">
      <t>コシ</t>
    </rPh>
    <rPh sb="3" eb="5">
      <t>イルイ</t>
    </rPh>
    <phoneticPr fontId="3"/>
  </si>
  <si>
    <t>業者収集</t>
    <rPh sb="0" eb="2">
      <t>ギョウシャ</t>
    </rPh>
    <rPh sb="2" eb="4">
      <t>シュウシュウ</t>
    </rPh>
    <phoneticPr fontId="3"/>
  </si>
  <si>
    <t>一般持込</t>
    <rPh sb="0" eb="2">
      <t>イッパン</t>
    </rPh>
    <rPh sb="2" eb="4">
      <t>モチコミ</t>
    </rPh>
    <phoneticPr fontId="3"/>
  </si>
  <si>
    <t>小　計</t>
    <rPh sb="0" eb="1">
      <t>ショウ</t>
    </rPh>
    <rPh sb="2" eb="3">
      <t>ケイ</t>
    </rPh>
    <phoneticPr fontId="3"/>
  </si>
  <si>
    <t>道路清掃</t>
    <rPh sb="0" eb="2">
      <t>ドウロ</t>
    </rPh>
    <rPh sb="2" eb="4">
      <t>セイソウ</t>
    </rPh>
    <phoneticPr fontId="3"/>
  </si>
  <si>
    <t>街頭ごみ</t>
    <rPh sb="0" eb="2">
      <t>ガイトウ</t>
    </rPh>
    <phoneticPr fontId="3"/>
  </si>
  <si>
    <t>水面清掃</t>
    <rPh sb="0" eb="2">
      <t>スイメン</t>
    </rPh>
    <rPh sb="2" eb="4">
      <t>セイソウ</t>
    </rPh>
    <phoneticPr fontId="3"/>
  </si>
  <si>
    <t>不法投棄</t>
    <rPh sb="0" eb="2">
      <t>フホウ</t>
    </rPh>
    <rPh sb="2" eb="4">
      <t>トウキ</t>
    </rPh>
    <phoneticPr fontId="3"/>
  </si>
  <si>
    <t>その他</t>
    <rPh sb="2" eb="3">
      <t>タ</t>
    </rPh>
    <phoneticPr fontId="3"/>
  </si>
  <si>
    <t>年度</t>
    <rPh sb="0" eb="2">
      <t>ネンド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</si>
  <si>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</si>
  <si>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</si>
  <si>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元</t>
    <rPh sb="0" eb="1">
      <t>ガン</t>
    </rPh>
    <phoneticPr fontId="3"/>
  </si>
  <si>
    <t>-</t>
  </si>
  <si>
    <t>-</t>
    <phoneticPr fontId="3"/>
  </si>
  <si>
    <t xml:space="preserve">         １．  昭和55年度以降、「道路清掃」には人力除草ごみを含む。</t>
    <rPh sb="13" eb="15">
      <t>ショウワ</t>
    </rPh>
    <rPh sb="17" eb="19">
      <t>ネンド</t>
    </rPh>
    <rPh sb="19" eb="21">
      <t>イコウ</t>
    </rPh>
    <rPh sb="23" eb="25">
      <t>ドウロ</t>
    </rPh>
    <rPh sb="25" eb="27">
      <t>セイソウ</t>
    </rPh>
    <rPh sb="30" eb="32">
      <t>ジンリキ</t>
    </rPh>
    <rPh sb="32" eb="34">
      <t>ジョソウ</t>
    </rPh>
    <rPh sb="37" eb="38">
      <t>フク</t>
    </rPh>
    <phoneticPr fontId="3"/>
  </si>
  <si>
    <t xml:space="preserve">         ２．  「その他」は、局施設ごみを含む。</t>
    <rPh sb="16" eb="17">
      <t>タ</t>
    </rPh>
    <rPh sb="20" eb="21">
      <t>キョク</t>
    </rPh>
    <rPh sb="21" eb="23">
      <t>シセツ</t>
    </rPh>
    <rPh sb="26" eb="27">
      <t>フク</t>
    </rPh>
    <phoneticPr fontId="3"/>
  </si>
  <si>
    <t xml:space="preserve">         ３．  「街頭ごみ」は、設置個数を見直したことから、平成21年度以降、「道路清掃」に含む。</t>
    <rPh sb="14" eb="16">
      <t>ガイトウ</t>
    </rPh>
    <rPh sb="21" eb="23">
      <t>セッチ</t>
    </rPh>
    <rPh sb="23" eb="25">
      <t>コスウ</t>
    </rPh>
    <rPh sb="26" eb="28">
      <t>ミナオ</t>
    </rPh>
    <rPh sb="35" eb="37">
      <t>ヘイセイ</t>
    </rPh>
    <rPh sb="39" eb="41">
      <t>ネンド</t>
    </rPh>
    <rPh sb="41" eb="43">
      <t>イコウ</t>
    </rPh>
    <rPh sb="45" eb="47">
      <t>ドウロ</t>
    </rPh>
    <rPh sb="47" eb="49">
      <t>セイソウ</t>
    </rPh>
    <rPh sb="51" eb="52">
      <t>フク</t>
    </rPh>
    <phoneticPr fontId="3"/>
  </si>
  <si>
    <t xml:space="preserve">         ４．  小物金属収集は平成23年10月1日開始、平成25年度末終了。</t>
    <rPh sb="13" eb="15">
      <t>コモノ</t>
    </rPh>
    <rPh sb="15" eb="17">
      <t>キンゾク</t>
    </rPh>
    <rPh sb="17" eb="19">
      <t>シュウシュウ</t>
    </rPh>
    <rPh sb="20" eb="22">
      <t>ヘイセイ</t>
    </rPh>
    <rPh sb="24" eb="25">
      <t>ネン</t>
    </rPh>
    <rPh sb="27" eb="28">
      <t>ガツ</t>
    </rPh>
    <rPh sb="29" eb="30">
      <t>ニチ</t>
    </rPh>
    <rPh sb="30" eb="32">
      <t>カイシ</t>
    </rPh>
    <rPh sb="33" eb="35">
      <t>ヘイセイ</t>
    </rPh>
    <rPh sb="37" eb="39">
      <t>ネンド</t>
    </rPh>
    <rPh sb="39" eb="40">
      <t>マツ</t>
    </rPh>
    <rPh sb="40" eb="42">
      <t>シュウリョウ</t>
    </rPh>
    <phoneticPr fontId="3"/>
  </si>
  <si>
    <t xml:space="preserve">         ５．  古紙・衣類収集は、平成25年2月1日から6区で先行実施、平成25年10月1日から全区で実施。</t>
    <rPh sb="13" eb="15">
      <t>コシ</t>
    </rPh>
    <rPh sb="16" eb="18">
      <t>イルイ</t>
    </rPh>
    <rPh sb="18" eb="20">
      <t>シュウシュウ</t>
    </rPh>
    <rPh sb="22" eb="24">
      <t>ヘイセイ</t>
    </rPh>
    <rPh sb="26" eb="27">
      <t>ネン</t>
    </rPh>
    <rPh sb="28" eb="29">
      <t>ガツ</t>
    </rPh>
    <rPh sb="30" eb="31">
      <t>ニチ</t>
    </rPh>
    <rPh sb="34" eb="35">
      <t>ク</t>
    </rPh>
    <rPh sb="36" eb="38">
      <t>センコウ</t>
    </rPh>
    <rPh sb="38" eb="40">
      <t>ジッシ</t>
    </rPh>
    <rPh sb="41" eb="43">
      <t>ヘイセイ</t>
    </rPh>
    <rPh sb="45" eb="46">
      <t>ネン</t>
    </rPh>
    <rPh sb="48" eb="49">
      <t>ガツ</t>
    </rPh>
    <rPh sb="50" eb="51">
      <t>ニチ</t>
    </rPh>
    <rPh sb="53" eb="54">
      <t>ゼン</t>
    </rPh>
    <rPh sb="54" eb="55">
      <t>ク</t>
    </rPh>
    <rPh sb="56" eb="58">
      <t>ジッシ</t>
    </rPh>
    <phoneticPr fontId="3"/>
  </si>
  <si>
    <t>（２）　ごみの処分状況</t>
    <rPh sb="7" eb="9">
      <t>ショブン</t>
    </rPh>
    <rPh sb="9" eb="11">
      <t>ジョウキョウ</t>
    </rPh>
    <phoneticPr fontId="3"/>
  </si>
  <si>
    <t>総処理量</t>
    <rPh sb="0" eb="1">
      <t>ソウ</t>
    </rPh>
    <rPh sb="1" eb="3">
      <t>ショリ</t>
    </rPh>
    <rPh sb="3" eb="4">
      <t>リョウ</t>
    </rPh>
    <phoneticPr fontId="3"/>
  </si>
  <si>
    <t>埋　　　立</t>
    <rPh sb="0" eb="1">
      <t>マイ</t>
    </rPh>
    <rPh sb="4" eb="5">
      <t>リツ</t>
    </rPh>
    <phoneticPr fontId="3"/>
  </si>
  <si>
    <t>焼　　　却</t>
    <rPh sb="0" eb="1">
      <t>ヤキ</t>
    </rPh>
    <rPh sb="4" eb="5">
      <t>キャク</t>
    </rPh>
    <phoneticPr fontId="3"/>
  </si>
  <si>
    <t>内　　　　　　　　　　　　　　　　　　　　　　　　　　　　　　　　　　　　　　　　　　　訳</t>
    <rPh sb="0" eb="1">
      <t>ウチ</t>
    </rPh>
    <rPh sb="44" eb="45">
      <t>ヤク</t>
    </rPh>
    <phoneticPr fontId="3"/>
  </si>
  <si>
    <t>圧　　　縮</t>
    <rPh sb="0" eb="1">
      <t>アツ</t>
    </rPh>
    <rPh sb="4" eb="5">
      <t>チヂミ</t>
    </rPh>
    <phoneticPr fontId="3"/>
  </si>
  <si>
    <t>旧工場</t>
    <rPh sb="0" eb="1">
      <t>キュウ</t>
    </rPh>
    <rPh sb="1" eb="3">
      <t>コウジョウ</t>
    </rPh>
    <phoneticPr fontId="3"/>
  </si>
  <si>
    <t>住之江工場</t>
    <rPh sb="0" eb="3">
      <t>スミノエ</t>
    </rPh>
    <rPh sb="3" eb="5">
      <t>コウジョウ</t>
    </rPh>
    <phoneticPr fontId="3"/>
  </si>
  <si>
    <t>西淀工場</t>
    <rPh sb="0" eb="1">
      <t>ニシ</t>
    </rPh>
    <rPh sb="1" eb="2">
      <t>ヨド</t>
    </rPh>
    <rPh sb="2" eb="4">
      <t>コウジョウ</t>
    </rPh>
    <phoneticPr fontId="3"/>
  </si>
  <si>
    <t>鶴見工場</t>
    <rPh sb="0" eb="2">
      <t>ツルミ</t>
    </rPh>
    <rPh sb="2" eb="4">
      <t>コウジョウ</t>
    </rPh>
    <phoneticPr fontId="3"/>
  </si>
  <si>
    <t>八尾工場</t>
    <rPh sb="0" eb="4">
      <t>ヤオコウジョウ</t>
    </rPh>
    <phoneticPr fontId="3"/>
  </si>
  <si>
    <t>森之宮工場</t>
    <rPh sb="0" eb="3">
      <t>モリノミヤ</t>
    </rPh>
    <rPh sb="3" eb="5">
      <t>コウジョウ</t>
    </rPh>
    <phoneticPr fontId="3"/>
  </si>
  <si>
    <t>平野工場</t>
    <rPh sb="0" eb="2">
      <t>ヒラノ</t>
    </rPh>
    <rPh sb="2" eb="4">
      <t>コウジョウ</t>
    </rPh>
    <phoneticPr fontId="3"/>
  </si>
  <si>
    <t>東淀工場</t>
    <rPh sb="0" eb="1">
      <t>ヒガシ</t>
    </rPh>
    <rPh sb="1" eb="2">
      <t>ヨド</t>
    </rPh>
    <rPh sb="2" eb="4">
      <t>コウジョウ</t>
    </rPh>
    <phoneticPr fontId="3"/>
  </si>
  <si>
    <t>港工場</t>
    <rPh sb="0" eb="1">
      <t>ミナト</t>
    </rPh>
    <rPh sb="1" eb="3">
      <t>コウジョウ</t>
    </rPh>
    <phoneticPr fontId="3"/>
  </si>
  <si>
    <t>南港工場</t>
    <rPh sb="0" eb="2">
      <t>ナンコウ</t>
    </rPh>
    <rPh sb="2" eb="4">
      <t>コウジョウ</t>
    </rPh>
    <phoneticPr fontId="3"/>
  </si>
  <si>
    <t>大正工場</t>
    <rPh sb="0" eb="2">
      <t>タイショウ</t>
    </rPh>
    <rPh sb="2" eb="4">
      <t>コウジョウ</t>
    </rPh>
    <phoneticPr fontId="3"/>
  </si>
  <si>
    <t>舞洲工場</t>
    <rPh sb="0" eb="2">
      <t>マイシマ</t>
    </rPh>
    <rPh sb="2" eb="4">
      <t>コウジョウ</t>
    </rPh>
    <phoneticPr fontId="3"/>
  </si>
  <si>
    <t>ｔ</t>
    <phoneticPr fontId="3"/>
  </si>
  <si>
    <t>％</t>
    <phoneticPr fontId="3"/>
  </si>
  <si>
    <t>28.2.</t>
  </si>
  <si>
    <t>（注）  １．旧工場は、木津川焼却場（37年大正工場に合併、41年廃止）、大正工場（バッチ式工場、34年設置、46年廃止）、寝屋川工場（37年寝屋川焼却工場から改称、40年廃止）をいう。</t>
    <rPh sb="1" eb="2">
      <t>チュウ</t>
    </rPh>
    <rPh sb="7" eb="10">
      <t>キュウコウジョウ</t>
    </rPh>
    <rPh sb="12" eb="15">
      <t>キヅガワ</t>
    </rPh>
    <rPh sb="15" eb="18">
      <t>ショウキャクジョウ</t>
    </rPh>
    <rPh sb="21" eb="22">
      <t>ネン</t>
    </rPh>
    <rPh sb="22" eb="24">
      <t>タイショウ</t>
    </rPh>
    <rPh sb="24" eb="26">
      <t>コウジョウ</t>
    </rPh>
    <rPh sb="27" eb="29">
      <t>ガッペイ</t>
    </rPh>
    <rPh sb="32" eb="33">
      <t>ネン</t>
    </rPh>
    <rPh sb="33" eb="35">
      <t>ハイシ</t>
    </rPh>
    <rPh sb="37" eb="39">
      <t>タイショウ</t>
    </rPh>
    <rPh sb="39" eb="41">
      <t>コウジョウ</t>
    </rPh>
    <rPh sb="45" eb="46">
      <t>シキ</t>
    </rPh>
    <rPh sb="46" eb="48">
      <t>コウジョウ</t>
    </rPh>
    <rPh sb="51" eb="52">
      <t>ネン</t>
    </rPh>
    <rPh sb="52" eb="54">
      <t>セッチ</t>
    </rPh>
    <rPh sb="57" eb="58">
      <t>ネン</t>
    </rPh>
    <rPh sb="58" eb="60">
      <t>ハイシ</t>
    </rPh>
    <rPh sb="62" eb="65">
      <t>ネヤガワ</t>
    </rPh>
    <rPh sb="65" eb="67">
      <t>コウジョウ</t>
    </rPh>
    <rPh sb="70" eb="71">
      <t>ネン</t>
    </rPh>
    <rPh sb="71" eb="74">
      <t>ネヤガワ</t>
    </rPh>
    <rPh sb="74" eb="76">
      <t>ショウキャク</t>
    </rPh>
    <rPh sb="76" eb="78">
      <t>コウジョウ</t>
    </rPh>
    <rPh sb="80" eb="82">
      <t>カイショウ</t>
    </rPh>
    <rPh sb="85" eb="86">
      <t>ネン</t>
    </rPh>
    <rPh sb="86" eb="88">
      <t>ハイシ</t>
    </rPh>
    <phoneticPr fontId="3"/>
  </si>
  <si>
    <t xml:space="preserve">         ２．昭和63年度以降、「その他」は、破砕工場の金属回収量</t>
    <rPh sb="11" eb="13">
      <t>ショウワ</t>
    </rPh>
    <rPh sb="15" eb="16">
      <t>ネン</t>
    </rPh>
    <rPh sb="16" eb="17">
      <t>ド</t>
    </rPh>
    <rPh sb="17" eb="19">
      <t>イコウ</t>
    </rPh>
    <rPh sb="23" eb="24">
      <t>タ</t>
    </rPh>
    <rPh sb="27" eb="29">
      <t>ハサイ</t>
    </rPh>
    <rPh sb="29" eb="31">
      <t>コウジョウ</t>
    </rPh>
    <rPh sb="32" eb="34">
      <t>キンゾク</t>
    </rPh>
    <rPh sb="34" eb="36">
      <t>カイシュウ</t>
    </rPh>
    <rPh sb="36" eb="37">
      <t>リョウ</t>
    </rPh>
    <phoneticPr fontId="3"/>
  </si>
  <si>
    <t>　       ３．平成4年度以降、「その他」は、破砕工場の金属回収量と選別施設等での資源化量の合計　</t>
    <rPh sb="10" eb="12">
      <t>ヘイセイ</t>
    </rPh>
    <rPh sb="13" eb="15">
      <t>ネンド</t>
    </rPh>
    <rPh sb="15" eb="17">
      <t>イコウ</t>
    </rPh>
    <rPh sb="21" eb="22">
      <t>タ</t>
    </rPh>
    <rPh sb="25" eb="27">
      <t>ハサイ</t>
    </rPh>
    <rPh sb="27" eb="29">
      <t>コウジョウ</t>
    </rPh>
    <rPh sb="30" eb="32">
      <t>キンゾク</t>
    </rPh>
    <rPh sb="32" eb="34">
      <t>カイシュウ</t>
    </rPh>
    <rPh sb="34" eb="35">
      <t>リョウ</t>
    </rPh>
    <rPh sb="36" eb="38">
      <t>センベツ</t>
    </rPh>
    <rPh sb="38" eb="41">
      <t>シセツトウ</t>
    </rPh>
    <rPh sb="43" eb="45">
      <t>シゲン</t>
    </rPh>
    <rPh sb="45" eb="46">
      <t>カ</t>
    </rPh>
    <rPh sb="46" eb="47">
      <t>リョウ</t>
    </rPh>
    <rPh sb="48" eb="50">
      <t>ゴウケイ</t>
    </rPh>
    <phoneticPr fontId="3"/>
  </si>
  <si>
    <t xml:space="preserve">         ４．平成13年から平成24年度までは、告示産業廃棄物を含む</t>
    <rPh sb="11" eb="13">
      <t>ヘイセイ</t>
    </rPh>
    <rPh sb="15" eb="16">
      <t>ネン</t>
    </rPh>
    <rPh sb="18" eb="20">
      <t>ヘイセイ</t>
    </rPh>
    <rPh sb="22" eb="24">
      <t>ネンド</t>
    </rPh>
    <rPh sb="28" eb="30">
      <t>コクジ</t>
    </rPh>
    <rPh sb="30" eb="32">
      <t>サンギョウ</t>
    </rPh>
    <rPh sb="32" eb="35">
      <t>ハイキブツ</t>
    </rPh>
    <rPh sb="36" eb="37">
      <t>フク</t>
    </rPh>
    <phoneticPr fontId="3"/>
  </si>
  <si>
    <t xml:space="preserve">         ５．他都市ごみは含まない</t>
    <rPh sb="11" eb="14">
      <t>タトシ</t>
    </rPh>
    <rPh sb="17" eb="18">
      <t>フク</t>
    </rPh>
    <phoneticPr fontId="3"/>
  </si>
  <si>
    <t>（3）　し尿の処理状況</t>
    <rPh sb="5" eb="6">
      <t>ニョウ</t>
    </rPh>
    <rPh sb="7" eb="9">
      <t>ショリ</t>
    </rPh>
    <rPh sb="9" eb="11">
      <t>ジョウキョウ</t>
    </rPh>
    <phoneticPr fontId="3"/>
  </si>
  <si>
    <t>総収集量</t>
    <rPh sb="0" eb="1">
      <t>ソウ</t>
    </rPh>
    <rPh sb="1" eb="3">
      <t>シュウシュウ</t>
    </rPh>
    <rPh sb="3" eb="4">
      <t>リョウ</t>
    </rPh>
    <phoneticPr fontId="3"/>
  </si>
  <si>
    <t>直　　　営</t>
    <rPh sb="0" eb="1">
      <t>チョク</t>
    </rPh>
    <rPh sb="4" eb="5">
      <t>エイ</t>
    </rPh>
    <phoneticPr fontId="3"/>
  </si>
  <si>
    <t>委　託　等</t>
    <rPh sb="0" eb="1">
      <t>イ</t>
    </rPh>
    <rPh sb="2" eb="3">
      <t>コトヅケ</t>
    </rPh>
    <rPh sb="4" eb="5">
      <t>トウ</t>
    </rPh>
    <phoneticPr fontId="3"/>
  </si>
  <si>
    <t>内　　　　　　　　　　　　　　　　　　　　　　訳</t>
    <rPh sb="0" eb="1">
      <t>ウチ</t>
    </rPh>
    <rPh sb="23" eb="24">
      <t>ヤク</t>
    </rPh>
    <phoneticPr fontId="3"/>
  </si>
  <si>
    <t>農地還元</t>
    <rPh sb="0" eb="2">
      <t>ノウチ</t>
    </rPh>
    <rPh sb="2" eb="4">
      <t>カンゲン</t>
    </rPh>
    <phoneticPr fontId="3"/>
  </si>
  <si>
    <t>海洋投入</t>
    <rPh sb="0" eb="2">
      <t>カイヨウ</t>
    </rPh>
    <rPh sb="2" eb="4">
      <t>トウニュウ</t>
    </rPh>
    <phoneticPr fontId="3"/>
  </si>
  <si>
    <t>下水道流注</t>
    <rPh sb="0" eb="3">
      <t>ゲスイドウ</t>
    </rPh>
    <rPh sb="3" eb="4">
      <t>リュウ</t>
    </rPh>
    <rPh sb="4" eb="5">
      <t>チュウ</t>
    </rPh>
    <phoneticPr fontId="3"/>
  </si>
  <si>
    <t>消化槽処理</t>
    <rPh sb="0" eb="2">
      <t>ショウカ</t>
    </rPh>
    <rPh sb="2" eb="3">
      <t>ソウ</t>
    </rPh>
    <rPh sb="3" eb="5">
      <t>ショリ</t>
    </rPh>
    <phoneticPr fontId="3"/>
  </si>
  <si>
    <t>kl</t>
    <phoneticPr fontId="3"/>
  </si>
  <si>
    <t>(注）　平成５年４月１日より民間業者の委託。　　</t>
    <rPh sb="1" eb="2">
      <t>チュウ</t>
    </rPh>
    <rPh sb="4" eb="6">
      <t>ヘイセイ</t>
    </rPh>
    <rPh sb="7" eb="8">
      <t>ネン</t>
    </rPh>
    <rPh sb="9" eb="10">
      <t>ガツ</t>
    </rPh>
    <rPh sb="11" eb="12">
      <t>ニチ</t>
    </rPh>
    <rPh sb="14" eb="16">
      <t>ミンカン</t>
    </rPh>
    <rPh sb="16" eb="18">
      <t>ギョウシャ</t>
    </rPh>
    <rPh sb="19" eb="21">
      <t>イタク</t>
    </rPh>
    <phoneticPr fontId="3"/>
  </si>
  <si>
    <t>３　胞衣汚物等処理状況の推移</t>
    <rPh sb="2" eb="3">
      <t>ホウ</t>
    </rPh>
    <rPh sb="3" eb="4">
      <t>コロモ</t>
    </rPh>
    <rPh sb="4" eb="7">
      <t>オブツナド</t>
    </rPh>
    <rPh sb="7" eb="9">
      <t>ショリ</t>
    </rPh>
    <rPh sb="9" eb="11">
      <t>ジョウキョウ</t>
    </rPh>
    <rPh sb="12" eb="14">
      <t>スイイ</t>
    </rPh>
    <phoneticPr fontId="3"/>
  </si>
  <si>
    <t>（単位：件）</t>
    <rPh sb="1" eb="3">
      <t>タンイ</t>
    </rPh>
    <rPh sb="4" eb="5">
      <t>ケン</t>
    </rPh>
    <phoneticPr fontId="3"/>
  </si>
  <si>
    <t>胞　　衣</t>
    <rPh sb="0" eb="1">
      <t>ホウ</t>
    </rPh>
    <rPh sb="3" eb="4">
      <t>イ</t>
    </rPh>
    <phoneticPr fontId="3"/>
  </si>
  <si>
    <t>汚　　　　　　　　　　　　　　　　　　　　　　　　　　　物</t>
    <rPh sb="0" eb="1">
      <t>キタナ</t>
    </rPh>
    <rPh sb="28" eb="29">
      <t>ブツ</t>
    </rPh>
    <phoneticPr fontId="3"/>
  </si>
  <si>
    <t>犬・猫等の死体(道路上のへい死動物は除く）</t>
    <rPh sb="0" eb="1">
      <t>イヌ</t>
    </rPh>
    <rPh sb="2" eb="3">
      <t>ネコ</t>
    </rPh>
    <rPh sb="3" eb="4">
      <t>トウ</t>
    </rPh>
    <rPh sb="5" eb="7">
      <t>シタイ</t>
    </rPh>
    <rPh sb="8" eb="10">
      <t>ドウロ</t>
    </rPh>
    <rPh sb="10" eb="11">
      <t>ジョウ</t>
    </rPh>
    <rPh sb="14" eb="15">
      <t>シ</t>
    </rPh>
    <rPh sb="15" eb="17">
      <t>ドウブツ</t>
    </rPh>
    <rPh sb="18" eb="19">
      <t>ノゾ</t>
    </rPh>
    <phoneticPr fontId="3"/>
  </si>
  <si>
    <t>合　　計</t>
    <rPh sb="0" eb="1">
      <t>ゴウ</t>
    </rPh>
    <rPh sb="3" eb="4">
      <t>ケイ</t>
    </rPh>
    <phoneticPr fontId="3"/>
  </si>
  <si>
    <t>ふとん等</t>
    <rPh sb="3" eb="4">
      <t>トウ</t>
    </rPh>
    <phoneticPr fontId="3"/>
  </si>
  <si>
    <t>出　産</t>
    <rPh sb="0" eb="1">
      <t>デ</t>
    </rPh>
    <rPh sb="2" eb="3">
      <t>サン</t>
    </rPh>
    <phoneticPr fontId="3"/>
  </si>
  <si>
    <t>医　療</t>
    <rPh sb="0" eb="1">
      <t>イ</t>
    </rPh>
    <rPh sb="2" eb="3">
      <t>リョウ</t>
    </rPh>
    <phoneticPr fontId="3"/>
  </si>
  <si>
    <t>死　胎</t>
    <rPh sb="0" eb="1">
      <t>シ</t>
    </rPh>
    <rPh sb="2" eb="3">
      <t>タイ</t>
    </rPh>
    <phoneticPr fontId="3"/>
  </si>
  <si>
    <t>人体の手足</t>
    <rPh sb="0" eb="2">
      <t>ジンタイ</t>
    </rPh>
    <rPh sb="3" eb="5">
      <t>テアシ</t>
    </rPh>
    <phoneticPr fontId="3"/>
  </si>
  <si>
    <t>内　臓</t>
    <rPh sb="0" eb="1">
      <t>ウチ</t>
    </rPh>
    <rPh sb="2" eb="3">
      <t>ゾウ</t>
    </rPh>
    <phoneticPr fontId="3"/>
  </si>
  <si>
    <t>計</t>
    <rPh sb="0" eb="1">
      <t>ケイ</t>
    </rPh>
    <phoneticPr fontId="3"/>
  </si>
  <si>
    <t>大</t>
    <rPh sb="0" eb="1">
      <t>ダイ</t>
    </rPh>
    <phoneticPr fontId="3"/>
  </si>
  <si>
    <t>中</t>
    <rPh sb="0" eb="1">
      <t>チュウ</t>
    </rPh>
    <phoneticPr fontId="3"/>
  </si>
  <si>
    <t>小</t>
    <rPh sb="0" eb="1">
      <t>ショウ</t>
    </rPh>
    <phoneticPr fontId="3"/>
  </si>
  <si>
    <t xml:space="preserve">         ※　平成25年度末で胞衣汚物及び事業活動に伴い排出される犬・猫等の死体の収集処理を廃止。</t>
    <rPh sb="11" eb="13">
      <t>ヘイセイ</t>
    </rPh>
    <rPh sb="15" eb="17">
      <t>ネンド</t>
    </rPh>
    <rPh sb="17" eb="18">
      <t>マツ</t>
    </rPh>
    <rPh sb="19" eb="20">
      <t>ホウ</t>
    </rPh>
    <rPh sb="20" eb="21">
      <t>コロモ</t>
    </rPh>
    <rPh sb="21" eb="23">
      <t>オブツ</t>
    </rPh>
    <rPh sb="23" eb="24">
      <t>オヨ</t>
    </rPh>
    <rPh sb="25" eb="27">
      <t>ジギョウ</t>
    </rPh>
    <rPh sb="27" eb="29">
      <t>カツドウ</t>
    </rPh>
    <rPh sb="30" eb="31">
      <t>トモナ</t>
    </rPh>
    <rPh sb="32" eb="34">
      <t>ハイシュツ</t>
    </rPh>
    <rPh sb="37" eb="38">
      <t>イヌ</t>
    </rPh>
    <rPh sb="39" eb="40">
      <t>ネコ</t>
    </rPh>
    <rPh sb="40" eb="41">
      <t>トウ</t>
    </rPh>
    <rPh sb="42" eb="44">
      <t>シタイ</t>
    </rPh>
    <rPh sb="45" eb="47">
      <t>シュウシュウ</t>
    </rPh>
    <rPh sb="47" eb="49">
      <t>ショリ</t>
    </rPh>
    <rPh sb="50" eb="52">
      <t>ハイシ</t>
    </rPh>
    <phoneticPr fontId="3"/>
  </si>
  <si>
    <t>４　火葬事業取扱件数の推移</t>
    <rPh sb="2" eb="4">
      <t>カソウ</t>
    </rPh>
    <rPh sb="4" eb="6">
      <t>ジギョウ</t>
    </rPh>
    <rPh sb="6" eb="8">
      <t>トリアツカイ</t>
    </rPh>
    <rPh sb="8" eb="10">
      <t>ケンスウ</t>
    </rPh>
    <rPh sb="11" eb="13">
      <t>スイイ</t>
    </rPh>
    <phoneticPr fontId="3"/>
  </si>
  <si>
    <t>（１）市立斎場火葬取扱状況</t>
    <rPh sb="3" eb="5">
      <t>シリツ</t>
    </rPh>
    <rPh sb="5" eb="7">
      <t>サイジョウ</t>
    </rPh>
    <rPh sb="7" eb="9">
      <t>カソウ</t>
    </rPh>
    <rPh sb="9" eb="11">
      <t>トリアツカイ</t>
    </rPh>
    <rPh sb="11" eb="13">
      <t>ジョウキョウ</t>
    </rPh>
    <phoneticPr fontId="3"/>
  </si>
  <si>
    <t>（単位：件）</t>
  </si>
  <si>
    <t>年　　度</t>
    <rPh sb="0" eb="1">
      <t>トシ</t>
    </rPh>
    <rPh sb="3" eb="4">
      <t>タビ</t>
    </rPh>
    <phoneticPr fontId="3"/>
  </si>
  <si>
    <t>瓜　破</t>
    <rPh sb="0" eb="1">
      <t>ウリ</t>
    </rPh>
    <rPh sb="2" eb="3">
      <t>ヤブ</t>
    </rPh>
    <phoneticPr fontId="3"/>
  </si>
  <si>
    <t>北</t>
    <rPh sb="0" eb="1">
      <t>キタ</t>
    </rPh>
    <phoneticPr fontId="3"/>
  </si>
  <si>
    <t>小　林</t>
    <rPh sb="0" eb="1">
      <t>ショウ</t>
    </rPh>
    <rPh sb="2" eb="3">
      <t>ハヤシ</t>
    </rPh>
    <phoneticPr fontId="3"/>
  </si>
  <si>
    <t>鶴　見</t>
    <rPh sb="0" eb="1">
      <t>ツル</t>
    </rPh>
    <rPh sb="2" eb="3">
      <t>ミ</t>
    </rPh>
    <phoneticPr fontId="3"/>
  </si>
  <si>
    <t>佃</t>
    <rPh sb="0" eb="1">
      <t>ツクダ</t>
    </rPh>
    <phoneticPr fontId="3"/>
  </si>
  <si>
    <t>南</t>
    <rPh sb="0" eb="1">
      <t>ミナミ</t>
    </rPh>
    <phoneticPr fontId="3"/>
  </si>
  <si>
    <t>住　吉</t>
    <rPh sb="0" eb="1">
      <t>ジュウ</t>
    </rPh>
    <rPh sb="2" eb="3">
      <t>キチ</t>
    </rPh>
    <phoneticPr fontId="3"/>
  </si>
  <si>
    <t>平　野</t>
    <rPh sb="0" eb="1">
      <t>ヒラ</t>
    </rPh>
    <rPh sb="2" eb="3">
      <t>ノ</t>
    </rPh>
    <phoneticPr fontId="3"/>
  </si>
  <si>
    <t>加　美</t>
    <rPh sb="0" eb="1">
      <t>クワ</t>
    </rPh>
    <rPh sb="2" eb="3">
      <t>ビ</t>
    </rPh>
    <phoneticPr fontId="3"/>
  </si>
  <si>
    <t>元</t>
    <rPh sb="0" eb="1">
      <t>ゲン</t>
    </rPh>
    <phoneticPr fontId="3"/>
  </si>
  <si>
    <t>（２）市立斎場式場使用状況</t>
    <rPh sb="3" eb="5">
      <t>シリツ</t>
    </rPh>
    <rPh sb="5" eb="7">
      <t>サイジョウ</t>
    </rPh>
    <rPh sb="7" eb="9">
      <t>シキジョウ</t>
    </rPh>
    <rPh sb="9" eb="11">
      <t>シヨウ</t>
    </rPh>
    <rPh sb="11" eb="13">
      <t>ジョウキョウ</t>
    </rPh>
    <phoneticPr fontId="3"/>
  </si>
  <si>
    <t>葬祭場</t>
    <rPh sb="0" eb="2">
      <t>ソウサイ</t>
    </rPh>
    <rPh sb="2" eb="3">
      <t>ジョウ</t>
    </rPh>
    <phoneticPr fontId="3"/>
  </si>
  <si>
    <t>（注）</t>
    <rPh sb="1" eb="2">
      <t>チュウ</t>
    </rPh>
    <phoneticPr fontId="3"/>
  </si>
  <si>
    <t>令和</t>
    <rPh sb="0" eb="2">
      <t>レイワ</t>
    </rPh>
    <phoneticPr fontId="3"/>
  </si>
  <si>
    <t>　元</t>
    <rPh sb="1" eb="2">
      <t>ガン</t>
    </rPh>
    <phoneticPr fontId="3"/>
  </si>
  <si>
    <t xml:space="preserve">元 </t>
    <rPh sb="0" eb="1">
      <t>ガン</t>
    </rPh>
    <phoneticPr fontId="3"/>
  </si>
  <si>
    <t>令　　和</t>
    <rPh sb="0" eb="1">
      <t>レイ</t>
    </rPh>
    <rPh sb="3" eb="4">
      <t>ワ</t>
    </rPh>
    <phoneticPr fontId="3"/>
  </si>
  <si>
    <t>　南斎場の式場については、昭和60年2月から供用を休止していたが、平成14年1月より市立葬祭場</t>
    <phoneticPr fontId="3"/>
  </si>
  <si>
    <t xml:space="preserve">         ６．平成20年12月26日、南港工場廃止。平成22年3月31日、港工場廃止。平成25年3月31日、森之宮工場廃止。平成26年3月31日、大正工場廃止。</t>
    <rPh sb="11" eb="13">
      <t>ヘイセイ</t>
    </rPh>
    <rPh sb="15" eb="16">
      <t>ネン</t>
    </rPh>
    <rPh sb="18" eb="19">
      <t>ガツ</t>
    </rPh>
    <rPh sb="21" eb="22">
      <t>ニチ</t>
    </rPh>
    <rPh sb="23" eb="27">
      <t>ナンコウコウジョウ</t>
    </rPh>
    <rPh sb="27" eb="29">
      <t>ハイシ</t>
    </rPh>
    <rPh sb="30" eb="32">
      <t>ヘイセイ</t>
    </rPh>
    <rPh sb="34" eb="35">
      <t>ネン</t>
    </rPh>
    <rPh sb="36" eb="37">
      <t>ガツ</t>
    </rPh>
    <rPh sb="39" eb="40">
      <t>ニチ</t>
    </rPh>
    <rPh sb="41" eb="44">
      <t>ミナトコウジョウ</t>
    </rPh>
    <rPh sb="44" eb="46">
      <t>ハイシ</t>
    </rPh>
    <rPh sb="47" eb="49">
      <t>ヘイセイ</t>
    </rPh>
    <rPh sb="51" eb="52">
      <t>ネン</t>
    </rPh>
    <rPh sb="53" eb="54">
      <t>ガツ</t>
    </rPh>
    <rPh sb="56" eb="57">
      <t>ニチ</t>
    </rPh>
    <rPh sb="58" eb="61">
      <t>モリノミヤ</t>
    </rPh>
    <rPh sb="61" eb="65">
      <t>コウジョウハイシ</t>
    </rPh>
    <rPh sb="66" eb="68">
      <t>ヘイセイ</t>
    </rPh>
    <rPh sb="70" eb="71">
      <t>ネン</t>
    </rPh>
    <rPh sb="72" eb="73">
      <t>ガツ</t>
    </rPh>
    <rPh sb="75" eb="76">
      <t>ニチ</t>
    </rPh>
    <rPh sb="77" eb="79">
      <t>タイショウ</t>
    </rPh>
    <rPh sb="79" eb="81">
      <t>コウジョウ</t>
    </rPh>
    <rPh sb="81" eb="83">
      <t>ハイシ</t>
    </rPh>
    <phoneticPr fontId="3"/>
  </si>
  <si>
    <t>令和３年度及び令和４年度については使用件数が０である。</t>
    <rPh sb="0" eb="2">
      <t>レイワ</t>
    </rPh>
    <rPh sb="3" eb="5">
      <t>ネンド</t>
    </rPh>
    <rPh sb="5" eb="6">
      <t>オヨ</t>
    </rPh>
    <rPh sb="7" eb="9">
      <t>レイワ</t>
    </rPh>
    <rPh sb="10" eb="12">
      <t>ネンド</t>
    </rPh>
    <phoneticPr fontId="3"/>
  </si>
  <si>
    <t xml:space="preserve">         ※　平成26年度以降は、家庭で飼われていた犬・猫等の死体処理状況を示している。</t>
    <rPh sb="11" eb="13">
      <t>ヘイセイ</t>
    </rPh>
    <rPh sb="15" eb="17">
      <t>ネンド</t>
    </rPh>
    <rPh sb="17" eb="19">
      <t>イコウ</t>
    </rPh>
    <rPh sb="30" eb="31">
      <t>イヌ</t>
    </rPh>
    <rPh sb="32" eb="33">
      <t>ネコ</t>
    </rPh>
    <rPh sb="33" eb="34">
      <t>トウ</t>
    </rPh>
    <rPh sb="35" eb="37">
      <t>シタイ</t>
    </rPh>
    <rPh sb="37" eb="41">
      <t>ショリジョウキョウ</t>
    </rPh>
    <rPh sb="42" eb="43">
      <t>シメ</t>
    </rPh>
    <phoneticPr fontId="3"/>
  </si>
  <si>
    <t>令和３年４月より一旦休館した。令和５年４月に新たな指定管理者のもと施設の供用を再開したため、</t>
    <rPh sb="20" eb="21">
      <t>ガツ</t>
    </rPh>
    <rPh sb="22" eb="23">
      <t>アラ</t>
    </rPh>
    <rPh sb="25" eb="30">
      <t>シテイカンリシャ</t>
    </rPh>
    <rPh sb="33" eb="35">
      <t>シセツ</t>
    </rPh>
    <rPh sb="36" eb="38">
      <t>キョウヨウ</t>
    </rPh>
    <rPh sb="39" eb="41">
      <t>サイカイ</t>
    </rPh>
    <phoneticPr fontId="3"/>
  </si>
  <si>
    <t>　「やすらぎ天空館」として供用を開始した。なお、令和２年度に指定管理者の公募を行ったが応募者がなく、</t>
    <phoneticPr fontId="3"/>
  </si>
  <si>
    <t>※令和６年大阪市統計書による。</t>
    <rPh sb="1" eb="3">
      <t>レイワ</t>
    </rPh>
    <rPh sb="4" eb="5">
      <t>ネン</t>
    </rPh>
    <rPh sb="5" eb="8">
      <t>オオサカシ</t>
    </rPh>
    <rPh sb="8" eb="10">
      <t>トウケイ</t>
    </rPh>
    <rPh sb="10" eb="11">
      <t>ショ</t>
    </rPh>
    <phoneticPr fontId="3"/>
  </si>
  <si>
    <t>汚水</t>
    <rPh sb="0" eb="2">
      <t>オスイ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</si>
</sst>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_);[Red]\(#,##0.0\)"/>
    <numFmt numFmtId="179" formatCode="0.0_);[Red]\(0.0\)"/>
    <numFmt numFmtId="180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9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0" xfId="4" applyNumberFormat="1" applyFont="1" applyAlignment="1">
      <alignment horizontal="center" vertical="center"/>
    </xf>
    <xf numFmtId="176" fontId="5" fillId="0" borderId="0" xfId="4" applyNumberFormat="1" applyFont="1" applyAlignment="1">
      <alignment vertical="center"/>
    </xf>
    <xf numFmtId="176" fontId="6" fillId="0" borderId="0" xfId="5" applyNumberFormat="1" applyFont="1" applyAlignment="1">
      <alignment horizontal="center" vertical="center" shrinkToFit="1"/>
    </xf>
    <xf numFmtId="176" fontId="6" fillId="0" borderId="0" xfId="6" applyNumberFormat="1" applyFont="1" applyAlignment="1">
      <alignment horizontal="center" vertical="center" shrinkToFit="1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21" xfId="7" applyFont="1" applyBorder="1" applyAlignment="1">
      <alignment horizontal="right" vertical="center"/>
    </xf>
    <xf numFmtId="38" fontId="6" fillId="0" borderId="23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8" fillId="0" borderId="48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6" xfId="1" applyFont="1" applyBorder="1" applyAlignment="1">
      <alignment vertical="center"/>
    </xf>
    <xf numFmtId="38" fontId="8" fillId="0" borderId="48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8" fillId="0" borderId="44" xfId="1" applyFont="1" applyBorder="1" applyAlignment="1">
      <alignment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vertical="center"/>
    </xf>
    <xf numFmtId="38" fontId="8" fillId="0" borderId="10" xfId="1" applyFont="1" applyBorder="1" applyAlignment="1">
      <alignment horizontal="right" vertical="center"/>
    </xf>
    <xf numFmtId="38" fontId="7" fillId="0" borderId="9" xfId="1" applyFont="1" applyBorder="1" applyAlignment="1">
      <alignment vertical="center"/>
    </xf>
    <xf numFmtId="38" fontId="8" fillId="0" borderId="44" xfId="1" applyFont="1" applyBorder="1" applyAlignment="1">
      <alignment horizontal="right" vertical="center"/>
    </xf>
    <xf numFmtId="38" fontId="6" fillId="0" borderId="9" xfId="1" applyFont="1" applyBorder="1" applyAlignment="1">
      <alignment vertical="center"/>
    </xf>
    <xf numFmtId="38" fontId="8" fillId="0" borderId="47" xfId="1" applyFont="1" applyBorder="1" applyAlignment="1">
      <alignment vertical="center"/>
    </xf>
    <xf numFmtId="38" fontId="6" fillId="0" borderId="0" xfId="1" quotePrefix="1" applyFont="1" applyAlignment="1">
      <alignment vertical="center"/>
    </xf>
    <xf numFmtId="38" fontId="7" fillId="0" borderId="37" xfId="1" applyFont="1" applyBorder="1" applyAlignment="1">
      <alignment horizontal="right" vertical="center"/>
    </xf>
    <xf numFmtId="38" fontId="7" fillId="0" borderId="39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6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39" xfId="1" applyFont="1" applyBorder="1" applyAlignment="1">
      <alignment vertical="center"/>
    </xf>
    <xf numFmtId="38" fontId="7" fillId="0" borderId="44" xfId="1" applyFont="1" applyBorder="1" applyAlignment="1">
      <alignment vertical="center"/>
    </xf>
    <xf numFmtId="38" fontId="7" fillId="0" borderId="9" xfId="1" applyFont="1" applyBorder="1" applyAlignment="1">
      <alignment horizontal="right" vertical="center"/>
    </xf>
    <xf numFmtId="38" fontId="7" fillId="0" borderId="10" xfId="1" applyFont="1" applyBorder="1" applyAlignment="1">
      <alignment vertical="center"/>
    </xf>
    <xf numFmtId="38" fontId="7" fillId="0" borderId="10" xfId="1" applyFont="1" applyBorder="1" applyAlignment="1">
      <alignment horizontal="right" vertical="center"/>
    </xf>
    <xf numFmtId="38" fontId="7" fillId="0" borderId="44" xfId="1" applyFont="1" applyBorder="1" applyAlignment="1">
      <alignment horizontal="right" vertical="center"/>
    </xf>
    <xf numFmtId="38" fontId="7" fillId="0" borderId="47" xfId="1" applyFont="1" applyBorder="1" applyAlignment="1">
      <alignment vertical="center"/>
    </xf>
    <xf numFmtId="38" fontId="7" fillId="0" borderId="44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vertical="center"/>
    </xf>
    <xf numFmtId="38" fontId="7" fillId="0" borderId="10" xfId="1" applyFont="1" applyFill="1" applyBorder="1" applyAlignment="1">
      <alignment horizontal="right" vertical="center"/>
    </xf>
    <xf numFmtId="38" fontId="7" fillId="0" borderId="44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38" fontId="9" fillId="0" borderId="0" xfId="1" applyFont="1" applyFill="1" applyAlignment="1">
      <alignment horizontal="right" vertical="center"/>
    </xf>
    <xf numFmtId="38" fontId="9" fillId="0" borderId="0" xfId="1" applyFont="1" applyFill="1" applyAlignment="1">
      <alignment horizontal="left"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6" fillId="0" borderId="0" xfId="5" applyNumberFormat="1" applyFont="1" applyAlignment="1">
      <alignment horizontal="left" vertical="center"/>
    </xf>
    <xf numFmtId="176" fontId="6" fillId="0" borderId="23" xfId="6" applyNumberFormat="1" applyFont="1" applyBorder="1" applyAlignment="1">
      <alignment horizontal="center" vertical="center" shrinkToFit="1"/>
    </xf>
    <xf numFmtId="176" fontId="6" fillId="0" borderId="25" xfId="6" applyNumberFormat="1" applyFont="1" applyBorder="1" applyAlignment="1">
      <alignment horizontal="right" vertical="center" shrinkToFit="1"/>
    </xf>
    <xf numFmtId="176" fontId="7" fillId="0" borderId="22" xfId="6" applyNumberFormat="1" applyFont="1" applyBorder="1" applyAlignment="1">
      <alignment horizontal="right" vertical="center" shrinkToFit="1"/>
    </xf>
    <xf numFmtId="176" fontId="7" fillId="0" borderId="25" xfId="6" applyNumberFormat="1" applyFont="1" applyBorder="1" applyAlignment="1">
      <alignment horizontal="right" vertical="center" shrinkToFit="1"/>
    </xf>
    <xf numFmtId="176" fontId="7" fillId="0" borderId="23" xfId="6" applyNumberFormat="1" applyFont="1" applyBorder="1" applyAlignment="1">
      <alignment horizontal="right" vertical="center" shrinkToFit="1"/>
    </xf>
    <xf numFmtId="176" fontId="7" fillId="0" borderId="48" xfId="6" applyNumberFormat="1" applyFont="1" applyBorder="1" applyAlignment="1">
      <alignment horizontal="center" vertical="center" shrinkToFit="1"/>
    </xf>
    <xf numFmtId="176" fontId="6" fillId="0" borderId="5" xfId="6" applyNumberFormat="1" applyFont="1" applyBorder="1" applyAlignment="1">
      <alignment horizontal="right" vertical="center" shrinkToFit="1"/>
    </xf>
    <xf numFmtId="176" fontId="7" fillId="0" borderId="6" xfId="6" applyNumberFormat="1" applyFont="1" applyBorder="1" applyAlignment="1">
      <alignment horizontal="right" vertical="center" shrinkToFit="1"/>
    </xf>
    <xf numFmtId="176" fontId="7" fillId="0" borderId="5" xfId="6" applyNumberFormat="1" applyFont="1" applyBorder="1" applyAlignment="1">
      <alignment horizontal="right" vertical="center" shrinkToFit="1"/>
    </xf>
    <xf numFmtId="176" fontId="6" fillId="0" borderId="44" xfId="6" applyNumberFormat="1" applyFont="1" applyBorder="1" applyAlignment="1">
      <alignment horizontal="center" vertical="center" shrinkToFit="1"/>
    </xf>
    <xf numFmtId="176" fontId="6" fillId="0" borderId="9" xfId="6" applyNumberFormat="1" applyFont="1" applyBorder="1" applyAlignment="1">
      <alignment horizontal="right" vertical="center" shrinkToFit="1"/>
    </xf>
    <xf numFmtId="176" fontId="7" fillId="0" borderId="10" xfId="6" applyNumberFormat="1" applyFont="1" applyBorder="1" applyAlignment="1">
      <alignment horizontal="right" vertical="center" shrinkToFit="1"/>
    </xf>
    <xf numFmtId="176" fontId="7" fillId="0" borderId="9" xfId="6" applyNumberFormat="1" applyFont="1" applyBorder="1" applyAlignment="1">
      <alignment horizontal="right" vertical="center" shrinkToFit="1"/>
    </xf>
    <xf numFmtId="176" fontId="7" fillId="0" borderId="44" xfId="6" applyNumberFormat="1" applyFont="1" applyBorder="1" applyAlignment="1">
      <alignment horizontal="center" vertical="center" shrinkToFit="1"/>
    </xf>
    <xf numFmtId="176" fontId="7" fillId="0" borderId="12" xfId="6" applyNumberFormat="1" applyFont="1" applyBorder="1" applyAlignment="1">
      <alignment horizontal="right" vertical="center" shrinkToFit="1"/>
    </xf>
    <xf numFmtId="176" fontId="7" fillId="0" borderId="44" xfId="6" applyNumberFormat="1" applyFont="1" applyBorder="1" applyAlignment="1">
      <alignment horizontal="right" vertical="center" shrinkToFit="1"/>
    </xf>
    <xf numFmtId="176" fontId="7" fillId="0" borderId="44" xfId="6" applyNumberFormat="1" applyFont="1" applyBorder="1" applyAlignment="1">
      <alignment vertical="center" shrinkToFit="1"/>
    </xf>
    <xf numFmtId="176" fontId="6" fillId="0" borderId="9" xfId="6" applyNumberFormat="1" applyFont="1" applyBorder="1" applyAlignment="1">
      <alignment vertical="center" shrinkToFit="1"/>
    </xf>
    <xf numFmtId="176" fontId="7" fillId="0" borderId="10" xfId="6" applyNumberFormat="1" applyFont="1" applyBorder="1" applyAlignment="1">
      <alignment vertical="center" shrinkToFit="1"/>
    </xf>
    <xf numFmtId="176" fontId="6" fillId="0" borderId="10" xfId="6" applyNumberFormat="1" applyFont="1" applyBorder="1" applyAlignment="1">
      <alignment vertical="center" shrinkToFit="1"/>
    </xf>
    <xf numFmtId="176" fontId="6" fillId="0" borderId="10" xfId="6" applyNumberFormat="1" applyFont="1" applyBorder="1" applyAlignment="1">
      <alignment horizontal="right" vertical="center" shrinkToFit="1"/>
    </xf>
    <xf numFmtId="176" fontId="6" fillId="0" borderId="12" xfId="6" applyNumberFormat="1" applyFont="1" applyBorder="1" applyAlignment="1">
      <alignment vertical="center" shrinkToFit="1"/>
    </xf>
    <xf numFmtId="176" fontId="7" fillId="0" borderId="48" xfId="6" applyNumberFormat="1" applyFont="1" applyBorder="1" applyAlignment="1">
      <alignment vertical="center" shrinkToFit="1"/>
    </xf>
    <xf numFmtId="176" fontId="6" fillId="0" borderId="50" xfId="6" applyNumberFormat="1" applyFont="1" applyBorder="1" applyAlignment="1">
      <alignment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7" fillId="0" borderId="53" xfId="6" applyNumberFormat="1" applyFont="1" applyBorder="1" applyAlignment="1">
      <alignment vertical="center" shrinkToFit="1"/>
    </xf>
    <xf numFmtId="38" fontId="6" fillId="0" borderId="30" xfId="1" applyFont="1" applyFill="1" applyBorder="1" applyAlignment="1">
      <alignment horizontal="right" vertical="center" shrinkToFit="1"/>
    </xf>
    <xf numFmtId="177" fontId="5" fillId="0" borderId="0" xfId="4" applyNumberFormat="1" applyFont="1" applyFill="1" applyBorder="1" applyAlignment="1">
      <alignment horizontal="center" vertical="center" shrinkToFit="1"/>
    </xf>
    <xf numFmtId="176" fontId="5" fillId="0" borderId="0" xfId="4" applyNumberFormat="1" applyFont="1" applyFill="1" applyBorder="1" applyAlignment="1">
      <alignment horizontal="center" vertical="center" shrinkToFit="1"/>
    </xf>
    <xf numFmtId="176" fontId="6" fillId="0" borderId="0" xfId="3" applyNumberFormat="1" applyFont="1" applyAlignment="1">
      <alignment horizontal="left" vertical="center"/>
    </xf>
    <xf numFmtId="176" fontId="5" fillId="0" borderId="0" xfId="4" applyNumberFormat="1" applyFont="1" applyBorder="1" applyAlignment="1">
      <alignment horizontal="center" vertical="center" shrinkToFit="1"/>
    </xf>
    <xf numFmtId="176" fontId="5" fillId="0" borderId="0" xfId="4" applyNumberFormat="1" applyFont="1" applyBorder="1" applyAlignment="1">
      <alignment vertical="center" shrinkToFit="1"/>
    </xf>
    <xf numFmtId="176" fontId="4" fillId="0" borderId="22" xfId="4" applyNumberFormat="1" applyFont="1" applyFill="1" applyBorder="1" applyAlignment="1">
      <alignment horizontal="center" vertical="center" shrinkToFit="1"/>
    </xf>
    <xf numFmtId="176" fontId="5" fillId="0" borderId="37" xfId="4" applyNumberFormat="1" applyFont="1" applyFill="1" applyBorder="1" applyAlignment="1">
      <alignment horizontal="center" vertical="center" shrinkToFit="1"/>
    </xf>
    <xf numFmtId="176" fontId="5" fillId="0" borderId="39" xfId="4" applyNumberFormat="1" applyFont="1" applyFill="1" applyBorder="1" applyAlignment="1">
      <alignment horizontal="right" vertical="center" shrinkToFit="1"/>
    </xf>
    <xf numFmtId="176" fontId="4" fillId="0" borderId="41" xfId="4" applyNumberFormat="1" applyFont="1" applyFill="1" applyBorder="1" applyAlignment="1">
      <alignment horizontal="right" vertical="center" shrinkToFit="1"/>
    </xf>
    <xf numFmtId="176" fontId="4" fillId="0" borderId="37" xfId="4" applyNumberFormat="1" applyFont="1" applyFill="1" applyBorder="1" applyAlignment="1">
      <alignment horizontal="right" vertical="center" shrinkToFit="1"/>
    </xf>
    <xf numFmtId="177" fontId="4" fillId="0" borderId="39" xfId="4" applyNumberFormat="1" applyFont="1" applyFill="1" applyBorder="1" applyAlignment="1">
      <alignment horizontal="right" vertical="center" shrinkToFit="1"/>
    </xf>
    <xf numFmtId="176" fontId="4" fillId="0" borderId="38" xfId="4" applyNumberFormat="1" applyFont="1" applyFill="1" applyBorder="1" applyAlignment="1">
      <alignment horizontal="right" vertical="center" shrinkToFit="1"/>
    </xf>
    <xf numFmtId="176" fontId="4" fillId="0" borderId="39" xfId="4" applyNumberFormat="1" applyFont="1" applyFill="1" applyBorder="1" applyAlignment="1">
      <alignment horizontal="right" vertical="center" shrinkToFit="1"/>
    </xf>
    <xf numFmtId="176" fontId="4" fillId="0" borderId="44" xfId="4" applyNumberFormat="1" applyFont="1" applyFill="1" applyBorder="1" applyAlignment="1">
      <alignment horizontal="center" vertical="center" shrinkToFit="1"/>
    </xf>
    <xf numFmtId="176" fontId="5" fillId="0" borderId="9" xfId="4" applyNumberFormat="1" applyFont="1" applyFill="1" applyBorder="1" applyAlignment="1">
      <alignment horizontal="right" vertical="center" shrinkToFit="1"/>
    </xf>
    <xf numFmtId="176" fontId="4" fillId="0" borderId="10" xfId="4" applyNumberFormat="1" applyFont="1" applyFill="1" applyBorder="1" applyAlignment="1">
      <alignment horizontal="right" vertical="center" shrinkToFit="1"/>
    </xf>
    <xf numFmtId="176" fontId="4" fillId="0" borderId="44" xfId="4" applyNumberFormat="1" applyFont="1" applyFill="1" applyBorder="1" applyAlignment="1">
      <alignment horizontal="right" vertical="center" shrinkToFit="1"/>
    </xf>
    <xf numFmtId="177" fontId="4" fillId="0" borderId="9" xfId="4" applyNumberFormat="1" applyFont="1" applyFill="1" applyBorder="1" applyAlignment="1">
      <alignment horizontal="right" vertical="center" shrinkToFit="1"/>
    </xf>
    <xf numFmtId="176" fontId="4" fillId="0" borderId="9" xfId="4" applyNumberFormat="1" applyFont="1" applyFill="1" applyBorder="1" applyAlignment="1">
      <alignment horizontal="right" vertical="center" shrinkToFit="1"/>
    </xf>
    <xf numFmtId="176" fontId="5" fillId="0" borderId="44" xfId="4" applyNumberFormat="1" applyFont="1" applyFill="1" applyBorder="1" applyAlignment="1">
      <alignment horizontal="center" vertical="center" shrinkToFit="1"/>
    </xf>
    <xf numFmtId="177" fontId="4" fillId="0" borderId="12" xfId="4" applyNumberFormat="1" applyFont="1" applyFill="1" applyBorder="1" applyAlignment="1">
      <alignment horizontal="right" vertical="center" shrinkToFit="1"/>
    </xf>
    <xf numFmtId="176" fontId="4" fillId="0" borderId="12" xfId="4" applyNumberFormat="1" applyFont="1" applyFill="1" applyBorder="1" applyAlignment="1">
      <alignment horizontal="right" vertical="center" shrinkToFit="1"/>
    </xf>
    <xf numFmtId="177" fontId="4" fillId="0" borderId="10" xfId="4" applyNumberFormat="1" applyFont="1" applyFill="1" applyBorder="1" applyAlignment="1">
      <alignment horizontal="right" vertical="center" shrinkToFit="1"/>
    </xf>
    <xf numFmtId="176" fontId="5" fillId="0" borderId="53" xfId="4" applyNumberFormat="1" applyFont="1" applyFill="1" applyBorder="1" applyAlignment="1">
      <alignment horizontal="center" vertical="center" shrinkToFit="1"/>
    </xf>
    <xf numFmtId="176" fontId="5" fillId="0" borderId="51" xfId="4" applyNumberFormat="1" applyFont="1" applyFill="1" applyBorder="1" applyAlignment="1">
      <alignment horizontal="right" vertical="center" shrinkToFit="1"/>
    </xf>
    <xf numFmtId="176" fontId="4" fillId="0" borderId="30" xfId="4" applyNumberFormat="1" applyFont="1" applyFill="1" applyBorder="1" applyAlignment="1">
      <alignment horizontal="right" vertical="center" shrinkToFit="1"/>
    </xf>
    <xf numFmtId="176" fontId="4" fillId="0" borderId="53" xfId="4" applyNumberFormat="1" applyFont="1" applyFill="1" applyBorder="1" applyAlignment="1">
      <alignment horizontal="right" vertical="center" shrinkToFit="1"/>
    </xf>
    <xf numFmtId="176" fontId="4" fillId="0" borderId="51" xfId="4" applyNumberFormat="1" applyFont="1" applyFill="1" applyBorder="1" applyAlignment="1">
      <alignment horizontal="right" vertical="center" shrinkToFit="1"/>
    </xf>
    <xf numFmtId="177" fontId="4" fillId="0" borderId="51" xfId="4" applyNumberFormat="1" applyFont="1" applyFill="1" applyBorder="1" applyAlignment="1">
      <alignment horizontal="right" vertical="center" shrinkToFit="1"/>
    </xf>
    <xf numFmtId="177" fontId="4" fillId="0" borderId="30" xfId="4" applyNumberFormat="1" applyFont="1" applyFill="1" applyBorder="1" applyAlignment="1">
      <alignment horizontal="right" vertical="center" shrinkToFit="1"/>
    </xf>
    <xf numFmtId="176" fontId="5" fillId="0" borderId="0" xfId="4" applyNumberFormat="1" applyFont="1" applyFill="1" applyAlignment="1">
      <alignment vertical="center"/>
    </xf>
    <xf numFmtId="176" fontId="5" fillId="0" borderId="0" xfId="4" applyNumberFormat="1" applyFont="1" applyFill="1" applyAlignment="1">
      <alignment horizontal="center" vertical="center" shrinkToFit="1"/>
    </xf>
    <xf numFmtId="176" fontId="4" fillId="0" borderId="0" xfId="4" applyNumberFormat="1" applyFont="1" applyFill="1" applyBorder="1" applyAlignment="1">
      <alignment horizontal="left" vertical="center" shrinkToFit="1"/>
    </xf>
    <xf numFmtId="177" fontId="5" fillId="0" borderId="0" xfId="4" applyNumberFormat="1" applyFont="1" applyFill="1" applyBorder="1" applyAlignment="1">
      <alignment vertical="center" shrinkToFit="1"/>
    </xf>
    <xf numFmtId="176" fontId="5" fillId="0" borderId="0" xfId="4" applyNumberFormat="1" applyFont="1" applyFill="1" applyBorder="1" applyAlignment="1">
      <alignment vertical="center" shrinkToFit="1"/>
    </xf>
    <xf numFmtId="176" fontId="5" fillId="0" borderId="0" xfId="4" applyNumberFormat="1" applyFont="1" applyFill="1" applyBorder="1" applyAlignment="1">
      <alignment horizontal="left" vertical="center" shrinkToFit="1"/>
    </xf>
    <xf numFmtId="176" fontId="5" fillId="0" borderId="0" xfId="4" applyNumberFormat="1" applyFont="1" applyFill="1" applyBorder="1" applyAlignment="1">
      <alignment horizontal="left" vertical="center"/>
    </xf>
    <xf numFmtId="176" fontId="6" fillId="0" borderId="0" xfId="3" applyNumberFormat="1" applyFont="1" applyBorder="1" applyAlignment="1">
      <alignment horizontal="center" vertical="center" shrinkToFit="1"/>
    </xf>
    <xf numFmtId="176" fontId="5" fillId="0" borderId="0" xfId="4" applyNumberFormat="1" applyFont="1" applyAlignment="1">
      <alignment horizontal="left" vertical="center"/>
    </xf>
    <xf numFmtId="176" fontId="6" fillId="0" borderId="0" xfId="3" applyNumberFormat="1" applyFont="1" applyBorder="1" applyAlignment="1">
      <alignment vertical="center" shrinkToFit="1"/>
    </xf>
    <xf numFmtId="176" fontId="6" fillId="0" borderId="0" xfId="3" applyNumberFormat="1" applyFont="1" applyAlignment="1">
      <alignment horizontal="center" vertical="center"/>
    </xf>
    <xf numFmtId="176" fontId="6" fillId="0" borderId="24" xfId="3" applyNumberFormat="1" applyFont="1" applyBorder="1" applyAlignment="1">
      <alignment horizontal="center" vertical="center" shrinkToFit="1"/>
    </xf>
    <xf numFmtId="176" fontId="6" fillId="0" borderId="25" xfId="3" applyNumberFormat="1" applyFont="1" applyFill="1" applyBorder="1" applyAlignment="1">
      <alignment horizontal="center" vertical="center" shrinkToFit="1"/>
    </xf>
    <xf numFmtId="176" fontId="6" fillId="0" borderId="22" xfId="3" applyNumberFormat="1" applyFont="1" applyFill="1" applyBorder="1" applyAlignment="1">
      <alignment horizontal="center" vertical="center" shrinkToFit="1"/>
    </xf>
    <xf numFmtId="176" fontId="6" fillId="0" borderId="23" xfId="3" applyNumberFormat="1" applyFont="1" applyFill="1" applyBorder="1" applyAlignment="1">
      <alignment horizontal="center" vertical="center" shrinkToFit="1"/>
    </xf>
    <xf numFmtId="176" fontId="6" fillId="0" borderId="26" xfId="3" applyNumberFormat="1" applyFont="1" applyFill="1" applyBorder="1" applyAlignment="1">
      <alignment horizontal="center" vertical="center" shrinkToFit="1"/>
    </xf>
    <xf numFmtId="176" fontId="6" fillId="0" borderId="23" xfId="3" applyNumberFormat="1" applyFont="1" applyBorder="1" applyAlignment="1">
      <alignment horizontal="center" vertical="center" shrinkToFit="1"/>
    </xf>
    <xf numFmtId="176" fontId="6" fillId="0" borderId="37" xfId="3" applyNumberFormat="1" applyFont="1" applyBorder="1" applyAlignment="1">
      <alignment horizontal="center" vertical="center" shrinkToFit="1"/>
    </xf>
    <xf numFmtId="176" fontId="6" fillId="0" borderId="38" xfId="3" applyNumberFormat="1" applyFont="1" applyBorder="1" applyAlignment="1">
      <alignment horizontal="right" vertical="center" shrinkToFit="1"/>
    </xf>
    <xf numFmtId="176" fontId="6" fillId="0" borderId="40" xfId="3" applyNumberFormat="1" applyFont="1" applyBorder="1" applyAlignment="1">
      <alignment horizontal="right" vertical="center" shrinkToFit="1"/>
    </xf>
    <xf numFmtId="176" fontId="6" fillId="0" borderId="41" xfId="3" applyNumberFormat="1" applyFont="1" applyBorder="1" applyAlignment="1">
      <alignment horizontal="right" vertical="center" shrinkToFit="1"/>
    </xf>
    <xf numFmtId="176" fontId="6" fillId="0" borderId="37" xfId="3" applyNumberFormat="1" applyFont="1" applyBorder="1" applyAlignment="1">
      <alignment horizontal="right" vertical="center" shrinkToFit="1"/>
    </xf>
    <xf numFmtId="176" fontId="6" fillId="0" borderId="42" xfId="3" applyNumberFormat="1" applyFont="1" applyBorder="1" applyAlignment="1">
      <alignment horizontal="right" vertical="center" shrinkToFit="1"/>
    </xf>
    <xf numFmtId="176" fontId="6" fillId="0" borderId="43" xfId="3" applyNumberFormat="1" applyFont="1" applyBorder="1" applyAlignment="1">
      <alignment horizontal="center" vertical="center" shrinkToFit="1"/>
    </xf>
    <xf numFmtId="176" fontId="6" fillId="0" borderId="39" xfId="3" applyNumberFormat="1" applyFont="1" applyBorder="1" applyAlignment="1">
      <alignment horizontal="right" vertical="center" shrinkToFit="1"/>
    </xf>
    <xf numFmtId="176" fontId="6" fillId="0" borderId="44" xfId="3" applyNumberFormat="1" applyFont="1" applyBorder="1" applyAlignment="1">
      <alignment horizontal="center" vertical="center" shrinkToFit="1"/>
    </xf>
    <xf numFmtId="176" fontId="6" fillId="0" borderId="12" xfId="3" applyNumberFormat="1" applyFont="1" applyBorder="1" applyAlignment="1">
      <alignment horizontal="right" vertical="center" shrinkToFit="1"/>
    </xf>
    <xf numFmtId="176" fontId="6" fillId="0" borderId="45" xfId="3" applyNumberFormat="1" applyFont="1" applyBorder="1" applyAlignment="1">
      <alignment horizontal="right" vertical="center" shrinkToFit="1"/>
    </xf>
    <xf numFmtId="176" fontId="6" fillId="0" borderId="10" xfId="3" applyNumberFormat="1" applyFont="1" applyBorder="1" applyAlignment="1">
      <alignment horizontal="right" vertical="center" shrinkToFit="1"/>
    </xf>
    <xf numFmtId="176" fontId="6" fillId="0" borderId="44" xfId="3" applyNumberFormat="1" applyFont="1" applyBorder="1" applyAlignment="1">
      <alignment horizontal="right" vertical="center" shrinkToFit="1"/>
    </xf>
    <xf numFmtId="176" fontId="6" fillId="0" borderId="46" xfId="3" applyNumberFormat="1" applyFont="1" applyBorder="1" applyAlignment="1">
      <alignment horizontal="right" vertical="center" shrinkToFit="1"/>
    </xf>
    <xf numFmtId="176" fontId="6" fillId="0" borderId="8" xfId="3" applyNumberFormat="1" applyFont="1" applyBorder="1" applyAlignment="1">
      <alignment horizontal="center" vertical="center" shrinkToFit="1"/>
    </xf>
    <xf numFmtId="176" fontId="6" fillId="0" borderId="9" xfId="3" applyNumberFormat="1" applyFont="1" applyBorder="1" applyAlignment="1">
      <alignment horizontal="right" vertical="center" shrinkToFit="1"/>
    </xf>
    <xf numFmtId="176" fontId="6" fillId="0" borderId="0" xfId="3" applyNumberFormat="1" applyFont="1" applyFill="1" applyBorder="1" applyAlignment="1">
      <alignment horizontal="center" vertical="center" shrinkToFit="1"/>
    </xf>
    <xf numFmtId="176" fontId="6" fillId="0" borderId="45" xfId="3" applyNumberFormat="1" applyFont="1" applyFill="1" applyBorder="1" applyAlignment="1">
      <alignment horizontal="right" vertical="center" shrinkToFit="1"/>
    </xf>
    <xf numFmtId="176" fontId="6" fillId="0" borderId="9" xfId="3" applyNumberFormat="1" applyFont="1" applyFill="1" applyBorder="1" applyAlignment="1">
      <alignment horizontal="right" vertical="center" shrinkToFit="1"/>
    </xf>
    <xf numFmtId="176" fontId="6" fillId="0" borderId="0" xfId="3" applyNumberFormat="1" applyFont="1" applyBorder="1" applyAlignment="1">
      <alignment vertical="center" textRotation="180" shrinkToFit="1"/>
    </xf>
    <xf numFmtId="176" fontId="6" fillId="0" borderId="10" xfId="3" applyNumberFormat="1" applyFont="1" applyFill="1" applyBorder="1" applyAlignment="1">
      <alignment horizontal="right" vertical="center" shrinkToFit="1"/>
    </xf>
    <xf numFmtId="176" fontId="6" fillId="0" borderId="44" xfId="3" applyNumberFormat="1" applyFont="1" applyFill="1" applyBorder="1" applyAlignment="1">
      <alignment horizontal="right" vertical="center" shrinkToFit="1"/>
    </xf>
    <xf numFmtId="176" fontId="6" fillId="0" borderId="0" xfId="3" applyNumberFormat="1" applyFont="1" applyAlignment="1">
      <alignment vertical="center"/>
    </xf>
    <xf numFmtId="176" fontId="6" fillId="0" borderId="46" xfId="3" applyNumberFormat="1" applyFont="1" applyFill="1" applyBorder="1" applyAlignment="1">
      <alignment horizontal="right" vertical="center" shrinkToFit="1"/>
    </xf>
    <xf numFmtId="176" fontId="6" fillId="0" borderId="13" xfId="3" applyNumberFormat="1" applyFont="1" applyBorder="1" applyAlignment="1">
      <alignment horizontal="right" vertical="center" shrinkToFit="1"/>
    </xf>
    <xf numFmtId="176" fontId="6" fillId="0" borderId="11" xfId="3" applyNumberFormat="1" applyFont="1" applyFill="1" applyBorder="1" applyAlignment="1">
      <alignment horizontal="right" vertical="center" shrinkToFit="1"/>
    </xf>
    <xf numFmtId="176" fontId="6" fillId="0" borderId="47" xfId="3" applyNumberFormat="1" applyFont="1" applyBorder="1" applyAlignment="1">
      <alignment horizontal="center" vertical="center" shrinkToFit="1"/>
    </xf>
    <xf numFmtId="176" fontId="7" fillId="0" borderId="0" xfId="3" applyNumberFormat="1" applyFont="1" applyAlignment="1">
      <alignment vertical="center"/>
    </xf>
    <xf numFmtId="176" fontId="6" fillId="0" borderId="13" xfId="3" applyNumberFormat="1" applyFont="1" applyFill="1" applyBorder="1" applyAlignment="1">
      <alignment horizontal="right" vertical="center" shrinkToFit="1"/>
    </xf>
    <xf numFmtId="176" fontId="6" fillId="0" borderId="8" xfId="3" applyNumberFormat="1" applyFont="1" applyFill="1" applyBorder="1" applyAlignment="1">
      <alignment horizontal="center" vertical="center" shrinkToFit="1"/>
    </xf>
    <xf numFmtId="176" fontId="6" fillId="0" borderId="53" xfId="3" applyNumberFormat="1" applyFont="1" applyFill="1" applyBorder="1" applyAlignment="1">
      <alignment horizontal="center" vertical="center" shrinkToFit="1"/>
    </xf>
    <xf numFmtId="176" fontId="6" fillId="0" borderId="54" xfId="3" applyNumberFormat="1" applyFont="1" applyFill="1" applyBorder="1" applyAlignment="1">
      <alignment horizontal="right" vertical="center" shrinkToFit="1"/>
    </xf>
    <xf numFmtId="176" fontId="6" fillId="0" borderId="55" xfId="3" applyNumberFormat="1" applyFont="1" applyFill="1" applyBorder="1" applyAlignment="1">
      <alignment horizontal="right" vertical="center" shrinkToFit="1"/>
    </xf>
    <xf numFmtId="176" fontId="6" fillId="0" borderId="30" xfId="3" applyNumberFormat="1" applyFont="1" applyFill="1" applyBorder="1" applyAlignment="1">
      <alignment horizontal="right" vertical="center" shrinkToFit="1"/>
    </xf>
    <xf numFmtId="176" fontId="6" fillId="0" borderId="19" xfId="3" applyNumberFormat="1" applyFont="1" applyFill="1" applyBorder="1" applyAlignment="1">
      <alignment horizontal="right" vertical="center" shrinkToFit="1"/>
    </xf>
    <xf numFmtId="176" fontId="6" fillId="0" borderId="52" xfId="3" applyNumberFormat="1" applyFont="1" applyFill="1" applyBorder="1" applyAlignment="1">
      <alignment horizontal="right" vertical="center" shrinkToFit="1"/>
    </xf>
    <xf numFmtId="176" fontId="6" fillId="0" borderId="14" xfId="3" applyNumberFormat="1" applyFont="1" applyFill="1" applyBorder="1" applyAlignment="1">
      <alignment horizontal="center" vertical="center" shrinkToFit="1"/>
    </xf>
    <xf numFmtId="176" fontId="6" fillId="0" borderId="51" xfId="3" applyNumberFormat="1" applyFont="1" applyFill="1" applyBorder="1" applyAlignment="1">
      <alignment horizontal="right" vertical="center" shrinkToFit="1"/>
    </xf>
    <xf numFmtId="176" fontId="6" fillId="0" borderId="0" xfId="3" applyNumberFormat="1" applyFont="1" applyFill="1" applyBorder="1" applyAlignment="1">
      <alignment vertical="center" shrinkToFit="1"/>
    </xf>
    <xf numFmtId="176" fontId="6" fillId="0" borderId="0" xfId="3" quotePrefix="1" applyNumberFormat="1" applyFont="1" applyBorder="1" applyAlignment="1">
      <alignment horizontal="right" vertical="center" shrinkToFit="1"/>
    </xf>
    <xf numFmtId="176" fontId="6" fillId="0" borderId="0" xfId="2" applyNumberFormat="1" applyFont="1" applyBorder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176" fontId="7" fillId="2" borderId="2" xfId="2" applyNumberFormat="1" applyFont="1" applyFill="1" applyBorder="1" applyAlignment="1">
      <alignment horizontal="center" vertical="center" shrinkToFit="1"/>
    </xf>
    <xf numFmtId="176" fontId="7" fillId="2" borderId="3" xfId="2" applyNumberFormat="1" applyFont="1" applyFill="1" applyBorder="1" applyAlignment="1">
      <alignment horizontal="center" vertical="center" shrinkToFit="1"/>
    </xf>
    <xf numFmtId="176" fontId="6" fillId="0" borderId="0" xfId="2" applyNumberFormat="1" applyFont="1" applyBorder="1" applyAlignment="1">
      <alignment vertical="center" shrinkToFit="1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vertical="center" shrinkToFit="1"/>
    </xf>
    <xf numFmtId="38" fontId="9" fillId="0" borderId="6" xfId="1" applyFont="1" applyBorder="1" applyAlignment="1">
      <alignment horizontal="right" vertical="center"/>
    </xf>
    <xf numFmtId="40" fontId="9" fillId="0" borderId="7" xfId="1" applyNumberFormat="1" applyFont="1" applyBorder="1" applyAlignment="1">
      <alignment horizontal="right" vertical="center"/>
    </xf>
    <xf numFmtId="176" fontId="9" fillId="0" borderId="8" xfId="2" applyNumberFormat="1" applyFont="1" applyBorder="1" applyAlignment="1">
      <alignment horizontal="center" vertical="center" shrinkToFit="1"/>
    </xf>
    <xf numFmtId="176" fontId="9" fillId="0" borderId="9" xfId="2" quotePrefix="1" applyNumberFormat="1" applyFont="1" applyBorder="1" applyAlignment="1">
      <alignment horizontal="right" vertical="center" shrinkToFit="1"/>
    </xf>
    <xf numFmtId="38" fontId="9" fillId="0" borderId="10" xfId="1" applyFont="1" applyBorder="1" applyAlignment="1">
      <alignment horizontal="right" vertical="center"/>
    </xf>
    <xf numFmtId="40" fontId="9" fillId="0" borderId="11" xfId="1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vertical="center" shrinkToFit="1"/>
    </xf>
    <xf numFmtId="40" fontId="9" fillId="0" borderId="11" xfId="1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vertical="center" textRotation="180" shrinkToFit="1"/>
    </xf>
    <xf numFmtId="176" fontId="6" fillId="0" borderId="0" xfId="2" applyNumberFormat="1" applyFont="1" applyBorder="1" applyAlignment="1">
      <alignment vertical="center" textRotation="180" shrinkToFit="1"/>
    </xf>
    <xf numFmtId="38" fontId="9" fillId="0" borderId="10" xfId="1" applyFont="1" applyFill="1" applyBorder="1" applyAlignment="1">
      <alignment horizontal="right" vertical="center"/>
    </xf>
    <xf numFmtId="40" fontId="9" fillId="0" borderId="11" xfId="1" applyNumberFormat="1" applyFont="1" applyFill="1" applyBorder="1" applyAlignment="1">
      <alignment horizontal="right" vertical="center"/>
    </xf>
    <xf numFmtId="176" fontId="9" fillId="0" borderId="9" xfId="2" applyNumberFormat="1" applyFont="1" applyBorder="1" applyAlignment="1">
      <alignment horizontal="center" vertical="center" shrinkToFit="1"/>
    </xf>
    <xf numFmtId="40" fontId="9" fillId="0" borderId="11" xfId="1" applyNumberFormat="1" applyFont="1" applyFill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2" xfId="2" applyNumberFormat="1" applyFont="1" applyBorder="1" applyAlignment="1">
      <alignment horizontal="right" vertical="center" shrinkToFit="1"/>
    </xf>
    <xf numFmtId="40" fontId="9" fillId="0" borderId="13" xfId="1" quotePrefix="1" applyNumberFormat="1" applyFont="1" applyFill="1" applyBorder="1" applyAlignment="1">
      <alignment horizontal="right" vertical="center"/>
    </xf>
    <xf numFmtId="176" fontId="9" fillId="0" borderId="14" xfId="2" applyNumberFormat="1" applyFont="1" applyBorder="1" applyAlignment="1">
      <alignment horizontal="center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15" xfId="2" applyNumberFormat="1" applyFont="1" applyBorder="1" applyAlignment="1">
      <alignment horizontal="center" vertical="center" shrinkToFit="1"/>
    </xf>
    <xf numFmtId="176" fontId="9" fillId="0" borderId="16" xfId="2" applyNumberFormat="1" applyFont="1" applyBorder="1" applyAlignment="1">
      <alignment horizontal="right" vertical="center" shrinkToFit="1"/>
    </xf>
    <xf numFmtId="40" fontId="9" fillId="0" borderId="17" xfId="1" quotePrefix="1" applyNumberFormat="1" applyFont="1" applyFill="1" applyBorder="1" applyAlignment="1">
      <alignment horizontal="right" vertical="center"/>
    </xf>
    <xf numFmtId="176" fontId="9" fillId="0" borderId="18" xfId="2" applyNumberFormat="1" applyFont="1" applyBorder="1" applyAlignment="1">
      <alignment horizontal="right" vertical="center" shrinkToFit="1"/>
    </xf>
    <xf numFmtId="38" fontId="9" fillId="0" borderId="19" xfId="1" applyFont="1" applyFill="1" applyBorder="1" applyAlignment="1">
      <alignment horizontal="right" vertical="center"/>
    </xf>
    <xf numFmtId="40" fontId="9" fillId="0" borderId="20" xfId="1" applyNumberFormat="1" applyFont="1" applyFill="1" applyBorder="1" applyAlignment="1">
      <alignment horizontal="right" vertical="center" shrinkToFit="1"/>
    </xf>
    <xf numFmtId="38" fontId="9" fillId="0" borderId="19" xfId="1" applyFont="1" applyFill="1" applyBorder="1" applyAlignment="1">
      <alignment vertical="center"/>
    </xf>
    <xf numFmtId="38" fontId="9" fillId="0" borderId="10" xfId="1" applyFont="1" applyFill="1" applyBorder="1" applyAlignment="1" applyProtection="1">
      <alignment vertical="center"/>
    </xf>
    <xf numFmtId="38" fontId="9" fillId="0" borderId="10" xfId="1" quotePrefix="1" applyFont="1" applyFill="1" applyBorder="1" applyAlignment="1">
      <alignment horizontal="right" vertical="center"/>
    </xf>
    <xf numFmtId="176" fontId="9" fillId="0" borderId="9" xfId="2" applyNumberFormat="1" applyFont="1" applyFill="1" applyBorder="1" applyAlignment="1">
      <alignment horizontal="right" vertical="center" shrinkToFit="1"/>
    </xf>
    <xf numFmtId="176" fontId="9" fillId="0" borderId="14" xfId="2" applyNumberFormat="1" applyFont="1" applyFill="1" applyBorder="1" applyAlignment="1">
      <alignment horizontal="center" vertical="center" shrinkToFit="1"/>
    </xf>
    <xf numFmtId="176" fontId="9" fillId="0" borderId="51" xfId="2" applyNumberFormat="1" applyFont="1" applyFill="1" applyBorder="1" applyAlignment="1">
      <alignment horizontal="right" vertical="center" shrinkToFit="1"/>
    </xf>
    <xf numFmtId="38" fontId="9" fillId="0" borderId="30" xfId="1" applyFont="1" applyFill="1" applyBorder="1" applyAlignment="1" applyProtection="1">
      <alignment vertical="center"/>
    </xf>
    <xf numFmtId="38" fontId="9" fillId="0" borderId="30" xfId="1" quotePrefix="1" applyFont="1" applyFill="1" applyBorder="1" applyAlignment="1">
      <alignment horizontal="right" vertical="center"/>
    </xf>
    <xf numFmtId="40" fontId="9" fillId="0" borderId="52" xfId="1" applyNumberFormat="1" applyFont="1" applyFill="1" applyBorder="1" applyAlignment="1">
      <alignment horizontal="right" vertical="center" shrinkToFit="1"/>
    </xf>
    <xf numFmtId="176" fontId="6" fillId="0" borderId="0" xfId="2" applyNumberFormat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176" fontId="9" fillId="0" borderId="8" xfId="2" applyNumberFormat="1" applyFont="1" applyFill="1" applyBorder="1" applyAlignment="1">
      <alignment horizontal="center" vertical="center" shrinkToFit="1"/>
    </xf>
    <xf numFmtId="176" fontId="6" fillId="0" borderId="44" xfId="3" applyNumberFormat="1" applyFont="1" applyFill="1" applyBorder="1" applyAlignment="1">
      <alignment horizontal="center" vertical="center" shrinkToFit="1"/>
    </xf>
    <xf numFmtId="176" fontId="7" fillId="0" borderId="22" xfId="6" applyNumberFormat="1" applyFont="1" applyBorder="1" applyAlignment="1">
      <alignment horizontal="center" vertical="center" shrinkToFit="1"/>
    </xf>
    <xf numFmtId="176" fontId="7" fillId="0" borderId="35" xfId="6" applyNumberFormat="1" applyFont="1" applyBorder="1" applyAlignment="1">
      <alignment horizontal="center" vertical="center" shrinkToFit="1"/>
    </xf>
    <xf numFmtId="38" fontId="8" fillId="0" borderId="10" xfId="1" applyFont="1" applyFill="1" applyBorder="1" applyAlignment="1">
      <alignment vertical="center"/>
    </xf>
    <xf numFmtId="38" fontId="8" fillId="0" borderId="44" xfId="1" applyFont="1" applyFill="1" applyBorder="1" applyAlignment="1">
      <alignment vertical="center"/>
    </xf>
    <xf numFmtId="38" fontId="6" fillId="0" borderId="0" xfId="1" applyFont="1" applyAlignment="1"/>
    <xf numFmtId="178" fontId="6" fillId="0" borderId="0" xfId="5" applyNumberFormat="1" applyFont="1" applyAlignment="1">
      <alignment horizontal="center" vertical="center" shrinkToFit="1"/>
    </xf>
    <xf numFmtId="179" fontId="6" fillId="0" borderId="0" xfId="5" applyNumberFormat="1" applyFont="1" applyAlignment="1">
      <alignment horizontal="center" vertical="center" shrinkToFit="1"/>
    </xf>
    <xf numFmtId="176" fontId="6" fillId="0" borderId="0" xfId="5" applyNumberFormat="1" applyFont="1" applyAlignment="1">
      <alignment vertical="center" shrinkToFit="1"/>
    </xf>
    <xf numFmtId="176" fontId="6" fillId="0" borderId="23" xfId="5" applyNumberFormat="1" applyFont="1" applyBorder="1" applyAlignment="1">
      <alignment horizontal="center" vertical="center" shrinkToFit="1"/>
    </xf>
    <xf numFmtId="176" fontId="6" fillId="0" borderId="61" xfId="5" applyNumberFormat="1" applyFont="1" applyBorder="1" applyAlignment="1">
      <alignment horizontal="center" vertical="center" shrinkToFit="1"/>
    </xf>
    <xf numFmtId="176" fontId="7" fillId="0" borderId="25" xfId="5" applyNumberFormat="1" applyFont="1" applyBorder="1" applyAlignment="1">
      <alignment horizontal="right" vertical="center" shrinkToFit="1"/>
    </xf>
    <xf numFmtId="176" fontId="7" fillId="0" borderId="35" xfId="5" applyNumberFormat="1" applyFont="1" applyBorder="1" applyAlignment="1">
      <alignment horizontal="right" vertical="center" shrinkToFit="1"/>
    </xf>
    <xf numFmtId="178" fontId="7" fillId="0" borderId="35" xfId="5" applyNumberFormat="1" applyFont="1" applyBorder="1" applyAlignment="1">
      <alignment horizontal="right" vertical="center" shrinkToFit="1"/>
    </xf>
    <xf numFmtId="176" fontId="7" fillId="0" borderId="23" xfId="5" applyNumberFormat="1" applyFont="1" applyBorder="1" applyAlignment="1">
      <alignment horizontal="right" vertical="center" shrinkToFit="1"/>
    </xf>
    <xf numFmtId="178" fontId="7" fillId="0" borderId="25" xfId="5" applyNumberFormat="1" applyFont="1" applyBorder="1" applyAlignment="1">
      <alignment horizontal="right" vertical="center" shrinkToFit="1"/>
    </xf>
    <xf numFmtId="176" fontId="7" fillId="0" borderId="22" xfId="5" applyNumberFormat="1" applyFont="1" applyBorder="1" applyAlignment="1">
      <alignment horizontal="right" vertical="center" shrinkToFit="1"/>
    </xf>
    <xf numFmtId="179" fontId="7" fillId="0" borderId="25" xfId="5" applyNumberFormat="1" applyFont="1" applyBorder="1" applyAlignment="1">
      <alignment horizontal="right" vertical="center" shrinkToFit="1"/>
    </xf>
    <xf numFmtId="176" fontId="7" fillId="0" borderId="25" xfId="5" applyNumberFormat="1" applyFont="1" applyBorder="1" applyAlignment="1">
      <alignment horizontal="center" vertical="center" shrinkToFit="1"/>
    </xf>
    <xf numFmtId="176" fontId="7" fillId="0" borderId="37" xfId="5" applyNumberFormat="1" applyFont="1" applyBorder="1" applyAlignment="1">
      <alignment horizontal="center" vertical="center" shrinkToFit="1"/>
    </xf>
    <xf numFmtId="176" fontId="6" fillId="0" borderId="62" xfId="5" applyNumberFormat="1" applyFont="1" applyBorder="1" applyAlignment="1">
      <alignment horizontal="center" vertical="center" shrinkToFit="1"/>
    </xf>
    <xf numFmtId="176" fontId="7" fillId="0" borderId="39" xfId="5" applyNumberFormat="1" applyFont="1" applyBorder="1" applyAlignment="1">
      <alignment horizontal="right" vertical="center" shrinkToFit="1"/>
    </xf>
    <xf numFmtId="176" fontId="7" fillId="0" borderId="38" xfId="5" applyNumberFormat="1" applyFont="1" applyBorder="1" applyAlignment="1">
      <alignment horizontal="right" vertical="center" shrinkToFit="1"/>
    </xf>
    <xf numFmtId="178" fontId="7" fillId="0" borderId="38" xfId="5" applyNumberFormat="1" applyFont="1" applyBorder="1" applyAlignment="1">
      <alignment horizontal="right" vertical="center" shrinkToFit="1"/>
    </xf>
    <xf numFmtId="176" fontId="7" fillId="0" borderId="37" xfId="5" applyNumberFormat="1" applyFont="1" applyBorder="1" applyAlignment="1">
      <alignment horizontal="right" vertical="center" shrinkToFit="1"/>
    </xf>
    <xf numFmtId="178" fontId="7" fillId="0" borderId="39" xfId="5" applyNumberFormat="1" applyFont="1" applyBorder="1" applyAlignment="1">
      <alignment horizontal="right" vertical="center" shrinkToFit="1"/>
    </xf>
    <xf numFmtId="176" fontId="7" fillId="0" borderId="41" xfId="5" applyNumberFormat="1" applyFont="1" applyBorder="1" applyAlignment="1">
      <alignment horizontal="right" vertical="center" shrinkToFit="1"/>
    </xf>
    <xf numFmtId="179" fontId="7" fillId="0" borderId="39" xfId="5" applyNumberFormat="1" applyFont="1" applyBorder="1" applyAlignment="1">
      <alignment horizontal="right" vertical="center" shrinkToFit="1"/>
    </xf>
    <xf numFmtId="176" fontId="6" fillId="0" borderId="39" xfId="5" applyNumberFormat="1" applyFont="1" applyBorder="1" applyAlignment="1">
      <alignment horizontal="center" vertical="center" shrinkToFit="1"/>
    </xf>
    <xf numFmtId="176" fontId="6" fillId="0" borderId="44" xfId="5" applyNumberFormat="1" applyFont="1" applyBorder="1" applyAlignment="1">
      <alignment horizontal="center" vertical="center" shrinkToFit="1"/>
    </xf>
    <xf numFmtId="176" fontId="6" fillId="0" borderId="63" xfId="5" applyNumberFormat="1" applyFont="1" applyBorder="1" applyAlignment="1">
      <alignment horizontal="center" vertical="center" shrinkToFit="1"/>
    </xf>
    <xf numFmtId="176" fontId="7" fillId="0" borderId="9" xfId="5" applyNumberFormat="1" applyFont="1" applyBorder="1" applyAlignment="1">
      <alignment horizontal="right" vertical="center" shrinkToFit="1"/>
    </xf>
    <xf numFmtId="176" fontId="7" fillId="0" borderId="12" xfId="5" applyNumberFormat="1" applyFont="1" applyBorder="1" applyAlignment="1">
      <alignment horizontal="right" vertical="center" shrinkToFit="1"/>
    </xf>
    <xf numFmtId="178" fontId="7" fillId="0" borderId="12" xfId="5" applyNumberFormat="1" applyFont="1" applyBorder="1" applyAlignment="1">
      <alignment horizontal="right" vertical="center" shrinkToFit="1"/>
    </xf>
    <xf numFmtId="176" fontId="7" fillId="0" borderId="44" xfId="5" applyNumberFormat="1" applyFont="1" applyBorder="1" applyAlignment="1">
      <alignment horizontal="right" vertical="center" shrinkToFit="1"/>
    </xf>
    <xf numFmtId="178" fontId="7" fillId="0" borderId="9" xfId="5" applyNumberFormat="1" applyFont="1" applyBorder="1" applyAlignment="1">
      <alignment horizontal="right" vertical="center" shrinkToFit="1"/>
    </xf>
    <xf numFmtId="176" fontId="7" fillId="0" borderId="10" xfId="5" applyNumberFormat="1" applyFont="1" applyBorder="1" applyAlignment="1">
      <alignment horizontal="right" vertical="center" shrinkToFit="1"/>
    </xf>
    <xf numFmtId="179" fontId="7" fillId="0" borderId="9" xfId="5" applyNumberFormat="1" applyFont="1" applyBorder="1" applyAlignment="1">
      <alignment horizontal="right" vertical="center" shrinkToFit="1"/>
    </xf>
    <xf numFmtId="176" fontId="6" fillId="0" borderId="9" xfId="5" applyNumberFormat="1" applyFont="1" applyBorder="1" applyAlignment="1">
      <alignment horizontal="center" vertical="center" shrinkToFit="1"/>
    </xf>
    <xf numFmtId="180" fontId="7" fillId="0" borderId="12" xfId="5" applyNumberFormat="1" applyFont="1" applyBorder="1" applyAlignment="1">
      <alignment horizontal="right" vertical="center" shrinkToFit="1"/>
    </xf>
    <xf numFmtId="176" fontId="7" fillId="0" borderId="44" xfId="5" applyNumberFormat="1" applyFont="1" applyBorder="1" applyAlignment="1">
      <alignment horizontal="center" vertical="center" shrinkToFit="1"/>
    </xf>
    <xf numFmtId="176" fontId="6" fillId="0" borderId="53" xfId="5" applyNumberFormat="1" applyFont="1" applyBorder="1" applyAlignment="1">
      <alignment horizontal="left" vertical="center"/>
    </xf>
    <xf numFmtId="176" fontId="6" fillId="0" borderId="53" xfId="5" applyNumberFormat="1" applyFont="1" applyBorder="1" applyAlignment="1">
      <alignment horizontal="center" vertical="center" shrinkToFit="1"/>
    </xf>
    <xf numFmtId="176" fontId="6" fillId="0" borderId="64" xfId="5" applyNumberFormat="1" applyFont="1" applyBorder="1" applyAlignment="1">
      <alignment horizontal="center" vertical="center" shrinkToFit="1"/>
    </xf>
    <xf numFmtId="176" fontId="7" fillId="0" borderId="51" xfId="5" applyNumberFormat="1" applyFont="1" applyBorder="1" applyAlignment="1">
      <alignment horizontal="right" vertical="center" shrinkToFit="1"/>
    </xf>
    <xf numFmtId="176" fontId="7" fillId="0" borderId="53" xfId="5" applyNumberFormat="1" applyFont="1" applyBorder="1" applyAlignment="1">
      <alignment horizontal="right" vertical="center" shrinkToFit="1"/>
    </xf>
    <xf numFmtId="178" fontId="7" fillId="0" borderId="51" xfId="5" applyNumberFormat="1" applyFont="1" applyBorder="1" applyAlignment="1">
      <alignment horizontal="right" vertical="center" shrinkToFit="1"/>
    </xf>
    <xf numFmtId="176" fontId="7" fillId="0" borderId="30" xfId="5" applyNumberFormat="1" applyFont="1" applyBorder="1" applyAlignment="1">
      <alignment horizontal="right" vertical="center" shrinkToFit="1"/>
    </xf>
    <xf numFmtId="176" fontId="6" fillId="0" borderId="51" xfId="5" applyNumberFormat="1" applyFont="1" applyBorder="1" applyAlignment="1">
      <alignment horizontal="center" vertical="center" shrinkToFit="1"/>
    </xf>
    <xf numFmtId="176" fontId="6" fillId="0" borderId="47" xfId="5" applyNumberFormat="1" applyFont="1" applyBorder="1" applyAlignment="1">
      <alignment horizontal="center" vertical="center" shrinkToFit="1"/>
    </xf>
    <xf numFmtId="176" fontId="7" fillId="0" borderId="0" xfId="5" applyNumberFormat="1" applyFont="1" applyAlignment="1">
      <alignment vertical="center" shrinkToFit="1"/>
    </xf>
    <xf numFmtId="176" fontId="6" fillId="0" borderId="0" xfId="5" quotePrefix="1" applyNumberFormat="1" applyFont="1" applyAlignment="1">
      <alignment horizontal="right" vertical="center" shrinkToFit="1"/>
    </xf>
    <xf numFmtId="178" fontId="6" fillId="0" borderId="0" xfId="5" quotePrefix="1" applyNumberFormat="1" applyFont="1" applyAlignment="1">
      <alignment horizontal="center" vertical="center" shrinkToFit="1"/>
    </xf>
    <xf numFmtId="178" fontId="7" fillId="0" borderId="0" xfId="5" applyNumberFormat="1" applyFont="1" applyAlignment="1">
      <alignment horizontal="left" vertical="center" shrinkToFit="1"/>
    </xf>
    <xf numFmtId="176" fontId="7" fillId="0" borderId="0" xfId="5" applyNumberFormat="1" applyFont="1" applyAlignment="1">
      <alignment horizontal="left" vertical="center" shrinkToFit="1"/>
    </xf>
    <xf numFmtId="176" fontId="6" fillId="0" borderId="66" xfId="5" applyNumberFormat="1" applyFont="1" applyBorder="1" applyAlignment="1">
      <alignment horizontal="center" vertical="center" shrinkToFit="1"/>
    </xf>
    <xf numFmtId="176" fontId="6" fillId="0" borderId="0" xfId="6" applyNumberFormat="1" applyFont="1" applyAlignment="1">
      <alignment horizontal="right" shrinkToFit="1"/>
    </xf>
    <xf numFmtId="176" fontId="6" fillId="0" borderId="0" xfId="6" applyNumberFormat="1" applyFont="1" applyAlignment="1">
      <alignment vertical="center" shrinkToFit="1"/>
    </xf>
    <xf numFmtId="176" fontId="6" fillId="0" borderId="0" xfId="6" applyNumberFormat="1" applyFont="1" applyAlignment="1">
      <alignment vertical="center" textRotation="180" shrinkToFit="1"/>
    </xf>
    <xf numFmtId="176" fontId="7" fillId="0" borderId="30" xfId="6" applyNumberFormat="1" applyFont="1" applyBorder="1" applyAlignment="1">
      <alignment horizontal="right" vertical="center" shrinkToFit="1"/>
    </xf>
    <xf numFmtId="176" fontId="7" fillId="0" borderId="0" xfId="6" applyNumberFormat="1" applyFont="1" applyAlignment="1">
      <alignment horizontal="left" vertical="center" shrinkToFit="1"/>
    </xf>
    <xf numFmtId="176" fontId="6" fillId="0" borderId="0" xfId="6" quotePrefix="1" applyNumberFormat="1" applyFont="1" applyAlignment="1">
      <alignment horizontal="right" vertical="center" shrinkToFit="1"/>
    </xf>
    <xf numFmtId="176" fontId="7" fillId="0" borderId="0" xfId="6" applyNumberFormat="1" applyFont="1" applyAlignment="1">
      <alignment vertical="center" shrinkToFit="1"/>
    </xf>
    <xf numFmtId="176" fontId="14" fillId="0" borderId="47" xfId="5" applyNumberFormat="1" applyFont="1" applyBorder="1" applyAlignment="1">
      <alignment horizontal="center" vertical="center" shrinkToFit="1"/>
    </xf>
    <xf numFmtId="176" fontId="16" fillId="0" borderId="56" xfId="6" applyNumberFormat="1" applyFont="1" applyBorder="1" applyAlignment="1">
      <alignment vertical="center" shrinkToFit="1"/>
    </xf>
    <xf numFmtId="38" fontId="17" fillId="0" borderId="56" xfId="1" applyFont="1" applyBorder="1" applyAlignment="1">
      <alignment horizontal="right" vertical="center"/>
    </xf>
    <xf numFmtId="38" fontId="16" fillId="0" borderId="32" xfId="1" applyFont="1" applyFill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38" fontId="13" fillId="0" borderId="0" xfId="1" applyFont="1" applyAlignment="1"/>
    <xf numFmtId="38" fontId="14" fillId="0" borderId="0" xfId="1" applyFont="1" applyAlignment="1"/>
    <xf numFmtId="176" fontId="16" fillId="0" borderId="44" xfId="6" applyNumberFormat="1" applyFont="1" applyBorder="1" applyAlignment="1">
      <alignment vertical="center" shrinkToFit="1"/>
    </xf>
    <xf numFmtId="176" fontId="14" fillId="0" borderId="12" xfId="6" applyNumberFormat="1" applyFont="1" applyBorder="1" applyAlignment="1">
      <alignment vertical="center" shrinkToFit="1"/>
    </xf>
    <xf numFmtId="176" fontId="16" fillId="0" borderId="10" xfId="6" applyNumberFormat="1" applyFont="1" applyBorder="1" applyAlignment="1">
      <alignment horizontal="right" vertical="center" shrinkToFit="1"/>
    </xf>
    <xf numFmtId="38" fontId="14" fillId="0" borderId="10" xfId="1" applyFont="1" applyFill="1" applyBorder="1" applyAlignment="1">
      <alignment horizontal="right" vertical="center" shrinkToFit="1"/>
    </xf>
    <xf numFmtId="176" fontId="6" fillId="0" borderId="0" xfId="5" applyNumberFormat="1" applyFont="1" applyAlignment="1">
      <alignment horizontal="center" vertical="center" shrinkToFit="1"/>
    </xf>
    <xf numFmtId="176" fontId="6" fillId="0" borderId="0" xfId="6" applyNumberFormat="1" applyFont="1" applyAlignment="1">
      <alignment horizontal="center" vertical="center" shrinkToFit="1"/>
    </xf>
    <xf numFmtId="176" fontId="14" fillId="0" borderId="13" xfId="3" applyNumberFormat="1" applyFont="1" applyFill="1" applyBorder="1" applyAlignment="1">
      <alignment horizontal="right" vertical="center" shrinkToFit="1"/>
    </xf>
    <xf numFmtId="176" fontId="14" fillId="0" borderId="45" xfId="3" applyNumberFormat="1" applyFont="1" applyFill="1" applyBorder="1" applyAlignment="1">
      <alignment horizontal="right" vertical="center" shrinkToFit="1"/>
    </xf>
    <xf numFmtId="176" fontId="14" fillId="0" borderId="46" xfId="3" applyNumberFormat="1" applyFont="1" applyFill="1" applyBorder="1" applyAlignment="1">
      <alignment horizontal="right" vertical="center" shrinkToFit="1"/>
    </xf>
    <xf numFmtId="176" fontId="14" fillId="0" borderId="10" xfId="3" applyNumberFormat="1" applyFont="1" applyFill="1" applyBorder="1" applyAlignment="1">
      <alignment horizontal="right" vertical="center" shrinkToFit="1"/>
    </xf>
    <xf numFmtId="176" fontId="14" fillId="0" borderId="11" xfId="3" applyNumberFormat="1" applyFont="1" applyFill="1" applyBorder="1" applyAlignment="1">
      <alignment horizontal="right" vertical="center" shrinkToFit="1"/>
    </xf>
    <xf numFmtId="176" fontId="14" fillId="0" borderId="8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right" vertical="center" shrinkToFit="1"/>
    </xf>
    <xf numFmtId="176" fontId="14" fillId="0" borderId="69" xfId="3" applyNumberFormat="1" applyFont="1" applyFill="1" applyBorder="1" applyAlignment="1">
      <alignment horizontal="right" vertical="center" shrinkToFit="1"/>
    </xf>
    <xf numFmtId="176" fontId="14" fillId="0" borderId="70" xfId="3" applyNumberFormat="1" applyFont="1" applyFill="1" applyBorder="1" applyAlignment="1">
      <alignment horizontal="center" vertical="center" shrinkToFit="1"/>
    </xf>
    <xf numFmtId="176" fontId="15" fillId="0" borderId="9" xfId="4" applyNumberFormat="1" applyFont="1" applyFill="1" applyBorder="1" applyAlignment="1">
      <alignment horizontal="right" vertical="center" shrinkToFit="1"/>
    </xf>
    <xf numFmtId="176" fontId="1" fillId="0" borderId="10" xfId="4" applyNumberFormat="1" applyFont="1" applyFill="1" applyBorder="1" applyAlignment="1">
      <alignment horizontal="right" vertical="center" shrinkToFit="1"/>
    </xf>
    <xf numFmtId="176" fontId="1" fillId="0" borderId="44" xfId="4" applyNumberFormat="1" applyFont="1" applyFill="1" applyBorder="1" applyAlignment="1">
      <alignment horizontal="right" vertical="center" shrinkToFit="1"/>
    </xf>
    <xf numFmtId="176" fontId="1" fillId="0" borderId="9" xfId="4" applyNumberFormat="1" applyFont="1" applyFill="1" applyBorder="1" applyAlignment="1">
      <alignment horizontal="right" vertical="center" shrinkToFit="1"/>
    </xf>
    <xf numFmtId="177" fontId="1" fillId="0" borderId="9" xfId="4" applyNumberFormat="1" applyFont="1" applyFill="1" applyBorder="1" applyAlignment="1">
      <alignment horizontal="right" vertical="center" shrinkToFit="1"/>
    </xf>
    <xf numFmtId="177" fontId="1" fillId="0" borderId="10" xfId="4" applyNumberFormat="1" applyFont="1" applyFill="1" applyBorder="1" applyAlignment="1">
      <alignment horizontal="right" vertical="center" shrinkToFit="1"/>
    </xf>
    <xf numFmtId="176" fontId="15" fillId="0" borderId="44" xfId="4" applyNumberFormat="1" applyFont="1" applyFill="1" applyBorder="1" applyAlignment="1">
      <alignment horizontal="center" vertical="center" shrinkToFit="1"/>
    </xf>
    <xf numFmtId="176" fontId="16" fillId="0" borderId="47" xfId="6" applyNumberFormat="1" applyFont="1" applyBorder="1" applyAlignment="1">
      <alignment vertical="center" shrinkToFit="1"/>
    </xf>
    <xf numFmtId="176" fontId="14" fillId="0" borderId="16" xfId="6" applyNumberFormat="1" applyFont="1" applyBorder="1" applyAlignment="1">
      <alignment vertical="center" shrinkToFit="1"/>
    </xf>
    <xf numFmtId="176" fontId="16" fillId="0" borderId="19" xfId="6" applyNumberFormat="1" applyFont="1" applyBorder="1" applyAlignment="1">
      <alignment horizontal="right" vertical="center" shrinkToFit="1"/>
    </xf>
    <xf numFmtId="38" fontId="14" fillId="0" borderId="19" xfId="1" applyFont="1" applyFill="1" applyBorder="1" applyAlignment="1">
      <alignment horizontal="right" vertical="center" shrinkToFit="1"/>
    </xf>
    <xf numFmtId="176" fontId="6" fillId="0" borderId="0" xfId="2" applyNumberFormat="1" applyFont="1" applyBorder="1" applyAlignment="1">
      <alignment horizontal="center" vertical="center" shrinkToFit="1"/>
    </xf>
    <xf numFmtId="176" fontId="14" fillId="0" borderId="63" xfId="5" applyNumberFormat="1" applyFont="1" applyBorder="1" applyAlignment="1">
      <alignment horizontal="center" vertical="center" shrinkToFit="1"/>
    </xf>
    <xf numFmtId="176" fontId="16" fillId="0" borderId="71" xfId="5" applyNumberFormat="1" applyFont="1" applyBorder="1" applyAlignment="1">
      <alignment horizontal="right" vertical="center" shrinkToFit="1"/>
    </xf>
    <xf numFmtId="176" fontId="16" fillId="0" borderId="44" xfId="5" applyNumberFormat="1" applyFont="1" applyBorder="1" applyAlignment="1">
      <alignment horizontal="right" vertical="center" shrinkToFit="1"/>
    </xf>
    <xf numFmtId="176" fontId="16" fillId="0" borderId="9" xfId="5" applyNumberFormat="1" applyFont="1" applyBorder="1" applyAlignment="1">
      <alignment horizontal="right" vertical="center" shrinkToFit="1"/>
    </xf>
    <xf numFmtId="178" fontId="16" fillId="0" borderId="9" xfId="5" applyNumberFormat="1" applyFont="1" applyBorder="1" applyAlignment="1">
      <alignment horizontal="right" vertical="center" shrinkToFit="1"/>
    </xf>
    <xf numFmtId="176" fontId="16" fillId="0" borderId="10" xfId="5" applyNumberFormat="1" applyFont="1" applyBorder="1" applyAlignment="1">
      <alignment horizontal="right" vertical="center" shrinkToFit="1"/>
    </xf>
    <xf numFmtId="178" fontId="16" fillId="0" borderId="12" xfId="5" applyNumberFormat="1" applyFont="1" applyBorder="1" applyAlignment="1">
      <alignment horizontal="right" vertical="center" shrinkToFit="1"/>
    </xf>
    <xf numFmtId="176" fontId="16" fillId="0" borderId="12" xfId="5" applyNumberFormat="1" applyFont="1" applyBorder="1" applyAlignment="1">
      <alignment horizontal="right" vertical="center" shrinkToFit="1"/>
    </xf>
    <xf numFmtId="176" fontId="14" fillId="0" borderId="12" xfId="5" applyNumberFormat="1" applyFont="1" applyBorder="1" applyAlignment="1">
      <alignment horizontal="center" vertical="center" shrinkToFit="1"/>
    </xf>
    <xf numFmtId="176" fontId="14" fillId="0" borderId="9" xfId="5" applyNumberFormat="1" applyFont="1" applyBorder="1" applyAlignment="1">
      <alignment horizontal="center" vertical="center" shrinkToFit="1"/>
    </xf>
    <xf numFmtId="176" fontId="6" fillId="0" borderId="28" xfId="5" applyNumberFormat="1" applyFont="1" applyBorder="1" applyAlignment="1">
      <alignment vertical="center" shrinkToFit="1"/>
    </xf>
    <xf numFmtId="176" fontId="6" fillId="0" borderId="28" xfId="5" applyNumberFormat="1" applyFont="1" applyBorder="1" applyAlignment="1">
      <alignment horizontal="center" vertical="center" shrinkToFit="1"/>
    </xf>
    <xf numFmtId="176" fontId="7" fillId="0" borderId="0" xfId="6" applyNumberFormat="1" applyFont="1" applyAlignment="1">
      <alignment horizontal="left" vertical="center" shrinkToFit="1"/>
    </xf>
    <xf numFmtId="176" fontId="6" fillId="0" borderId="0" xfId="6" applyNumberFormat="1" applyFont="1" applyAlignment="1">
      <alignment horizontal="center" vertical="center" shrinkToFit="1"/>
    </xf>
    <xf numFmtId="38" fontId="7" fillId="0" borderId="48" xfId="1" applyFont="1" applyBorder="1" applyAlignment="1">
      <alignment vertical="center"/>
    </xf>
    <xf numFmtId="38" fontId="17" fillId="0" borderId="48" xfId="1" applyFont="1" applyBorder="1" applyAlignment="1">
      <alignment horizontal="right" vertical="center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38" fontId="17" fillId="0" borderId="6" xfId="1" applyFont="1" applyBorder="1" applyAlignment="1">
      <alignment vertical="center"/>
    </xf>
    <xf numFmtId="38" fontId="17" fillId="0" borderId="48" xfId="1" applyFont="1" applyBorder="1" applyAlignment="1">
      <alignment vertical="center"/>
    </xf>
    <xf numFmtId="176" fontId="16" fillId="0" borderId="48" xfId="6" applyNumberFormat="1" applyFont="1" applyBorder="1" applyAlignment="1">
      <alignment horizontal="center" vertical="center" shrinkToFit="1"/>
    </xf>
    <xf numFmtId="176" fontId="14" fillId="0" borderId="5" xfId="6" applyNumberFormat="1" applyFont="1" applyBorder="1" applyAlignment="1">
      <alignment horizontal="right" vertical="center" shrinkToFit="1"/>
    </xf>
    <xf numFmtId="176" fontId="16" fillId="0" borderId="6" xfId="6" applyNumberFormat="1" applyFont="1" applyBorder="1" applyAlignment="1">
      <alignment horizontal="right" vertical="center" shrinkToFit="1"/>
    </xf>
    <xf numFmtId="176" fontId="16" fillId="0" borderId="5" xfId="6" applyNumberFormat="1" applyFont="1" applyBorder="1" applyAlignment="1">
      <alignment horizontal="right" vertical="center" shrinkToFit="1"/>
    </xf>
    <xf numFmtId="176" fontId="13" fillId="0" borderId="73" xfId="2" applyNumberFormat="1" applyFont="1" applyFill="1" applyBorder="1" applyAlignment="1">
      <alignment horizontal="center" vertical="center" shrinkToFit="1"/>
    </xf>
    <xf numFmtId="176" fontId="15" fillId="0" borderId="56" xfId="4" applyNumberFormat="1" applyFont="1" applyFill="1" applyBorder="1" applyAlignment="1">
      <alignment horizontal="center" vertical="center" shrinkToFit="1"/>
    </xf>
    <xf numFmtId="176" fontId="14" fillId="0" borderId="56" xfId="3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center"/>
    </xf>
    <xf numFmtId="176" fontId="9" fillId="0" borderId="0" xfId="2" applyNumberFormat="1" applyFont="1" applyBorder="1" applyAlignment="1">
      <alignment horizontal="left" shrinkToFit="1"/>
    </xf>
    <xf numFmtId="176" fontId="10" fillId="0" borderId="0" xfId="2" applyNumberFormat="1" applyFont="1" applyBorder="1" applyAlignment="1">
      <alignment horizontal="left" vertical="center" shrinkToFit="1"/>
    </xf>
    <xf numFmtId="176" fontId="11" fillId="0" borderId="0" xfId="2" applyNumberFormat="1" applyFont="1" applyBorder="1" applyAlignment="1">
      <alignment horizontal="left" vertical="center" shrinkToFit="1"/>
    </xf>
    <xf numFmtId="176" fontId="12" fillId="0" borderId="0" xfId="2" applyNumberFormat="1" applyFont="1" applyBorder="1" applyAlignment="1">
      <alignment horizontal="left" vertical="center" shrinkToFit="1"/>
    </xf>
    <xf numFmtId="176" fontId="7" fillId="2" borderId="1" xfId="2" applyNumberFormat="1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>
      <alignment horizontal="center" vertical="center" shrinkToFit="1"/>
    </xf>
    <xf numFmtId="176" fontId="6" fillId="0" borderId="0" xfId="2" applyNumberFormat="1" applyFont="1" applyBorder="1" applyAlignment="1">
      <alignment horizontal="center" vertical="center" shrinkToFit="1"/>
    </xf>
    <xf numFmtId="176" fontId="6" fillId="0" borderId="0" xfId="3" applyNumberFormat="1" applyFont="1" applyBorder="1" applyAlignment="1">
      <alignment horizontal="center" vertical="center" shrinkToFit="1"/>
    </xf>
    <xf numFmtId="176" fontId="6" fillId="0" borderId="22" xfId="3" applyNumberFormat="1" applyFont="1" applyBorder="1" applyAlignment="1">
      <alignment horizontal="center" vertical="center" shrinkToFit="1"/>
    </xf>
    <xf numFmtId="176" fontId="6" fillId="0" borderId="23" xfId="3" applyNumberFormat="1" applyFont="1" applyBorder="1" applyAlignment="1">
      <alignment horizontal="center" vertical="center" shrinkToFit="1"/>
    </xf>
    <xf numFmtId="176" fontId="6" fillId="0" borderId="27" xfId="3" applyNumberFormat="1" applyFont="1" applyBorder="1" applyAlignment="1">
      <alignment horizontal="center" vertical="center" shrinkToFit="1"/>
    </xf>
    <xf numFmtId="176" fontId="6" fillId="0" borderId="25" xfId="3" applyNumberFormat="1" applyFont="1" applyBorder="1" applyAlignment="1">
      <alignment horizontal="center" vertical="center" shrinkToFit="1"/>
    </xf>
    <xf numFmtId="176" fontId="6" fillId="0" borderId="12" xfId="3" applyNumberFormat="1" applyFont="1" applyBorder="1" applyAlignment="1">
      <alignment horizontal="center" vertical="center" shrinkToFit="1"/>
    </xf>
    <xf numFmtId="176" fontId="6" fillId="0" borderId="9" xfId="3" applyNumberFormat="1" applyFont="1" applyBorder="1" applyAlignment="1">
      <alignment horizontal="center" vertical="center" shrinkToFit="1"/>
    </xf>
    <xf numFmtId="176" fontId="6" fillId="0" borderId="44" xfId="3" applyNumberFormat="1" applyFont="1" applyBorder="1" applyAlignment="1">
      <alignment horizontal="center" vertical="center" shrinkToFit="1"/>
    </xf>
    <xf numFmtId="176" fontId="6" fillId="0" borderId="0" xfId="3" applyNumberFormat="1" applyFont="1" applyBorder="1" applyAlignment="1">
      <alignment horizontal="left" vertical="center" shrinkToFit="1"/>
    </xf>
    <xf numFmtId="176" fontId="6" fillId="0" borderId="21" xfId="3" applyNumberFormat="1" applyFont="1" applyBorder="1" applyAlignment="1">
      <alignment horizontal="left" vertical="center" shrinkToFit="1"/>
    </xf>
    <xf numFmtId="176" fontId="6" fillId="0" borderId="21" xfId="3" applyNumberFormat="1" applyFont="1" applyBorder="1" applyAlignment="1">
      <alignment horizontal="right" vertical="center" shrinkToFit="1"/>
    </xf>
    <xf numFmtId="176" fontId="6" fillId="0" borderId="38" xfId="3" applyNumberFormat="1" applyFont="1" applyBorder="1" applyAlignment="1">
      <alignment horizontal="center" vertical="center" shrinkToFit="1"/>
    </xf>
    <xf numFmtId="176" fontId="6" fillId="0" borderId="39" xfId="3" applyNumberFormat="1" applyFont="1" applyBorder="1" applyAlignment="1">
      <alignment horizontal="center" vertical="center" shrinkToFit="1"/>
    </xf>
    <xf numFmtId="176" fontId="6" fillId="0" borderId="37" xfId="3" applyNumberFormat="1" applyFont="1" applyBorder="1" applyAlignment="1">
      <alignment horizontal="center" vertical="center" shrinkToFit="1"/>
    </xf>
    <xf numFmtId="176" fontId="7" fillId="0" borderId="0" xfId="3" applyNumberFormat="1" applyFont="1" applyBorder="1" applyAlignment="1">
      <alignment horizontal="left" vertical="center" shrinkToFit="1"/>
    </xf>
    <xf numFmtId="176" fontId="7" fillId="0" borderId="0" xfId="3" applyNumberFormat="1" applyFont="1" applyFill="1" applyBorder="1" applyAlignment="1">
      <alignment horizontal="left" vertical="center" shrinkToFit="1"/>
    </xf>
    <xf numFmtId="176" fontId="7" fillId="0" borderId="0" xfId="4" applyNumberFormat="1" applyFont="1" applyFill="1" applyBorder="1" applyAlignment="1">
      <alignment horizontal="left" vertical="center" shrinkToFit="1"/>
    </xf>
    <xf numFmtId="176" fontId="6" fillId="0" borderId="0" xfId="4" applyNumberFormat="1" applyFont="1" applyFill="1" applyBorder="1" applyAlignment="1">
      <alignment horizontal="left" vertical="center" shrinkToFit="1"/>
    </xf>
    <xf numFmtId="176" fontId="5" fillId="0" borderId="0" xfId="4" applyNumberFormat="1" applyFont="1" applyFill="1" applyBorder="1" applyAlignment="1">
      <alignment horizontal="center" vertical="center" shrinkToFit="1"/>
    </xf>
    <xf numFmtId="176" fontId="5" fillId="0" borderId="22" xfId="4" applyNumberFormat="1" applyFont="1" applyFill="1" applyBorder="1" applyAlignment="1">
      <alignment horizontal="center" vertical="center" shrinkToFit="1"/>
    </xf>
    <xf numFmtId="176" fontId="4" fillId="0" borderId="22" xfId="4" applyNumberFormat="1" applyFont="1" applyFill="1" applyBorder="1" applyAlignment="1">
      <alignment horizontal="center" vertical="center" shrinkToFit="1"/>
    </xf>
    <xf numFmtId="176" fontId="4" fillId="0" borderId="31" xfId="4" applyNumberFormat="1" applyFont="1" applyFill="1" applyBorder="1" applyAlignment="1">
      <alignment horizontal="center" vertical="center" shrinkToFit="1"/>
    </xf>
    <xf numFmtId="176" fontId="4" fillId="0" borderId="29" xfId="4" applyNumberFormat="1" applyFont="1" applyFill="1" applyBorder="1" applyAlignment="1">
      <alignment horizontal="center" vertical="center" shrinkToFit="1"/>
    </xf>
    <xf numFmtId="176" fontId="4" fillId="0" borderId="32" xfId="4" applyNumberFormat="1" applyFont="1" applyFill="1" applyBorder="1" applyAlignment="1">
      <alignment horizontal="center" vertical="center" shrinkToFit="1"/>
    </xf>
    <xf numFmtId="176" fontId="4" fillId="0" borderId="33" xfId="4" applyNumberFormat="1" applyFont="1" applyFill="1" applyBorder="1" applyAlignment="1">
      <alignment horizontal="center" vertical="center" shrinkToFit="1"/>
    </xf>
    <xf numFmtId="176" fontId="4" fillId="0" borderId="23" xfId="4" applyNumberFormat="1" applyFont="1" applyFill="1" applyBorder="1" applyAlignment="1">
      <alignment horizontal="center" vertical="center" shrinkToFit="1"/>
    </xf>
    <xf numFmtId="176" fontId="4" fillId="0" borderId="35" xfId="4" applyNumberFormat="1" applyFont="1" applyFill="1" applyBorder="1" applyAlignment="1">
      <alignment horizontal="center" vertical="center" shrinkToFit="1"/>
    </xf>
    <xf numFmtId="176" fontId="4" fillId="0" borderId="25" xfId="4" applyNumberFormat="1" applyFont="1" applyFill="1" applyBorder="1" applyAlignment="1">
      <alignment horizontal="center" vertical="center" shrinkToFit="1"/>
    </xf>
    <xf numFmtId="176" fontId="5" fillId="0" borderId="31" xfId="4" applyNumberFormat="1" applyFont="1" applyFill="1" applyBorder="1" applyAlignment="1">
      <alignment horizontal="center" vertical="center" shrinkToFit="1"/>
    </xf>
    <xf numFmtId="176" fontId="5" fillId="0" borderId="29" xfId="4" applyNumberFormat="1" applyFont="1" applyFill="1" applyBorder="1" applyAlignment="1">
      <alignment horizontal="center" vertical="center" shrinkToFit="1"/>
    </xf>
    <xf numFmtId="176" fontId="5" fillId="0" borderId="32" xfId="4" applyNumberFormat="1" applyFont="1" applyFill="1" applyBorder="1" applyAlignment="1">
      <alignment horizontal="center" vertical="center" shrinkToFit="1"/>
    </xf>
    <xf numFmtId="176" fontId="5" fillId="0" borderId="33" xfId="4" applyNumberFormat="1" applyFont="1" applyFill="1" applyBorder="1" applyAlignment="1">
      <alignment horizontal="center" vertical="center" shrinkToFit="1"/>
    </xf>
    <xf numFmtId="176" fontId="4" fillId="0" borderId="0" xfId="4" applyNumberFormat="1" applyFont="1" applyFill="1" applyBorder="1" applyAlignment="1">
      <alignment horizontal="left" vertical="center"/>
    </xf>
    <xf numFmtId="176" fontId="4" fillId="0" borderId="0" xfId="4" applyNumberFormat="1" applyFont="1" applyFill="1" applyBorder="1" applyAlignment="1">
      <alignment horizontal="left" vertical="center" shrinkToFit="1"/>
    </xf>
    <xf numFmtId="176" fontId="5" fillId="0" borderId="0" xfId="4" applyNumberFormat="1" applyFont="1" applyBorder="1" applyAlignment="1">
      <alignment horizontal="center" vertical="center" shrinkToFit="1"/>
    </xf>
    <xf numFmtId="176" fontId="5" fillId="0" borderId="0" xfId="4" applyNumberFormat="1" applyFont="1" applyBorder="1" applyAlignment="1">
      <alignment horizontal="center" vertical="center" textRotation="180" shrinkToFit="1"/>
    </xf>
    <xf numFmtId="176" fontId="4" fillId="0" borderId="28" xfId="4" applyNumberFormat="1" applyFont="1" applyFill="1" applyBorder="1" applyAlignment="1">
      <alignment horizontal="left" vertical="center" shrinkToFit="1"/>
    </xf>
    <xf numFmtId="176" fontId="6" fillId="0" borderId="0" xfId="5" applyNumberFormat="1" applyFont="1" applyAlignment="1">
      <alignment horizontal="center" vertical="center" textRotation="180" shrinkToFit="1"/>
    </xf>
    <xf numFmtId="176" fontId="7" fillId="0" borderId="28" xfId="5" applyNumberFormat="1" applyFont="1" applyBorder="1" applyAlignment="1">
      <alignment horizontal="left" vertical="center" shrinkToFit="1"/>
    </xf>
    <xf numFmtId="176" fontId="7" fillId="0" borderId="0" xfId="5" applyNumberFormat="1" applyFont="1" applyAlignment="1">
      <alignment horizontal="left" vertical="center" shrinkToFit="1"/>
    </xf>
    <xf numFmtId="176" fontId="6" fillId="0" borderId="0" xfId="5" applyNumberFormat="1" applyFont="1" applyAlignment="1">
      <alignment horizontal="center" vertical="center" shrinkToFit="1"/>
    </xf>
    <xf numFmtId="176" fontId="7" fillId="0" borderId="23" xfId="5" applyNumberFormat="1" applyFont="1" applyBorder="1" applyAlignment="1">
      <alignment horizontal="center" vertical="center" shrinkToFit="1"/>
    </xf>
    <xf numFmtId="176" fontId="7" fillId="0" borderId="25" xfId="5" applyNumberFormat="1" applyFont="1" applyBorder="1" applyAlignment="1">
      <alignment horizontal="center" vertical="center" shrinkToFit="1"/>
    </xf>
    <xf numFmtId="176" fontId="6" fillId="0" borderId="0" xfId="5" applyNumberFormat="1" applyFont="1" applyAlignment="1">
      <alignment horizontal="left" vertical="center" shrinkToFit="1"/>
    </xf>
    <xf numFmtId="176" fontId="6" fillId="0" borderId="22" xfId="5" applyNumberFormat="1" applyFont="1" applyBorder="1" applyAlignment="1">
      <alignment horizontal="center" vertical="center" shrinkToFit="1"/>
    </xf>
    <xf numFmtId="176" fontId="6" fillId="0" borderId="60" xfId="5" applyNumberFormat="1" applyFont="1" applyBorder="1" applyAlignment="1">
      <alignment horizontal="center" vertical="center" shrinkToFit="1"/>
    </xf>
    <xf numFmtId="176" fontId="7" fillId="0" borderId="31" xfId="5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176" fontId="7" fillId="0" borderId="32" xfId="5" applyNumberFormat="1" applyFont="1" applyBorder="1" applyAlignment="1">
      <alignment horizontal="center" vertical="center" shrinkToFit="1"/>
    </xf>
    <xf numFmtId="176" fontId="7" fillId="0" borderId="33" xfId="5" applyNumberFormat="1" applyFont="1" applyBorder="1" applyAlignment="1">
      <alignment horizontal="center" vertical="center" shrinkToFit="1"/>
    </xf>
    <xf numFmtId="176" fontId="7" fillId="0" borderId="36" xfId="5" applyNumberFormat="1" applyFont="1" applyBorder="1" applyAlignment="1">
      <alignment horizontal="center" vertical="center" shrinkToFit="1"/>
    </xf>
    <xf numFmtId="176" fontId="7" fillId="0" borderId="34" xfId="5" applyNumberFormat="1" applyFont="1" applyBorder="1" applyAlignment="1">
      <alignment horizontal="center" vertical="center" shrinkToFit="1"/>
    </xf>
    <xf numFmtId="176" fontId="7" fillId="0" borderId="35" xfId="5" applyNumberFormat="1" applyFont="1" applyBorder="1" applyAlignment="1">
      <alignment horizontal="center" vertical="center" shrinkToFit="1"/>
    </xf>
    <xf numFmtId="176" fontId="6" fillId="0" borderId="31" xfId="5" applyNumberFormat="1" applyFont="1" applyBorder="1" applyAlignment="1">
      <alignment horizontal="center" vertical="center" shrinkToFit="1"/>
    </xf>
    <xf numFmtId="176" fontId="6" fillId="0" borderId="29" xfId="5" applyNumberFormat="1" applyFont="1" applyBorder="1" applyAlignment="1">
      <alignment horizontal="center" vertical="center" shrinkToFit="1"/>
    </xf>
    <xf numFmtId="176" fontId="6" fillId="0" borderId="32" xfId="5" applyNumberFormat="1" applyFont="1" applyBorder="1" applyAlignment="1">
      <alignment horizontal="center" vertical="center" shrinkToFit="1"/>
    </xf>
    <xf numFmtId="176" fontId="6" fillId="0" borderId="33" xfId="5" applyNumberFormat="1" applyFont="1" applyBorder="1" applyAlignment="1">
      <alignment horizontal="center" vertical="center" shrinkToFit="1"/>
    </xf>
    <xf numFmtId="176" fontId="7" fillId="0" borderId="0" xfId="6" applyNumberFormat="1" applyFont="1" applyAlignment="1">
      <alignment horizontal="left" vertical="center" shrinkToFit="1"/>
    </xf>
    <xf numFmtId="176" fontId="16" fillId="0" borderId="0" xfId="6" applyNumberFormat="1" applyFont="1" applyAlignment="1">
      <alignment horizontal="left" vertical="center" shrinkToFit="1"/>
    </xf>
    <xf numFmtId="176" fontId="6" fillId="0" borderId="0" xfId="6" applyNumberFormat="1" applyFont="1" applyAlignment="1">
      <alignment horizontal="center" vertical="center" shrinkToFit="1"/>
    </xf>
    <xf numFmtId="176" fontId="7" fillId="0" borderId="36" xfId="6" applyNumberFormat="1" applyFont="1" applyBorder="1" applyAlignment="1">
      <alignment horizontal="center" vertical="center" shrinkToFit="1"/>
    </xf>
    <xf numFmtId="176" fontId="7" fillId="0" borderId="34" xfId="6" applyNumberFormat="1" applyFont="1" applyBorder="1" applyAlignment="1">
      <alignment horizontal="center" vertical="center" shrinkToFit="1"/>
    </xf>
    <xf numFmtId="176" fontId="9" fillId="0" borderId="36" xfId="6" applyNumberFormat="1" applyFont="1" applyBorder="1" applyAlignment="1">
      <alignment horizontal="center" vertical="center" shrinkToFit="1"/>
    </xf>
    <xf numFmtId="176" fontId="9" fillId="0" borderId="34" xfId="6" applyNumberFormat="1" applyFont="1" applyBorder="1" applyAlignment="1">
      <alignment horizontal="center" vertical="center" shrinkToFit="1"/>
    </xf>
    <xf numFmtId="176" fontId="7" fillId="0" borderId="31" xfId="6" applyNumberFormat="1" applyFont="1" applyBorder="1" applyAlignment="1">
      <alignment horizontal="center" vertical="center" shrinkToFit="1"/>
    </xf>
    <xf numFmtId="176" fontId="7" fillId="0" borderId="28" xfId="6" applyNumberFormat="1" applyFont="1" applyBorder="1" applyAlignment="1">
      <alignment horizontal="center" vertical="center" shrinkToFit="1"/>
    </xf>
    <xf numFmtId="176" fontId="7" fillId="0" borderId="22" xfId="6" applyNumberFormat="1" applyFont="1" applyBorder="1" applyAlignment="1">
      <alignment horizontal="center" vertical="center" shrinkToFit="1"/>
    </xf>
    <xf numFmtId="176" fontId="7" fillId="0" borderId="30" xfId="6" applyNumberFormat="1" applyFont="1" applyBorder="1" applyAlignment="1">
      <alignment horizontal="center" vertical="center" shrinkToFit="1"/>
    </xf>
    <xf numFmtId="176" fontId="6" fillId="0" borderId="0" xfId="6" applyNumberFormat="1" applyFont="1" applyAlignment="1">
      <alignment horizontal="left" vertical="center" shrinkToFit="1"/>
    </xf>
    <xf numFmtId="176" fontId="6" fillId="0" borderId="22" xfId="6" applyNumberFormat="1" applyFont="1" applyBorder="1" applyAlignment="1">
      <alignment horizontal="center" vertical="center" shrinkToFit="1"/>
    </xf>
    <xf numFmtId="176" fontId="7" fillId="0" borderId="23" xfId="6" applyNumberFormat="1" applyFont="1" applyBorder="1" applyAlignment="1">
      <alignment horizontal="center" vertical="center" shrinkToFit="1"/>
    </xf>
    <xf numFmtId="176" fontId="7" fillId="0" borderId="35" xfId="6" applyNumberFormat="1" applyFont="1" applyBorder="1" applyAlignment="1">
      <alignment horizontal="center" vertical="center" shrinkToFit="1"/>
    </xf>
    <xf numFmtId="176" fontId="7" fillId="0" borderId="25" xfId="6" applyNumberFormat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176" fontId="13" fillId="0" borderId="74" xfId="2" applyNumberFormat="1" applyFont="1" applyFill="1" applyBorder="1" applyAlignment="1">
      <alignment horizontal="right" vertical="center" shrinkToFit="1"/>
    </xf>
    <xf numFmtId="38" fontId="13" fillId="0" borderId="75" xfId="1" applyFont="1" applyFill="1" applyBorder="1" applyAlignment="1" applyProtection="1">
      <alignment vertical="center"/>
    </xf>
    <xf numFmtId="38" fontId="13" fillId="0" borderId="75" xfId="1" quotePrefix="1" applyFont="1" applyFill="1" applyBorder="1" applyAlignment="1">
      <alignment horizontal="right" vertical="center"/>
    </xf>
    <xf numFmtId="40" fontId="13" fillId="0" borderId="76" xfId="1" applyNumberFormat="1" applyFont="1" applyFill="1" applyBorder="1" applyAlignment="1">
      <alignment horizontal="right" vertical="center" shrinkToFit="1"/>
    </xf>
    <xf numFmtId="176" fontId="13" fillId="0" borderId="0" xfId="2" applyNumberFormat="1" applyFont="1" applyFill="1" applyBorder="1" applyAlignment="1">
      <alignment horizontal="left" vertical="center" shrinkToFit="1"/>
    </xf>
    <xf numFmtId="176" fontId="14" fillId="0" borderId="67" xfId="3" applyNumberFormat="1" applyFont="1" applyFill="1" applyBorder="1" applyAlignment="1">
      <alignment horizontal="right" vertical="center" shrinkToFit="1"/>
    </xf>
    <xf numFmtId="176" fontId="14" fillId="0" borderId="68" xfId="3" applyNumberFormat="1" applyFont="1" applyFill="1" applyBorder="1" applyAlignment="1">
      <alignment horizontal="right" vertical="center" shrinkToFit="1"/>
    </xf>
    <xf numFmtId="176" fontId="14" fillId="0" borderId="59" xfId="3" applyNumberFormat="1" applyFont="1" applyBorder="1" applyAlignment="1">
      <alignment horizontal="right" vertical="center" shrinkToFit="1"/>
    </xf>
    <xf numFmtId="176" fontId="14" fillId="0" borderId="34" xfId="3" applyNumberFormat="1" applyFont="1" applyBorder="1" applyAlignment="1">
      <alignment horizontal="right" vertical="center" shrinkToFit="1"/>
    </xf>
    <xf numFmtId="176" fontId="14" fillId="0" borderId="57" xfId="3" applyNumberFormat="1" applyFont="1" applyFill="1" applyBorder="1" applyAlignment="1">
      <alignment horizontal="right" vertical="center" shrinkToFit="1"/>
    </xf>
    <xf numFmtId="176" fontId="14" fillId="0" borderId="0" xfId="3" applyNumberFormat="1" applyFont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5" fillId="0" borderId="57" xfId="4" applyNumberFormat="1" applyFont="1" applyBorder="1" applyAlignment="1">
      <alignment horizontal="right" vertical="center" shrinkToFit="1"/>
    </xf>
    <xf numFmtId="176" fontId="1" fillId="0" borderId="49" xfId="4" applyNumberFormat="1" applyFont="1" applyBorder="1" applyAlignment="1">
      <alignment horizontal="right" vertical="center" shrinkToFit="1"/>
    </xf>
    <xf numFmtId="176" fontId="1" fillId="0" borderId="56" xfId="4" applyNumberFormat="1" applyFont="1" applyBorder="1" applyAlignment="1">
      <alignment horizontal="right" vertical="center" shrinkToFit="1"/>
    </xf>
    <xf numFmtId="176" fontId="1" fillId="0" borderId="57" xfId="4" applyNumberFormat="1" applyFont="1" applyBorder="1" applyAlignment="1">
      <alignment horizontal="right" vertical="center" shrinkToFit="1"/>
    </xf>
    <xf numFmtId="177" fontId="1" fillId="0" borderId="57" xfId="4" applyNumberFormat="1" applyFont="1" applyBorder="1" applyAlignment="1">
      <alignment horizontal="right" vertical="center" shrinkToFit="1"/>
    </xf>
    <xf numFmtId="177" fontId="1" fillId="0" borderId="49" xfId="4" applyNumberFormat="1" applyFont="1" applyBorder="1" applyAlignment="1">
      <alignment horizontal="right" vertical="center" shrinkToFit="1"/>
    </xf>
    <xf numFmtId="176" fontId="15" fillId="0" borderId="56" xfId="4" applyNumberFormat="1" applyFont="1" applyBorder="1" applyAlignment="1">
      <alignment horizontal="center" vertical="center" shrinkToFit="1"/>
    </xf>
    <xf numFmtId="176" fontId="15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horizontal="center" vertical="center" shrinkToFit="1"/>
    </xf>
    <xf numFmtId="176" fontId="14" fillId="0" borderId="65" xfId="5" applyNumberFormat="1" applyFont="1" applyBorder="1" applyAlignment="1">
      <alignment horizontal="center" vertical="center" shrinkToFit="1"/>
    </xf>
    <xf numFmtId="176" fontId="16" fillId="0" borderId="72" xfId="5" applyNumberFormat="1" applyFont="1" applyBorder="1" applyAlignment="1">
      <alignment horizontal="right" vertical="center" shrinkToFit="1"/>
    </xf>
    <xf numFmtId="176" fontId="16" fillId="0" borderId="56" xfId="5" applyNumberFormat="1" applyFont="1" applyBorder="1" applyAlignment="1">
      <alignment horizontal="right" vertical="center" shrinkToFit="1"/>
    </xf>
    <xf numFmtId="176" fontId="16" fillId="0" borderId="57" xfId="5" applyNumberFormat="1" applyFont="1" applyBorder="1" applyAlignment="1">
      <alignment horizontal="right" vertical="center" shrinkToFit="1"/>
    </xf>
    <xf numFmtId="176" fontId="16" fillId="0" borderId="58" xfId="5" applyNumberFormat="1" applyFont="1" applyBorder="1" applyAlignment="1">
      <alignment horizontal="right" vertical="center" shrinkToFit="1"/>
    </xf>
    <xf numFmtId="178" fontId="16" fillId="0" borderId="57" xfId="5" applyNumberFormat="1" applyFont="1" applyBorder="1" applyAlignment="1">
      <alignment horizontal="right" vertical="center" shrinkToFit="1"/>
    </xf>
    <xf numFmtId="176" fontId="16" fillId="0" borderId="49" xfId="5" applyNumberFormat="1" applyFont="1" applyBorder="1" applyAlignment="1">
      <alignment horizontal="right" vertical="center" shrinkToFit="1"/>
    </xf>
    <xf numFmtId="178" fontId="16" fillId="0" borderId="58" xfId="5" applyNumberFormat="1" applyFont="1" applyBorder="1" applyAlignment="1">
      <alignment horizontal="right" vertical="center" shrinkToFit="1"/>
    </xf>
    <xf numFmtId="176" fontId="14" fillId="0" borderId="58" xfId="5" applyNumberFormat="1" applyFont="1" applyBorder="1" applyAlignment="1">
      <alignment horizontal="center" vertical="center" shrinkToFit="1"/>
    </xf>
    <xf numFmtId="176" fontId="14" fillId="0" borderId="57" xfId="5" applyNumberFormat="1" applyFont="1" applyBorder="1" applyAlignment="1">
      <alignment horizontal="center" vertical="center" shrinkToFit="1"/>
    </xf>
    <xf numFmtId="176" fontId="14" fillId="0" borderId="0" xfId="5" applyNumberFormat="1" applyFont="1" applyAlignment="1">
      <alignment horizontal="center" vertical="center" shrinkToFit="1"/>
    </xf>
    <xf numFmtId="176" fontId="14" fillId="0" borderId="58" xfId="6" applyNumberFormat="1" applyFont="1" applyBorder="1" applyAlignment="1">
      <alignment vertical="center" shrinkToFit="1"/>
    </xf>
    <xf numFmtId="176" fontId="16" fillId="0" borderId="49" xfId="6" applyNumberFormat="1" applyFont="1" applyBorder="1" applyAlignment="1">
      <alignment horizontal="right" vertical="center" shrinkToFit="1"/>
    </xf>
    <xf numFmtId="38" fontId="14" fillId="0" borderId="49" xfId="1" applyFont="1" applyFill="1" applyBorder="1" applyAlignment="1">
      <alignment horizontal="right" vertical="center" shrinkToFit="1"/>
    </xf>
    <xf numFmtId="176" fontId="14" fillId="0" borderId="0" xfId="6" applyNumberFormat="1" applyFont="1" applyAlignment="1">
      <alignment horizontal="center" vertical="center" shrinkToFit="1"/>
    </xf>
    <xf numFmtId="38" fontId="17" fillId="0" borderId="57" xfId="1" applyFont="1" applyBorder="1" applyAlignment="1">
      <alignment horizontal="right" vertical="center"/>
    </xf>
    <xf numFmtId="38" fontId="17" fillId="0" borderId="49" xfId="1" applyFont="1" applyFill="1" applyBorder="1" applyAlignment="1">
      <alignment vertical="center"/>
    </xf>
    <xf numFmtId="38" fontId="17" fillId="0" borderId="49" xfId="1" applyFont="1" applyBorder="1" applyAlignment="1">
      <alignment vertical="center"/>
    </xf>
    <xf numFmtId="38" fontId="17" fillId="0" borderId="49" xfId="1" applyFont="1" applyBorder="1" applyAlignment="1">
      <alignment horizontal="right" vertical="center"/>
    </xf>
    <xf numFmtId="38" fontId="17" fillId="0" borderId="56" xfId="1" applyFont="1" applyFill="1" applyBorder="1" applyAlignment="1">
      <alignment vertical="center"/>
    </xf>
    <xf numFmtId="38" fontId="14" fillId="0" borderId="57" xfId="1" applyFont="1" applyBorder="1" applyAlignment="1">
      <alignment vertical="center"/>
    </xf>
    <xf numFmtId="38" fontId="14" fillId="0" borderId="0" xfId="1" applyFont="1" applyAlignment="1">
      <alignment vertical="center"/>
    </xf>
    <xf numFmtId="38" fontId="16" fillId="0" borderId="33" xfId="1" applyFont="1" applyFill="1" applyBorder="1" applyAlignment="1">
      <alignment horizontal="right" vertical="center"/>
    </xf>
    <xf numFmtId="38" fontId="16" fillId="0" borderId="34" xfId="1" applyFont="1" applyFill="1" applyBorder="1" applyAlignment="1">
      <alignment vertical="center"/>
    </xf>
    <xf numFmtId="38" fontId="16" fillId="0" borderId="34" xfId="1" applyFont="1" applyFill="1" applyBorder="1" applyAlignment="1">
      <alignment horizontal="right" vertical="center"/>
    </xf>
    <xf numFmtId="38" fontId="16" fillId="0" borderId="32" xfId="1" applyFont="1" applyFill="1" applyBorder="1" applyAlignment="1">
      <alignment vertical="center"/>
    </xf>
    <xf numFmtId="38" fontId="16" fillId="0" borderId="33" xfId="1" applyFont="1" applyFill="1" applyBorder="1" applyAlignment="1">
      <alignment vertical="center"/>
    </xf>
    <xf numFmtId="38" fontId="16" fillId="0" borderId="0" xfId="1" applyFont="1" applyFill="1" applyAlignment="1">
      <alignment vertical="center"/>
    </xf>
  </cellXfs>
  <cellStyles count="8">
    <cellStyle name="桁区切り" xfId="1" builtinId="6"/>
    <cellStyle name="標準" xfId="0" builtinId="0"/>
    <cellStyle name="標準_(22)廃棄物処理状況推移(ごみの収集状況）" xfId="3" xr:uid="{00000000-0005-0000-0000-000002000000}"/>
    <cellStyle name="標準_(23)廃棄物処理状況推移(ごみの処分状況)" xfId="4" xr:uid="{00000000-0005-0000-0000-000003000000}"/>
    <cellStyle name="標準_(24)し尿の処理状況" xfId="5" xr:uid="{00000000-0005-0000-0000-000004000000}"/>
    <cellStyle name="標準_(26)胞衣汚物等処理状況の推移" xfId="6" xr:uid="{00000000-0005-0000-0000-000005000000}"/>
    <cellStyle name="標準_(32)１．人口世帯数" xfId="2" xr:uid="{00000000-0005-0000-0000-000006000000}"/>
    <cellStyle name="標準_(38)４．火葬事業取扱件数の推移（火葬・式場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62575" y="3429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19800" y="342900"/>
          <a:ext cx="4572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6</xdr:col>
      <xdr:colOff>666750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362575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686425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7222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677025" y="342900"/>
          <a:ext cx="4476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29425" y="342900"/>
          <a:ext cx="400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781925" y="342900"/>
          <a:ext cx="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2.2%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342900"/>
          <a:ext cx="4286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924550" y="342900"/>
          <a:ext cx="1857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72250" y="342900"/>
          <a:ext cx="9239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124700" y="342900"/>
          <a:ext cx="657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5,053t   0.3%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943600" y="342900"/>
          <a:ext cx="714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2</xdr:col>
      <xdr:colOff>47625</xdr:colOff>
      <xdr:row>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14425" y="342900"/>
          <a:ext cx="5429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74,518t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1</xdr:col>
      <xdr:colOff>657225</xdr:colOff>
      <xdr:row>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14425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4.9%</a:t>
          </a:r>
        </a:p>
      </xdr:txBody>
    </xdr:sp>
    <xdr:clientData/>
  </xdr:twoCellAnchor>
  <xdr:twoCellAnchor>
    <xdr:from>
      <xdr:col>1</xdr:col>
      <xdr:colOff>180975</xdr:colOff>
      <xdr:row>2</xdr:row>
      <xdr:rowOff>0</xdr:rowOff>
    </xdr:from>
    <xdr:to>
      <xdr:col>2</xdr:col>
      <xdr:colOff>66675</xdr:colOff>
      <xdr:row>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19175" y="342900"/>
          <a:ext cx="657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859,478t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56.7%</a:t>
          </a:r>
        </a:p>
      </xdr:txBody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466725</xdr:colOff>
      <xdr:row>2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257550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4</xdr:col>
      <xdr:colOff>542925</xdr:colOff>
      <xdr:row>2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362325" y="34290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05025" y="342900"/>
          <a:ext cx="6667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05125" y="342900"/>
          <a:ext cx="4476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5</xdr:col>
      <xdr:colOff>666750</xdr:colOff>
      <xdr:row>2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343400" y="342900"/>
          <a:ext cx="2476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5</xdr:col>
      <xdr:colOff>523875</xdr:colOff>
      <xdr:row>2</xdr:row>
      <xdr:rowOff>0</xdr:rowOff>
    </xdr:from>
    <xdr:to>
      <xdr:col>6</xdr:col>
      <xdr:colOff>114300</xdr:colOff>
      <xdr:row>2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448175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457200</xdr:colOff>
      <xdr:row>2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114800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6</xdr:col>
      <xdr:colOff>57150</xdr:colOff>
      <xdr:row>2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343400" y="342900"/>
          <a:ext cx="4095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048375" y="342900"/>
          <a:ext cx="41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991225" y="342900"/>
          <a:ext cx="600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J120"/>
  <sheetViews>
    <sheetView tabSelected="1" view="pageBreakPreview" zoomScale="40" zoomScaleNormal="40" zoomScaleSheetLayoutView="40" workbookViewId="0">
      <selection activeCell="P86" sqref="P86"/>
    </sheetView>
  </sheetViews>
  <sheetFormatPr defaultColWidth="9" defaultRowHeight="13.2" x14ac:dyDescent="0.2"/>
  <cols>
    <col min="1" max="1" width="11" style="1" customWidth="1"/>
    <col min="2" max="10" width="10.109375" style="1" customWidth="1"/>
    <col min="11" max="16384" width="9" style="1"/>
  </cols>
  <sheetData>
    <row r="11" spans="1:10" ht="13.5" customHeight="1" x14ac:dyDescent="0.2">
      <c r="A11" s="335" t="s">
        <v>0</v>
      </c>
      <c r="B11" s="335"/>
      <c r="C11" s="335"/>
      <c r="D11" s="335"/>
      <c r="E11" s="335"/>
      <c r="F11" s="335"/>
      <c r="G11" s="335"/>
      <c r="H11" s="335"/>
      <c r="I11" s="335"/>
      <c r="J11" s="335"/>
    </row>
    <row r="12" spans="1:10" ht="13.5" customHeight="1" x14ac:dyDescent="0.2">
      <c r="A12" s="335"/>
      <c r="B12" s="335"/>
      <c r="C12" s="335"/>
      <c r="D12" s="335"/>
      <c r="E12" s="335"/>
      <c r="F12" s="335"/>
      <c r="G12" s="335"/>
      <c r="H12" s="335"/>
      <c r="I12" s="335"/>
      <c r="J12" s="335"/>
    </row>
    <row r="13" spans="1:10" ht="13.5" customHeight="1" x14ac:dyDescent="0.2">
      <c r="A13" s="335"/>
      <c r="B13" s="335"/>
      <c r="C13" s="335"/>
      <c r="D13" s="335"/>
      <c r="E13" s="335"/>
      <c r="F13" s="335"/>
      <c r="G13" s="335"/>
      <c r="H13" s="335"/>
      <c r="I13" s="335"/>
      <c r="J13" s="335"/>
    </row>
    <row r="14" spans="1:10" x14ac:dyDescent="0.2">
      <c r="A14" s="335"/>
      <c r="B14" s="335"/>
      <c r="C14" s="335"/>
      <c r="D14" s="335"/>
      <c r="E14" s="335"/>
      <c r="F14" s="335"/>
      <c r="G14" s="335"/>
      <c r="H14" s="335"/>
      <c r="I14" s="335"/>
      <c r="J14" s="335"/>
    </row>
    <row r="60" spans="1:10" x14ac:dyDescent="0.2">
      <c r="A60" s="336"/>
      <c r="B60" s="336"/>
      <c r="C60" s="336"/>
      <c r="D60" s="336"/>
      <c r="E60" s="336"/>
      <c r="F60" s="336"/>
      <c r="G60" s="336"/>
      <c r="H60" s="336"/>
      <c r="I60" s="336"/>
      <c r="J60" s="336"/>
    </row>
    <row r="120" spans="1:10" x14ac:dyDescent="0.2">
      <c r="A120" s="336"/>
      <c r="B120" s="336"/>
      <c r="C120" s="336"/>
      <c r="D120" s="336"/>
      <c r="E120" s="336"/>
      <c r="F120" s="336"/>
      <c r="G120" s="336"/>
      <c r="H120" s="336"/>
      <c r="I120" s="336"/>
      <c r="J120" s="336"/>
    </row>
  </sheetData>
  <mergeCells count="3">
    <mergeCell ref="A11:J14"/>
    <mergeCell ref="A60:J60"/>
    <mergeCell ref="A120:J120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79" firstPageNumber="11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view="pageBreakPreview" topLeftCell="A54" zoomScale="115" zoomScaleNormal="100" zoomScaleSheetLayoutView="115" workbookViewId="0">
      <selection activeCell="P86" sqref="P86"/>
    </sheetView>
  </sheetViews>
  <sheetFormatPr defaultColWidth="12.88671875" defaultRowHeight="28.5" customHeight="1" x14ac:dyDescent="0.2"/>
  <cols>
    <col min="1" max="1" width="9.6640625" style="166" customWidth="1"/>
    <col min="2" max="2" width="7" style="166" customWidth="1"/>
    <col min="3" max="5" width="13.77734375" style="166" customWidth="1"/>
    <col min="6" max="6" width="12.88671875" style="167"/>
    <col min="7" max="16384" width="12.88671875" style="166"/>
  </cols>
  <sheetData>
    <row r="1" spans="1:11" ht="18" customHeight="1" x14ac:dyDescent="0.2">
      <c r="A1" s="338" t="s">
        <v>1</v>
      </c>
      <c r="B1" s="338"/>
      <c r="C1" s="338"/>
      <c r="D1" s="338"/>
      <c r="E1" s="338"/>
      <c r="F1" s="81"/>
    </row>
    <row r="2" spans="1:11" ht="16.5" customHeight="1" thickBot="1" x14ac:dyDescent="0.25">
      <c r="A2" s="339" t="s">
        <v>2</v>
      </c>
      <c r="B2" s="340"/>
      <c r="C2" s="340"/>
      <c r="D2" s="340"/>
      <c r="E2" s="340"/>
    </row>
    <row r="3" spans="1:11" ht="15.75" customHeight="1" thickBot="1" x14ac:dyDescent="0.25">
      <c r="A3" s="341" t="s">
        <v>3</v>
      </c>
      <c r="B3" s="342"/>
      <c r="C3" s="168" t="s">
        <v>4</v>
      </c>
      <c r="D3" s="168" t="s">
        <v>5</v>
      </c>
      <c r="E3" s="169" t="s">
        <v>6</v>
      </c>
      <c r="H3" s="170"/>
      <c r="I3" s="170"/>
      <c r="J3" s="343"/>
      <c r="K3" s="343"/>
    </row>
    <row r="4" spans="1:11" ht="12.75" hidden="1" customHeight="1" x14ac:dyDescent="0.2">
      <c r="A4" s="171" t="s">
        <v>7</v>
      </c>
      <c r="B4" s="172">
        <v>28</v>
      </c>
      <c r="C4" s="173">
        <v>2341019</v>
      </c>
      <c r="D4" s="173">
        <v>543400</v>
      </c>
      <c r="E4" s="174">
        <v>185.17</v>
      </c>
    </row>
    <row r="5" spans="1:11" ht="12.75" hidden="1" customHeight="1" x14ac:dyDescent="0.2">
      <c r="A5" s="175"/>
      <c r="B5" s="176">
        <v>29</v>
      </c>
      <c r="C5" s="177">
        <v>2420541</v>
      </c>
      <c r="D5" s="177">
        <v>562900</v>
      </c>
      <c r="E5" s="178" t="s">
        <v>8</v>
      </c>
      <c r="H5" s="170"/>
      <c r="J5" s="343"/>
    </row>
    <row r="6" spans="1:11" ht="12.75" customHeight="1" x14ac:dyDescent="0.2">
      <c r="A6" s="175" t="s">
        <v>7</v>
      </c>
      <c r="B6" s="179">
        <v>30</v>
      </c>
      <c r="C6" s="177">
        <v>2547316</v>
      </c>
      <c r="D6" s="177">
        <v>580006</v>
      </c>
      <c r="E6" s="180">
        <v>202.31</v>
      </c>
      <c r="H6" s="170"/>
      <c r="J6" s="343"/>
    </row>
    <row r="7" spans="1:11" ht="12.75" customHeight="1" x14ac:dyDescent="0.2">
      <c r="A7" s="175"/>
      <c r="B7" s="176">
        <v>31</v>
      </c>
      <c r="C7" s="177">
        <v>2615713</v>
      </c>
      <c r="D7" s="177">
        <v>588823</v>
      </c>
      <c r="E7" s="178" t="s">
        <v>8</v>
      </c>
      <c r="H7" s="170"/>
      <c r="J7" s="343"/>
    </row>
    <row r="8" spans="1:11" ht="12.75" customHeight="1" x14ac:dyDescent="0.2">
      <c r="A8" s="175"/>
      <c r="B8" s="179">
        <v>32</v>
      </c>
      <c r="C8" s="177">
        <v>2719039</v>
      </c>
      <c r="D8" s="177">
        <v>605231</v>
      </c>
      <c r="E8" s="178" t="s">
        <v>8</v>
      </c>
    </row>
    <row r="9" spans="1:11" ht="12.75" customHeight="1" x14ac:dyDescent="0.2">
      <c r="A9" s="175"/>
      <c r="B9" s="176">
        <v>33</v>
      </c>
      <c r="C9" s="177">
        <v>2807619</v>
      </c>
      <c r="D9" s="177">
        <v>617873</v>
      </c>
      <c r="E9" s="178" t="s">
        <v>8</v>
      </c>
    </row>
    <row r="10" spans="1:11" ht="12.75" customHeight="1" x14ac:dyDescent="0.2">
      <c r="A10" s="175"/>
      <c r="B10" s="179">
        <v>34</v>
      </c>
      <c r="C10" s="177">
        <v>2887318</v>
      </c>
      <c r="D10" s="177">
        <v>628136</v>
      </c>
      <c r="E10" s="178" t="s">
        <v>8</v>
      </c>
    </row>
    <row r="11" spans="1:11" ht="12.75" customHeight="1" x14ac:dyDescent="0.2">
      <c r="A11" s="175"/>
      <c r="B11" s="176">
        <v>35</v>
      </c>
      <c r="C11" s="177">
        <v>3011563</v>
      </c>
      <c r="D11" s="177">
        <v>735525</v>
      </c>
      <c r="E11" s="180">
        <v>202.18</v>
      </c>
    </row>
    <row r="12" spans="1:11" ht="12.75" customHeight="1" x14ac:dyDescent="0.2">
      <c r="A12" s="175"/>
      <c r="B12" s="179">
        <v>36</v>
      </c>
      <c r="C12" s="177">
        <v>3068478</v>
      </c>
      <c r="D12" s="177">
        <v>764037</v>
      </c>
      <c r="E12" s="178" t="s">
        <v>8</v>
      </c>
    </row>
    <row r="13" spans="1:11" ht="12.75" customHeight="1" x14ac:dyDescent="0.2">
      <c r="A13" s="175"/>
      <c r="B13" s="176">
        <v>37</v>
      </c>
      <c r="C13" s="177">
        <v>3115439</v>
      </c>
      <c r="D13" s="177">
        <v>791158</v>
      </c>
      <c r="E13" s="178" t="s">
        <v>8</v>
      </c>
    </row>
    <row r="14" spans="1:11" ht="12.75" customHeight="1" x14ac:dyDescent="0.2">
      <c r="A14" s="175"/>
      <c r="B14" s="179">
        <v>38</v>
      </c>
      <c r="C14" s="177">
        <v>3140670</v>
      </c>
      <c r="D14" s="177">
        <v>813750</v>
      </c>
      <c r="E14" s="180">
        <v>203.04</v>
      </c>
    </row>
    <row r="15" spans="1:11" ht="12.75" customHeight="1" x14ac:dyDescent="0.2">
      <c r="A15" s="175"/>
      <c r="B15" s="176">
        <v>39</v>
      </c>
      <c r="C15" s="177">
        <v>3154371</v>
      </c>
      <c r="D15" s="177">
        <v>834229</v>
      </c>
      <c r="E15" s="178" t="s">
        <v>8</v>
      </c>
    </row>
    <row r="16" spans="1:11" ht="12.75" customHeight="1" x14ac:dyDescent="0.2">
      <c r="A16" s="175"/>
      <c r="B16" s="179">
        <v>40</v>
      </c>
      <c r="C16" s="177">
        <v>3156222</v>
      </c>
      <c r="D16" s="177">
        <v>852825</v>
      </c>
      <c r="E16" s="178" t="s">
        <v>8</v>
      </c>
    </row>
    <row r="17" spans="1:7" ht="12.75" customHeight="1" x14ac:dyDescent="0.2">
      <c r="A17" s="175"/>
      <c r="B17" s="176">
        <v>41</v>
      </c>
      <c r="C17" s="177">
        <v>3133084</v>
      </c>
      <c r="D17" s="177">
        <v>864808</v>
      </c>
      <c r="E17" s="178" t="s">
        <v>8</v>
      </c>
    </row>
    <row r="18" spans="1:7" ht="12.75" customHeight="1" x14ac:dyDescent="0.2">
      <c r="A18" s="175"/>
      <c r="B18" s="179">
        <v>42</v>
      </c>
      <c r="C18" s="177">
        <v>3106085</v>
      </c>
      <c r="D18" s="177">
        <v>883020</v>
      </c>
      <c r="E18" s="178" t="s">
        <v>8</v>
      </c>
    </row>
    <row r="19" spans="1:7" ht="12.75" customHeight="1" x14ac:dyDescent="0.2">
      <c r="A19" s="175"/>
      <c r="B19" s="176">
        <v>43</v>
      </c>
      <c r="C19" s="177">
        <v>3077751</v>
      </c>
      <c r="D19" s="177">
        <v>890519</v>
      </c>
      <c r="E19" s="178" t="s">
        <v>8</v>
      </c>
    </row>
    <row r="20" spans="1:7" ht="12.75" customHeight="1" x14ac:dyDescent="0.2">
      <c r="A20" s="175"/>
      <c r="B20" s="176">
        <v>44</v>
      </c>
      <c r="C20" s="177">
        <v>3018175</v>
      </c>
      <c r="D20" s="177">
        <v>894781</v>
      </c>
      <c r="E20" s="178" t="s">
        <v>8</v>
      </c>
    </row>
    <row r="21" spans="1:7" ht="12.75" customHeight="1" x14ac:dyDescent="0.2">
      <c r="A21" s="175"/>
      <c r="B21" s="179">
        <v>45</v>
      </c>
      <c r="C21" s="177">
        <v>2980487</v>
      </c>
      <c r="D21" s="177">
        <v>891966</v>
      </c>
      <c r="E21" s="180">
        <v>205.6</v>
      </c>
    </row>
    <row r="22" spans="1:7" ht="12.75" customHeight="1" x14ac:dyDescent="0.2">
      <c r="A22" s="175"/>
      <c r="B22" s="176">
        <v>46</v>
      </c>
      <c r="C22" s="177">
        <v>2942404</v>
      </c>
      <c r="D22" s="177">
        <v>895443</v>
      </c>
      <c r="E22" s="178" t="s">
        <v>8</v>
      </c>
    </row>
    <row r="23" spans="1:7" ht="12.75" customHeight="1" x14ac:dyDescent="0.2">
      <c r="A23" s="175"/>
      <c r="B23" s="176">
        <v>47</v>
      </c>
      <c r="C23" s="177">
        <v>2894509</v>
      </c>
      <c r="D23" s="177">
        <v>895939</v>
      </c>
      <c r="E23" s="180">
        <v>206.06</v>
      </c>
      <c r="F23" s="181"/>
      <c r="G23" s="182"/>
    </row>
    <row r="24" spans="1:7" ht="12.75" customHeight="1" x14ac:dyDescent="0.2">
      <c r="A24" s="175"/>
      <c r="B24" s="179">
        <v>48</v>
      </c>
      <c r="C24" s="177">
        <v>2849102</v>
      </c>
      <c r="D24" s="177">
        <v>897233</v>
      </c>
      <c r="E24" s="178" t="s">
        <v>8</v>
      </c>
      <c r="F24" s="181"/>
      <c r="G24" s="182"/>
    </row>
    <row r="25" spans="1:7" ht="12.75" customHeight="1" x14ac:dyDescent="0.2">
      <c r="A25" s="175"/>
      <c r="B25" s="176">
        <v>49</v>
      </c>
      <c r="C25" s="177">
        <v>2810322</v>
      </c>
      <c r="D25" s="177">
        <v>900614</v>
      </c>
      <c r="E25" s="180">
        <v>206.1</v>
      </c>
      <c r="F25" s="181"/>
      <c r="G25" s="182"/>
    </row>
    <row r="26" spans="1:7" ht="12.75" customHeight="1" x14ac:dyDescent="0.2">
      <c r="A26" s="175"/>
      <c r="B26" s="176">
        <v>50</v>
      </c>
      <c r="C26" s="177">
        <v>2778987</v>
      </c>
      <c r="D26" s="177">
        <v>906749</v>
      </c>
      <c r="E26" s="180">
        <v>208.11</v>
      </c>
      <c r="F26" s="181"/>
      <c r="G26" s="182"/>
    </row>
    <row r="27" spans="1:7" ht="12.75" customHeight="1" x14ac:dyDescent="0.2">
      <c r="A27" s="175"/>
      <c r="B27" s="179">
        <v>51</v>
      </c>
      <c r="C27" s="177">
        <v>2748781</v>
      </c>
      <c r="D27" s="177">
        <v>911339</v>
      </c>
      <c r="E27" s="180">
        <v>209.44</v>
      </c>
      <c r="F27" s="181"/>
      <c r="G27" s="182"/>
    </row>
    <row r="28" spans="1:7" ht="12.75" customHeight="1" x14ac:dyDescent="0.2">
      <c r="A28" s="175"/>
      <c r="B28" s="176">
        <v>52</v>
      </c>
      <c r="C28" s="177">
        <v>2720651</v>
      </c>
      <c r="D28" s="177">
        <v>916813</v>
      </c>
      <c r="E28" s="180">
        <v>209.5</v>
      </c>
    </row>
    <row r="29" spans="1:7" ht="12.75" customHeight="1" x14ac:dyDescent="0.2">
      <c r="A29" s="175"/>
      <c r="B29" s="176">
        <v>53</v>
      </c>
      <c r="C29" s="177">
        <v>2694091</v>
      </c>
      <c r="D29" s="177">
        <v>923680</v>
      </c>
      <c r="E29" s="180">
        <v>209.89</v>
      </c>
    </row>
    <row r="30" spans="1:7" ht="12.75" customHeight="1" x14ac:dyDescent="0.2">
      <c r="A30" s="175"/>
      <c r="B30" s="179">
        <v>54</v>
      </c>
      <c r="C30" s="177">
        <v>2671163</v>
      </c>
      <c r="D30" s="177">
        <v>932907</v>
      </c>
      <c r="E30" s="180">
        <v>210.41</v>
      </c>
    </row>
    <row r="31" spans="1:7" ht="12.75" customHeight="1" x14ac:dyDescent="0.2">
      <c r="A31" s="175"/>
      <c r="B31" s="176">
        <v>55</v>
      </c>
      <c r="C31" s="177">
        <v>2648180</v>
      </c>
      <c r="D31" s="177">
        <v>938541</v>
      </c>
      <c r="E31" s="180">
        <v>210.95</v>
      </c>
    </row>
    <row r="32" spans="1:7" ht="12.75" customHeight="1" x14ac:dyDescent="0.2">
      <c r="A32" s="175"/>
      <c r="B32" s="176">
        <v>56</v>
      </c>
      <c r="C32" s="177">
        <v>2635211</v>
      </c>
      <c r="D32" s="177">
        <v>938484</v>
      </c>
      <c r="E32" s="180">
        <v>212</v>
      </c>
    </row>
    <row r="33" spans="1:5" ht="12.75" customHeight="1" x14ac:dyDescent="0.2">
      <c r="A33" s="175"/>
      <c r="B33" s="179">
        <v>57</v>
      </c>
      <c r="C33" s="177">
        <v>2623124</v>
      </c>
      <c r="D33" s="177">
        <v>942369</v>
      </c>
      <c r="E33" s="180">
        <v>212.1</v>
      </c>
    </row>
    <row r="34" spans="1:5" ht="12.75" customHeight="1" x14ac:dyDescent="0.2">
      <c r="A34" s="175"/>
      <c r="B34" s="176">
        <v>58</v>
      </c>
      <c r="C34" s="177">
        <v>2624911</v>
      </c>
      <c r="D34" s="177">
        <v>951000</v>
      </c>
      <c r="E34" s="178" t="s">
        <v>8</v>
      </c>
    </row>
    <row r="35" spans="1:5" ht="12.75" customHeight="1" x14ac:dyDescent="0.2">
      <c r="A35" s="175"/>
      <c r="B35" s="176">
        <v>59</v>
      </c>
      <c r="C35" s="177">
        <v>2631317</v>
      </c>
      <c r="D35" s="177">
        <v>963689</v>
      </c>
      <c r="E35" s="178" t="s">
        <v>8</v>
      </c>
    </row>
    <row r="36" spans="1:5" ht="12.75" customHeight="1" x14ac:dyDescent="0.2">
      <c r="A36" s="175"/>
      <c r="B36" s="179">
        <v>60</v>
      </c>
      <c r="C36" s="177">
        <v>2636249</v>
      </c>
      <c r="D36" s="177">
        <v>976978</v>
      </c>
      <c r="E36" s="180">
        <v>213.08</v>
      </c>
    </row>
    <row r="37" spans="1:5" ht="12.75" customHeight="1" x14ac:dyDescent="0.2">
      <c r="A37" s="175"/>
      <c r="B37" s="176">
        <v>61</v>
      </c>
      <c r="C37" s="177">
        <v>2643780</v>
      </c>
      <c r="D37" s="177">
        <v>995605</v>
      </c>
      <c r="E37" s="178" t="s">
        <v>8</v>
      </c>
    </row>
    <row r="38" spans="1:5" ht="12.75" customHeight="1" x14ac:dyDescent="0.2">
      <c r="A38" s="175"/>
      <c r="B38" s="176">
        <v>62</v>
      </c>
      <c r="C38" s="183">
        <v>2649758</v>
      </c>
      <c r="D38" s="183">
        <v>1012983</v>
      </c>
      <c r="E38" s="184">
        <v>213.11</v>
      </c>
    </row>
    <row r="39" spans="1:5" ht="12.75" customHeight="1" x14ac:dyDescent="0.2">
      <c r="A39" s="175"/>
      <c r="B39" s="179">
        <v>63</v>
      </c>
      <c r="C39" s="183">
        <v>2646399</v>
      </c>
      <c r="D39" s="183">
        <v>1025942</v>
      </c>
      <c r="E39" s="184">
        <v>220.37</v>
      </c>
    </row>
    <row r="40" spans="1:5" ht="12.75" customHeight="1" x14ac:dyDescent="0.2">
      <c r="A40" s="175" t="s">
        <v>9</v>
      </c>
      <c r="B40" s="185" t="s">
        <v>10</v>
      </c>
      <c r="C40" s="183">
        <v>2637434</v>
      </c>
      <c r="D40" s="183">
        <v>1038353</v>
      </c>
      <c r="E40" s="186" t="s">
        <v>8</v>
      </c>
    </row>
    <row r="41" spans="1:5" ht="12.75" customHeight="1" x14ac:dyDescent="0.2">
      <c r="A41" s="175"/>
      <c r="B41" s="187">
        <v>2</v>
      </c>
      <c r="C41" s="183">
        <v>2623801</v>
      </c>
      <c r="D41" s="183">
        <v>1050560</v>
      </c>
      <c r="E41" s="186" t="s">
        <v>8</v>
      </c>
    </row>
    <row r="42" spans="1:5" ht="12.75" customHeight="1" x14ac:dyDescent="0.2">
      <c r="A42" s="175"/>
      <c r="B42" s="187">
        <v>3</v>
      </c>
      <c r="C42" s="183">
        <v>2613199</v>
      </c>
      <c r="D42" s="183">
        <v>1059727</v>
      </c>
      <c r="E42" s="184">
        <v>220.45</v>
      </c>
    </row>
    <row r="43" spans="1:5" ht="12.75" customHeight="1" x14ac:dyDescent="0.2">
      <c r="A43" s="175"/>
      <c r="B43" s="187">
        <v>4</v>
      </c>
      <c r="C43" s="183">
        <v>2603272</v>
      </c>
      <c r="D43" s="183">
        <v>1070412</v>
      </c>
      <c r="E43" s="186" t="s">
        <v>8</v>
      </c>
    </row>
    <row r="44" spans="1:5" ht="12.75" customHeight="1" x14ac:dyDescent="0.2">
      <c r="A44" s="175"/>
      <c r="B44" s="187">
        <v>5</v>
      </c>
      <c r="C44" s="183">
        <v>2595584</v>
      </c>
      <c r="D44" s="183">
        <v>1078307</v>
      </c>
      <c r="E44" s="184">
        <v>220.53</v>
      </c>
    </row>
    <row r="45" spans="1:5" ht="12.75" customHeight="1" x14ac:dyDescent="0.2">
      <c r="A45" s="175"/>
      <c r="B45" s="188">
        <v>6</v>
      </c>
      <c r="C45" s="183">
        <v>2590270</v>
      </c>
      <c r="D45" s="183">
        <v>1086726</v>
      </c>
      <c r="E45" s="184">
        <v>220.66</v>
      </c>
    </row>
    <row r="46" spans="1:5" ht="12.75" customHeight="1" x14ac:dyDescent="0.2">
      <c r="A46" s="175"/>
      <c r="B46" s="188">
        <v>7</v>
      </c>
      <c r="C46" s="183">
        <v>2602421</v>
      </c>
      <c r="D46" s="183">
        <v>1105351</v>
      </c>
      <c r="E46" s="186" t="s">
        <v>8</v>
      </c>
    </row>
    <row r="47" spans="1:5" ht="12.75" customHeight="1" x14ac:dyDescent="0.2">
      <c r="A47" s="175"/>
      <c r="B47" s="188">
        <v>8</v>
      </c>
      <c r="C47" s="183">
        <v>2600058</v>
      </c>
      <c r="D47" s="183">
        <v>1116813</v>
      </c>
      <c r="E47" s="184">
        <v>221.27</v>
      </c>
    </row>
    <row r="48" spans="1:5" ht="12.75" customHeight="1" x14ac:dyDescent="0.2">
      <c r="A48" s="175"/>
      <c r="B48" s="188">
        <v>9</v>
      </c>
      <c r="C48" s="183">
        <v>2596502</v>
      </c>
      <c r="D48" s="183">
        <v>1128947</v>
      </c>
      <c r="E48" s="186" t="s">
        <v>8</v>
      </c>
    </row>
    <row r="49" spans="1:5" ht="12.75" customHeight="1" x14ac:dyDescent="0.2">
      <c r="A49" s="175"/>
      <c r="B49" s="188">
        <v>10</v>
      </c>
      <c r="C49" s="183">
        <v>2596276</v>
      </c>
      <c r="D49" s="183">
        <v>1141825</v>
      </c>
      <c r="E49" s="186" t="s">
        <v>8</v>
      </c>
    </row>
    <row r="50" spans="1:5" ht="12.75" customHeight="1" x14ac:dyDescent="0.2">
      <c r="A50" s="175"/>
      <c r="B50" s="188">
        <v>11</v>
      </c>
      <c r="C50" s="183">
        <v>2595155</v>
      </c>
      <c r="D50" s="183">
        <v>1154482</v>
      </c>
      <c r="E50" s="186" t="s">
        <v>8</v>
      </c>
    </row>
    <row r="51" spans="1:5" ht="12.75" customHeight="1" x14ac:dyDescent="0.2">
      <c r="A51" s="175"/>
      <c r="B51" s="188">
        <v>12</v>
      </c>
      <c r="C51" s="183">
        <v>2598774</v>
      </c>
      <c r="D51" s="183">
        <v>1169621</v>
      </c>
      <c r="E51" s="184">
        <v>221.3</v>
      </c>
    </row>
    <row r="52" spans="1:5" ht="12.75" customHeight="1" x14ac:dyDescent="0.2">
      <c r="A52" s="175"/>
      <c r="B52" s="188">
        <v>13</v>
      </c>
      <c r="C52" s="183">
        <v>2607059</v>
      </c>
      <c r="D52" s="183">
        <v>1187131</v>
      </c>
      <c r="E52" s="184">
        <v>221.59</v>
      </c>
    </row>
    <row r="53" spans="1:5" ht="12.75" customHeight="1" x14ac:dyDescent="0.2">
      <c r="A53" s="175"/>
      <c r="B53" s="188">
        <v>14</v>
      </c>
      <c r="C53" s="183">
        <v>2614875</v>
      </c>
      <c r="D53" s="183">
        <v>1203898</v>
      </c>
      <c r="E53" s="184">
        <v>221.82</v>
      </c>
    </row>
    <row r="54" spans="1:5" ht="12.75" customHeight="1" x14ac:dyDescent="0.2">
      <c r="A54" s="175"/>
      <c r="B54" s="188">
        <v>15</v>
      </c>
      <c r="C54" s="183">
        <v>2619955</v>
      </c>
      <c r="D54" s="183">
        <v>1218313</v>
      </c>
      <c r="E54" s="184">
        <v>221.96</v>
      </c>
    </row>
    <row r="55" spans="1:5" ht="12.75" customHeight="1" x14ac:dyDescent="0.2">
      <c r="A55" s="175"/>
      <c r="B55" s="188">
        <v>16</v>
      </c>
      <c r="C55" s="183">
        <v>2624775</v>
      </c>
      <c r="D55" s="183">
        <v>1232982</v>
      </c>
      <c r="E55" s="186" t="s">
        <v>8</v>
      </c>
    </row>
    <row r="56" spans="1:5" ht="12.75" customHeight="1" x14ac:dyDescent="0.2">
      <c r="A56" s="175"/>
      <c r="B56" s="188">
        <v>17</v>
      </c>
      <c r="C56" s="183">
        <v>2628811</v>
      </c>
      <c r="D56" s="183">
        <v>1245012</v>
      </c>
      <c r="E56" s="184">
        <v>222.11</v>
      </c>
    </row>
    <row r="57" spans="1:5" ht="12.75" customHeight="1" x14ac:dyDescent="0.2">
      <c r="A57" s="175"/>
      <c r="B57" s="188">
        <v>18</v>
      </c>
      <c r="C57" s="183">
        <v>2634944</v>
      </c>
      <c r="D57" s="183">
        <v>1261113</v>
      </c>
      <c r="E57" s="186" t="s">
        <v>8</v>
      </c>
    </row>
    <row r="58" spans="1:5" ht="12.75" customHeight="1" x14ac:dyDescent="0.2">
      <c r="A58" s="175"/>
      <c r="B58" s="188">
        <v>19</v>
      </c>
      <c r="C58" s="183">
        <v>2642854</v>
      </c>
      <c r="D58" s="183">
        <v>1273724</v>
      </c>
      <c r="E58" s="189">
        <v>222.3</v>
      </c>
    </row>
    <row r="59" spans="1:5" ht="12.75" customHeight="1" x14ac:dyDescent="0.2">
      <c r="A59" s="190"/>
      <c r="B59" s="191">
        <v>20</v>
      </c>
      <c r="C59" s="183">
        <v>2650670</v>
      </c>
      <c r="D59" s="183">
        <v>1289751</v>
      </c>
      <c r="E59" s="186" t="s">
        <v>8</v>
      </c>
    </row>
    <row r="60" spans="1:5" ht="12.75" customHeight="1" x14ac:dyDescent="0.2">
      <c r="A60" s="175"/>
      <c r="B60" s="188">
        <v>21</v>
      </c>
      <c r="C60" s="183">
        <v>2659796</v>
      </c>
      <c r="D60" s="183">
        <v>1305639</v>
      </c>
      <c r="E60" s="189">
        <v>222.41</v>
      </c>
    </row>
    <row r="61" spans="1:5" ht="12.75" customHeight="1" x14ac:dyDescent="0.2">
      <c r="A61" s="192"/>
      <c r="B61" s="193">
        <v>22</v>
      </c>
      <c r="C61" s="183">
        <v>2665314</v>
      </c>
      <c r="D61" s="183">
        <v>1317990</v>
      </c>
      <c r="E61" s="194">
        <v>222.47</v>
      </c>
    </row>
    <row r="62" spans="1:5" ht="14.25" customHeight="1" x14ac:dyDescent="0.2">
      <c r="A62" s="192"/>
      <c r="B62" s="195">
        <v>23</v>
      </c>
      <c r="C62" s="183">
        <v>2668972</v>
      </c>
      <c r="D62" s="183">
        <v>1324740</v>
      </c>
      <c r="E62" s="194">
        <v>223</v>
      </c>
    </row>
    <row r="63" spans="1:5" ht="14.25" customHeight="1" x14ac:dyDescent="0.2">
      <c r="A63" s="192"/>
      <c r="B63" s="195">
        <v>24</v>
      </c>
      <c r="C63" s="183">
        <v>2674154</v>
      </c>
      <c r="D63" s="183">
        <v>1332002</v>
      </c>
      <c r="E63" s="186" t="s">
        <v>8</v>
      </c>
    </row>
    <row r="64" spans="1:5" ht="14.25" customHeight="1" x14ac:dyDescent="0.2">
      <c r="A64" s="192"/>
      <c r="B64" s="195">
        <v>25</v>
      </c>
      <c r="C64" s="196">
        <v>2678663</v>
      </c>
      <c r="D64" s="196">
        <v>1338910</v>
      </c>
      <c r="E64" s="197" t="s">
        <v>8</v>
      </c>
    </row>
    <row r="65" spans="1:6" ht="14.25" customHeight="1" x14ac:dyDescent="0.2">
      <c r="A65" s="192"/>
      <c r="B65" s="195">
        <v>26</v>
      </c>
      <c r="C65" s="196">
        <v>2679808</v>
      </c>
      <c r="D65" s="196">
        <v>1345055</v>
      </c>
      <c r="E65" s="197">
        <v>225.21</v>
      </c>
    </row>
    <row r="66" spans="1:6" ht="14.25" customHeight="1" x14ac:dyDescent="0.2">
      <c r="A66" s="192"/>
      <c r="B66" s="195">
        <v>27</v>
      </c>
      <c r="C66" s="196">
        <v>2691185</v>
      </c>
      <c r="D66" s="196">
        <v>1354793</v>
      </c>
      <c r="E66" s="197" t="s">
        <v>8</v>
      </c>
    </row>
    <row r="67" spans="1:6" ht="14.25" customHeight="1" x14ac:dyDescent="0.2">
      <c r="A67" s="192"/>
      <c r="B67" s="187">
        <v>28</v>
      </c>
      <c r="C67" s="198">
        <v>2702033</v>
      </c>
      <c r="D67" s="196">
        <v>1373670</v>
      </c>
      <c r="E67" s="186" t="s">
        <v>8</v>
      </c>
    </row>
    <row r="68" spans="1:6" ht="14.25" customHeight="1" x14ac:dyDescent="0.2">
      <c r="A68" s="192"/>
      <c r="B68" s="187">
        <v>29</v>
      </c>
      <c r="C68" s="198">
        <v>2713157</v>
      </c>
      <c r="D68" s="196">
        <v>1392900</v>
      </c>
      <c r="E68" s="186" t="s">
        <v>8</v>
      </c>
    </row>
    <row r="69" spans="1:6" ht="14.25" customHeight="1" x14ac:dyDescent="0.2">
      <c r="A69" s="175"/>
      <c r="B69" s="187">
        <v>30</v>
      </c>
      <c r="C69" s="199">
        <v>2725006</v>
      </c>
      <c r="D69" s="200">
        <v>1412983</v>
      </c>
      <c r="E69" s="186">
        <v>225.3</v>
      </c>
    </row>
    <row r="70" spans="1:6" ht="14.25" customHeight="1" x14ac:dyDescent="0.2">
      <c r="A70" s="175" t="s">
        <v>116</v>
      </c>
      <c r="B70" s="187" t="s">
        <v>115</v>
      </c>
      <c r="C70" s="199">
        <v>2740202</v>
      </c>
      <c r="D70" s="200">
        <v>1437612</v>
      </c>
      <c r="E70" s="186" t="s">
        <v>8</v>
      </c>
    </row>
    <row r="71" spans="1:6" ht="14.25" customHeight="1" x14ac:dyDescent="0.2">
      <c r="A71" s="175"/>
      <c r="B71" s="201">
        <v>2</v>
      </c>
      <c r="C71" s="199">
        <v>2750995</v>
      </c>
      <c r="D71" s="200">
        <v>1458859</v>
      </c>
      <c r="E71" s="186">
        <v>225.32</v>
      </c>
    </row>
    <row r="72" spans="1:6" ht="14.25" customHeight="1" x14ac:dyDescent="0.2">
      <c r="A72" s="202"/>
      <c r="B72" s="203">
        <v>3</v>
      </c>
      <c r="C72" s="204">
        <v>2750835</v>
      </c>
      <c r="D72" s="205">
        <v>1483413</v>
      </c>
      <c r="E72" s="206">
        <v>225.33</v>
      </c>
    </row>
    <row r="73" spans="1:6" s="207" customFormat="1" ht="14.25" customHeight="1" x14ac:dyDescent="0.2">
      <c r="A73" s="210"/>
      <c r="B73" s="201">
        <v>4</v>
      </c>
      <c r="C73" s="199">
        <v>2756807</v>
      </c>
      <c r="D73" s="200">
        <v>1506249</v>
      </c>
      <c r="E73" s="186">
        <v>225.33</v>
      </c>
      <c r="F73" s="167"/>
    </row>
    <row r="74" spans="1:6" s="307" customFormat="1" ht="14.25" customHeight="1" x14ac:dyDescent="0.2">
      <c r="A74" s="202"/>
      <c r="B74" s="203">
        <v>5</v>
      </c>
      <c r="C74" s="204">
        <v>2750835</v>
      </c>
      <c r="D74" s="205">
        <v>1530572</v>
      </c>
      <c r="E74" s="206">
        <v>225.33</v>
      </c>
      <c r="F74" s="167"/>
    </row>
    <row r="75" spans="1:6" ht="14.25" customHeight="1" thickBot="1" x14ac:dyDescent="0.25">
      <c r="A75" s="332"/>
      <c r="B75" s="420">
        <v>6</v>
      </c>
      <c r="C75" s="421">
        <v>2791907</v>
      </c>
      <c r="D75" s="422">
        <v>1563504</v>
      </c>
      <c r="E75" s="423">
        <v>225.34</v>
      </c>
    </row>
    <row r="76" spans="1:6" ht="13.5" customHeight="1" x14ac:dyDescent="0.2">
      <c r="A76" s="424" t="s">
        <v>123</v>
      </c>
      <c r="B76" s="424"/>
      <c r="C76" s="424"/>
      <c r="D76" s="424"/>
      <c r="E76" s="424"/>
    </row>
    <row r="77" spans="1:6" ht="18.75" customHeight="1" x14ac:dyDescent="0.15">
      <c r="A77" s="337"/>
      <c r="B77" s="337"/>
      <c r="C77" s="337"/>
      <c r="D77" s="337"/>
      <c r="E77" s="337"/>
    </row>
  </sheetData>
  <mergeCells count="7">
    <mergeCell ref="A77:E77"/>
    <mergeCell ref="A1:E1"/>
    <mergeCell ref="A2:E2"/>
    <mergeCell ref="A3:B3"/>
    <mergeCell ref="J3:K3"/>
    <mergeCell ref="J5:J7"/>
    <mergeCell ref="A76:E76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84" firstPageNumber="111" orientation="portrait" cellComments="asDisplayed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78"/>
  <sheetViews>
    <sheetView view="pageBreakPreview" zoomScale="70" zoomScaleNormal="40" zoomScaleSheetLayoutView="70" zoomScalePageLayoutView="60" workbookViewId="0">
      <pane ySplit="3" topLeftCell="A59" activePane="bottomLeft" state="frozen"/>
      <selection activeCell="P86" sqref="P86"/>
      <selection pane="bottomLeft" activeCell="P86" sqref="P86"/>
    </sheetView>
  </sheetViews>
  <sheetFormatPr defaultColWidth="14.109375" defaultRowHeight="13.5" customHeight="1" x14ac:dyDescent="0.2"/>
  <cols>
    <col min="1" max="2" width="5.77734375" style="116" customWidth="1"/>
    <col min="3" max="19" width="14.109375" style="116" customWidth="1"/>
    <col min="20" max="21" width="5.77734375" style="116" customWidth="1"/>
    <col min="22" max="22" width="14.109375" style="119"/>
    <col min="23" max="16384" width="14.109375" style="116"/>
  </cols>
  <sheetData>
    <row r="1" spans="1:34" ht="33" customHeight="1" x14ac:dyDescent="0.2">
      <c r="A1" s="352" t="s">
        <v>11</v>
      </c>
      <c r="B1" s="352"/>
      <c r="C1" s="352"/>
      <c r="D1" s="352"/>
      <c r="V1" s="117"/>
    </row>
    <row r="2" spans="1:34" ht="21" customHeight="1" x14ac:dyDescent="0.2">
      <c r="A2" s="353" t="s">
        <v>12</v>
      </c>
      <c r="B2" s="353"/>
      <c r="C2" s="353"/>
      <c r="D2" s="353"/>
      <c r="N2" s="118"/>
      <c r="O2" s="118"/>
      <c r="P2" s="118"/>
      <c r="S2" s="354" t="s">
        <v>13</v>
      </c>
      <c r="T2" s="354"/>
      <c r="U2" s="354"/>
      <c r="AE2" s="118"/>
      <c r="AF2" s="118"/>
      <c r="AG2" s="344"/>
      <c r="AH2" s="344"/>
    </row>
    <row r="3" spans="1:34" ht="15" customHeight="1" x14ac:dyDescent="0.2">
      <c r="A3" s="345" t="s">
        <v>14</v>
      </c>
      <c r="B3" s="346"/>
      <c r="C3" s="120" t="s">
        <v>15</v>
      </c>
      <c r="D3" s="121" t="s">
        <v>16</v>
      </c>
      <c r="E3" s="122" t="s">
        <v>17</v>
      </c>
      <c r="F3" s="122" t="s">
        <v>18</v>
      </c>
      <c r="G3" s="122" t="s">
        <v>19</v>
      </c>
      <c r="H3" s="122" t="s">
        <v>20</v>
      </c>
      <c r="I3" s="122" t="s">
        <v>21</v>
      </c>
      <c r="J3" s="122" t="s">
        <v>22</v>
      </c>
      <c r="K3" s="122" t="s">
        <v>23</v>
      </c>
      <c r="L3" s="122" t="s">
        <v>24</v>
      </c>
      <c r="M3" s="123" t="s">
        <v>25</v>
      </c>
      <c r="N3" s="124" t="s">
        <v>26</v>
      </c>
      <c r="O3" s="122" t="s">
        <v>27</v>
      </c>
      <c r="P3" s="122" t="s">
        <v>28</v>
      </c>
      <c r="Q3" s="122" t="s">
        <v>29</v>
      </c>
      <c r="R3" s="122" t="s">
        <v>30</v>
      </c>
      <c r="S3" s="125" t="s">
        <v>25</v>
      </c>
      <c r="T3" s="347" t="s">
        <v>31</v>
      </c>
      <c r="U3" s="348"/>
      <c r="AE3" s="118"/>
      <c r="AF3" s="118"/>
      <c r="AG3" s="344"/>
      <c r="AH3" s="344"/>
    </row>
    <row r="4" spans="1:34" ht="15" customHeight="1" x14ac:dyDescent="0.2">
      <c r="A4" s="126" t="s">
        <v>32</v>
      </c>
      <c r="B4" s="127">
        <v>30</v>
      </c>
      <c r="C4" s="128">
        <v>314247</v>
      </c>
      <c r="D4" s="355">
        <v>231166</v>
      </c>
      <c r="E4" s="356"/>
      <c r="F4" s="129"/>
      <c r="G4" s="129"/>
      <c r="H4" s="129">
        <v>7282</v>
      </c>
      <c r="I4" s="129"/>
      <c r="J4" s="129"/>
      <c r="K4" s="357">
        <v>48544</v>
      </c>
      <c r="L4" s="356"/>
      <c r="M4" s="130">
        <v>286992</v>
      </c>
      <c r="N4" s="131">
        <v>24416</v>
      </c>
      <c r="O4" s="129"/>
      <c r="P4" s="129">
        <v>2839</v>
      </c>
      <c r="Q4" s="129"/>
      <c r="R4" s="129"/>
      <c r="S4" s="130">
        <v>27255</v>
      </c>
      <c r="T4" s="132" t="s">
        <v>32</v>
      </c>
      <c r="U4" s="133">
        <v>30</v>
      </c>
      <c r="AE4" s="118"/>
      <c r="AG4" s="344"/>
    </row>
    <row r="5" spans="1:34" ht="15" customHeight="1" x14ac:dyDescent="0.2">
      <c r="A5" s="134"/>
      <c r="B5" s="135">
        <v>31</v>
      </c>
      <c r="C5" s="136">
        <v>331949</v>
      </c>
      <c r="D5" s="349">
        <v>248863</v>
      </c>
      <c r="E5" s="350"/>
      <c r="F5" s="137"/>
      <c r="G5" s="137"/>
      <c r="H5" s="137">
        <v>9349</v>
      </c>
      <c r="I5" s="137"/>
      <c r="J5" s="137"/>
      <c r="K5" s="351">
        <v>47353</v>
      </c>
      <c r="L5" s="350"/>
      <c r="M5" s="138">
        <v>305565</v>
      </c>
      <c r="N5" s="139">
        <v>22522</v>
      </c>
      <c r="O5" s="137"/>
      <c r="P5" s="137">
        <v>2849</v>
      </c>
      <c r="Q5" s="137">
        <v>1013</v>
      </c>
      <c r="R5" s="137"/>
      <c r="S5" s="138">
        <v>26384</v>
      </c>
      <c r="T5" s="140"/>
      <c r="U5" s="141">
        <v>31</v>
      </c>
      <c r="W5" s="142"/>
      <c r="X5" s="142"/>
      <c r="Y5" s="142"/>
      <c r="AE5" s="118"/>
      <c r="AG5" s="344"/>
    </row>
    <row r="6" spans="1:34" ht="15" customHeight="1" x14ac:dyDescent="0.2">
      <c r="A6" s="134"/>
      <c r="B6" s="135">
        <v>32</v>
      </c>
      <c r="C6" s="136">
        <v>378699</v>
      </c>
      <c r="D6" s="349">
        <v>258350</v>
      </c>
      <c r="E6" s="350"/>
      <c r="F6" s="137"/>
      <c r="G6" s="137"/>
      <c r="H6" s="137">
        <v>11966</v>
      </c>
      <c r="I6" s="137"/>
      <c r="J6" s="137"/>
      <c r="K6" s="351">
        <v>80906</v>
      </c>
      <c r="L6" s="350"/>
      <c r="M6" s="138">
        <v>351222</v>
      </c>
      <c r="N6" s="139">
        <v>20191</v>
      </c>
      <c r="O6" s="137"/>
      <c r="P6" s="137">
        <v>2959</v>
      </c>
      <c r="Q6" s="137">
        <v>4327</v>
      </c>
      <c r="R6" s="137"/>
      <c r="S6" s="138">
        <v>27477</v>
      </c>
      <c r="T6" s="140"/>
      <c r="U6" s="141">
        <v>32</v>
      </c>
      <c r="W6" s="142"/>
      <c r="X6" s="142"/>
      <c r="Y6" s="142"/>
    </row>
    <row r="7" spans="1:34" ht="15" customHeight="1" x14ac:dyDescent="0.2">
      <c r="A7" s="134"/>
      <c r="B7" s="135">
        <v>33</v>
      </c>
      <c r="C7" s="136">
        <v>392019</v>
      </c>
      <c r="D7" s="349">
        <v>253969</v>
      </c>
      <c r="E7" s="350"/>
      <c r="F7" s="137"/>
      <c r="G7" s="137"/>
      <c r="H7" s="137">
        <v>10490</v>
      </c>
      <c r="I7" s="137"/>
      <c r="J7" s="137"/>
      <c r="K7" s="351">
        <v>98774</v>
      </c>
      <c r="L7" s="350"/>
      <c r="M7" s="138">
        <v>363233</v>
      </c>
      <c r="N7" s="139">
        <v>19423</v>
      </c>
      <c r="O7" s="137"/>
      <c r="P7" s="137">
        <v>2766</v>
      </c>
      <c r="Q7" s="137">
        <v>6597</v>
      </c>
      <c r="R7" s="137"/>
      <c r="S7" s="138">
        <v>28786</v>
      </c>
      <c r="T7" s="140"/>
      <c r="U7" s="141">
        <v>33</v>
      </c>
      <c r="W7" s="142"/>
      <c r="X7" s="142"/>
      <c r="Y7" s="142"/>
    </row>
    <row r="8" spans="1:34" ht="15" customHeight="1" x14ac:dyDescent="0.2">
      <c r="A8" s="134"/>
      <c r="B8" s="135">
        <v>34</v>
      </c>
      <c r="C8" s="136">
        <v>416410</v>
      </c>
      <c r="D8" s="141">
        <v>262304</v>
      </c>
      <c r="E8" s="137">
        <v>695</v>
      </c>
      <c r="F8" s="137"/>
      <c r="G8" s="137"/>
      <c r="H8" s="137">
        <v>13084</v>
      </c>
      <c r="I8" s="137"/>
      <c r="J8" s="137"/>
      <c r="K8" s="351">
        <v>113433</v>
      </c>
      <c r="L8" s="350"/>
      <c r="M8" s="138">
        <v>389516</v>
      </c>
      <c r="N8" s="139">
        <v>18013</v>
      </c>
      <c r="O8" s="137"/>
      <c r="P8" s="137">
        <v>2401</v>
      </c>
      <c r="Q8" s="137">
        <v>6480</v>
      </c>
      <c r="R8" s="137"/>
      <c r="S8" s="138">
        <v>26894</v>
      </c>
      <c r="T8" s="140"/>
      <c r="U8" s="141">
        <v>34</v>
      </c>
      <c r="W8" s="142"/>
      <c r="X8" s="142"/>
      <c r="Y8" s="142"/>
    </row>
    <row r="9" spans="1:34" ht="15" customHeight="1" x14ac:dyDescent="0.2">
      <c r="A9" s="134"/>
      <c r="B9" s="135">
        <v>35</v>
      </c>
      <c r="C9" s="136">
        <v>437307</v>
      </c>
      <c r="D9" s="141">
        <v>272156</v>
      </c>
      <c r="E9" s="137">
        <v>633</v>
      </c>
      <c r="F9" s="137"/>
      <c r="G9" s="137"/>
      <c r="H9" s="137">
        <v>13721</v>
      </c>
      <c r="I9" s="137"/>
      <c r="J9" s="137"/>
      <c r="K9" s="351">
        <v>122261</v>
      </c>
      <c r="L9" s="350"/>
      <c r="M9" s="138">
        <v>408771</v>
      </c>
      <c r="N9" s="139">
        <v>17221</v>
      </c>
      <c r="O9" s="137"/>
      <c r="P9" s="137">
        <v>2320</v>
      </c>
      <c r="Q9" s="137">
        <v>8995</v>
      </c>
      <c r="R9" s="137"/>
      <c r="S9" s="138">
        <v>28536</v>
      </c>
      <c r="T9" s="140"/>
      <c r="U9" s="141">
        <v>35</v>
      </c>
      <c r="W9" s="142"/>
      <c r="X9" s="142"/>
      <c r="Y9" s="142"/>
    </row>
    <row r="10" spans="1:34" ht="15" customHeight="1" x14ac:dyDescent="0.2">
      <c r="A10" s="134"/>
      <c r="B10" s="135">
        <v>36</v>
      </c>
      <c r="C10" s="136">
        <v>541733</v>
      </c>
      <c r="D10" s="141">
        <v>268758</v>
      </c>
      <c r="E10" s="137">
        <v>583</v>
      </c>
      <c r="F10" s="137"/>
      <c r="G10" s="137"/>
      <c r="H10" s="137">
        <v>20139</v>
      </c>
      <c r="I10" s="137"/>
      <c r="J10" s="137"/>
      <c r="K10" s="351">
        <v>226979</v>
      </c>
      <c r="L10" s="350"/>
      <c r="M10" s="138">
        <v>516459</v>
      </c>
      <c r="N10" s="139">
        <v>16969</v>
      </c>
      <c r="O10" s="137"/>
      <c r="P10" s="137">
        <v>2042</v>
      </c>
      <c r="Q10" s="137">
        <v>6263</v>
      </c>
      <c r="R10" s="137"/>
      <c r="S10" s="138">
        <v>25274</v>
      </c>
      <c r="T10" s="140"/>
      <c r="U10" s="141">
        <v>36</v>
      </c>
      <c r="W10" s="142"/>
      <c r="X10" s="142"/>
      <c r="Y10" s="142"/>
    </row>
    <row r="11" spans="1:34" ht="15" customHeight="1" x14ac:dyDescent="0.2">
      <c r="A11" s="134"/>
      <c r="B11" s="135">
        <v>37</v>
      </c>
      <c r="C11" s="136">
        <v>577762</v>
      </c>
      <c r="D11" s="141">
        <v>280384</v>
      </c>
      <c r="E11" s="137">
        <v>734</v>
      </c>
      <c r="F11" s="137"/>
      <c r="G11" s="137"/>
      <c r="H11" s="137">
        <v>22344</v>
      </c>
      <c r="I11" s="137"/>
      <c r="J11" s="137"/>
      <c r="K11" s="137">
        <v>209443</v>
      </c>
      <c r="L11" s="141">
        <v>36769</v>
      </c>
      <c r="M11" s="138">
        <v>549674</v>
      </c>
      <c r="N11" s="139">
        <v>18982</v>
      </c>
      <c r="O11" s="137"/>
      <c r="P11" s="137">
        <v>1745</v>
      </c>
      <c r="Q11" s="137">
        <v>7361</v>
      </c>
      <c r="R11" s="137"/>
      <c r="S11" s="138">
        <v>28088</v>
      </c>
      <c r="T11" s="140"/>
      <c r="U11" s="141">
        <v>37</v>
      </c>
      <c r="W11" s="142"/>
      <c r="X11" s="142"/>
      <c r="Y11" s="142"/>
    </row>
    <row r="12" spans="1:34" ht="15" customHeight="1" x14ac:dyDescent="0.2">
      <c r="A12" s="134"/>
      <c r="B12" s="135">
        <v>38</v>
      </c>
      <c r="C12" s="136">
        <v>637424</v>
      </c>
      <c r="D12" s="141">
        <v>314817</v>
      </c>
      <c r="E12" s="137">
        <v>1020</v>
      </c>
      <c r="F12" s="137"/>
      <c r="G12" s="137"/>
      <c r="H12" s="137">
        <v>27515</v>
      </c>
      <c r="I12" s="137"/>
      <c r="J12" s="137"/>
      <c r="K12" s="137">
        <v>230898</v>
      </c>
      <c r="L12" s="141">
        <v>31575</v>
      </c>
      <c r="M12" s="138">
        <v>605825</v>
      </c>
      <c r="N12" s="139">
        <v>22209</v>
      </c>
      <c r="O12" s="137"/>
      <c r="P12" s="137">
        <v>2706</v>
      </c>
      <c r="Q12" s="137">
        <v>6684</v>
      </c>
      <c r="R12" s="137"/>
      <c r="S12" s="138">
        <v>31599</v>
      </c>
      <c r="T12" s="140"/>
      <c r="U12" s="141">
        <v>38</v>
      </c>
      <c r="W12" s="142"/>
      <c r="X12" s="142"/>
      <c r="Y12" s="142"/>
    </row>
    <row r="13" spans="1:34" ht="15" customHeight="1" x14ac:dyDescent="0.2">
      <c r="A13" s="134"/>
      <c r="B13" s="135">
        <v>39</v>
      </c>
      <c r="C13" s="136">
        <v>700918</v>
      </c>
      <c r="D13" s="141">
        <v>324132</v>
      </c>
      <c r="E13" s="137">
        <v>1699</v>
      </c>
      <c r="F13" s="137"/>
      <c r="G13" s="137"/>
      <c r="H13" s="137">
        <v>32190</v>
      </c>
      <c r="I13" s="137"/>
      <c r="J13" s="137"/>
      <c r="K13" s="137">
        <v>231792</v>
      </c>
      <c r="L13" s="141">
        <v>68188</v>
      </c>
      <c r="M13" s="138">
        <v>658001</v>
      </c>
      <c r="N13" s="139">
        <v>20626</v>
      </c>
      <c r="O13" s="137"/>
      <c r="P13" s="137">
        <v>3532</v>
      </c>
      <c r="Q13" s="137">
        <v>18759</v>
      </c>
      <c r="R13" s="137"/>
      <c r="S13" s="138">
        <v>42917</v>
      </c>
      <c r="T13" s="140"/>
      <c r="U13" s="141">
        <v>39</v>
      </c>
      <c r="W13" s="142"/>
      <c r="X13" s="142"/>
      <c r="Y13" s="142"/>
    </row>
    <row r="14" spans="1:34" ht="15" customHeight="1" x14ac:dyDescent="0.2">
      <c r="A14" s="134"/>
      <c r="B14" s="135">
        <v>40</v>
      </c>
      <c r="C14" s="136">
        <v>803462</v>
      </c>
      <c r="D14" s="141">
        <v>354078</v>
      </c>
      <c r="E14" s="137">
        <v>1587</v>
      </c>
      <c r="F14" s="137"/>
      <c r="G14" s="137"/>
      <c r="H14" s="137">
        <v>38679</v>
      </c>
      <c r="I14" s="137"/>
      <c r="J14" s="137"/>
      <c r="K14" s="137">
        <v>270564</v>
      </c>
      <c r="L14" s="141">
        <v>84704</v>
      </c>
      <c r="M14" s="138">
        <v>749612</v>
      </c>
      <c r="N14" s="139">
        <v>23679</v>
      </c>
      <c r="O14" s="137"/>
      <c r="P14" s="137">
        <v>3139</v>
      </c>
      <c r="Q14" s="137">
        <v>27032</v>
      </c>
      <c r="R14" s="137"/>
      <c r="S14" s="138">
        <v>53850</v>
      </c>
      <c r="T14" s="140"/>
      <c r="U14" s="141">
        <v>40</v>
      </c>
      <c r="W14" s="142"/>
      <c r="X14" s="142"/>
      <c r="Y14" s="142"/>
    </row>
    <row r="15" spans="1:34" ht="15" customHeight="1" x14ac:dyDescent="0.2">
      <c r="A15" s="134"/>
      <c r="B15" s="135">
        <v>41</v>
      </c>
      <c r="C15" s="143">
        <v>857066</v>
      </c>
      <c r="D15" s="144">
        <v>357542</v>
      </c>
      <c r="E15" s="137">
        <v>2876</v>
      </c>
      <c r="F15" s="137"/>
      <c r="G15" s="137"/>
      <c r="H15" s="137">
        <v>37372</v>
      </c>
      <c r="I15" s="137"/>
      <c r="J15" s="137"/>
      <c r="K15" s="137">
        <v>325836</v>
      </c>
      <c r="L15" s="141">
        <v>75676</v>
      </c>
      <c r="M15" s="138">
        <v>799301</v>
      </c>
      <c r="N15" s="139">
        <v>27840</v>
      </c>
      <c r="O15" s="137"/>
      <c r="P15" s="137">
        <v>2944</v>
      </c>
      <c r="Q15" s="137">
        <v>26981</v>
      </c>
      <c r="R15" s="137"/>
      <c r="S15" s="138">
        <v>57765</v>
      </c>
      <c r="T15" s="140"/>
      <c r="U15" s="141">
        <v>41</v>
      </c>
    </row>
    <row r="16" spans="1:34" ht="15" customHeight="1" x14ac:dyDescent="0.2">
      <c r="A16" s="134"/>
      <c r="B16" s="135">
        <v>42</v>
      </c>
      <c r="C16" s="136">
        <v>856704</v>
      </c>
      <c r="D16" s="141">
        <v>382065</v>
      </c>
      <c r="E16" s="137">
        <v>3694</v>
      </c>
      <c r="F16" s="137"/>
      <c r="G16" s="137"/>
      <c r="H16" s="137">
        <v>34190</v>
      </c>
      <c r="I16" s="137"/>
      <c r="J16" s="137"/>
      <c r="K16" s="137">
        <v>303695</v>
      </c>
      <c r="L16" s="141">
        <v>82511</v>
      </c>
      <c r="M16" s="138">
        <v>806156</v>
      </c>
      <c r="N16" s="139">
        <v>24733</v>
      </c>
      <c r="O16" s="137"/>
      <c r="P16" s="137">
        <v>4149</v>
      </c>
      <c r="Q16" s="137">
        <v>21666</v>
      </c>
      <c r="R16" s="137"/>
      <c r="S16" s="138">
        <v>50548</v>
      </c>
      <c r="T16" s="140"/>
      <c r="U16" s="141">
        <v>42</v>
      </c>
    </row>
    <row r="17" spans="1:30" ht="15" customHeight="1" x14ac:dyDescent="0.2">
      <c r="A17" s="134"/>
      <c r="B17" s="135">
        <v>43</v>
      </c>
      <c r="C17" s="136">
        <v>970534</v>
      </c>
      <c r="D17" s="141">
        <v>415745</v>
      </c>
      <c r="E17" s="137">
        <v>3120</v>
      </c>
      <c r="F17" s="137"/>
      <c r="G17" s="137"/>
      <c r="H17" s="137">
        <v>38353</v>
      </c>
      <c r="I17" s="137"/>
      <c r="J17" s="137"/>
      <c r="K17" s="137">
        <v>355536</v>
      </c>
      <c r="L17" s="141">
        <v>89824</v>
      </c>
      <c r="M17" s="138">
        <v>902578</v>
      </c>
      <c r="N17" s="139">
        <v>27828</v>
      </c>
      <c r="O17" s="137"/>
      <c r="P17" s="137">
        <v>4934</v>
      </c>
      <c r="Q17" s="137">
        <v>30549</v>
      </c>
      <c r="R17" s="137">
        <v>4645</v>
      </c>
      <c r="S17" s="138">
        <v>67956</v>
      </c>
      <c r="T17" s="140"/>
      <c r="U17" s="141">
        <v>43</v>
      </c>
    </row>
    <row r="18" spans="1:30" ht="15" customHeight="1" x14ac:dyDescent="0.2">
      <c r="A18" s="134"/>
      <c r="B18" s="135">
        <v>44</v>
      </c>
      <c r="C18" s="136">
        <v>1104477</v>
      </c>
      <c r="D18" s="141">
        <v>441096</v>
      </c>
      <c r="E18" s="137">
        <v>3751</v>
      </c>
      <c r="F18" s="137"/>
      <c r="G18" s="137"/>
      <c r="H18" s="137">
        <v>37798</v>
      </c>
      <c r="I18" s="137"/>
      <c r="J18" s="137"/>
      <c r="K18" s="137">
        <v>415860</v>
      </c>
      <c r="L18" s="141">
        <v>108628</v>
      </c>
      <c r="M18" s="138">
        <v>1007133</v>
      </c>
      <c r="N18" s="139">
        <v>36652</v>
      </c>
      <c r="O18" s="137">
        <v>170</v>
      </c>
      <c r="P18" s="137">
        <v>4586</v>
      </c>
      <c r="Q18" s="137">
        <v>46349</v>
      </c>
      <c r="R18" s="137">
        <v>9587</v>
      </c>
      <c r="S18" s="138">
        <v>97344</v>
      </c>
      <c r="T18" s="140"/>
      <c r="U18" s="141">
        <v>44</v>
      </c>
    </row>
    <row r="19" spans="1:30" ht="15" customHeight="1" x14ac:dyDescent="0.2">
      <c r="A19" s="134"/>
      <c r="B19" s="135">
        <v>45</v>
      </c>
      <c r="C19" s="136">
        <v>1206177</v>
      </c>
      <c r="D19" s="141">
        <v>476382</v>
      </c>
      <c r="E19" s="137">
        <v>5005</v>
      </c>
      <c r="F19" s="137"/>
      <c r="G19" s="137"/>
      <c r="H19" s="137">
        <v>23395</v>
      </c>
      <c r="I19" s="137"/>
      <c r="J19" s="137"/>
      <c r="K19" s="137">
        <v>464687</v>
      </c>
      <c r="L19" s="141">
        <v>170806</v>
      </c>
      <c r="M19" s="138">
        <v>1140275</v>
      </c>
      <c r="N19" s="139">
        <v>34645</v>
      </c>
      <c r="O19" s="137">
        <v>496</v>
      </c>
      <c r="P19" s="137">
        <v>3893</v>
      </c>
      <c r="Q19" s="137">
        <v>23518</v>
      </c>
      <c r="R19" s="137">
        <v>3349</v>
      </c>
      <c r="S19" s="138">
        <v>65901</v>
      </c>
      <c r="T19" s="140"/>
      <c r="U19" s="141">
        <v>45</v>
      </c>
    </row>
    <row r="20" spans="1:30" ht="15" customHeight="1" x14ac:dyDescent="0.2">
      <c r="A20" s="134"/>
      <c r="B20" s="135">
        <v>46</v>
      </c>
      <c r="C20" s="136">
        <v>1332890</v>
      </c>
      <c r="D20" s="141">
        <v>515587</v>
      </c>
      <c r="E20" s="137">
        <v>3496</v>
      </c>
      <c r="F20" s="137"/>
      <c r="G20" s="137"/>
      <c r="H20" s="137">
        <v>19378</v>
      </c>
      <c r="I20" s="137"/>
      <c r="J20" s="137"/>
      <c r="K20" s="137">
        <v>535717</v>
      </c>
      <c r="L20" s="141">
        <v>193079</v>
      </c>
      <c r="M20" s="138">
        <v>1267257</v>
      </c>
      <c r="N20" s="139">
        <v>32042</v>
      </c>
      <c r="O20" s="137">
        <v>538</v>
      </c>
      <c r="P20" s="137">
        <v>3642</v>
      </c>
      <c r="Q20" s="137">
        <v>28195</v>
      </c>
      <c r="R20" s="137">
        <v>1216</v>
      </c>
      <c r="S20" s="138">
        <v>65633</v>
      </c>
      <c r="T20" s="140"/>
      <c r="U20" s="141">
        <v>46</v>
      </c>
    </row>
    <row r="21" spans="1:30" ht="15" customHeight="1" x14ac:dyDescent="0.2">
      <c r="A21" s="134"/>
      <c r="B21" s="135">
        <v>47</v>
      </c>
      <c r="C21" s="136">
        <v>1248396</v>
      </c>
      <c r="D21" s="141">
        <v>531524</v>
      </c>
      <c r="E21" s="137">
        <v>2429</v>
      </c>
      <c r="F21" s="137"/>
      <c r="G21" s="137"/>
      <c r="H21" s="137">
        <v>23747</v>
      </c>
      <c r="I21" s="137"/>
      <c r="J21" s="137"/>
      <c r="K21" s="137">
        <v>544708</v>
      </c>
      <c r="L21" s="141">
        <v>79652</v>
      </c>
      <c r="M21" s="138">
        <v>1182060</v>
      </c>
      <c r="N21" s="139">
        <v>30891</v>
      </c>
      <c r="O21" s="137">
        <v>600</v>
      </c>
      <c r="P21" s="137">
        <v>5389</v>
      </c>
      <c r="Q21" s="137">
        <v>26438</v>
      </c>
      <c r="R21" s="137">
        <v>3018</v>
      </c>
      <c r="S21" s="138">
        <v>66336</v>
      </c>
      <c r="T21" s="140"/>
      <c r="U21" s="141">
        <v>47</v>
      </c>
      <c r="AC21" s="145"/>
      <c r="AD21" s="145"/>
    </row>
    <row r="22" spans="1:30" ht="15" customHeight="1" x14ac:dyDescent="0.2">
      <c r="A22" s="134"/>
      <c r="B22" s="135">
        <v>48</v>
      </c>
      <c r="C22" s="136">
        <v>1273220</v>
      </c>
      <c r="D22" s="141">
        <v>511809</v>
      </c>
      <c r="E22" s="137">
        <v>2246</v>
      </c>
      <c r="F22" s="137"/>
      <c r="G22" s="137"/>
      <c r="H22" s="137">
        <v>24121</v>
      </c>
      <c r="I22" s="137"/>
      <c r="J22" s="137"/>
      <c r="K22" s="137">
        <v>573311</v>
      </c>
      <c r="L22" s="141">
        <v>100980</v>
      </c>
      <c r="M22" s="138">
        <v>1212467</v>
      </c>
      <c r="N22" s="139">
        <v>29538</v>
      </c>
      <c r="O22" s="137">
        <v>583</v>
      </c>
      <c r="P22" s="137">
        <v>5851</v>
      </c>
      <c r="Q22" s="137">
        <v>23838</v>
      </c>
      <c r="R22" s="137">
        <v>943</v>
      </c>
      <c r="S22" s="138">
        <v>60753</v>
      </c>
      <c r="T22" s="140"/>
      <c r="U22" s="141">
        <v>48</v>
      </c>
      <c r="AC22" s="145"/>
      <c r="AD22" s="145"/>
    </row>
    <row r="23" spans="1:30" ht="15" customHeight="1" x14ac:dyDescent="0.2">
      <c r="A23" s="134"/>
      <c r="B23" s="135">
        <v>49</v>
      </c>
      <c r="C23" s="136">
        <v>1252228</v>
      </c>
      <c r="D23" s="141">
        <v>507799</v>
      </c>
      <c r="E23" s="137">
        <v>3445</v>
      </c>
      <c r="F23" s="137"/>
      <c r="G23" s="137"/>
      <c r="H23" s="137">
        <v>18388</v>
      </c>
      <c r="I23" s="137"/>
      <c r="J23" s="137"/>
      <c r="K23" s="137">
        <v>581596</v>
      </c>
      <c r="L23" s="141">
        <v>90541</v>
      </c>
      <c r="M23" s="138">
        <v>1201769</v>
      </c>
      <c r="N23" s="139">
        <v>27691</v>
      </c>
      <c r="O23" s="137">
        <v>794</v>
      </c>
      <c r="P23" s="137">
        <v>8168</v>
      </c>
      <c r="Q23" s="137">
        <v>12973</v>
      </c>
      <c r="R23" s="137">
        <v>833</v>
      </c>
      <c r="S23" s="138">
        <v>50459</v>
      </c>
      <c r="T23" s="140"/>
      <c r="U23" s="141">
        <v>49</v>
      </c>
      <c r="AC23" s="145"/>
      <c r="AD23" s="145"/>
    </row>
    <row r="24" spans="1:30" ht="15" customHeight="1" x14ac:dyDescent="0.2">
      <c r="A24" s="134"/>
      <c r="B24" s="135">
        <v>50</v>
      </c>
      <c r="C24" s="136">
        <v>1330099</v>
      </c>
      <c r="D24" s="141">
        <v>541978</v>
      </c>
      <c r="E24" s="137">
        <v>3665</v>
      </c>
      <c r="F24" s="137"/>
      <c r="G24" s="137"/>
      <c r="H24" s="137">
        <v>22628</v>
      </c>
      <c r="I24" s="137"/>
      <c r="J24" s="137"/>
      <c r="K24" s="137">
        <v>637727</v>
      </c>
      <c r="L24" s="141">
        <v>77380</v>
      </c>
      <c r="M24" s="138">
        <v>1283378</v>
      </c>
      <c r="N24" s="139">
        <v>22217</v>
      </c>
      <c r="O24" s="137">
        <v>1751</v>
      </c>
      <c r="P24" s="137">
        <v>10370</v>
      </c>
      <c r="Q24" s="137">
        <v>11776</v>
      </c>
      <c r="R24" s="137">
        <v>607</v>
      </c>
      <c r="S24" s="138">
        <v>46721</v>
      </c>
      <c r="T24" s="140"/>
      <c r="U24" s="141">
        <v>50</v>
      </c>
      <c r="AC24" s="145"/>
      <c r="AD24" s="145"/>
    </row>
    <row r="25" spans="1:30" ht="15" customHeight="1" x14ac:dyDescent="0.2">
      <c r="A25" s="134"/>
      <c r="B25" s="135">
        <v>51</v>
      </c>
      <c r="C25" s="136">
        <v>1406134</v>
      </c>
      <c r="D25" s="141">
        <v>549654</v>
      </c>
      <c r="E25" s="137">
        <v>3711</v>
      </c>
      <c r="F25" s="137"/>
      <c r="G25" s="137"/>
      <c r="H25" s="137">
        <v>24335</v>
      </c>
      <c r="I25" s="137"/>
      <c r="J25" s="137"/>
      <c r="K25" s="137">
        <v>713272</v>
      </c>
      <c r="L25" s="141">
        <v>76764</v>
      </c>
      <c r="M25" s="138">
        <v>1367736</v>
      </c>
      <c r="N25" s="139">
        <v>16076</v>
      </c>
      <c r="O25" s="137">
        <v>1841</v>
      </c>
      <c r="P25" s="137">
        <v>9023</v>
      </c>
      <c r="Q25" s="137">
        <v>10923</v>
      </c>
      <c r="R25" s="137">
        <v>535</v>
      </c>
      <c r="S25" s="138">
        <v>38398</v>
      </c>
      <c r="T25" s="140"/>
      <c r="U25" s="141">
        <v>51</v>
      </c>
      <c r="AC25" s="145"/>
      <c r="AD25" s="145"/>
    </row>
    <row r="26" spans="1:30" ht="15" customHeight="1" x14ac:dyDescent="0.2">
      <c r="A26" s="134"/>
      <c r="B26" s="135">
        <v>52</v>
      </c>
      <c r="C26" s="136">
        <v>1462446</v>
      </c>
      <c r="D26" s="141">
        <v>557239</v>
      </c>
      <c r="E26" s="137">
        <v>3596</v>
      </c>
      <c r="F26" s="137"/>
      <c r="G26" s="137"/>
      <c r="H26" s="137">
        <v>32659</v>
      </c>
      <c r="I26" s="137"/>
      <c r="J26" s="137"/>
      <c r="K26" s="137">
        <v>756914</v>
      </c>
      <c r="L26" s="141">
        <v>77975</v>
      </c>
      <c r="M26" s="138">
        <v>1428383</v>
      </c>
      <c r="N26" s="139">
        <v>14297</v>
      </c>
      <c r="O26" s="137">
        <v>1807</v>
      </c>
      <c r="P26" s="137">
        <v>8458</v>
      </c>
      <c r="Q26" s="137">
        <v>8736</v>
      </c>
      <c r="R26" s="137">
        <v>765</v>
      </c>
      <c r="S26" s="138">
        <v>34063</v>
      </c>
      <c r="T26" s="140"/>
      <c r="U26" s="141">
        <v>52</v>
      </c>
    </row>
    <row r="27" spans="1:30" ht="15" customHeight="1" x14ac:dyDescent="0.2">
      <c r="A27" s="134"/>
      <c r="B27" s="135">
        <v>53</v>
      </c>
      <c r="C27" s="136">
        <v>1540677</v>
      </c>
      <c r="D27" s="141">
        <v>568849</v>
      </c>
      <c r="E27" s="137">
        <v>3628</v>
      </c>
      <c r="F27" s="137"/>
      <c r="G27" s="137"/>
      <c r="H27" s="137">
        <v>35817</v>
      </c>
      <c r="I27" s="137"/>
      <c r="J27" s="137"/>
      <c r="K27" s="137">
        <v>821323</v>
      </c>
      <c r="L27" s="141">
        <v>76623</v>
      </c>
      <c r="M27" s="138">
        <v>1506240</v>
      </c>
      <c r="N27" s="139">
        <v>14726</v>
      </c>
      <c r="O27" s="137">
        <v>2032</v>
      </c>
      <c r="P27" s="137">
        <v>9501</v>
      </c>
      <c r="Q27" s="137">
        <v>7570</v>
      </c>
      <c r="R27" s="137">
        <v>608</v>
      </c>
      <c r="S27" s="138">
        <v>34437</v>
      </c>
      <c r="T27" s="140"/>
      <c r="U27" s="141">
        <v>53</v>
      </c>
    </row>
    <row r="28" spans="1:30" ht="15" customHeight="1" x14ac:dyDescent="0.2">
      <c r="A28" s="134"/>
      <c r="B28" s="135">
        <v>54</v>
      </c>
      <c r="C28" s="136">
        <v>1629563</v>
      </c>
      <c r="D28" s="141">
        <v>567043</v>
      </c>
      <c r="E28" s="137">
        <v>4193</v>
      </c>
      <c r="F28" s="137"/>
      <c r="G28" s="137"/>
      <c r="H28" s="137">
        <v>38229</v>
      </c>
      <c r="I28" s="137"/>
      <c r="J28" s="137"/>
      <c r="K28" s="137">
        <v>905371</v>
      </c>
      <c r="L28" s="141">
        <v>79475</v>
      </c>
      <c r="M28" s="138">
        <v>1594311</v>
      </c>
      <c r="N28" s="139">
        <v>11384</v>
      </c>
      <c r="O28" s="137">
        <v>2259</v>
      </c>
      <c r="P28" s="137">
        <v>8826</v>
      </c>
      <c r="Q28" s="137">
        <v>6946</v>
      </c>
      <c r="R28" s="137">
        <v>5837</v>
      </c>
      <c r="S28" s="138">
        <v>35252</v>
      </c>
      <c r="T28" s="140"/>
      <c r="U28" s="141">
        <v>54</v>
      </c>
    </row>
    <row r="29" spans="1:30" ht="15" customHeight="1" x14ac:dyDescent="0.2">
      <c r="A29" s="134"/>
      <c r="B29" s="135">
        <v>55</v>
      </c>
      <c r="C29" s="136">
        <v>1604427</v>
      </c>
      <c r="D29" s="141">
        <v>549187</v>
      </c>
      <c r="E29" s="137">
        <v>4194</v>
      </c>
      <c r="F29" s="137"/>
      <c r="G29" s="137"/>
      <c r="H29" s="137">
        <v>35619</v>
      </c>
      <c r="I29" s="137"/>
      <c r="J29" s="137"/>
      <c r="K29" s="137">
        <v>904295</v>
      </c>
      <c r="L29" s="141">
        <v>76366</v>
      </c>
      <c r="M29" s="138">
        <v>1569661</v>
      </c>
      <c r="N29" s="139">
        <v>10181</v>
      </c>
      <c r="O29" s="137">
        <v>2495</v>
      </c>
      <c r="P29" s="137">
        <v>9985</v>
      </c>
      <c r="Q29" s="137">
        <v>6716</v>
      </c>
      <c r="R29" s="137">
        <v>5389</v>
      </c>
      <c r="S29" s="138">
        <v>34766</v>
      </c>
      <c r="T29" s="140"/>
      <c r="U29" s="141">
        <v>55</v>
      </c>
    </row>
    <row r="30" spans="1:30" ht="15" customHeight="1" x14ac:dyDescent="0.2">
      <c r="A30" s="134"/>
      <c r="B30" s="135">
        <v>56</v>
      </c>
      <c r="C30" s="136">
        <v>1674986</v>
      </c>
      <c r="D30" s="141">
        <v>550001</v>
      </c>
      <c r="E30" s="137">
        <v>5450</v>
      </c>
      <c r="F30" s="137"/>
      <c r="G30" s="137"/>
      <c r="H30" s="137">
        <v>36714</v>
      </c>
      <c r="I30" s="137"/>
      <c r="J30" s="137"/>
      <c r="K30" s="137">
        <v>957145</v>
      </c>
      <c r="L30" s="141">
        <v>93056</v>
      </c>
      <c r="M30" s="138">
        <v>1642366</v>
      </c>
      <c r="N30" s="139">
        <v>9368</v>
      </c>
      <c r="O30" s="137">
        <v>2488</v>
      </c>
      <c r="P30" s="137">
        <v>9672</v>
      </c>
      <c r="Q30" s="137">
        <v>6908</v>
      </c>
      <c r="R30" s="137">
        <v>4184</v>
      </c>
      <c r="S30" s="138">
        <v>32620</v>
      </c>
      <c r="T30" s="140"/>
      <c r="U30" s="141">
        <v>56</v>
      </c>
    </row>
    <row r="31" spans="1:30" ht="15" customHeight="1" x14ac:dyDescent="0.2">
      <c r="A31" s="134"/>
      <c r="B31" s="135">
        <v>57</v>
      </c>
      <c r="C31" s="136">
        <v>1765266</v>
      </c>
      <c r="D31" s="141">
        <v>559207</v>
      </c>
      <c r="E31" s="137">
        <v>4540</v>
      </c>
      <c r="F31" s="137"/>
      <c r="G31" s="137"/>
      <c r="H31" s="137">
        <v>38221</v>
      </c>
      <c r="I31" s="137"/>
      <c r="J31" s="137"/>
      <c r="K31" s="137">
        <v>1020603</v>
      </c>
      <c r="L31" s="141">
        <v>106786</v>
      </c>
      <c r="M31" s="138">
        <v>1729357</v>
      </c>
      <c r="N31" s="139">
        <v>9507</v>
      </c>
      <c r="O31" s="137">
        <v>2293</v>
      </c>
      <c r="P31" s="137">
        <v>9603</v>
      </c>
      <c r="Q31" s="137">
        <v>10457</v>
      </c>
      <c r="R31" s="137">
        <v>4049</v>
      </c>
      <c r="S31" s="138">
        <v>35909</v>
      </c>
      <c r="T31" s="140"/>
      <c r="U31" s="141">
        <v>57</v>
      </c>
    </row>
    <row r="32" spans="1:30" ht="15" customHeight="1" x14ac:dyDescent="0.2">
      <c r="A32" s="134"/>
      <c r="B32" s="135">
        <v>58</v>
      </c>
      <c r="C32" s="136">
        <v>1756512</v>
      </c>
      <c r="D32" s="141">
        <v>558405</v>
      </c>
      <c r="E32" s="137">
        <v>4371</v>
      </c>
      <c r="F32" s="137"/>
      <c r="G32" s="137"/>
      <c r="H32" s="137">
        <v>38107</v>
      </c>
      <c r="I32" s="137"/>
      <c r="J32" s="137"/>
      <c r="K32" s="137">
        <v>1017190</v>
      </c>
      <c r="L32" s="141">
        <v>107862</v>
      </c>
      <c r="M32" s="138">
        <v>1725935</v>
      </c>
      <c r="N32" s="139">
        <v>7990</v>
      </c>
      <c r="O32" s="137">
        <v>2594</v>
      </c>
      <c r="P32" s="137">
        <v>9491</v>
      </c>
      <c r="Q32" s="137">
        <v>7571</v>
      </c>
      <c r="R32" s="137">
        <v>2931</v>
      </c>
      <c r="S32" s="138">
        <v>30577</v>
      </c>
      <c r="T32" s="140"/>
      <c r="U32" s="141">
        <v>58</v>
      </c>
    </row>
    <row r="33" spans="1:21" ht="15" customHeight="1" x14ac:dyDescent="0.2">
      <c r="A33" s="134"/>
      <c r="B33" s="135">
        <v>59</v>
      </c>
      <c r="C33" s="136">
        <v>1791115</v>
      </c>
      <c r="D33" s="141">
        <v>572450</v>
      </c>
      <c r="E33" s="137">
        <v>6223</v>
      </c>
      <c r="F33" s="137"/>
      <c r="G33" s="137"/>
      <c r="H33" s="137">
        <v>41227</v>
      </c>
      <c r="I33" s="137"/>
      <c r="J33" s="137"/>
      <c r="K33" s="137">
        <v>1028895</v>
      </c>
      <c r="L33" s="141">
        <v>107950</v>
      </c>
      <c r="M33" s="138">
        <v>1756745</v>
      </c>
      <c r="N33" s="139">
        <v>8115</v>
      </c>
      <c r="O33" s="137">
        <v>1820</v>
      </c>
      <c r="P33" s="137">
        <v>9172</v>
      </c>
      <c r="Q33" s="137">
        <v>10069</v>
      </c>
      <c r="R33" s="137">
        <v>5194</v>
      </c>
      <c r="S33" s="138">
        <v>34370</v>
      </c>
      <c r="T33" s="140"/>
      <c r="U33" s="141">
        <v>59</v>
      </c>
    </row>
    <row r="34" spans="1:21" ht="15" customHeight="1" x14ac:dyDescent="0.2">
      <c r="A34" s="134"/>
      <c r="B34" s="135">
        <v>60</v>
      </c>
      <c r="C34" s="136">
        <v>1808023</v>
      </c>
      <c r="D34" s="141">
        <v>579314</v>
      </c>
      <c r="E34" s="137">
        <v>6714</v>
      </c>
      <c r="F34" s="137"/>
      <c r="G34" s="137"/>
      <c r="H34" s="137">
        <v>44435</v>
      </c>
      <c r="I34" s="137"/>
      <c r="J34" s="137"/>
      <c r="K34" s="137">
        <v>1039384</v>
      </c>
      <c r="L34" s="141">
        <v>106637</v>
      </c>
      <c r="M34" s="138">
        <v>1776484</v>
      </c>
      <c r="N34" s="139">
        <v>8414</v>
      </c>
      <c r="O34" s="137">
        <v>2037</v>
      </c>
      <c r="P34" s="137">
        <v>9185</v>
      </c>
      <c r="Q34" s="137">
        <v>8852</v>
      </c>
      <c r="R34" s="137">
        <v>3051</v>
      </c>
      <c r="S34" s="138">
        <v>31539</v>
      </c>
      <c r="T34" s="140"/>
      <c r="U34" s="141">
        <v>60</v>
      </c>
    </row>
    <row r="35" spans="1:21" ht="15" customHeight="1" x14ac:dyDescent="0.2">
      <c r="A35" s="134"/>
      <c r="B35" s="135">
        <v>61</v>
      </c>
      <c r="C35" s="136">
        <v>1856738</v>
      </c>
      <c r="D35" s="141">
        <v>601508</v>
      </c>
      <c r="E35" s="137">
        <v>7440</v>
      </c>
      <c r="F35" s="137"/>
      <c r="G35" s="137"/>
      <c r="H35" s="137">
        <v>49852</v>
      </c>
      <c r="I35" s="137"/>
      <c r="J35" s="137"/>
      <c r="K35" s="137">
        <v>1048886</v>
      </c>
      <c r="L35" s="141">
        <v>109122</v>
      </c>
      <c r="M35" s="138">
        <v>1816808</v>
      </c>
      <c r="N35" s="139">
        <v>8631</v>
      </c>
      <c r="O35" s="137">
        <v>2019</v>
      </c>
      <c r="P35" s="137">
        <v>9131</v>
      </c>
      <c r="Q35" s="146">
        <v>9137</v>
      </c>
      <c r="R35" s="146">
        <v>11012</v>
      </c>
      <c r="S35" s="138">
        <v>39930</v>
      </c>
      <c r="T35" s="140"/>
      <c r="U35" s="141">
        <v>61</v>
      </c>
    </row>
    <row r="36" spans="1:21" ht="15" customHeight="1" x14ac:dyDescent="0.2">
      <c r="A36" s="134"/>
      <c r="B36" s="135">
        <v>62</v>
      </c>
      <c r="C36" s="136">
        <v>1913026</v>
      </c>
      <c r="D36" s="141">
        <v>620405</v>
      </c>
      <c r="E36" s="137">
        <v>8011</v>
      </c>
      <c r="F36" s="137"/>
      <c r="G36" s="137"/>
      <c r="H36" s="137">
        <v>55143</v>
      </c>
      <c r="I36" s="137"/>
      <c r="J36" s="137"/>
      <c r="K36" s="137">
        <v>1087209</v>
      </c>
      <c r="L36" s="141">
        <v>106289</v>
      </c>
      <c r="M36" s="138">
        <v>1877057</v>
      </c>
      <c r="N36" s="139">
        <v>8785</v>
      </c>
      <c r="O36" s="137">
        <v>1956</v>
      </c>
      <c r="P36" s="137">
        <v>8924</v>
      </c>
      <c r="Q36" s="146">
        <v>8621</v>
      </c>
      <c r="R36" s="146">
        <v>7683</v>
      </c>
      <c r="S36" s="138">
        <v>35969</v>
      </c>
      <c r="T36" s="140"/>
      <c r="U36" s="141">
        <v>62</v>
      </c>
    </row>
    <row r="37" spans="1:21" ht="15" customHeight="1" x14ac:dyDescent="0.2">
      <c r="A37" s="134"/>
      <c r="B37" s="135">
        <v>63</v>
      </c>
      <c r="C37" s="136">
        <v>1970577</v>
      </c>
      <c r="D37" s="141">
        <v>627905</v>
      </c>
      <c r="E37" s="137">
        <v>7970</v>
      </c>
      <c r="F37" s="137"/>
      <c r="G37" s="137"/>
      <c r="H37" s="137">
        <v>58294</v>
      </c>
      <c r="I37" s="137"/>
      <c r="J37" s="137"/>
      <c r="K37" s="137">
        <v>1137367</v>
      </c>
      <c r="L37" s="141">
        <v>106262</v>
      </c>
      <c r="M37" s="138">
        <v>1937798</v>
      </c>
      <c r="N37" s="139">
        <v>9356</v>
      </c>
      <c r="O37" s="137">
        <v>2095</v>
      </c>
      <c r="P37" s="137">
        <v>8076</v>
      </c>
      <c r="Q37" s="137">
        <v>8873</v>
      </c>
      <c r="R37" s="137">
        <v>4379</v>
      </c>
      <c r="S37" s="138">
        <v>32779</v>
      </c>
      <c r="T37" s="140"/>
      <c r="U37" s="141">
        <v>63</v>
      </c>
    </row>
    <row r="38" spans="1:21" ht="15" customHeight="1" x14ac:dyDescent="0.2">
      <c r="A38" s="134" t="s">
        <v>33</v>
      </c>
      <c r="B38" s="135" t="s">
        <v>34</v>
      </c>
      <c r="C38" s="136">
        <v>2056366</v>
      </c>
      <c r="D38" s="141">
        <v>636828</v>
      </c>
      <c r="E38" s="137">
        <v>7356</v>
      </c>
      <c r="F38" s="137"/>
      <c r="G38" s="137"/>
      <c r="H38" s="137">
        <v>60007</v>
      </c>
      <c r="I38" s="137"/>
      <c r="J38" s="137"/>
      <c r="K38" s="137">
        <v>1207840</v>
      </c>
      <c r="L38" s="141">
        <v>113029</v>
      </c>
      <c r="M38" s="138">
        <v>2025060</v>
      </c>
      <c r="N38" s="139">
        <v>7871</v>
      </c>
      <c r="O38" s="137">
        <v>2092</v>
      </c>
      <c r="P38" s="137">
        <v>9098</v>
      </c>
      <c r="Q38" s="135">
        <v>8493</v>
      </c>
      <c r="R38" s="137">
        <v>3752</v>
      </c>
      <c r="S38" s="138">
        <v>31306</v>
      </c>
      <c r="T38" s="140" t="s">
        <v>33</v>
      </c>
      <c r="U38" s="141" t="s">
        <v>34</v>
      </c>
    </row>
    <row r="39" spans="1:21" ht="15" customHeight="1" x14ac:dyDescent="0.2">
      <c r="A39" s="134"/>
      <c r="B39" s="135">
        <v>2</v>
      </c>
      <c r="C39" s="136">
        <v>2152412</v>
      </c>
      <c r="D39" s="141">
        <v>631900</v>
      </c>
      <c r="E39" s="137">
        <v>8470</v>
      </c>
      <c r="F39" s="137"/>
      <c r="G39" s="137"/>
      <c r="H39" s="137">
        <v>74370</v>
      </c>
      <c r="I39" s="137"/>
      <c r="J39" s="137"/>
      <c r="K39" s="137">
        <v>1293152</v>
      </c>
      <c r="L39" s="141">
        <v>114154</v>
      </c>
      <c r="M39" s="138">
        <v>2122046</v>
      </c>
      <c r="N39" s="139">
        <v>8011</v>
      </c>
      <c r="O39" s="137">
        <v>1845</v>
      </c>
      <c r="P39" s="137">
        <v>8997</v>
      </c>
      <c r="Q39" s="137">
        <v>9814</v>
      </c>
      <c r="R39" s="137">
        <v>1699</v>
      </c>
      <c r="S39" s="138">
        <v>30366</v>
      </c>
      <c r="T39" s="140"/>
      <c r="U39" s="141">
        <v>2</v>
      </c>
    </row>
    <row r="40" spans="1:21" ht="15" customHeight="1" x14ac:dyDescent="0.2">
      <c r="A40" s="134"/>
      <c r="B40" s="135">
        <v>3</v>
      </c>
      <c r="C40" s="136">
        <v>2176218</v>
      </c>
      <c r="D40" s="141">
        <v>637383</v>
      </c>
      <c r="E40" s="137">
        <v>8948</v>
      </c>
      <c r="F40" s="137">
        <v>52</v>
      </c>
      <c r="G40" s="137"/>
      <c r="H40" s="137">
        <v>78033</v>
      </c>
      <c r="I40" s="137"/>
      <c r="J40" s="137"/>
      <c r="K40" s="137">
        <v>1306209</v>
      </c>
      <c r="L40" s="137">
        <v>116454</v>
      </c>
      <c r="M40" s="138">
        <v>2147079</v>
      </c>
      <c r="N40" s="139">
        <v>7531</v>
      </c>
      <c r="O40" s="137">
        <v>1980</v>
      </c>
      <c r="P40" s="137">
        <v>7326</v>
      </c>
      <c r="Q40" s="137">
        <v>9161</v>
      </c>
      <c r="R40" s="137">
        <v>3141</v>
      </c>
      <c r="S40" s="138">
        <v>29139</v>
      </c>
      <c r="T40" s="140"/>
      <c r="U40" s="141">
        <v>3</v>
      </c>
    </row>
    <row r="41" spans="1:21" ht="15" customHeight="1" x14ac:dyDescent="0.2">
      <c r="A41" s="134"/>
      <c r="B41" s="135">
        <v>4</v>
      </c>
      <c r="C41" s="136">
        <v>2087239</v>
      </c>
      <c r="D41" s="141">
        <v>635129</v>
      </c>
      <c r="E41" s="137">
        <v>8846</v>
      </c>
      <c r="F41" s="137">
        <v>1056</v>
      </c>
      <c r="G41" s="137"/>
      <c r="H41" s="137">
        <v>75303</v>
      </c>
      <c r="I41" s="137"/>
      <c r="J41" s="137"/>
      <c r="K41" s="137">
        <v>1227032</v>
      </c>
      <c r="L41" s="137">
        <v>111540</v>
      </c>
      <c r="M41" s="138">
        <v>2058906</v>
      </c>
      <c r="N41" s="139">
        <v>7539</v>
      </c>
      <c r="O41" s="137">
        <v>1976</v>
      </c>
      <c r="P41" s="137">
        <v>6240</v>
      </c>
      <c r="Q41" s="137">
        <v>9360</v>
      </c>
      <c r="R41" s="137">
        <v>3218</v>
      </c>
      <c r="S41" s="138">
        <v>28333</v>
      </c>
      <c r="T41" s="140"/>
      <c r="U41" s="141">
        <v>4</v>
      </c>
    </row>
    <row r="42" spans="1:21" ht="15" customHeight="1" x14ac:dyDescent="0.2">
      <c r="A42" s="134"/>
      <c r="B42" s="135">
        <v>5</v>
      </c>
      <c r="C42" s="136">
        <v>2062351</v>
      </c>
      <c r="D42" s="141">
        <v>637588</v>
      </c>
      <c r="E42" s="137">
        <v>8726</v>
      </c>
      <c r="F42" s="137">
        <v>2333</v>
      </c>
      <c r="G42" s="137"/>
      <c r="H42" s="137">
        <v>78296</v>
      </c>
      <c r="I42" s="137"/>
      <c r="J42" s="137"/>
      <c r="K42" s="137">
        <v>1204811</v>
      </c>
      <c r="L42" s="137">
        <v>103100</v>
      </c>
      <c r="M42" s="138">
        <v>2034854</v>
      </c>
      <c r="N42" s="139">
        <v>7317</v>
      </c>
      <c r="O42" s="137">
        <v>2087</v>
      </c>
      <c r="P42" s="137">
        <v>5758</v>
      </c>
      <c r="Q42" s="137">
        <v>9422</v>
      </c>
      <c r="R42" s="137">
        <v>2913</v>
      </c>
      <c r="S42" s="138">
        <v>27497</v>
      </c>
      <c r="T42" s="140"/>
      <c r="U42" s="141">
        <v>5</v>
      </c>
    </row>
    <row r="43" spans="1:21" ht="15" customHeight="1" x14ac:dyDescent="0.2">
      <c r="A43" s="134"/>
      <c r="B43" s="135">
        <v>6</v>
      </c>
      <c r="C43" s="136">
        <v>2114137</v>
      </c>
      <c r="D43" s="141">
        <v>635321</v>
      </c>
      <c r="E43" s="137">
        <v>9320</v>
      </c>
      <c r="F43" s="137">
        <v>11070</v>
      </c>
      <c r="G43" s="137"/>
      <c r="H43" s="137">
        <v>83973</v>
      </c>
      <c r="I43" s="137"/>
      <c r="J43" s="137"/>
      <c r="K43" s="137">
        <v>1244941</v>
      </c>
      <c r="L43" s="137">
        <v>98504</v>
      </c>
      <c r="M43" s="138">
        <v>2083129</v>
      </c>
      <c r="N43" s="139">
        <v>7061</v>
      </c>
      <c r="O43" s="137">
        <v>1867</v>
      </c>
      <c r="P43" s="137">
        <v>5548</v>
      </c>
      <c r="Q43" s="137">
        <v>10753</v>
      </c>
      <c r="R43" s="137">
        <v>5779</v>
      </c>
      <c r="S43" s="138">
        <v>31008</v>
      </c>
      <c r="T43" s="140"/>
      <c r="U43" s="141">
        <v>6</v>
      </c>
    </row>
    <row r="44" spans="1:21" ht="15" customHeight="1" x14ac:dyDescent="0.2">
      <c r="A44" s="134"/>
      <c r="B44" s="135">
        <v>7</v>
      </c>
      <c r="C44" s="136">
        <v>2143899</v>
      </c>
      <c r="D44" s="141">
        <v>623012</v>
      </c>
      <c r="E44" s="137">
        <v>9226</v>
      </c>
      <c r="F44" s="137">
        <v>23374</v>
      </c>
      <c r="G44" s="137"/>
      <c r="H44" s="137">
        <v>85002</v>
      </c>
      <c r="I44" s="137"/>
      <c r="J44" s="137"/>
      <c r="K44" s="137">
        <v>1224994</v>
      </c>
      <c r="L44" s="137">
        <v>133852</v>
      </c>
      <c r="M44" s="138">
        <v>2099460</v>
      </c>
      <c r="N44" s="139">
        <v>8640</v>
      </c>
      <c r="O44" s="137">
        <v>1778</v>
      </c>
      <c r="P44" s="137">
        <v>5503</v>
      </c>
      <c r="Q44" s="137">
        <v>11460</v>
      </c>
      <c r="R44" s="137">
        <v>17058</v>
      </c>
      <c r="S44" s="138">
        <v>44439</v>
      </c>
      <c r="T44" s="140"/>
      <c r="U44" s="141">
        <v>7</v>
      </c>
    </row>
    <row r="45" spans="1:21" ht="15" customHeight="1" x14ac:dyDescent="0.2">
      <c r="A45" s="134"/>
      <c r="B45" s="135">
        <v>8</v>
      </c>
      <c r="C45" s="136">
        <v>2022265</v>
      </c>
      <c r="D45" s="141">
        <v>635950</v>
      </c>
      <c r="E45" s="137">
        <v>9374</v>
      </c>
      <c r="F45" s="137">
        <v>24271</v>
      </c>
      <c r="G45" s="137"/>
      <c r="H45" s="137">
        <v>86399</v>
      </c>
      <c r="I45" s="137"/>
      <c r="J45" s="137"/>
      <c r="K45" s="137">
        <v>1128927</v>
      </c>
      <c r="L45" s="137">
        <v>98458</v>
      </c>
      <c r="M45" s="138">
        <v>1983379</v>
      </c>
      <c r="N45" s="139">
        <v>8336</v>
      </c>
      <c r="O45" s="137">
        <v>2008</v>
      </c>
      <c r="P45" s="137">
        <v>5264</v>
      </c>
      <c r="Q45" s="137">
        <v>11865</v>
      </c>
      <c r="R45" s="137">
        <v>11413</v>
      </c>
      <c r="S45" s="138">
        <v>38886</v>
      </c>
      <c r="T45" s="140"/>
      <c r="U45" s="141">
        <v>8</v>
      </c>
    </row>
    <row r="46" spans="1:21" ht="15" customHeight="1" x14ac:dyDescent="0.2">
      <c r="A46" s="134"/>
      <c r="B46" s="135">
        <v>9</v>
      </c>
      <c r="C46" s="136">
        <v>1957926</v>
      </c>
      <c r="D46" s="141">
        <v>635310</v>
      </c>
      <c r="E46" s="137">
        <v>8626</v>
      </c>
      <c r="F46" s="137">
        <v>26720</v>
      </c>
      <c r="G46" s="137"/>
      <c r="H46" s="137">
        <v>79579</v>
      </c>
      <c r="I46" s="137"/>
      <c r="J46" s="137"/>
      <c r="K46" s="137">
        <v>1082733</v>
      </c>
      <c r="L46" s="137">
        <v>94806</v>
      </c>
      <c r="M46" s="138">
        <v>1927774</v>
      </c>
      <c r="N46" s="139">
        <v>8444</v>
      </c>
      <c r="O46" s="137">
        <v>2090</v>
      </c>
      <c r="P46" s="137">
        <v>5236</v>
      </c>
      <c r="Q46" s="137">
        <v>12290</v>
      </c>
      <c r="R46" s="137">
        <v>2092</v>
      </c>
      <c r="S46" s="138">
        <v>30152</v>
      </c>
      <c r="T46" s="140"/>
      <c r="U46" s="141">
        <v>9</v>
      </c>
    </row>
    <row r="47" spans="1:21" ht="15" customHeight="1" x14ac:dyDescent="0.2">
      <c r="A47" s="134"/>
      <c r="B47" s="135">
        <v>10</v>
      </c>
      <c r="C47" s="136">
        <v>1871320</v>
      </c>
      <c r="D47" s="141">
        <v>633178</v>
      </c>
      <c r="E47" s="137">
        <v>8700</v>
      </c>
      <c r="F47" s="137">
        <v>27430</v>
      </c>
      <c r="G47" s="137"/>
      <c r="H47" s="137">
        <v>73952</v>
      </c>
      <c r="I47" s="137"/>
      <c r="J47" s="137"/>
      <c r="K47" s="137">
        <v>1001336</v>
      </c>
      <c r="L47" s="137">
        <v>93449</v>
      </c>
      <c r="M47" s="138">
        <v>1838045</v>
      </c>
      <c r="N47" s="139">
        <v>8705</v>
      </c>
      <c r="O47" s="137">
        <v>2333</v>
      </c>
      <c r="P47" s="137">
        <v>5222</v>
      </c>
      <c r="Q47" s="137">
        <v>12653</v>
      </c>
      <c r="R47" s="137">
        <v>4362</v>
      </c>
      <c r="S47" s="138">
        <v>33275</v>
      </c>
      <c r="T47" s="140"/>
      <c r="U47" s="141">
        <v>10</v>
      </c>
    </row>
    <row r="48" spans="1:21" ht="15" customHeight="1" x14ac:dyDescent="0.2">
      <c r="A48" s="134"/>
      <c r="B48" s="135">
        <v>11</v>
      </c>
      <c r="C48" s="136">
        <v>1790947</v>
      </c>
      <c r="D48" s="141">
        <v>636934</v>
      </c>
      <c r="E48" s="137">
        <v>9730</v>
      </c>
      <c r="F48" s="137">
        <v>26683</v>
      </c>
      <c r="G48" s="137"/>
      <c r="H48" s="137">
        <v>63382</v>
      </c>
      <c r="I48" s="137"/>
      <c r="J48" s="137"/>
      <c r="K48" s="137">
        <v>933988</v>
      </c>
      <c r="L48" s="137">
        <v>88546</v>
      </c>
      <c r="M48" s="138">
        <v>1759263</v>
      </c>
      <c r="N48" s="139">
        <v>7897</v>
      </c>
      <c r="O48" s="137">
        <v>2446</v>
      </c>
      <c r="P48" s="137">
        <v>5245</v>
      </c>
      <c r="Q48" s="137">
        <v>13733</v>
      </c>
      <c r="R48" s="137">
        <v>2363</v>
      </c>
      <c r="S48" s="138">
        <v>31684</v>
      </c>
      <c r="T48" s="140"/>
      <c r="U48" s="141">
        <v>11</v>
      </c>
    </row>
    <row r="49" spans="1:22" ht="15" customHeight="1" x14ac:dyDescent="0.2">
      <c r="A49" s="134"/>
      <c r="B49" s="135">
        <v>12</v>
      </c>
      <c r="C49" s="136">
        <v>1795118</v>
      </c>
      <c r="D49" s="141">
        <v>645195</v>
      </c>
      <c r="E49" s="137">
        <v>11244</v>
      </c>
      <c r="F49" s="137">
        <v>27775</v>
      </c>
      <c r="G49" s="137"/>
      <c r="H49" s="137">
        <v>46121</v>
      </c>
      <c r="I49" s="137"/>
      <c r="J49" s="137"/>
      <c r="K49" s="137">
        <v>939541</v>
      </c>
      <c r="L49" s="137">
        <v>89365</v>
      </c>
      <c r="M49" s="138">
        <v>1759241</v>
      </c>
      <c r="N49" s="139">
        <v>7531</v>
      </c>
      <c r="O49" s="137">
        <v>3125</v>
      </c>
      <c r="P49" s="137">
        <v>5236</v>
      </c>
      <c r="Q49" s="137">
        <v>17616</v>
      </c>
      <c r="R49" s="137">
        <v>2368</v>
      </c>
      <c r="S49" s="138">
        <v>35876</v>
      </c>
      <c r="T49" s="140"/>
      <c r="U49" s="141">
        <v>12</v>
      </c>
    </row>
    <row r="50" spans="1:22" ht="15" customHeight="1" x14ac:dyDescent="0.2">
      <c r="A50" s="134"/>
      <c r="B50" s="135">
        <v>13</v>
      </c>
      <c r="C50" s="136">
        <v>1739974</v>
      </c>
      <c r="D50" s="141">
        <v>629609</v>
      </c>
      <c r="E50" s="137">
        <v>8725</v>
      </c>
      <c r="F50" s="137">
        <v>27697</v>
      </c>
      <c r="G50" s="137">
        <v>935</v>
      </c>
      <c r="H50" s="137">
        <v>22587</v>
      </c>
      <c r="I50" s="137"/>
      <c r="J50" s="137"/>
      <c r="K50" s="137">
        <v>938151</v>
      </c>
      <c r="L50" s="137">
        <v>79742</v>
      </c>
      <c r="M50" s="138">
        <v>1707446</v>
      </c>
      <c r="N50" s="139">
        <v>6828</v>
      </c>
      <c r="O50" s="137">
        <v>3110</v>
      </c>
      <c r="P50" s="137">
        <v>5212</v>
      </c>
      <c r="Q50" s="137">
        <v>15656</v>
      </c>
      <c r="R50" s="137">
        <v>1722</v>
      </c>
      <c r="S50" s="138">
        <v>32528</v>
      </c>
      <c r="T50" s="140"/>
      <c r="U50" s="141">
        <v>13</v>
      </c>
    </row>
    <row r="51" spans="1:22" ht="15" customHeight="1" x14ac:dyDescent="0.2">
      <c r="A51" s="134"/>
      <c r="B51" s="135">
        <v>14</v>
      </c>
      <c r="C51" s="136">
        <v>1663752</v>
      </c>
      <c r="D51" s="141">
        <v>571780</v>
      </c>
      <c r="E51" s="137">
        <v>8213</v>
      </c>
      <c r="F51" s="137">
        <v>24482</v>
      </c>
      <c r="G51" s="137">
        <v>2158</v>
      </c>
      <c r="H51" s="137">
        <v>16375</v>
      </c>
      <c r="I51" s="137"/>
      <c r="J51" s="137"/>
      <c r="K51" s="137">
        <v>926692</v>
      </c>
      <c r="L51" s="137">
        <v>86974</v>
      </c>
      <c r="M51" s="138">
        <v>1636674</v>
      </c>
      <c r="N51" s="139">
        <v>5213</v>
      </c>
      <c r="O51" s="137">
        <v>2126</v>
      </c>
      <c r="P51" s="137">
        <v>5221</v>
      </c>
      <c r="Q51" s="137">
        <v>12612</v>
      </c>
      <c r="R51" s="137">
        <v>1906</v>
      </c>
      <c r="S51" s="138">
        <v>27078</v>
      </c>
      <c r="T51" s="140"/>
      <c r="U51" s="141">
        <v>14</v>
      </c>
    </row>
    <row r="52" spans="1:22" ht="15" customHeight="1" x14ac:dyDescent="0.2">
      <c r="A52" s="134"/>
      <c r="B52" s="135">
        <v>15</v>
      </c>
      <c r="C52" s="136">
        <v>1664902</v>
      </c>
      <c r="D52" s="141">
        <v>566553</v>
      </c>
      <c r="E52" s="137">
        <v>8266</v>
      </c>
      <c r="F52" s="137">
        <v>25091</v>
      </c>
      <c r="G52" s="137">
        <v>5222</v>
      </c>
      <c r="H52" s="137">
        <v>17877</v>
      </c>
      <c r="I52" s="137"/>
      <c r="J52" s="137"/>
      <c r="K52" s="137">
        <v>919208</v>
      </c>
      <c r="L52" s="137">
        <v>95279</v>
      </c>
      <c r="M52" s="138">
        <v>1637496</v>
      </c>
      <c r="N52" s="139">
        <v>5551</v>
      </c>
      <c r="O52" s="137">
        <v>2367</v>
      </c>
      <c r="P52" s="137">
        <v>5163</v>
      </c>
      <c r="Q52" s="137">
        <v>12727</v>
      </c>
      <c r="R52" s="137">
        <v>1598</v>
      </c>
      <c r="S52" s="138">
        <v>27406</v>
      </c>
      <c r="T52" s="140"/>
      <c r="U52" s="141">
        <v>15</v>
      </c>
    </row>
    <row r="53" spans="1:22" ht="15" customHeight="1" x14ac:dyDescent="0.2">
      <c r="A53" s="134"/>
      <c r="B53" s="135">
        <v>16</v>
      </c>
      <c r="C53" s="136">
        <v>1637554</v>
      </c>
      <c r="D53" s="141">
        <v>554921</v>
      </c>
      <c r="E53" s="137">
        <v>7715</v>
      </c>
      <c r="F53" s="137">
        <v>25801</v>
      </c>
      <c r="G53" s="137">
        <v>7691</v>
      </c>
      <c r="H53" s="137">
        <v>18408</v>
      </c>
      <c r="I53" s="137"/>
      <c r="J53" s="137"/>
      <c r="K53" s="137">
        <v>908122</v>
      </c>
      <c r="L53" s="137">
        <v>89792</v>
      </c>
      <c r="M53" s="138">
        <v>1612450</v>
      </c>
      <c r="N53" s="139">
        <v>4809</v>
      </c>
      <c r="O53" s="137">
        <v>2410</v>
      </c>
      <c r="P53" s="137">
        <v>4957</v>
      </c>
      <c r="Q53" s="137">
        <v>11344</v>
      </c>
      <c r="R53" s="137">
        <v>1584</v>
      </c>
      <c r="S53" s="138">
        <v>25104</v>
      </c>
      <c r="T53" s="140"/>
      <c r="U53" s="141">
        <v>16</v>
      </c>
    </row>
    <row r="54" spans="1:22" ht="15" customHeight="1" x14ac:dyDescent="0.2">
      <c r="A54" s="134"/>
      <c r="B54" s="135">
        <v>17</v>
      </c>
      <c r="C54" s="136">
        <v>1609328</v>
      </c>
      <c r="D54" s="141">
        <v>521973</v>
      </c>
      <c r="E54" s="137">
        <v>7872</v>
      </c>
      <c r="F54" s="137">
        <v>28934</v>
      </c>
      <c r="G54" s="137">
        <v>19774</v>
      </c>
      <c r="H54" s="137">
        <v>19964</v>
      </c>
      <c r="I54" s="137"/>
      <c r="J54" s="137"/>
      <c r="K54" s="137">
        <v>902230</v>
      </c>
      <c r="L54" s="137">
        <v>84081</v>
      </c>
      <c r="M54" s="138">
        <v>1584828</v>
      </c>
      <c r="N54" s="139">
        <v>4689</v>
      </c>
      <c r="O54" s="137">
        <v>2533</v>
      </c>
      <c r="P54" s="137">
        <v>5096</v>
      </c>
      <c r="Q54" s="137">
        <v>10593</v>
      </c>
      <c r="R54" s="137">
        <v>1589</v>
      </c>
      <c r="S54" s="138">
        <v>24500</v>
      </c>
      <c r="T54" s="140"/>
      <c r="U54" s="141">
        <v>17</v>
      </c>
    </row>
    <row r="55" spans="1:22" ht="15" customHeight="1" x14ac:dyDescent="0.2">
      <c r="A55" s="134"/>
      <c r="B55" s="135">
        <v>18</v>
      </c>
      <c r="C55" s="136">
        <v>1598967</v>
      </c>
      <c r="D55" s="141">
        <v>529413</v>
      </c>
      <c r="E55" s="137">
        <v>7336</v>
      </c>
      <c r="F55" s="137">
        <v>28807</v>
      </c>
      <c r="G55" s="137">
        <v>20461</v>
      </c>
      <c r="H55" s="137">
        <v>29813</v>
      </c>
      <c r="I55" s="137"/>
      <c r="J55" s="137"/>
      <c r="K55" s="137">
        <v>883347</v>
      </c>
      <c r="L55" s="137">
        <v>76362</v>
      </c>
      <c r="M55" s="147">
        <v>1575539</v>
      </c>
      <c r="N55" s="139">
        <v>4822</v>
      </c>
      <c r="O55" s="137">
        <v>2449</v>
      </c>
      <c r="P55" s="137">
        <v>4589</v>
      </c>
      <c r="Q55" s="137">
        <v>10034</v>
      </c>
      <c r="R55" s="137">
        <v>1534</v>
      </c>
      <c r="S55" s="138">
        <v>23428</v>
      </c>
      <c r="T55" s="140"/>
      <c r="U55" s="141">
        <v>18</v>
      </c>
      <c r="V55" s="148"/>
    </row>
    <row r="56" spans="1:22" ht="15" customHeight="1" x14ac:dyDescent="0.2">
      <c r="A56" s="134"/>
      <c r="B56" s="135">
        <v>19</v>
      </c>
      <c r="C56" s="136">
        <v>1516772</v>
      </c>
      <c r="D56" s="141">
        <v>493932</v>
      </c>
      <c r="E56" s="137">
        <v>6279</v>
      </c>
      <c r="F56" s="137">
        <v>29008</v>
      </c>
      <c r="G56" s="137">
        <v>22081</v>
      </c>
      <c r="H56" s="137">
        <v>12013</v>
      </c>
      <c r="I56" s="137"/>
      <c r="J56" s="137"/>
      <c r="K56" s="137">
        <v>859478</v>
      </c>
      <c r="L56" s="137">
        <v>74518</v>
      </c>
      <c r="M56" s="138">
        <v>1497309</v>
      </c>
      <c r="N56" s="139">
        <v>4204</v>
      </c>
      <c r="O56" s="137">
        <v>2320</v>
      </c>
      <c r="P56" s="137">
        <v>4723</v>
      </c>
      <c r="Q56" s="137">
        <v>7187</v>
      </c>
      <c r="R56" s="137">
        <v>1029</v>
      </c>
      <c r="S56" s="138">
        <v>19463</v>
      </c>
      <c r="T56" s="140"/>
      <c r="U56" s="141">
        <v>19</v>
      </c>
      <c r="V56" s="148"/>
    </row>
    <row r="57" spans="1:22" ht="15" customHeight="1" x14ac:dyDescent="0.2">
      <c r="A57" s="134"/>
      <c r="B57" s="135">
        <v>20</v>
      </c>
      <c r="C57" s="136">
        <v>1388971</v>
      </c>
      <c r="D57" s="141">
        <v>442360</v>
      </c>
      <c r="E57" s="137">
        <v>6617</v>
      </c>
      <c r="F57" s="137">
        <v>28617</v>
      </c>
      <c r="G57" s="137">
        <v>22687</v>
      </c>
      <c r="H57" s="137">
        <v>12463</v>
      </c>
      <c r="I57" s="137"/>
      <c r="J57" s="137"/>
      <c r="K57" s="137">
        <v>827009</v>
      </c>
      <c r="L57" s="137">
        <v>32026</v>
      </c>
      <c r="M57" s="138">
        <v>1371779</v>
      </c>
      <c r="N57" s="139">
        <v>3833</v>
      </c>
      <c r="O57" s="137">
        <v>2261</v>
      </c>
      <c r="P57" s="137">
        <v>3886</v>
      </c>
      <c r="Q57" s="137">
        <v>6311</v>
      </c>
      <c r="R57" s="146">
        <v>900</v>
      </c>
      <c r="S57" s="138">
        <v>17191</v>
      </c>
      <c r="T57" s="140"/>
      <c r="U57" s="141">
        <v>20</v>
      </c>
      <c r="V57" s="148"/>
    </row>
    <row r="58" spans="1:22" ht="15" customHeight="1" x14ac:dyDescent="0.2">
      <c r="A58" s="134"/>
      <c r="B58" s="135">
        <v>21</v>
      </c>
      <c r="C58" s="136">
        <v>1218354</v>
      </c>
      <c r="D58" s="141">
        <v>433502</v>
      </c>
      <c r="E58" s="137">
        <v>3197</v>
      </c>
      <c r="F58" s="137">
        <v>27204</v>
      </c>
      <c r="G58" s="137">
        <v>21398</v>
      </c>
      <c r="H58" s="137">
        <v>12469</v>
      </c>
      <c r="I58" s="137"/>
      <c r="J58" s="137"/>
      <c r="K58" s="137">
        <v>684868</v>
      </c>
      <c r="L58" s="137">
        <v>22091</v>
      </c>
      <c r="M58" s="138">
        <v>1204729</v>
      </c>
      <c r="N58" s="139">
        <v>2475</v>
      </c>
      <c r="O58" s="137" t="s">
        <v>35</v>
      </c>
      <c r="P58" s="137">
        <v>3459</v>
      </c>
      <c r="Q58" s="137">
        <v>6632</v>
      </c>
      <c r="R58" s="146">
        <v>1059</v>
      </c>
      <c r="S58" s="138">
        <v>13625</v>
      </c>
      <c r="T58" s="140"/>
      <c r="U58" s="141">
        <v>21</v>
      </c>
      <c r="V58" s="148"/>
    </row>
    <row r="59" spans="1:22" ht="15" customHeight="1" x14ac:dyDescent="0.2">
      <c r="A59" s="134"/>
      <c r="B59" s="135">
        <v>22</v>
      </c>
      <c r="C59" s="136">
        <v>1188540</v>
      </c>
      <c r="D59" s="141">
        <v>412154</v>
      </c>
      <c r="E59" s="137">
        <v>2781</v>
      </c>
      <c r="F59" s="137">
        <v>25708</v>
      </c>
      <c r="G59" s="137">
        <v>19978</v>
      </c>
      <c r="H59" s="137">
        <v>11379</v>
      </c>
      <c r="I59" s="137"/>
      <c r="J59" s="137"/>
      <c r="K59" s="137">
        <v>684425</v>
      </c>
      <c r="L59" s="137">
        <v>20490</v>
      </c>
      <c r="M59" s="138">
        <v>1176915</v>
      </c>
      <c r="N59" s="139">
        <v>1832</v>
      </c>
      <c r="O59" s="137" t="s">
        <v>35</v>
      </c>
      <c r="P59" s="137">
        <v>2931</v>
      </c>
      <c r="Q59" s="137">
        <v>5640</v>
      </c>
      <c r="R59" s="146">
        <v>1222</v>
      </c>
      <c r="S59" s="138">
        <v>11625</v>
      </c>
      <c r="T59" s="140"/>
      <c r="U59" s="141">
        <v>22</v>
      </c>
      <c r="V59" s="148"/>
    </row>
    <row r="60" spans="1:22" ht="15" customHeight="1" x14ac:dyDescent="0.2">
      <c r="A60" s="134"/>
      <c r="B60" s="135">
        <v>23</v>
      </c>
      <c r="C60" s="136">
        <v>1187994</v>
      </c>
      <c r="D60" s="141">
        <v>412175</v>
      </c>
      <c r="E60" s="137">
        <v>2017</v>
      </c>
      <c r="F60" s="137">
        <v>24869</v>
      </c>
      <c r="G60" s="137">
        <v>19471</v>
      </c>
      <c r="H60" s="137">
        <v>11989</v>
      </c>
      <c r="I60" s="137">
        <v>3</v>
      </c>
      <c r="J60" s="137"/>
      <c r="K60" s="137">
        <v>690274</v>
      </c>
      <c r="L60" s="137">
        <v>18344</v>
      </c>
      <c r="M60" s="138">
        <v>1179142</v>
      </c>
      <c r="N60" s="139">
        <v>1848</v>
      </c>
      <c r="O60" s="137" t="s">
        <v>36</v>
      </c>
      <c r="P60" s="137">
        <v>269</v>
      </c>
      <c r="Q60" s="137">
        <v>5506</v>
      </c>
      <c r="R60" s="146">
        <v>1229</v>
      </c>
      <c r="S60" s="138">
        <f>SUM(N60:R60)</f>
        <v>8852</v>
      </c>
      <c r="T60" s="140"/>
      <c r="U60" s="141">
        <v>23</v>
      </c>
      <c r="V60" s="148"/>
    </row>
    <row r="61" spans="1:22" ht="15" customHeight="1" x14ac:dyDescent="0.2">
      <c r="A61" s="134"/>
      <c r="B61" s="135">
        <v>24</v>
      </c>
      <c r="C61" s="136">
        <v>1160004</v>
      </c>
      <c r="D61" s="141">
        <v>407011</v>
      </c>
      <c r="E61" s="137">
        <v>1386</v>
      </c>
      <c r="F61" s="137">
        <v>24674</v>
      </c>
      <c r="G61" s="137">
        <v>19024</v>
      </c>
      <c r="H61" s="137">
        <v>11851</v>
      </c>
      <c r="I61" s="137">
        <v>6</v>
      </c>
      <c r="J61" s="137">
        <v>201</v>
      </c>
      <c r="K61" s="137">
        <v>671994</v>
      </c>
      <c r="L61" s="137">
        <v>15160</v>
      </c>
      <c r="M61" s="138">
        <v>1151307</v>
      </c>
      <c r="N61" s="139">
        <v>1956</v>
      </c>
      <c r="O61" s="137" t="s">
        <v>36</v>
      </c>
      <c r="P61" s="137">
        <v>138</v>
      </c>
      <c r="Q61" s="137">
        <v>5444</v>
      </c>
      <c r="R61" s="146">
        <v>1159</v>
      </c>
      <c r="S61" s="138">
        <f>SUM(N61:R61)</f>
        <v>8697</v>
      </c>
      <c r="T61" s="140"/>
      <c r="U61" s="141">
        <v>24</v>
      </c>
      <c r="V61" s="148"/>
    </row>
    <row r="62" spans="1:22" ht="15" customHeight="1" x14ac:dyDescent="0.2">
      <c r="A62" s="134"/>
      <c r="B62" s="135">
        <v>25</v>
      </c>
      <c r="C62" s="136">
        <v>1070615</v>
      </c>
      <c r="D62" s="141">
        <v>368549</v>
      </c>
      <c r="E62" s="137">
        <v>648</v>
      </c>
      <c r="F62" s="137">
        <v>25777</v>
      </c>
      <c r="G62" s="137">
        <v>20513</v>
      </c>
      <c r="H62" s="137">
        <v>12688</v>
      </c>
      <c r="I62" s="137">
        <v>5</v>
      </c>
      <c r="J62" s="137">
        <v>8743</v>
      </c>
      <c r="K62" s="137">
        <v>612190</v>
      </c>
      <c r="L62" s="137">
        <v>14858</v>
      </c>
      <c r="M62" s="138">
        <v>1063971</v>
      </c>
      <c r="N62" s="139">
        <v>1643</v>
      </c>
      <c r="O62" s="137" t="s">
        <v>36</v>
      </c>
      <c r="P62" s="137">
        <v>146</v>
      </c>
      <c r="Q62" s="137">
        <v>4159</v>
      </c>
      <c r="R62" s="146">
        <v>696</v>
      </c>
      <c r="S62" s="138">
        <f>SUM(N62:R62)</f>
        <v>6644</v>
      </c>
      <c r="T62" s="140"/>
      <c r="U62" s="141">
        <v>25</v>
      </c>
      <c r="V62" s="148"/>
    </row>
    <row r="63" spans="1:22" ht="15" customHeight="1" x14ac:dyDescent="0.2">
      <c r="A63" s="134"/>
      <c r="B63" s="135">
        <v>26</v>
      </c>
      <c r="C63" s="143">
        <v>990803</v>
      </c>
      <c r="D63" s="144">
        <v>342416</v>
      </c>
      <c r="E63" s="146">
        <v>170</v>
      </c>
      <c r="F63" s="146">
        <v>25076</v>
      </c>
      <c r="G63" s="146">
        <v>20584</v>
      </c>
      <c r="H63" s="146">
        <v>12690</v>
      </c>
      <c r="I63" s="146" t="s">
        <v>36</v>
      </c>
      <c r="J63" s="146">
        <v>13082</v>
      </c>
      <c r="K63" s="146">
        <v>560608</v>
      </c>
      <c r="L63" s="146">
        <v>11110</v>
      </c>
      <c r="M63" s="147">
        <v>985736</v>
      </c>
      <c r="N63" s="149">
        <v>1538</v>
      </c>
      <c r="O63" s="146" t="s">
        <v>36</v>
      </c>
      <c r="P63" s="146">
        <v>103</v>
      </c>
      <c r="Q63" s="146">
        <v>2718</v>
      </c>
      <c r="R63" s="146">
        <v>708</v>
      </c>
      <c r="S63" s="147">
        <f>SUM(N63:R63)</f>
        <v>5067</v>
      </c>
      <c r="T63" s="140"/>
      <c r="U63" s="141">
        <v>26</v>
      </c>
      <c r="V63" s="148"/>
    </row>
    <row r="64" spans="1:22" ht="15" customHeight="1" x14ac:dyDescent="0.2">
      <c r="A64" s="134"/>
      <c r="B64" s="135">
        <v>27</v>
      </c>
      <c r="C64" s="143">
        <v>979260</v>
      </c>
      <c r="D64" s="144">
        <v>338928</v>
      </c>
      <c r="E64" s="146">
        <v>265</v>
      </c>
      <c r="F64" s="146">
        <v>24702</v>
      </c>
      <c r="G64" s="146">
        <v>20069</v>
      </c>
      <c r="H64" s="146">
        <v>13383</v>
      </c>
      <c r="I64" s="146" t="s">
        <v>35</v>
      </c>
      <c r="J64" s="146">
        <v>16490</v>
      </c>
      <c r="K64" s="146">
        <v>550510</v>
      </c>
      <c r="L64" s="146">
        <v>10048</v>
      </c>
      <c r="M64" s="147">
        <v>974395</v>
      </c>
      <c r="N64" s="149">
        <v>1617</v>
      </c>
      <c r="O64" s="146" t="s">
        <v>35</v>
      </c>
      <c r="P64" s="146">
        <v>88</v>
      </c>
      <c r="Q64" s="146">
        <v>2342</v>
      </c>
      <c r="R64" s="146">
        <v>818</v>
      </c>
      <c r="S64" s="147">
        <v>4865</v>
      </c>
      <c r="T64" s="140"/>
      <c r="U64" s="141">
        <v>27</v>
      </c>
      <c r="V64" s="148"/>
    </row>
    <row r="65" spans="1:22" ht="15" customHeight="1" x14ac:dyDescent="0.2">
      <c r="A65" s="134"/>
      <c r="B65" s="150">
        <v>28</v>
      </c>
      <c r="C65" s="143">
        <v>954410</v>
      </c>
      <c r="D65" s="149">
        <v>331623</v>
      </c>
      <c r="E65" s="146">
        <v>234</v>
      </c>
      <c r="F65" s="146">
        <v>24357</v>
      </c>
      <c r="G65" s="146">
        <v>19483</v>
      </c>
      <c r="H65" s="146">
        <v>13658</v>
      </c>
      <c r="I65" s="146" t="s">
        <v>35</v>
      </c>
      <c r="J65" s="146">
        <v>15258</v>
      </c>
      <c r="K65" s="146">
        <v>535326</v>
      </c>
      <c r="L65" s="146">
        <v>9758</v>
      </c>
      <c r="M65" s="151">
        <v>949697</v>
      </c>
      <c r="N65" s="149">
        <v>1521</v>
      </c>
      <c r="O65" s="146" t="s">
        <v>35</v>
      </c>
      <c r="P65" s="146">
        <v>109</v>
      </c>
      <c r="Q65" s="146">
        <v>2344</v>
      </c>
      <c r="R65" s="146">
        <v>739</v>
      </c>
      <c r="S65" s="151">
        <v>4713</v>
      </c>
      <c r="T65" s="140"/>
      <c r="U65" s="141">
        <v>28</v>
      </c>
      <c r="V65" s="148"/>
    </row>
    <row r="66" spans="1:22" ht="15" customHeight="1" x14ac:dyDescent="0.2">
      <c r="A66" s="134"/>
      <c r="B66" s="150">
        <v>29</v>
      </c>
      <c r="C66" s="143">
        <v>959975</v>
      </c>
      <c r="D66" s="149">
        <v>330775</v>
      </c>
      <c r="E66" s="146">
        <v>257</v>
      </c>
      <c r="F66" s="146">
        <v>24529</v>
      </c>
      <c r="G66" s="146">
        <v>19480</v>
      </c>
      <c r="H66" s="146">
        <v>14069</v>
      </c>
      <c r="I66" s="146" t="s">
        <v>35</v>
      </c>
      <c r="J66" s="146">
        <v>18175</v>
      </c>
      <c r="K66" s="146">
        <v>538470</v>
      </c>
      <c r="L66" s="146">
        <v>9663</v>
      </c>
      <c r="M66" s="151">
        <v>955418</v>
      </c>
      <c r="N66" s="149">
        <v>1434</v>
      </c>
      <c r="O66" s="146" t="s">
        <v>35</v>
      </c>
      <c r="P66" s="146">
        <v>104</v>
      </c>
      <c r="Q66" s="146">
        <v>2221</v>
      </c>
      <c r="R66" s="146">
        <v>798</v>
      </c>
      <c r="S66" s="151">
        <v>4557</v>
      </c>
      <c r="T66" s="140"/>
      <c r="U66" s="141">
        <v>29</v>
      </c>
      <c r="V66" s="148"/>
    </row>
    <row r="67" spans="1:22" ht="15" customHeight="1" x14ac:dyDescent="0.2">
      <c r="A67" s="152"/>
      <c r="B67" s="150">
        <v>30</v>
      </c>
      <c r="C67" s="143">
        <v>993336</v>
      </c>
      <c r="D67" s="149">
        <v>332542</v>
      </c>
      <c r="E67" s="146">
        <v>537</v>
      </c>
      <c r="F67" s="146">
        <v>24444</v>
      </c>
      <c r="G67" s="146">
        <v>19026</v>
      </c>
      <c r="H67" s="146">
        <v>16097</v>
      </c>
      <c r="I67" s="146" t="s">
        <v>36</v>
      </c>
      <c r="J67" s="146">
        <v>19916</v>
      </c>
      <c r="K67" s="146">
        <v>559998</v>
      </c>
      <c r="L67" s="146">
        <v>12409</v>
      </c>
      <c r="M67" s="151">
        <v>984969</v>
      </c>
      <c r="N67" s="149">
        <v>1515</v>
      </c>
      <c r="O67" s="146" t="s">
        <v>35</v>
      </c>
      <c r="P67" s="146">
        <v>110</v>
      </c>
      <c r="Q67" s="146">
        <v>5454</v>
      </c>
      <c r="R67" s="146">
        <v>1288</v>
      </c>
      <c r="S67" s="151">
        <v>8367</v>
      </c>
      <c r="T67" s="140"/>
      <c r="U67" s="141">
        <v>30</v>
      </c>
      <c r="V67" s="148"/>
    </row>
    <row r="68" spans="1:22" ht="15" customHeight="1" x14ac:dyDescent="0.2">
      <c r="A68" s="134" t="s">
        <v>113</v>
      </c>
      <c r="B68" s="150" t="s">
        <v>115</v>
      </c>
      <c r="C68" s="288">
        <f t="shared" ref="C68:C71" si="0">SUM(M68,S68)</f>
        <v>989503</v>
      </c>
      <c r="D68" s="149">
        <v>324618</v>
      </c>
      <c r="E68" s="146">
        <v>61</v>
      </c>
      <c r="F68" s="146">
        <v>24193</v>
      </c>
      <c r="G68" s="146">
        <v>19043</v>
      </c>
      <c r="H68" s="146">
        <v>17964</v>
      </c>
      <c r="I68" s="146" t="s">
        <v>36</v>
      </c>
      <c r="J68" s="146">
        <v>18946</v>
      </c>
      <c r="K68" s="146">
        <v>566733</v>
      </c>
      <c r="L68" s="146">
        <v>12433</v>
      </c>
      <c r="M68" s="151">
        <v>983991</v>
      </c>
      <c r="N68" s="149">
        <v>1673</v>
      </c>
      <c r="O68" s="146" t="s">
        <v>35</v>
      </c>
      <c r="P68" s="146">
        <v>156</v>
      </c>
      <c r="Q68" s="146">
        <v>2683</v>
      </c>
      <c r="R68" s="146">
        <v>1000</v>
      </c>
      <c r="S68" s="151">
        <v>5512</v>
      </c>
      <c r="T68" s="140" t="s">
        <v>113</v>
      </c>
      <c r="U68" s="141" t="s">
        <v>34</v>
      </c>
      <c r="V68" s="153"/>
    </row>
    <row r="69" spans="1:22" ht="15" customHeight="1" x14ac:dyDescent="0.2">
      <c r="A69" s="134"/>
      <c r="B69" s="154">
        <v>2</v>
      </c>
      <c r="C69" s="288">
        <f t="shared" si="0"/>
        <v>915674</v>
      </c>
      <c r="D69" s="149">
        <v>325754</v>
      </c>
      <c r="E69" s="146">
        <v>42</v>
      </c>
      <c r="F69" s="146">
        <v>25632</v>
      </c>
      <c r="G69" s="146">
        <v>20206</v>
      </c>
      <c r="H69" s="146">
        <v>19877</v>
      </c>
      <c r="I69" s="146" t="s">
        <v>36</v>
      </c>
      <c r="J69" s="146">
        <v>19418</v>
      </c>
      <c r="K69" s="146">
        <v>487775</v>
      </c>
      <c r="L69" s="146">
        <v>11207</v>
      </c>
      <c r="M69" s="151">
        <v>909911</v>
      </c>
      <c r="N69" s="149">
        <v>1689</v>
      </c>
      <c r="O69" s="146" t="s">
        <v>35</v>
      </c>
      <c r="P69" s="146">
        <v>161</v>
      </c>
      <c r="Q69" s="146">
        <v>2672</v>
      </c>
      <c r="R69" s="146">
        <v>1241</v>
      </c>
      <c r="S69" s="151">
        <v>5763</v>
      </c>
      <c r="T69" s="155"/>
      <c r="U69" s="144">
        <v>2</v>
      </c>
      <c r="V69" s="153"/>
    </row>
    <row r="70" spans="1:22" s="142" customFormat="1" ht="15" customHeight="1" x14ac:dyDescent="0.2">
      <c r="A70" s="156"/>
      <c r="B70" s="157">
        <v>3</v>
      </c>
      <c r="C70" s="288">
        <f t="shared" si="0"/>
        <v>917172</v>
      </c>
      <c r="D70" s="158">
        <v>319306</v>
      </c>
      <c r="E70" s="159">
        <v>30</v>
      </c>
      <c r="F70" s="159">
        <v>25084</v>
      </c>
      <c r="G70" s="159">
        <v>20418</v>
      </c>
      <c r="H70" s="159">
        <v>19626</v>
      </c>
      <c r="I70" s="160" t="s">
        <v>36</v>
      </c>
      <c r="J70" s="159">
        <v>20253</v>
      </c>
      <c r="K70" s="159">
        <v>497437</v>
      </c>
      <c r="L70" s="159">
        <v>10141</v>
      </c>
      <c r="M70" s="161">
        <v>912295</v>
      </c>
      <c r="N70" s="158">
        <v>1639</v>
      </c>
      <c r="O70" s="159" t="s">
        <v>36</v>
      </c>
      <c r="P70" s="159">
        <v>120</v>
      </c>
      <c r="Q70" s="159">
        <v>2272</v>
      </c>
      <c r="R70" s="159">
        <v>846</v>
      </c>
      <c r="S70" s="161">
        <v>4877</v>
      </c>
      <c r="T70" s="162"/>
      <c r="U70" s="163">
        <v>3</v>
      </c>
      <c r="V70" s="148"/>
    </row>
    <row r="71" spans="1:22" s="142" customFormat="1" ht="15" customHeight="1" x14ac:dyDescent="0.2">
      <c r="A71" s="211"/>
      <c r="B71" s="154">
        <v>4</v>
      </c>
      <c r="C71" s="288">
        <f t="shared" si="0"/>
        <v>929685</v>
      </c>
      <c r="D71" s="149">
        <v>304735</v>
      </c>
      <c r="E71" s="146">
        <v>28</v>
      </c>
      <c r="F71" s="146">
        <v>23696</v>
      </c>
      <c r="G71" s="146">
        <v>19579</v>
      </c>
      <c r="H71" s="146">
        <v>19021</v>
      </c>
      <c r="I71" s="146" t="s">
        <v>36</v>
      </c>
      <c r="J71" s="146">
        <v>19909</v>
      </c>
      <c r="K71" s="146">
        <v>526843</v>
      </c>
      <c r="L71" s="146">
        <v>10916</v>
      </c>
      <c r="M71" s="151">
        <f>SUM(D71:L71)</f>
        <v>924727</v>
      </c>
      <c r="N71" s="149">
        <f>1757-1</f>
        <v>1756</v>
      </c>
      <c r="O71" s="146" t="s">
        <v>36</v>
      </c>
      <c r="P71" s="146">
        <v>109</v>
      </c>
      <c r="Q71" s="146">
        <v>2281</v>
      </c>
      <c r="R71" s="146">
        <v>812</v>
      </c>
      <c r="S71" s="151">
        <f>SUM(N71:R71)</f>
        <v>4958</v>
      </c>
      <c r="T71" s="155"/>
      <c r="U71" s="144">
        <v>4</v>
      </c>
      <c r="V71" s="148"/>
    </row>
    <row r="72" spans="1:22" s="142" customFormat="1" ht="15" customHeight="1" x14ac:dyDescent="0.2">
      <c r="A72" s="156"/>
      <c r="B72" s="287">
        <v>5</v>
      </c>
      <c r="C72" s="288">
        <f>SUM(M72,S72)</f>
        <v>929649</v>
      </c>
      <c r="D72" s="289">
        <v>291864</v>
      </c>
      <c r="E72" s="290">
        <v>49</v>
      </c>
      <c r="F72" s="290">
        <v>22500</v>
      </c>
      <c r="G72" s="290">
        <v>18787</v>
      </c>
      <c r="H72" s="290">
        <v>18038</v>
      </c>
      <c r="I72" s="290" t="s">
        <v>36</v>
      </c>
      <c r="J72" s="290">
        <v>18642</v>
      </c>
      <c r="K72" s="290">
        <v>545361</v>
      </c>
      <c r="L72" s="290">
        <v>9541</v>
      </c>
      <c r="M72" s="291">
        <f>SUM(D72:L72)</f>
        <v>924782</v>
      </c>
      <c r="N72" s="289">
        <v>1760</v>
      </c>
      <c r="O72" s="290" t="s">
        <v>36</v>
      </c>
      <c r="P72" s="290">
        <v>111</v>
      </c>
      <c r="Q72" s="290">
        <v>2129</v>
      </c>
      <c r="R72" s="290">
        <v>867</v>
      </c>
      <c r="S72" s="291">
        <f>SUM(N72:R72)</f>
        <v>4867</v>
      </c>
      <c r="T72" s="292"/>
      <c r="U72" s="293">
        <v>5</v>
      </c>
      <c r="V72" s="148"/>
    </row>
    <row r="73" spans="1:22" s="431" customFormat="1" ht="15" customHeight="1" x14ac:dyDescent="0.2">
      <c r="A73" s="334"/>
      <c r="B73" s="425">
        <v>6</v>
      </c>
      <c r="C73" s="426">
        <f>SUM(M73,S73)</f>
        <v>936614</v>
      </c>
      <c r="D73" s="427">
        <v>284395</v>
      </c>
      <c r="E73" s="428">
        <v>72</v>
      </c>
      <c r="F73" s="428">
        <v>21929</v>
      </c>
      <c r="G73" s="428">
        <v>18247</v>
      </c>
      <c r="H73" s="428">
        <v>17923</v>
      </c>
      <c r="I73" s="428" t="s">
        <v>36</v>
      </c>
      <c r="J73" s="428">
        <v>18631</v>
      </c>
      <c r="K73" s="428">
        <v>561195</v>
      </c>
      <c r="L73" s="428">
        <v>9692</v>
      </c>
      <c r="M73" s="294">
        <f>SUM(D73:L73)</f>
        <v>932084</v>
      </c>
      <c r="N73" s="427">
        <v>1746</v>
      </c>
      <c r="O73" s="428" t="s">
        <v>36</v>
      </c>
      <c r="P73" s="428">
        <v>129</v>
      </c>
      <c r="Q73" s="428">
        <v>1923</v>
      </c>
      <c r="R73" s="428">
        <v>732</v>
      </c>
      <c r="S73" s="294">
        <f>SUM(N73:R73)</f>
        <v>4530</v>
      </c>
      <c r="T73" s="295"/>
      <c r="U73" s="429">
        <v>6</v>
      </c>
      <c r="V73" s="430"/>
    </row>
    <row r="74" spans="1:22" ht="23.25" customHeight="1" x14ac:dyDescent="0.2">
      <c r="A74" s="359" t="s">
        <v>37</v>
      </c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142"/>
      <c r="N74" s="142"/>
      <c r="O74" s="142"/>
      <c r="P74" s="142"/>
      <c r="Q74" s="142"/>
      <c r="R74" s="164"/>
      <c r="S74" s="164"/>
      <c r="T74" s="118"/>
      <c r="U74" s="118"/>
      <c r="V74" s="148"/>
    </row>
    <row r="75" spans="1:22" ht="23.25" customHeight="1" x14ac:dyDescent="0.2">
      <c r="A75" s="358" t="s">
        <v>38</v>
      </c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</row>
    <row r="76" spans="1:22" ht="23.25" customHeight="1" x14ac:dyDescent="0.2">
      <c r="A76" s="358" t="s">
        <v>39</v>
      </c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Q76" s="165"/>
      <c r="R76" s="118"/>
    </row>
    <row r="77" spans="1:22" ht="22.5" customHeight="1" x14ac:dyDescent="0.2">
      <c r="A77" s="358" t="s">
        <v>40</v>
      </c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</row>
    <row r="78" spans="1:22" ht="22.5" customHeight="1" x14ac:dyDescent="0.2">
      <c r="A78" s="358" t="s">
        <v>41</v>
      </c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</row>
  </sheetData>
  <mergeCells count="23">
    <mergeCell ref="A75:L75"/>
    <mergeCell ref="A76:L76"/>
    <mergeCell ref="A77:L77"/>
    <mergeCell ref="A78:L78"/>
    <mergeCell ref="D7:E7"/>
    <mergeCell ref="K7:L7"/>
    <mergeCell ref="K8:L8"/>
    <mergeCell ref="K9:L9"/>
    <mergeCell ref="K10:L10"/>
    <mergeCell ref="A74:L74"/>
    <mergeCell ref="A1:D1"/>
    <mergeCell ref="A2:D2"/>
    <mergeCell ref="S2:U2"/>
    <mergeCell ref="D4:E4"/>
    <mergeCell ref="K4:L4"/>
    <mergeCell ref="AG2:AH3"/>
    <mergeCell ref="A3:B3"/>
    <mergeCell ref="T3:U3"/>
    <mergeCell ref="D6:E6"/>
    <mergeCell ref="K6:L6"/>
    <mergeCell ref="AG4:AG5"/>
    <mergeCell ref="D5:E5"/>
    <mergeCell ref="K5:L5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46" firstPageNumber="112" orientation="landscape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87"/>
  <sheetViews>
    <sheetView view="pageBreakPreview" zoomScale="70" zoomScaleNormal="60" zoomScaleSheetLayoutView="70" zoomScalePageLayoutView="70" workbookViewId="0">
      <pane ySplit="3" topLeftCell="A52" activePane="bottomLeft" state="frozen"/>
      <selection activeCell="P86" sqref="P86"/>
      <selection pane="bottomLeft" activeCell="P86" sqref="P86"/>
    </sheetView>
  </sheetViews>
  <sheetFormatPr defaultColWidth="14.109375" defaultRowHeight="16.5" customHeight="1" x14ac:dyDescent="0.2"/>
  <cols>
    <col min="1" max="2" width="7" style="80" customWidth="1"/>
    <col min="3" max="3" width="11.6640625" style="80" customWidth="1"/>
    <col min="4" max="4" width="10.21875" style="80" customWidth="1"/>
    <col min="5" max="5" width="7.33203125" style="79" customWidth="1"/>
    <col min="6" max="6" width="11.6640625" style="80" customWidth="1"/>
    <col min="7" max="7" width="7.109375" style="79" customWidth="1"/>
    <col min="8" max="20" width="11.6640625" style="80" customWidth="1"/>
    <col min="21" max="21" width="7.33203125" style="79" customWidth="1"/>
    <col min="22" max="22" width="11.6640625" style="80" customWidth="1"/>
    <col min="23" max="23" width="7.33203125" style="79" customWidth="1"/>
    <col min="24" max="25" width="7" style="80" customWidth="1"/>
    <col min="26" max="26" width="16.88671875" style="2" customWidth="1"/>
    <col min="27" max="16384" width="14.109375" style="82"/>
  </cols>
  <sheetData>
    <row r="1" spans="1:38" ht="27" customHeight="1" x14ac:dyDescent="0.2">
      <c r="A1" s="360" t="s">
        <v>42</v>
      </c>
      <c r="B1" s="361"/>
      <c r="C1" s="361"/>
      <c r="D1" s="361"/>
      <c r="U1" s="362" t="s">
        <v>13</v>
      </c>
      <c r="V1" s="362"/>
      <c r="W1" s="362"/>
      <c r="X1" s="362"/>
      <c r="Y1" s="362"/>
      <c r="Z1" s="81"/>
    </row>
    <row r="2" spans="1:38" ht="16.5" customHeight="1" x14ac:dyDescent="0.2">
      <c r="A2" s="363" t="s">
        <v>14</v>
      </c>
      <c r="B2" s="363"/>
      <c r="C2" s="364" t="s">
        <v>43</v>
      </c>
      <c r="D2" s="365" t="s">
        <v>44</v>
      </c>
      <c r="E2" s="366"/>
      <c r="F2" s="365" t="s">
        <v>45</v>
      </c>
      <c r="G2" s="366"/>
      <c r="H2" s="369" t="s">
        <v>46</v>
      </c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1"/>
      <c r="T2" s="365" t="s">
        <v>47</v>
      </c>
      <c r="U2" s="366"/>
      <c r="V2" s="365" t="s">
        <v>30</v>
      </c>
      <c r="W2" s="366"/>
      <c r="X2" s="372" t="s">
        <v>14</v>
      </c>
      <c r="Y2" s="373"/>
      <c r="AI2" s="83"/>
      <c r="AJ2" s="83"/>
      <c r="AK2" s="378"/>
      <c r="AL2" s="378"/>
    </row>
    <row r="3" spans="1:38" ht="16.5" customHeight="1" x14ac:dyDescent="0.2">
      <c r="A3" s="363"/>
      <c r="B3" s="363"/>
      <c r="C3" s="364"/>
      <c r="D3" s="367"/>
      <c r="E3" s="368"/>
      <c r="F3" s="367"/>
      <c r="G3" s="368"/>
      <c r="H3" s="84" t="s">
        <v>48</v>
      </c>
      <c r="I3" s="84" t="s">
        <v>49</v>
      </c>
      <c r="J3" s="84" t="s">
        <v>50</v>
      </c>
      <c r="K3" s="84" t="s">
        <v>51</v>
      </c>
      <c r="L3" s="84" t="s">
        <v>52</v>
      </c>
      <c r="M3" s="84" t="s">
        <v>53</v>
      </c>
      <c r="N3" s="84" t="s">
        <v>54</v>
      </c>
      <c r="O3" s="84" t="s">
        <v>55</v>
      </c>
      <c r="P3" s="84" t="s">
        <v>56</v>
      </c>
      <c r="Q3" s="84" t="s">
        <v>57</v>
      </c>
      <c r="R3" s="84" t="s">
        <v>58</v>
      </c>
      <c r="S3" s="84" t="s">
        <v>59</v>
      </c>
      <c r="T3" s="367"/>
      <c r="U3" s="368"/>
      <c r="V3" s="367"/>
      <c r="W3" s="368"/>
      <c r="X3" s="374"/>
      <c r="Y3" s="375"/>
    </row>
    <row r="4" spans="1:38" ht="16.5" customHeight="1" x14ac:dyDescent="0.2">
      <c r="A4" s="85"/>
      <c r="B4" s="86"/>
      <c r="C4" s="87" t="s">
        <v>60</v>
      </c>
      <c r="D4" s="88" t="s">
        <v>60</v>
      </c>
      <c r="E4" s="89" t="s">
        <v>61</v>
      </c>
      <c r="F4" s="88" t="s">
        <v>60</v>
      </c>
      <c r="G4" s="89" t="s">
        <v>61</v>
      </c>
      <c r="H4" s="87" t="s">
        <v>60</v>
      </c>
      <c r="I4" s="87" t="s">
        <v>60</v>
      </c>
      <c r="J4" s="87" t="s">
        <v>60</v>
      </c>
      <c r="K4" s="87" t="s">
        <v>60</v>
      </c>
      <c r="L4" s="87" t="s">
        <v>60</v>
      </c>
      <c r="M4" s="87" t="s">
        <v>60</v>
      </c>
      <c r="N4" s="87" t="s">
        <v>60</v>
      </c>
      <c r="O4" s="87" t="s">
        <v>60</v>
      </c>
      <c r="P4" s="87" t="s">
        <v>60</v>
      </c>
      <c r="Q4" s="87" t="s">
        <v>60</v>
      </c>
      <c r="R4" s="87" t="s">
        <v>60</v>
      </c>
      <c r="S4" s="87" t="s">
        <v>60</v>
      </c>
      <c r="T4" s="88" t="s">
        <v>60</v>
      </c>
      <c r="U4" s="89" t="s">
        <v>61</v>
      </c>
      <c r="V4" s="88" t="s">
        <v>60</v>
      </c>
      <c r="W4" s="89" t="s">
        <v>61</v>
      </c>
      <c r="X4" s="90"/>
      <c r="Y4" s="91"/>
      <c r="AI4" s="83"/>
      <c r="AK4" s="378"/>
    </row>
    <row r="5" spans="1:38" ht="16.5" customHeight="1" x14ac:dyDescent="0.2">
      <c r="A5" s="92" t="s">
        <v>32</v>
      </c>
      <c r="B5" s="93">
        <v>30</v>
      </c>
      <c r="C5" s="94">
        <v>314247</v>
      </c>
      <c r="D5" s="95">
        <v>234507</v>
      </c>
      <c r="E5" s="96">
        <v>74.599999999999994</v>
      </c>
      <c r="F5" s="95">
        <v>44640</v>
      </c>
      <c r="G5" s="96">
        <v>14.2</v>
      </c>
      <c r="H5" s="94">
        <v>44640</v>
      </c>
      <c r="I5" s="97" t="s">
        <v>35</v>
      </c>
      <c r="J5" s="97" t="s">
        <v>35</v>
      </c>
      <c r="K5" s="97" t="s">
        <v>35</v>
      </c>
      <c r="L5" s="97" t="s">
        <v>35</v>
      </c>
      <c r="M5" s="97" t="s">
        <v>35</v>
      </c>
      <c r="N5" s="94" t="s">
        <v>35</v>
      </c>
      <c r="O5" s="97" t="s">
        <v>35</v>
      </c>
      <c r="P5" s="97" t="s">
        <v>35</v>
      </c>
      <c r="Q5" s="97" t="s">
        <v>35</v>
      </c>
      <c r="R5" s="97" t="s">
        <v>35</v>
      </c>
      <c r="S5" s="97" t="s">
        <v>35</v>
      </c>
      <c r="T5" s="97">
        <v>0</v>
      </c>
      <c r="U5" s="96" t="s">
        <v>35</v>
      </c>
      <c r="V5" s="97">
        <v>35100</v>
      </c>
      <c r="W5" s="96">
        <v>11.2</v>
      </c>
      <c r="X5" s="92" t="s">
        <v>32</v>
      </c>
      <c r="Y5" s="93">
        <v>30</v>
      </c>
      <c r="AI5" s="83"/>
      <c r="AK5" s="378"/>
    </row>
    <row r="6" spans="1:38" ht="16.5" customHeight="1" x14ac:dyDescent="0.2">
      <c r="A6" s="92"/>
      <c r="B6" s="93">
        <v>31</v>
      </c>
      <c r="C6" s="94">
        <v>331949</v>
      </c>
      <c r="D6" s="95">
        <v>251539</v>
      </c>
      <c r="E6" s="96">
        <v>75.8</v>
      </c>
      <c r="F6" s="95">
        <v>55433</v>
      </c>
      <c r="G6" s="96">
        <v>16.7</v>
      </c>
      <c r="H6" s="94">
        <v>55433</v>
      </c>
      <c r="I6" s="97" t="s">
        <v>35</v>
      </c>
      <c r="J6" s="97" t="s">
        <v>35</v>
      </c>
      <c r="K6" s="97" t="s">
        <v>35</v>
      </c>
      <c r="L6" s="97" t="s">
        <v>35</v>
      </c>
      <c r="M6" s="97" t="s">
        <v>35</v>
      </c>
      <c r="N6" s="94" t="s">
        <v>35</v>
      </c>
      <c r="O6" s="97" t="s">
        <v>35</v>
      </c>
      <c r="P6" s="97" t="s">
        <v>35</v>
      </c>
      <c r="Q6" s="97" t="s">
        <v>35</v>
      </c>
      <c r="R6" s="97" t="s">
        <v>35</v>
      </c>
      <c r="S6" s="97" t="s">
        <v>35</v>
      </c>
      <c r="T6" s="97">
        <v>0</v>
      </c>
      <c r="U6" s="96" t="s">
        <v>35</v>
      </c>
      <c r="V6" s="97">
        <v>24977</v>
      </c>
      <c r="W6" s="96">
        <v>7.5</v>
      </c>
      <c r="X6" s="98"/>
      <c r="Y6" s="93">
        <v>31</v>
      </c>
      <c r="AA6" s="80"/>
      <c r="AB6" s="80"/>
      <c r="AC6" s="80"/>
      <c r="AI6" s="83"/>
      <c r="AK6" s="378"/>
    </row>
    <row r="7" spans="1:38" ht="16.5" customHeight="1" x14ac:dyDescent="0.2">
      <c r="A7" s="98"/>
      <c r="B7" s="93">
        <v>32</v>
      </c>
      <c r="C7" s="94">
        <v>378699</v>
      </c>
      <c r="D7" s="95">
        <v>262699</v>
      </c>
      <c r="E7" s="96">
        <v>69.400000000000006</v>
      </c>
      <c r="F7" s="95">
        <v>87817</v>
      </c>
      <c r="G7" s="96">
        <v>23.2</v>
      </c>
      <c r="H7" s="94">
        <v>87817</v>
      </c>
      <c r="I7" s="97" t="s">
        <v>35</v>
      </c>
      <c r="J7" s="97" t="s">
        <v>35</v>
      </c>
      <c r="K7" s="97" t="s">
        <v>35</v>
      </c>
      <c r="L7" s="97" t="s">
        <v>35</v>
      </c>
      <c r="M7" s="97" t="s">
        <v>35</v>
      </c>
      <c r="N7" s="94" t="s">
        <v>35</v>
      </c>
      <c r="O7" s="97" t="s">
        <v>35</v>
      </c>
      <c r="P7" s="97" t="s">
        <v>35</v>
      </c>
      <c r="Q7" s="97" t="s">
        <v>35</v>
      </c>
      <c r="R7" s="97" t="s">
        <v>35</v>
      </c>
      <c r="S7" s="97" t="s">
        <v>35</v>
      </c>
      <c r="T7" s="97">
        <v>0</v>
      </c>
      <c r="U7" s="96" t="s">
        <v>35</v>
      </c>
      <c r="V7" s="97">
        <v>28183</v>
      </c>
      <c r="W7" s="96">
        <v>7.4</v>
      </c>
      <c r="X7" s="98"/>
      <c r="Y7" s="93">
        <v>32</v>
      </c>
      <c r="AA7" s="80"/>
      <c r="AB7" s="80"/>
      <c r="AC7" s="80"/>
    </row>
    <row r="8" spans="1:38" ht="16.5" customHeight="1" x14ac:dyDescent="0.2">
      <c r="A8" s="98"/>
      <c r="B8" s="93">
        <v>33</v>
      </c>
      <c r="C8" s="94">
        <v>392019</v>
      </c>
      <c r="D8" s="95">
        <v>228822</v>
      </c>
      <c r="E8" s="96">
        <v>58.4</v>
      </c>
      <c r="F8" s="95">
        <v>138719</v>
      </c>
      <c r="G8" s="96">
        <v>35.4</v>
      </c>
      <c r="H8" s="94">
        <v>138719</v>
      </c>
      <c r="I8" s="97" t="s">
        <v>35</v>
      </c>
      <c r="J8" s="97" t="s">
        <v>35</v>
      </c>
      <c r="K8" s="97" t="s">
        <v>35</v>
      </c>
      <c r="L8" s="97" t="s">
        <v>35</v>
      </c>
      <c r="M8" s="97" t="s">
        <v>35</v>
      </c>
      <c r="N8" s="94" t="s">
        <v>35</v>
      </c>
      <c r="O8" s="97" t="s">
        <v>35</v>
      </c>
      <c r="P8" s="97" t="s">
        <v>35</v>
      </c>
      <c r="Q8" s="97" t="s">
        <v>35</v>
      </c>
      <c r="R8" s="97" t="s">
        <v>35</v>
      </c>
      <c r="S8" s="97" t="s">
        <v>35</v>
      </c>
      <c r="T8" s="97">
        <v>0</v>
      </c>
      <c r="U8" s="96" t="s">
        <v>35</v>
      </c>
      <c r="V8" s="97">
        <v>24478</v>
      </c>
      <c r="W8" s="96">
        <v>6.2</v>
      </c>
      <c r="X8" s="98"/>
      <c r="Y8" s="93">
        <v>33</v>
      </c>
      <c r="AA8" s="80"/>
      <c r="AB8" s="80"/>
      <c r="AC8" s="80"/>
    </row>
    <row r="9" spans="1:38" ht="16.5" customHeight="1" x14ac:dyDescent="0.2">
      <c r="A9" s="98"/>
      <c r="B9" s="93">
        <v>34</v>
      </c>
      <c r="C9" s="94">
        <v>416410</v>
      </c>
      <c r="D9" s="95">
        <v>229665</v>
      </c>
      <c r="E9" s="96">
        <v>55.2</v>
      </c>
      <c r="F9" s="95">
        <v>174312</v>
      </c>
      <c r="G9" s="96">
        <v>41.9</v>
      </c>
      <c r="H9" s="94">
        <v>174312</v>
      </c>
      <c r="I9" s="97" t="s">
        <v>35</v>
      </c>
      <c r="J9" s="97" t="s">
        <v>35</v>
      </c>
      <c r="K9" s="97" t="s">
        <v>35</v>
      </c>
      <c r="L9" s="97" t="s">
        <v>35</v>
      </c>
      <c r="M9" s="97" t="s">
        <v>35</v>
      </c>
      <c r="N9" s="94" t="s">
        <v>35</v>
      </c>
      <c r="O9" s="97" t="s">
        <v>35</v>
      </c>
      <c r="P9" s="97" t="s">
        <v>35</v>
      </c>
      <c r="Q9" s="97" t="s">
        <v>35</v>
      </c>
      <c r="R9" s="97" t="s">
        <v>35</v>
      </c>
      <c r="S9" s="97" t="s">
        <v>35</v>
      </c>
      <c r="T9" s="97">
        <v>0</v>
      </c>
      <c r="U9" s="96" t="s">
        <v>35</v>
      </c>
      <c r="V9" s="97">
        <v>12433</v>
      </c>
      <c r="W9" s="96">
        <v>2.9</v>
      </c>
      <c r="X9" s="98"/>
      <c r="Y9" s="93">
        <v>34</v>
      </c>
      <c r="AA9" s="80"/>
      <c r="AB9" s="80"/>
      <c r="AC9" s="80"/>
    </row>
    <row r="10" spans="1:38" ht="16.5" customHeight="1" x14ac:dyDescent="0.2">
      <c r="A10" s="98"/>
      <c r="B10" s="93">
        <v>35</v>
      </c>
      <c r="C10" s="94">
        <v>437307</v>
      </c>
      <c r="D10" s="95">
        <v>211010</v>
      </c>
      <c r="E10" s="96">
        <v>48.3</v>
      </c>
      <c r="F10" s="95">
        <v>217422</v>
      </c>
      <c r="G10" s="96">
        <v>49.7</v>
      </c>
      <c r="H10" s="94">
        <v>217422</v>
      </c>
      <c r="I10" s="97" t="s">
        <v>35</v>
      </c>
      <c r="J10" s="97" t="s">
        <v>35</v>
      </c>
      <c r="K10" s="97" t="s">
        <v>35</v>
      </c>
      <c r="L10" s="97" t="s">
        <v>35</v>
      </c>
      <c r="M10" s="97" t="s">
        <v>35</v>
      </c>
      <c r="N10" s="94" t="s">
        <v>35</v>
      </c>
      <c r="O10" s="97" t="s">
        <v>35</v>
      </c>
      <c r="P10" s="97" t="s">
        <v>35</v>
      </c>
      <c r="Q10" s="97" t="s">
        <v>35</v>
      </c>
      <c r="R10" s="97" t="s">
        <v>35</v>
      </c>
      <c r="S10" s="97" t="s">
        <v>35</v>
      </c>
      <c r="T10" s="97">
        <v>0</v>
      </c>
      <c r="U10" s="96" t="s">
        <v>35</v>
      </c>
      <c r="V10" s="97">
        <v>8875</v>
      </c>
      <c r="W10" s="96">
        <v>2</v>
      </c>
      <c r="X10" s="98"/>
      <c r="Y10" s="93">
        <v>35</v>
      </c>
      <c r="AA10" s="80"/>
      <c r="AB10" s="80"/>
      <c r="AC10" s="80"/>
    </row>
    <row r="11" spans="1:38" ht="16.5" customHeight="1" x14ac:dyDescent="0.2">
      <c r="A11" s="98"/>
      <c r="B11" s="93">
        <v>36</v>
      </c>
      <c r="C11" s="94">
        <v>541733</v>
      </c>
      <c r="D11" s="95">
        <v>335617</v>
      </c>
      <c r="E11" s="96">
        <v>62</v>
      </c>
      <c r="F11" s="95">
        <v>203953</v>
      </c>
      <c r="G11" s="96">
        <v>37.6</v>
      </c>
      <c r="H11" s="94">
        <v>203953</v>
      </c>
      <c r="I11" s="97" t="s">
        <v>35</v>
      </c>
      <c r="J11" s="97" t="s">
        <v>35</v>
      </c>
      <c r="K11" s="97" t="s">
        <v>35</v>
      </c>
      <c r="L11" s="97" t="s">
        <v>35</v>
      </c>
      <c r="M11" s="97" t="s">
        <v>35</v>
      </c>
      <c r="N11" s="94" t="s">
        <v>35</v>
      </c>
      <c r="O11" s="97" t="s">
        <v>35</v>
      </c>
      <c r="P11" s="97" t="s">
        <v>35</v>
      </c>
      <c r="Q11" s="97" t="s">
        <v>35</v>
      </c>
      <c r="R11" s="97" t="s">
        <v>35</v>
      </c>
      <c r="S11" s="97" t="s">
        <v>35</v>
      </c>
      <c r="T11" s="97">
        <v>0</v>
      </c>
      <c r="U11" s="96" t="s">
        <v>35</v>
      </c>
      <c r="V11" s="97">
        <v>2163</v>
      </c>
      <c r="W11" s="96">
        <v>0.4</v>
      </c>
      <c r="X11" s="98"/>
      <c r="Y11" s="93">
        <v>36</v>
      </c>
      <c r="AA11" s="80"/>
      <c r="AB11" s="80"/>
      <c r="AC11" s="80"/>
    </row>
    <row r="12" spans="1:38" ht="16.5" customHeight="1" x14ac:dyDescent="0.2">
      <c r="A12" s="98"/>
      <c r="B12" s="93">
        <v>37</v>
      </c>
      <c r="C12" s="94">
        <v>577762</v>
      </c>
      <c r="D12" s="95">
        <v>374712</v>
      </c>
      <c r="E12" s="96">
        <v>64</v>
      </c>
      <c r="F12" s="95">
        <v>199600</v>
      </c>
      <c r="G12" s="96">
        <v>34.5</v>
      </c>
      <c r="H12" s="94">
        <v>192771</v>
      </c>
      <c r="I12" s="97">
        <v>6829</v>
      </c>
      <c r="J12" s="97" t="s">
        <v>35</v>
      </c>
      <c r="K12" s="97" t="s">
        <v>35</v>
      </c>
      <c r="L12" s="97" t="s">
        <v>35</v>
      </c>
      <c r="M12" s="97" t="s">
        <v>35</v>
      </c>
      <c r="N12" s="94" t="s">
        <v>35</v>
      </c>
      <c r="O12" s="97" t="s">
        <v>35</v>
      </c>
      <c r="P12" s="97" t="s">
        <v>35</v>
      </c>
      <c r="Q12" s="97" t="s">
        <v>35</v>
      </c>
      <c r="R12" s="97" t="s">
        <v>35</v>
      </c>
      <c r="S12" s="97" t="s">
        <v>35</v>
      </c>
      <c r="T12" s="97">
        <v>0</v>
      </c>
      <c r="U12" s="96" t="s">
        <v>35</v>
      </c>
      <c r="V12" s="97">
        <v>3450</v>
      </c>
      <c r="W12" s="96">
        <v>0.6</v>
      </c>
      <c r="X12" s="98"/>
      <c r="Y12" s="93">
        <v>37</v>
      </c>
      <c r="AA12" s="80"/>
      <c r="AB12" s="80"/>
      <c r="AC12" s="80"/>
    </row>
    <row r="13" spans="1:38" ht="16.5" customHeight="1" x14ac:dyDescent="0.2">
      <c r="A13" s="98"/>
      <c r="B13" s="93">
        <v>38</v>
      </c>
      <c r="C13" s="94">
        <v>637424</v>
      </c>
      <c r="D13" s="95">
        <v>376485</v>
      </c>
      <c r="E13" s="96">
        <v>59.1</v>
      </c>
      <c r="F13" s="95">
        <v>259724</v>
      </c>
      <c r="G13" s="96">
        <v>40.700000000000003</v>
      </c>
      <c r="H13" s="94">
        <v>205436</v>
      </c>
      <c r="I13" s="97">
        <v>54288</v>
      </c>
      <c r="J13" s="97" t="s">
        <v>35</v>
      </c>
      <c r="K13" s="97" t="s">
        <v>35</v>
      </c>
      <c r="L13" s="97" t="s">
        <v>35</v>
      </c>
      <c r="M13" s="97" t="s">
        <v>35</v>
      </c>
      <c r="N13" s="94" t="s">
        <v>35</v>
      </c>
      <c r="O13" s="97" t="s">
        <v>35</v>
      </c>
      <c r="P13" s="97" t="s">
        <v>35</v>
      </c>
      <c r="Q13" s="97" t="s">
        <v>35</v>
      </c>
      <c r="R13" s="97" t="s">
        <v>35</v>
      </c>
      <c r="S13" s="97" t="s">
        <v>35</v>
      </c>
      <c r="T13" s="97">
        <v>0</v>
      </c>
      <c r="U13" s="96" t="s">
        <v>35</v>
      </c>
      <c r="V13" s="97">
        <v>1215</v>
      </c>
      <c r="W13" s="96">
        <v>0.2</v>
      </c>
      <c r="X13" s="98"/>
      <c r="Y13" s="93">
        <v>38</v>
      </c>
      <c r="AA13" s="80"/>
      <c r="AB13" s="80"/>
      <c r="AC13" s="80"/>
    </row>
    <row r="14" spans="1:38" ht="16.5" customHeight="1" x14ac:dyDescent="0.2">
      <c r="A14" s="98"/>
      <c r="B14" s="93">
        <v>39</v>
      </c>
      <c r="C14" s="94">
        <v>700918</v>
      </c>
      <c r="D14" s="95">
        <v>409389</v>
      </c>
      <c r="E14" s="96">
        <v>58.4</v>
      </c>
      <c r="F14" s="95">
        <v>290398</v>
      </c>
      <c r="G14" s="96">
        <v>41.4</v>
      </c>
      <c r="H14" s="94">
        <v>166169</v>
      </c>
      <c r="I14" s="97">
        <v>89388</v>
      </c>
      <c r="J14" s="97">
        <v>34841</v>
      </c>
      <c r="K14" s="97" t="s">
        <v>35</v>
      </c>
      <c r="L14" s="97" t="s">
        <v>35</v>
      </c>
      <c r="M14" s="97" t="s">
        <v>35</v>
      </c>
      <c r="N14" s="94" t="s">
        <v>35</v>
      </c>
      <c r="O14" s="97" t="s">
        <v>35</v>
      </c>
      <c r="P14" s="97" t="s">
        <v>35</v>
      </c>
      <c r="Q14" s="97" t="s">
        <v>35</v>
      </c>
      <c r="R14" s="97" t="s">
        <v>35</v>
      </c>
      <c r="S14" s="97" t="s">
        <v>35</v>
      </c>
      <c r="T14" s="97">
        <v>0</v>
      </c>
      <c r="U14" s="96" t="s">
        <v>35</v>
      </c>
      <c r="V14" s="97">
        <v>1131</v>
      </c>
      <c r="W14" s="96">
        <v>0.2</v>
      </c>
      <c r="X14" s="98"/>
      <c r="Y14" s="93">
        <v>39</v>
      </c>
      <c r="AA14" s="80"/>
      <c r="AB14" s="80"/>
      <c r="AC14" s="80"/>
    </row>
    <row r="15" spans="1:38" ht="16.5" customHeight="1" x14ac:dyDescent="0.2">
      <c r="A15" s="98"/>
      <c r="B15" s="93">
        <v>40</v>
      </c>
      <c r="C15" s="94">
        <v>803462</v>
      </c>
      <c r="D15" s="95">
        <v>480980</v>
      </c>
      <c r="E15" s="96">
        <v>59.9</v>
      </c>
      <c r="F15" s="95">
        <v>322241</v>
      </c>
      <c r="G15" s="96">
        <v>40.1</v>
      </c>
      <c r="H15" s="94">
        <v>83858</v>
      </c>
      <c r="I15" s="97">
        <v>85834</v>
      </c>
      <c r="J15" s="97">
        <v>84539</v>
      </c>
      <c r="K15" s="97">
        <v>68010</v>
      </c>
      <c r="L15" s="97" t="s">
        <v>35</v>
      </c>
      <c r="M15" s="97" t="s">
        <v>35</v>
      </c>
      <c r="N15" s="94" t="s">
        <v>35</v>
      </c>
      <c r="O15" s="97" t="s">
        <v>35</v>
      </c>
      <c r="P15" s="97" t="s">
        <v>35</v>
      </c>
      <c r="Q15" s="97" t="s">
        <v>35</v>
      </c>
      <c r="R15" s="97" t="s">
        <v>35</v>
      </c>
      <c r="S15" s="97" t="s">
        <v>35</v>
      </c>
      <c r="T15" s="97">
        <v>0</v>
      </c>
      <c r="U15" s="96" t="s">
        <v>35</v>
      </c>
      <c r="V15" s="97">
        <v>241</v>
      </c>
      <c r="W15" s="97">
        <v>0</v>
      </c>
      <c r="X15" s="98"/>
      <c r="Y15" s="93">
        <v>40</v>
      </c>
      <c r="AA15" s="80"/>
      <c r="AB15" s="80"/>
      <c r="AC15" s="80"/>
    </row>
    <row r="16" spans="1:38" ht="16.5" customHeight="1" x14ac:dyDescent="0.2">
      <c r="A16" s="98"/>
      <c r="B16" s="93">
        <v>41</v>
      </c>
      <c r="C16" s="94">
        <v>857066</v>
      </c>
      <c r="D16" s="95">
        <v>443826</v>
      </c>
      <c r="E16" s="96">
        <v>51.8</v>
      </c>
      <c r="F16" s="95">
        <v>412947</v>
      </c>
      <c r="G16" s="96">
        <v>48.2</v>
      </c>
      <c r="H16" s="94">
        <v>58578</v>
      </c>
      <c r="I16" s="97">
        <v>85156</v>
      </c>
      <c r="J16" s="97">
        <v>105224</v>
      </c>
      <c r="K16" s="97">
        <v>114535</v>
      </c>
      <c r="L16" s="97">
        <v>49455</v>
      </c>
      <c r="M16" s="97" t="s">
        <v>35</v>
      </c>
      <c r="N16" s="94" t="s">
        <v>35</v>
      </c>
      <c r="O16" s="97" t="s">
        <v>35</v>
      </c>
      <c r="P16" s="97" t="s">
        <v>35</v>
      </c>
      <c r="Q16" s="97" t="s">
        <v>35</v>
      </c>
      <c r="R16" s="97" t="s">
        <v>35</v>
      </c>
      <c r="S16" s="97" t="s">
        <v>35</v>
      </c>
      <c r="T16" s="97">
        <v>0</v>
      </c>
      <c r="U16" s="96" t="s">
        <v>35</v>
      </c>
      <c r="V16" s="97">
        <v>293</v>
      </c>
      <c r="W16" s="97">
        <v>0</v>
      </c>
      <c r="X16" s="98"/>
      <c r="Y16" s="93">
        <v>41</v>
      </c>
    </row>
    <row r="17" spans="1:34" ht="16.5" customHeight="1" x14ac:dyDescent="0.2">
      <c r="A17" s="98"/>
      <c r="B17" s="93">
        <v>42</v>
      </c>
      <c r="C17" s="94">
        <v>856704</v>
      </c>
      <c r="D17" s="95">
        <v>416294</v>
      </c>
      <c r="E17" s="96">
        <v>48.6</v>
      </c>
      <c r="F17" s="95">
        <v>440196</v>
      </c>
      <c r="G17" s="96">
        <v>51.4</v>
      </c>
      <c r="H17" s="94">
        <v>63128</v>
      </c>
      <c r="I17" s="97">
        <v>82758</v>
      </c>
      <c r="J17" s="97">
        <v>109299</v>
      </c>
      <c r="K17" s="97">
        <v>101290</v>
      </c>
      <c r="L17" s="97">
        <v>83721</v>
      </c>
      <c r="M17" s="97" t="s">
        <v>35</v>
      </c>
      <c r="N17" s="94" t="s">
        <v>35</v>
      </c>
      <c r="O17" s="97" t="s">
        <v>35</v>
      </c>
      <c r="P17" s="97" t="s">
        <v>35</v>
      </c>
      <c r="Q17" s="97" t="s">
        <v>35</v>
      </c>
      <c r="R17" s="97" t="s">
        <v>35</v>
      </c>
      <c r="S17" s="97" t="s">
        <v>35</v>
      </c>
      <c r="T17" s="97">
        <v>0</v>
      </c>
      <c r="U17" s="96" t="s">
        <v>35</v>
      </c>
      <c r="V17" s="97">
        <v>214</v>
      </c>
      <c r="W17" s="97">
        <v>0</v>
      </c>
      <c r="X17" s="98"/>
      <c r="Y17" s="93">
        <v>42</v>
      </c>
    </row>
    <row r="18" spans="1:34" ht="16.5" customHeight="1" x14ac:dyDescent="0.2">
      <c r="A18" s="98"/>
      <c r="B18" s="93">
        <v>43</v>
      </c>
      <c r="C18" s="94">
        <v>970534</v>
      </c>
      <c r="D18" s="95">
        <v>519886</v>
      </c>
      <c r="E18" s="96">
        <v>53.6</v>
      </c>
      <c r="F18" s="95">
        <v>450319</v>
      </c>
      <c r="G18" s="96">
        <v>46.4</v>
      </c>
      <c r="H18" s="94">
        <v>65836</v>
      </c>
      <c r="I18" s="97">
        <v>75790</v>
      </c>
      <c r="J18" s="97">
        <v>105849</v>
      </c>
      <c r="K18" s="97">
        <v>98114</v>
      </c>
      <c r="L18" s="97">
        <v>81195</v>
      </c>
      <c r="M18" s="97">
        <v>23536</v>
      </c>
      <c r="N18" s="94" t="s">
        <v>35</v>
      </c>
      <c r="O18" s="97" t="s">
        <v>35</v>
      </c>
      <c r="P18" s="97" t="s">
        <v>35</v>
      </c>
      <c r="Q18" s="97" t="s">
        <v>35</v>
      </c>
      <c r="R18" s="97" t="s">
        <v>35</v>
      </c>
      <c r="S18" s="97" t="s">
        <v>35</v>
      </c>
      <c r="T18" s="97">
        <v>0</v>
      </c>
      <c r="U18" s="96" t="s">
        <v>35</v>
      </c>
      <c r="V18" s="97">
        <v>329</v>
      </c>
      <c r="W18" s="97">
        <v>0</v>
      </c>
      <c r="X18" s="98"/>
      <c r="Y18" s="93">
        <v>43</v>
      </c>
    </row>
    <row r="19" spans="1:34" ht="16.5" customHeight="1" x14ac:dyDescent="0.2">
      <c r="A19" s="98"/>
      <c r="B19" s="93">
        <v>44</v>
      </c>
      <c r="C19" s="94">
        <v>1104477</v>
      </c>
      <c r="D19" s="95">
        <v>407580</v>
      </c>
      <c r="E19" s="99">
        <v>36.9</v>
      </c>
      <c r="F19" s="95">
        <v>696515</v>
      </c>
      <c r="G19" s="96">
        <v>63.1</v>
      </c>
      <c r="H19" s="94">
        <v>55198</v>
      </c>
      <c r="I19" s="97">
        <v>86554</v>
      </c>
      <c r="J19" s="97">
        <v>114171</v>
      </c>
      <c r="K19" s="97">
        <v>116674</v>
      </c>
      <c r="L19" s="97">
        <v>87707</v>
      </c>
      <c r="M19" s="97">
        <v>236211</v>
      </c>
      <c r="N19" s="94" t="s">
        <v>35</v>
      </c>
      <c r="O19" s="97" t="s">
        <v>35</v>
      </c>
      <c r="P19" s="97" t="s">
        <v>35</v>
      </c>
      <c r="Q19" s="97" t="s">
        <v>35</v>
      </c>
      <c r="R19" s="97" t="s">
        <v>35</v>
      </c>
      <c r="S19" s="97" t="s">
        <v>35</v>
      </c>
      <c r="T19" s="97">
        <v>0</v>
      </c>
      <c r="U19" s="96" t="s">
        <v>35</v>
      </c>
      <c r="V19" s="97">
        <v>382</v>
      </c>
      <c r="W19" s="97">
        <v>0</v>
      </c>
      <c r="X19" s="98"/>
      <c r="Y19" s="93">
        <v>44</v>
      </c>
    </row>
    <row r="20" spans="1:34" ht="16.5" customHeight="1" x14ac:dyDescent="0.2">
      <c r="A20" s="98"/>
      <c r="B20" s="93">
        <v>45</v>
      </c>
      <c r="C20" s="94">
        <v>1206177</v>
      </c>
      <c r="D20" s="95">
        <v>493071</v>
      </c>
      <c r="E20" s="96">
        <v>40.9</v>
      </c>
      <c r="F20" s="95">
        <v>712979</v>
      </c>
      <c r="G20" s="96">
        <v>59.1</v>
      </c>
      <c r="H20" s="94">
        <v>58312</v>
      </c>
      <c r="I20" s="97">
        <v>87780</v>
      </c>
      <c r="J20" s="97">
        <v>113025</v>
      </c>
      <c r="K20" s="97">
        <v>112675</v>
      </c>
      <c r="L20" s="97">
        <v>73394</v>
      </c>
      <c r="M20" s="97">
        <v>267688</v>
      </c>
      <c r="N20" s="94">
        <v>100</v>
      </c>
      <c r="O20" s="97" t="s">
        <v>35</v>
      </c>
      <c r="P20" s="97" t="s">
        <v>35</v>
      </c>
      <c r="Q20" s="97" t="s">
        <v>35</v>
      </c>
      <c r="R20" s="97" t="s">
        <v>35</v>
      </c>
      <c r="S20" s="97" t="s">
        <v>35</v>
      </c>
      <c r="T20" s="97">
        <v>0</v>
      </c>
      <c r="U20" s="96" t="s">
        <v>35</v>
      </c>
      <c r="V20" s="97">
        <v>127</v>
      </c>
      <c r="W20" s="97">
        <v>0</v>
      </c>
      <c r="X20" s="98"/>
      <c r="Y20" s="93">
        <v>45</v>
      </c>
    </row>
    <row r="21" spans="1:34" ht="16.5" customHeight="1" x14ac:dyDescent="0.2">
      <c r="A21" s="98"/>
      <c r="B21" s="93">
        <v>46</v>
      </c>
      <c r="C21" s="94">
        <v>1332890</v>
      </c>
      <c r="D21" s="95">
        <v>529436</v>
      </c>
      <c r="E21" s="96">
        <v>39.700000000000003</v>
      </c>
      <c r="F21" s="95">
        <v>803454</v>
      </c>
      <c r="G21" s="96">
        <v>60.3</v>
      </c>
      <c r="H21" s="94">
        <v>44899</v>
      </c>
      <c r="I21" s="97">
        <v>88415</v>
      </c>
      <c r="J21" s="94">
        <v>119855</v>
      </c>
      <c r="K21" s="94">
        <v>116739</v>
      </c>
      <c r="L21" s="94">
        <v>64267</v>
      </c>
      <c r="M21" s="94">
        <v>246282</v>
      </c>
      <c r="N21" s="94">
        <v>122997</v>
      </c>
      <c r="O21" s="97" t="s">
        <v>35</v>
      </c>
      <c r="P21" s="97" t="s">
        <v>35</v>
      </c>
      <c r="Q21" s="97" t="s">
        <v>35</v>
      </c>
      <c r="R21" s="97" t="s">
        <v>35</v>
      </c>
      <c r="S21" s="97" t="s">
        <v>35</v>
      </c>
      <c r="T21" s="97">
        <v>0</v>
      </c>
      <c r="U21" s="96" t="s">
        <v>35</v>
      </c>
      <c r="V21" s="97">
        <v>0</v>
      </c>
      <c r="W21" s="96" t="s">
        <v>35</v>
      </c>
      <c r="X21" s="98"/>
      <c r="Y21" s="93">
        <v>46</v>
      </c>
    </row>
    <row r="22" spans="1:34" ht="16.5" customHeight="1" x14ac:dyDescent="0.2">
      <c r="A22" s="98"/>
      <c r="B22" s="93">
        <v>47</v>
      </c>
      <c r="C22" s="94">
        <v>1248396</v>
      </c>
      <c r="D22" s="95">
        <v>369000</v>
      </c>
      <c r="E22" s="96">
        <v>29.6</v>
      </c>
      <c r="F22" s="95">
        <v>777827</v>
      </c>
      <c r="G22" s="96">
        <v>62.3</v>
      </c>
      <c r="H22" s="94" t="s">
        <v>35</v>
      </c>
      <c r="I22" s="97">
        <v>89512</v>
      </c>
      <c r="J22" s="94">
        <v>110910</v>
      </c>
      <c r="K22" s="94">
        <v>130988</v>
      </c>
      <c r="L22" s="94">
        <v>62665</v>
      </c>
      <c r="M22" s="94">
        <v>257801</v>
      </c>
      <c r="N22" s="94">
        <v>125951</v>
      </c>
      <c r="O22" s="97" t="s">
        <v>35</v>
      </c>
      <c r="P22" s="97" t="s">
        <v>35</v>
      </c>
      <c r="Q22" s="97" t="s">
        <v>35</v>
      </c>
      <c r="R22" s="97" t="s">
        <v>35</v>
      </c>
      <c r="S22" s="97" t="s">
        <v>35</v>
      </c>
      <c r="T22" s="97">
        <v>101569</v>
      </c>
      <c r="U22" s="96">
        <v>8.1</v>
      </c>
      <c r="V22" s="97">
        <v>0</v>
      </c>
      <c r="W22" s="96" t="s">
        <v>35</v>
      </c>
      <c r="X22" s="98"/>
      <c r="Y22" s="93">
        <v>47</v>
      </c>
      <c r="AG22" s="379"/>
      <c r="AH22" s="379"/>
    </row>
    <row r="23" spans="1:34" ht="16.5" customHeight="1" x14ac:dyDescent="0.2">
      <c r="A23" s="98"/>
      <c r="B23" s="93">
        <v>48</v>
      </c>
      <c r="C23" s="94">
        <v>1273220</v>
      </c>
      <c r="D23" s="95">
        <v>359561</v>
      </c>
      <c r="E23" s="96" t="s">
        <v>62</v>
      </c>
      <c r="F23" s="95">
        <v>787151</v>
      </c>
      <c r="G23" s="96">
        <v>61.8</v>
      </c>
      <c r="H23" s="94" t="s">
        <v>35</v>
      </c>
      <c r="I23" s="97">
        <v>86183</v>
      </c>
      <c r="J23" s="94">
        <v>106476</v>
      </c>
      <c r="K23" s="94">
        <v>128392</v>
      </c>
      <c r="L23" s="94">
        <v>68418</v>
      </c>
      <c r="M23" s="94">
        <v>229079</v>
      </c>
      <c r="N23" s="94">
        <v>123698</v>
      </c>
      <c r="O23" s="97">
        <v>44905</v>
      </c>
      <c r="P23" s="97" t="s">
        <v>35</v>
      </c>
      <c r="Q23" s="97" t="s">
        <v>35</v>
      </c>
      <c r="R23" s="97" t="s">
        <v>35</v>
      </c>
      <c r="S23" s="97" t="s">
        <v>35</v>
      </c>
      <c r="T23" s="97">
        <v>126508</v>
      </c>
      <c r="U23" s="96">
        <v>10.1</v>
      </c>
      <c r="V23" s="97">
        <v>0</v>
      </c>
      <c r="W23" s="96" t="s">
        <v>35</v>
      </c>
      <c r="X23" s="98"/>
      <c r="Y23" s="93">
        <v>48</v>
      </c>
      <c r="AG23" s="379"/>
      <c r="AH23" s="379"/>
    </row>
    <row r="24" spans="1:34" ht="16.5" customHeight="1" x14ac:dyDescent="0.2">
      <c r="A24" s="98"/>
      <c r="B24" s="93">
        <v>49</v>
      </c>
      <c r="C24" s="94">
        <v>1252228</v>
      </c>
      <c r="D24" s="95">
        <v>250065</v>
      </c>
      <c r="E24" s="96">
        <v>20</v>
      </c>
      <c r="F24" s="95">
        <v>878360</v>
      </c>
      <c r="G24" s="96">
        <v>70.099999999999994</v>
      </c>
      <c r="H24" s="94" t="s">
        <v>35</v>
      </c>
      <c r="I24" s="97">
        <v>91013</v>
      </c>
      <c r="J24" s="94">
        <v>108163</v>
      </c>
      <c r="K24" s="94">
        <v>118036</v>
      </c>
      <c r="L24" s="94">
        <v>63310</v>
      </c>
      <c r="M24" s="94">
        <v>241204</v>
      </c>
      <c r="N24" s="94">
        <v>127619</v>
      </c>
      <c r="O24" s="97">
        <v>129015</v>
      </c>
      <c r="P24" s="97" t="s">
        <v>35</v>
      </c>
      <c r="Q24" s="97" t="s">
        <v>35</v>
      </c>
      <c r="R24" s="97" t="s">
        <v>35</v>
      </c>
      <c r="S24" s="97" t="s">
        <v>35</v>
      </c>
      <c r="T24" s="97">
        <v>123803</v>
      </c>
      <c r="U24" s="96">
        <v>9.9</v>
      </c>
      <c r="V24" s="97">
        <v>0</v>
      </c>
      <c r="W24" s="96" t="s">
        <v>35</v>
      </c>
      <c r="X24" s="98"/>
      <c r="Y24" s="93">
        <v>49</v>
      </c>
      <c r="AG24" s="379"/>
      <c r="AH24" s="379"/>
    </row>
    <row r="25" spans="1:34" ht="16.5" customHeight="1" x14ac:dyDescent="0.2">
      <c r="A25" s="98"/>
      <c r="B25" s="93">
        <v>50</v>
      </c>
      <c r="C25" s="94">
        <v>1330099</v>
      </c>
      <c r="D25" s="95">
        <v>255520</v>
      </c>
      <c r="E25" s="96">
        <v>19.2</v>
      </c>
      <c r="F25" s="95">
        <v>948981</v>
      </c>
      <c r="G25" s="96">
        <v>71.3</v>
      </c>
      <c r="H25" s="94" t="s">
        <v>35</v>
      </c>
      <c r="I25" s="97">
        <v>91242</v>
      </c>
      <c r="J25" s="94">
        <v>113831</v>
      </c>
      <c r="K25" s="94">
        <v>134049</v>
      </c>
      <c r="L25" s="94">
        <v>60846</v>
      </c>
      <c r="M25" s="94">
        <v>258427</v>
      </c>
      <c r="N25" s="94">
        <v>136534</v>
      </c>
      <c r="O25" s="97">
        <v>154052</v>
      </c>
      <c r="P25" s="97" t="s">
        <v>35</v>
      </c>
      <c r="Q25" s="97" t="s">
        <v>35</v>
      </c>
      <c r="R25" s="97" t="s">
        <v>35</v>
      </c>
      <c r="S25" s="97" t="s">
        <v>35</v>
      </c>
      <c r="T25" s="97">
        <v>125598</v>
      </c>
      <c r="U25" s="96">
        <v>9.5</v>
      </c>
      <c r="V25" s="97">
        <v>0</v>
      </c>
      <c r="W25" s="96" t="s">
        <v>35</v>
      </c>
      <c r="X25" s="98"/>
      <c r="Y25" s="93">
        <v>50</v>
      </c>
      <c r="AG25" s="379"/>
      <c r="AH25" s="379"/>
    </row>
    <row r="26" spans="1:34" ht="16.5" customHeight="1" x14ac:dyDescent="0.2">
      <c r="A26" s="98"/>
      <c r="B26" s="93">
        <v>51</v>
      </c>
      <c r="C26" s="94">
        <v>1406134</v>
      </c>
      <c r="D26" s="95">
        <v>313892</v>
      </c>
      <c r="E26" s="96">
        <v>22.3</v>
      </c>
      <c r="F26" s="95">
        <v>968159</v>
      </c>
      <c r="G26" s="96">
        <v>68.900000000000006</v>
      </c>
      <c r="H26" s="94" t="s">
        <v>35</v>
      </c>
      <c r="I26" s="97">
        <v>92729</v>
      </c>
      <c r="J26" s="94">
        <v>109145</v>
      </c>
      <c r="K26" s="94">
        <v>138637</v>
      </c>
      <c r="L26" s="94">
        <v>54835</v>
      </c>
      <c r="M26" s="94">
        <v>249200</v>
      </c>
      <c r="N26" s="94">
        <v>147914</v>
      </c>
      <c r="O26" s="97">
        <v>157337</v>
      </c>
      <c r="P26" s="97">
        <v>18362</v>
      </c>
      <c r="Q26" s="97" t="s">
        <v>35</v>
      </c>
      <c r="R26" s="97" t="s">
        <v>35</v>
      </c>
      <c r="S26" s="97" t="s">
        <v>35</v>
      </c>
      <c r="T26" s="97">
        <v>124083</v>
      </c>
      <c r="U26" s="96">
        <v>8.8000000000000007</v>
      </c>
      <c r="V26" s="97">
        <v>0</v>
      </c>
      <c r="W26" s="96" t="s">
        <v>35</v>
      </c>
      <c r="X26" s="98"/>
      <c r="Y26" s="93">
        <v>51</v>
      </c>
      <c r="AG26" s="379"/>
      <c r="AH26" s="379"/>
    </row>
    <row r="27" spans="1:34" ht="16.5" customHeight="1" x14ac:dyDescent="0.2">
      <c r="A27" s="98"/>
      <c r="B27" s="93">
        <v>52</v>
      </c>
      <c r="C27" s="94">
        <v>1462446</v>
      </c>
      <c r="D27" s="95">
        <v>267266</v>
      </c>
      <c r="E27" s="96">
        <v>18.3</v>
      </c>
      <c r="F27" s="95">
        <v>1114743</v>
      </c>
      <c r="G27" s="96">
        <v>76.2</v>
      </c>
      <c r="H27" s="94" t="s">
        <v>35</v>
      </c>
      <c r="I27" s="97">
        <v>83281</v>
      </c>
      <c r="J27" s="94">
        <v>95284</v>
      </c>
      <c r="K27" s="94">
        <v>129169</v>
      </c>
      <c r="L27" s="94">
        <v>51441</v>
      </c>
      <c r="M27" s="94">
        <v>249165</v>
      </c>
      <c r="N27" s="94">
        <v>135423</v>
      </c>
      <c r="O27" s="97">
        <v>149527</v>
      </c>
      <c r="P27" s="97">
        <v>165304</v>
      </c>
      <c r="Q27" s="97">
        <v>56147</v>
      </c>
      <c r="R27" s="97" t="s">
        <v>35</v>
      </c>
      <c r="S27" s="97" t="s">
        <v>35</v>
      </c>
      <c r="T27" s="97">
        <v>80437</v>
      </c>
      <c r="U27" s="96">
        <v>5.5</v>
      </c>
      <c r="V27" s="97">
        <v>0</v>
      </c>
      <c r="W27" s="96" t="s">
        <v>35</v>
      </c>
      <c r="X27" s="98"/>
      <c r="Y27" s="93">
        <v>52</v>
      </c>
    </row>
    <row r="28" spans="1:34" ht="16.5" customHeight="1" x14ac:dyDescent="0.2">
      <c r="A28" s="98"/>
      <c r="B28" s="93">
        <v>53</v>
      </c>
      <c r="C28" s="94">
        <v>1540677</v>
      </c>
      <c r="D28" s="95">
        <v>276917</v>
      </c>
      <c r="E28" s="96">
        <v>18</v>
      </c>
      <c r="F28" s="95">
        <v>1211199</v>
      </c>
      <c r="G28" s="96">
        <v>78.599999999999994</v>
      </c>
      <c r="H28" s="94" t="s">
        <v>35</v>
      </c>
      <c r="I28" s="97">
        <v>71920</v>
      </c>
      <c r="J28" s="94">
        <v>95350</v>
      </c>
      <c r="K28" s="94">
        <v>135962</v>
      </c>
      <c r="L28" s="94">
        <v>46509</v>
      </c>
      <c r="M28" s="94">
        <v>255682</v>
      </c>
      <c r="N28" s="94">
        <v>124653</v>
      </c>
      <c r="O28" s="97">
        <v>136080</v>
      </c>
      <c r="P28" s="97">
        <v>191483</v>
      </c>
      <c r="Q28" s="97">
        <v>153560</v>
      </c>
      <c r="R28" s="97" t="s">
        <v>35</v>
      </c>
      <c r="S28" s="97" t="s">
        <v>35</v>
      </c>
      <c r="T28" s="97">
        <v>52561</v>
      </c>
      <c r="U28" s="96">
        <v>3.4</v>
      </c>
      <c r="V28" s="97">
        <v>0</v>
      </c>
      <c r="W28" s="96" t="s">
        <v>35</v>
      </c>
      <c r="X28" s="98"/>
      <c r="Y28" s="93">
        <v>53</v>
      </c>
    </row>
    <row r="29" spans="1:34" ht="16.5" customHeight="1" x14ac:dyDescent="0.2">
      <c r="A29" s="98"/>
      <c r="B29" s="93">
        <v>54</v>
      </c>
      <c r="C29" s="94">
        <v>1629563</v>
      </c>
      <c r="D29" s="95">
        <v>328365</v>
      </c>
      <c r="E29" s="96">
        <v>19.899999999999999</v>
      </c>
      <c r="F29" s="95">
        <v>1256861</v>
      </c>
      <c r="G29" s="96">
        <v>77.400000000000006</v>
      </c>
      <c r="H29" s="94" t="s">
        <v>35</v>
      </c>
      <c r="I29" s="97">
        <v>85086</v>
      </c>
      <c r="J29" s="94">
        <v>108602</v>
      </c>
      <c r="K29" s="94">
        <v>137964</v>
      </c>
      <c r="L29" s="94">
        <v>48319</v>
      </c>
      <c r="M29" s="94">
        <v>249149</v>
      </c>
      <c r="N29" s="94">
        <v>139288</v>
      </c>
      <c r="O29" s="97">
        <v>147281</v>
      </c>
      <c r="P29" s="97">
        <v>168501</v>
      </c>
      <c r="Q29" s="97">
        <v>170533</v>
      </c>
      <c r="R29" s="97">
        <v>2138</v>
      </c>
      <c r="S29" s="97" t="s">
        <v>35</v>
      </c>
      <c r="T29" s="97">
        <v>44337</v>
      </c>
      <c r="U29" s="96">
        <v>2.7</v>
      </c>
      <c r="V29" s="97">
        <v>0</v>
      </c>
      <c r="W29" s="96" t="s">
        <v>35</v>
      </c>
      <c r="X29" s="98"/>
      <c r="Y29" s="93">
        <v>54</v>
      </c>
    </row>
    <row r="30" spans="1:34" ht="16.5" customHeight="1" x14ac:dyDescent="0.2">
      <c r="A30" s="98"/>
      <c r="B30" s="93">
        <v>55</v>
      </c>
      <c r="C30" s="94">
        <v>1604427</v>
      </c>
      <c r="D30" s="95">
        <v>335287</v>
      </c>
      <c r="E30" s="96">
        <v>20.9</v>
      </c>
      <c r="F30" s="95">
        <v>1269140</v>
      </c>
      <c r="G30" s="96">
        <v>79.099999999999994</v>
      </c>
      <c r="H30" s="94" t="s">
        <v>35</v>
      </c>
      <c r="I30" s="97">
        <v>86390</v>
      </c>
      <c r="J30" s="94">
        <v>90252</v>
      </c>
      <c r="K30" s="94">
        <v>117089</v>
      </c>
      <c r="L30" s="94">
        <v>38831</v>
      </c>
      <c r="M30" s="94">
        <v>240886</v>
      </c>
      <c r="N30" s="94">
        <v>129853</v>
      </c>
      <c r="O30" s="94">
        <v>134463</v>
      </c>
      <c r="P30" s="94">
        <v>145591</v>
      </c>
      <c r="Q30" s="94">
        <v>123212</v>
      </c>
      <c r="R30" s="94">
        <v>162573</v>
      </c>
      <c r="S30" s="97" t="s">
        <v>35</v>
      </c>
      <c r="T30" s="97">
        <v>0</v>
      </c>
      <c r="U30" s="96" t="s">
        <v>35</v>
      </c>
      <c r="V30" s="97">
        <v>0</v>
      </c>
      <c r="W30" s="96" t="s">
        <v>35</v>
      </c>
      <c r="X30" s="98"/>
      <c r="Y30" s="93">
        <v>55</v>
      </c>
    </row>
    <row r="31" spans="1:34" ht="16.5" customHeight="1" x14ac:dyDescent="0.2">
      <c r="A31" s="98"/>
      <c r="B31" s="93">
        <v>56</v>
      </c>
      <c r="C31" s="94">
        <v>1674986</v>
      </c>
      <c r="D31" s="95">
        <v>377391</v>
      </c>
      <c r="E31" s="96">
        <v>22.5</v>
      </c>
      <c r="F31" s="95">
        <v>1297595</v>
      </c>
      <c r="G31" s="96">
        <v>77.5</v>
      </c>
      <c r="H31" s="94" t="s">
        <v>35</v>
      </c>
      <c r="I31" s="97">
        <v>82740</v>
      </c>
      <c r="J31" s="94">
        <v>100028</v>
      </c>
      <c r="K31" s="94">
        <v>117550</v>
      </c>
      <c r="L31" s="94">
        <v>45436</v>
      </c>
      <c r="M31" s="94">
        <v>241454</v>
      </c>
      <c r="N31" s="94">
        <v>131750</v>
      </c>
      <c r="O31" s="94">
        <v>136849</v>
      </c>
      <c r="P31" s="94">
        <v>152774</v>
      </c>
      <c r="Q31" s="94">
        <v>119010</v>
      </c>
      <c r="R31" s="94">
        <v>170004</v>
      </c>
      <c r="S31" s="97" t="s">
        <v>35</v>
      </c>
      <c r="T31" s="97">
        <v>0</v>
      </c>
      <c r="U31" s="96" t="s">
        <v>35</v>
      </c>
      <c r="V31" s="97">
        <v>0</v>
      </c>
      <c r="W31" s="96" t="s">
        <v>35</v>
      </c>
      <c r="X31" s="98"/>
      <c r="Y31" s="93">
        <v>56</v>
      </c>
    </row>
    <row r="32" spans="1:34" ht="16.5" customHeight="1" x14ac:dyDescent="0.2">
      <c r="A32" s="98"/>
      <c r="B32" s="93">
        <v>57</v>
      </c>
      <c r="C32" s="94">
        <v>1765266</v>
      </c>
      <c r="D32" s="95">
        <v>400821</v>
      </c>
      <c r="E32" s="96">
        <v>22.7</v>
      </c>
      <c r="F32" s="95">
        <v>1364445</v>
      </c>
      <c r="G32" s="96">
        <v>77.3</v>
      </c>
      <c r="H32" s="94" t="s">
        <v>35</v>
      </c>
      <c r="I32" s="97">
        <v>81802</v>
      </c>
      <c r="J32" s="94">
        <v>103264</v>
      </c>
      <c r="K32" s="94">
        <v>121294</v>
      </c>
      <c r="L32" s="94">
        <v>50552</v>
      </c>
      <c r="M32" s="94">
        <v>249890</v>
      </c>
      <c r="N32" s="94">
        <v>139987</v>
      </c>
      <c r="O32" s="94">
        <v>148049</v>
      </c>
      <c r="P32" s="94">
        <v>164691</v>
      </c>
      <c r="Q32" s="94">
        <v>130252</v>
      </c>
      <c r="R32" s="94">
        <v>174664</v>
      </c>
      <c r="S32" s="97" t="s">
        <v>35</v>
      </c>
      <c r="T32" s="97">
        <v>0</v>
      </c>
      <c r="U32" s="96" t="s">
        <v>35</v>
      </c>
      <c r="V32" s="97">
        <v>0</v>
      </c>
      <c r="W32" s="96" t="s">
        <v>35</v>
      </c>
      <c r="X32" s="98"/>
      <c r="Y32" s="93">
        <v>57</v>
      </c>
    </row>
    <row r="33" spans="1:25" ht="16.5" customHeight="1" x14ac:dyDescent="0.2">
      <c r="A33" s="98"/>
      <c r="B33" s="93">
        <v>58</v>
      </c>
      <c r="C33" s="94">
        <v>1756512</v>
      </c>
      <c r="D33" s="95">
        <v>356568</v>
      </c>
      <c r="E33" s="96">
        <v>20.3</v>
      </c>
      <c r="F33" s="95">
        <v>1399944</v>
      </c>
      <c r="G33" s="96">
        <v>79.7</v>
      </c>
      <c r="H33" s="94" t="s">
        <v>35</v>
      </c>
      <c r="I33" s="97">
        <v>79361</v>
      </c>
      <c r="J33" s="94">
        <v>106457</v>
      </c>
      <c r="K33" s="94">
        <v>123226</v>
      </c>
      <c r="L33" s="94">
        <v>50669</v>
      </c>
      <c r="M33" s="94">
        <v>259596</v>
      </c>
      <c r="N33" s="94">
        <v>136644</v>
      </c>
      <c r="O33" s="94">
        <v>156449</v>
      </c>
      <c r="P33" s="94">
        <v>166566</v>
      </c>
      <c r="Q33" s="94">
        <v>143050</v>
      </c>
      <c r="R33" s="94">
        <v>177926</v>
      </c>
      <c r="S33" s="97" t="s">
        <v>35</v>
      </c>
      <c r="T33" s="97">
        <v>0</v>
      </c>
      <c r="U33" s="96" t="s">
        <v>35</v>
      </c>
      <c r="V33" s="97">
        <v>0</v>
      </c>
      <c r="W33" s="96" t="s">
        <v>35</v>
      </c>
      <c r="X33" s="98"/>
      <c r="Y33" s="93">
        <v>58</v>
      </c>
    </row>
    <row r="34" spans="1:25" ht="16.5" customHeight="1" x14ac:dyDescent="0.2">
      <c r="A34" s="98"/>
      <c r="B34" s="93">
        <v>59</v>
      </c>
      <c r="C34" s="94">
        <v>1791115</v>
      </c>
      <c r="D34" s="95">
        <v>350901</v>
      </c>
      <c r="E34" s="96">
        <v>19.600000000000001</v>
      </c>
      <c r="F34" s="95">
        <v>1440214</v>
      </c>
      <c r="G34" s="96">
        <v>80.400000000000006</v>
      </c>
      <c r="H34" s="94" t="s">
        <v>35</v>
      </c>
      <c r="I34" s="97">
        <v>80187</v>
      </c>
      <c r="J34" s="94">
        <v>110458</v>
      </c>
      <c r="K34" s="94">
        <v>125469</v>
      </c>
      <c r="L34" s="94">
        <v>51600</v>
      </c>
      <c r="M34" s="94">
        <v>260767</v>
      </c>
      <c r="N34" s="94">
        <v>153282</v>
      </c>
      <c r="O34" s="94">
        <v>162929</v>
      </c>
      <c r="P34" s="94">
        <v>171721</v>
      </c>
      <c r="Q34" s="94">
        <v>136968</v>
      </c>
      <c r="R34" s="94">
        <v>186833</v>
      </c>
      <c r="S34" s="97" t="s">
        <v>35</v>
      </c>
      <c r="T34" s="97">
        <v>0</v>
      </c>
      <c r="U34" s="96" t="s">
        <v>35</v>
      </c>
      <c r="V34" s="97">
        <v>0</v>
      </c>
      <c r="W34" s="96" t="s">
        <v>35</v>
      </c>
      <c r="X34" s="98"/>
      <c r="Y34" s="93">
        <v>59</v>
      </c>
    </row>
    <row r="35" spans="1:25" ht="16.5" customHeight="1" x14ac:dyDescent="0.2">
      <c r="A35" s="98"/>
      <c r="B35" s="93">
        <v>60</v>
      </c>
      <c r="C35" s="94">
        <v>1808023</v>
      </c>
      <c r="D35" s="95">
        <v>335981</v>
      </c>
      <c r="E35" s="96">
        <v>18.600000000000001</v>
      </c>
      <c r="F35" s="95">
        <v>1472042</v>
      </c>
      <c r="G35" s="96">
        <v>81.400000000000006</v>
      </c>
      <c r="H35" s="94" t="s">
        <v>35</v>
      </c>
      <c r="I35" s="97">
        <v>83891</v>
      </c>
      <c r="J35" s="94">
        <v>110286</v>
      </c>
      <c r="K35" s="94">
        <v>132530</v>
      </c>
      <c r="L35" s="94">
        <v>48590</v>
      </c>
      <c r="M35" s="94">
        <v>262886</v>
      </c>
      <c r="N35" s="94">
        <v>155165</v>
      </c>
      <c r="O35" s="94">
        <v>176432</v>
      </c>
      <c r="P35" s="94">
        <v>172664</v>
      </c>
      <c r="Q35" s="94">
        <v>145738</v>
      </c>
      <c r="R35" s="94">
        <v>183860</v>
      </c>
      <c r="S35" s="97" t="s">
        <v>35</v>
      </c>
      <c r="T35" s="97">
        <v>0</v>
      </c>
      <c r="U35" s="96" t="s">
        <v>35</v>
      </c>
      <c r="V35" s="97">
        <v>0</v>
      </c>
      <c r="W35" s="96" t="s">
        <v>35</v>
      </c>
      <c r="X35" s="98"/>
      <c r="Y35" s="93">
        <v>60</v>
      </c>
    </row>
    <row r="36" spans="1:25" ht="16.5" customHeight="1" x14ac:dyDescent="0.2">
      <c r="A36" s="98"/>
      <c r="B36" s="93">
        <v>61</v>
      </c>
      <c r="C36" s="94">
        <v>1856738</v>
      </c>
      <c r="D36" s="95">
        <v>325291</v>
      </c>
      <c r="E36" s="96">
        <v>17.5</v>
      </c>
      <c r="F36" s="95">
        <v>1531447</v>
      </c>
      <c r="G36" s="96">
        <v>82.5</v>
      </c>
      <c r="H36" s="94" t="s">
        <v>35</v>
      </c>
      <c r="I36" s="97">
        <v>85628</v>
      </c>
      <c r="J36" s="94">
        <v>124056</v>
      </c>
      <c r="K36" s="94">
        <v>139916</v>
      </c>
      <c r="L36" s="94">
        <v>54877</v>
      </c>
      <c r="M36" s="94">
        <v>263208</v>
      </c>
      <c r="N36" s="94">
        <v>155167</v>
      </c>
      <c r="O36" s="94">
        <v>179909</v>
      </c>
      <c r="P36" s="94">
        <v>174674</v>
      </c>
      <c r="Q36" s="94">
        <v>153091</v>
      </c>
      <c r="R36" s="94">
        <v>200921</v>
      </c>
      <c r="S36" s="97" t="s">
        <v>35</v>
      </c>
      <c r="T36" s="97">
        <v>0</v>
      </c>
      <c r="U36" s="96" t="s">
        <v>35</v>
      </c>
      <c r="V36" s="97">
        <v>0</v>
      </c>
      <c r="W36" s="96" t="s">
        <v>35</v>
      </c>
      <c r="X36" s="98"/>
      <c r="Y36" s="93">
        <v>61</v>
      </c>
    </row>
    <row r="37" spans="1:25" ht="16.5" customHeight="1" x14ac:dyDescent="0.2">
      <c r="A37" s="98"/>
      <c r="B37" s="93">
        <v>62</v>
      </c>
      <c r="C37" s="94">
        <v>1913026</v>
      </c>
      <c r="D37" s="95">
        <v>322035</v>
      </c>
      <c r="E37" s="96">
        <v>16.8</v>
      </c>
      <c r="F37" s="95">
        <v>1590991</v>
      </c>
      <c r="G37" s="96">
        <v>83.2</v>
      </c>
      <c r="H37" s="94" t="s">
        <v>35</v>
      </c>
      <c r="I37" s="97">
        <v>89050</v>
      </c>
      <c r="J37" s="94">
        <v>115509</v>
      </c>
      <c r="K37" s="94">
        <v>153229</v>
      </c>
      <c r="L37" s="94">
        <v>60498</v>
      </c>
      <c r="M37" s="94">
        <v>273869</v>
      </c>
      <c r="N37" s="94">
        <v>159504</v>
      </c>
      <c r="O37" s="94">
        <v>188921</v>
      </c>
      <c r="P37" s="94">
        <v>186771</v>
      </c>
      <c r="Q37" s="94">
        <v>164019</v>
      </c>
      <c r="R37" s="94">
        <v>199621</v>
      </c>
      <c r="S37" s="97" t="s">
        <v>35</v>
      </c>
      <c r="T37" s="97">
        <v>0</v>
      </c>
      <c r="U37" s="96" t="s">
        <v>35</v>
      </c>
      <c r="V37" s="97">
        <v>0</v>
      </c>
      <c r="W37" s="96" t="s">
        <v>35</v>
      </c>
      <c r="X37" s="98"/>
      <c r="Y37" s="93">
        <v>62</v>
      </c>
    </row>
    <row r="38" spans="1:25" ht="16.5" customHeight="1" x14ac:dyDescent="0.2">
      <c r="A38" s="98"/>
      <c r="B38" s="93">
        <v>63</v>
      </c>
      <c r="C38" s="94">
        <v>1970577</v>
      </c>
      <c r="D38" s="95">
        <v>308014</v>
      </c>
      <c r="E38" s="96">
        <v>15.6</v>
      </c>
      <c r="F38" s="95">
        <v>1660772</v>
      </c>
      <c r="G38" s="96">
        <v>84.3</v>
      </c>
      <c r="H38" s="94" t="s">
        <v>35</v>
      </c>
      <c r="I38" s="97">
        <v>177552</v>
      </c>
      <c r="J38" s="94">
        <v>108553</v>
      </c>
      <c r="K38" s="94">
        <v>149553</v>
      </c>
      <c r="L38" s="94">
        <v>49003</v>
      </c>
      <c r="M38" s="94">
        <v>272738</v>
      </c>
      <c r="N38" s="94">
        <v>156442</v>
      </c>
      <c r="O38" s="94">
        <v>189127</v>
      </c>
      <c r="P38" s="94">
        <v>190462</v>
      </c>
      <c r="Q38" s="94">
        <v>171908</v>
      </c>
      <c r="R38" s="94">
        <v>195434</v>
      </c>
      <c r="S38" s="97" t="s">
        <v>35</v>
      </c>
      <c r="T38" s="97">
        <v>0</v>
      </c>
      <c r="U38" s="96" t="s">
        <v>35</v>
      </c>
      <c r="V38" s="97">
        <v>1791</v>
      </c>
      <c r="W38" s="96">
        <v>0.1</v>
      </c>
      <c r="X38" s="98"/>
      <c r="Y38" s="93">
        <v>63</v>
      </c>
    </row>
    <row r="39" spans="1:25" ht="16.5" customHeight="1" x14ac:dyDescent="0.2">
      <c r="A39" s="92" t="s">
        <v>33</v>
      </c>
      <c r="B39" s="93" t="s">
        <v>34</v>
      </c>
      <c r="C39" s="94">
        <v>2056366</v>
      </c>
      <c r="D39" s="95">
        <v>314097</v>
      </c>
      <c r="E39" s="96">
        <v>15.3</v>
      </c>
      <c r="F39" s="95">
        <v>1738846</v>
      </c>
      <c r="G39" s="96">
        <v>84.6</v>
      </c>
      <c r="H39" s="94" t="s">
        <v>35</v>
      </c>
      <c r="I39" s="97">
        <v>198970</v>
      </c>
      <c r="J39" s="94">
        <v>120660</v>
      </c>
      <c r="K39" s="94">
        <v>168652</v>
      </c>
      <c r="L39" s="94">
        <v>44750</v>
      </c>
      <c r="M39" s="94">
        <v>274540</v>
      </c>
      <c r="N39" s="94">
        <v>164585</v>
      </c>
      <c r="O39" s="94">
        <v>192490</v>
      </c>
      <c r="P39" s="94">
        <v>196792</v>
      </c>
      <c r="Q39" s="94">
        <v>180010</v>
      </c>
      <c r="R39" s="100">
        <v>197397</v>
      </c>
      <c r="S39" s="94" t="s">
        <v>35</v>
      </c>
      <c r="T39" s="94">
        <v>0</v>
      </c>
      <c r="U39" s="101" t="s">
        <v>35</v>
      </c>
      <c r="V39" s="94">
        <v>3423</v>
      </c>
      <c r="W39" s="101">
        <v>0.1</v>
      </c>
      <c r="X39" s="92" t="s">
        <v>33</v>
      </c>
      <c r="Y39" s="93" t="s">
        <v>34</v>
      </c>
    </row>
    <row r="40" spans="1:25" ht="16.5" customHeight="1" x14ac:dyDescent="0.2">
      <c r="A40" s="98"/>
      <c r="B40" s="93">
        <v>2</v>
      </c>
      <c r="C40" s="100">
        <v>2152412</v>
      </c>
      <c r="D40" s="95">
        <v>381396</v>
      </c>
      <c r="E40" s="96">
        <v>17.7</v>
      </c>
      <c r="F40" s="95">
        <v>1765436</v>
      </c>
      <c r="G40" s="96">
        <v>82</v>
      </c>
      <c r="H40" s="94" t="s">
        <v>35</v>
      </c>
      <c r="I40" s="97">
        <v>188921</v>
      </c>
      <c r="J40" s="94">
        <v>118416</v>
      </c>
      <c r="K40" s="94">
        <v>192289</v>
      </c>
      <c r="L40" s="94">
        <v>45950</v>
      </c>
      <c r="M40" s="94">
        <v>271650</v>
      </c>
      <c r="N40" s="94">
        <v>158766</v>
      </c>
      <c r="O40" s="94">
        <v>210244</v>
      </c>
      <c r="P40" s="94">
        <v>193199</v>
      </c>
      <c r="Q40" s="94">
        <v>183671</v>
      </c>
      <c r="R40" s="94">
        <v>202330</v>
      </c>
      <c r="S40" s="97" t="s">
        <v>35</v>
      </c>
      <c r="T40" s="97">
        <v>0</v>
      </c>
      <c r="U40" s="96" t="s">
        <v>35</v>
      </c>
      <c r="V40" s="97">
        <v>5580</v>
      </c>
      <c r="W40" s="96">
        <v>0.3</v>
      </c>
      <c r="X40" s="98"/>
      <c r="Y40" s="93">
        <v>2</v>
      </c>
    </row>
    <row r="41" spans="1:25" ht="16.5" customHeight="1" x14ac:dyDescent="0.2">
      <c r="A41" s="98"/>
      <c r="B41" s="93">
        <v>3</v>
      </c>
      <c r="C41" s="100">
        <v>2176218</v>
      </c>
      <c r="D41" s="95">
        <v>385389</v>
      </c>
      <c r="E41" s="99">
        <v>17.7</v>
      </c>
      <c r="F41" s="95">
        <v>1783056</v>
      </c>
      <c r="G41" s="96">
        <v>81.900000000000006</v>
      </c>
      <c r="H41" s="94" t="s">
        <v>35</v>
      </c>
      <c r="I41" s="94">
        <v>180927</v>
      </c>
      <c r="J41" s="94">
        <v>117670</v>
      </c>
      <c r="K41" s="94">
        <v>189535</v>
      </c>
      <c r="L41" s="94">
        <v>51707</v>
      </c>
      <c r="M41" s="94">
        <v>276520</v>
      </c>
      <c r="N41" s="94">
        <v>172571</v>
      </c>
      <c r="O41" s="94">
        <v>202083</v>
      </c>
      <c r="P41" s="94">
        <v>193258</v>
      </c>
      <c r="Q41" s="94">
        <v>196011</v>
      </c>
      <c r="R41" s="94">
        <v>202774</v>
      </c>
      <c r="S41" s="97" t="s">
        <v>35</v>
      </c>
      <c r="T41" s="97">
        <v>0</v>
      </c>
      <c r="U41" s="96" t="s">
        <v>35</v>
      </c>
      <c r="V41" s="97">
        <v>7773</v>
      </c>
      <c r="W41" s="96">
        <v>0.4</v>
      </c>
      <c r="X41" s="98"/>
      <c r="Y41" s="93">
        <v>3</v>
      </c>
    </row>
    <row r="42" spans="1:25" ht="16.5" customHeight="1" x14ac:dyDescent="0.2">
      <c r="A42" s="98"/>
      <c r="B42" s="93">
        <v>4</v>
      </c>
      <c r="C42" s="100">
        <v>2087239</v>
      </c>
      <c r="D42" s="95">
        <v>326665</v>
      </c>
      <c r="E42" s="96">
        <v>15.7</v>
      </c>
      <c r="F42" s="95">
        <v>1753406</v>
      </c>
      <c r="G42" s="96">
        <v>84</v>
      </c>
      <c r="H42" s="94" t="s">
        <v>35</v>
      </c>
      <c r="I42" s="94">
        <v>176974</v>
      </c>
      <c r="J42" s="94">
        <v>119815</v>
      </c>
      <c r="K42" s="94">
        <v>193596</v>
      </c>
      <c r="L42" s="94">
        <v>48216</v>
      </c>
      <c r="M42" s="94">
        <v>288631</v>
      </c>
      <c r="N42" s="94">
        <v>168541</v>
      </c>
      <c r="O42" s="94">
        <v>199771</v>
      </c>
      <c r="P42" s="94">
        <v>185866</v>
      </c>
      <c r="Q42" s="94">
        <v>179561</v>
      </c>
      <c r="R42" s="94">
        <v>192435</v>
      </c>
      <c r="S42" s="97" t="s">
        <v>35</v>
      </c>
      <c r="T42" s="97">
        <v>0</v>
      </c>
      <c r="U42" s="96" t="s">
        <v>35</v>
      </c>
      <c r="V42" s="97">
        <v>7168</v>
      </c>
      <c r="W42" s="96">
        <v>0.3</v>
      </c>
      <c r="X42" s="98"/>
      <c r="Y42" s="93">
        <v>4</v>
      </c>
    </row>
    <row r="43" spans="1:25" ht="16.5" customHeight="1" x14ac:dyDescent="0.2">
      <c r="A43" s="98"/>
      <c r="B43" s="93">
        <v>5</v>
      </c>
      <c r="C43" s="100">
        <v>2062351</v>
      </c>
      <c r="D43" s="95">
        <v>243710</v>
      </c>
      <c r="E43" s="96">
        <v>11.8</v>
      </c>
      <c r="F43" s="95">
        <v>1811112</v>
      </c>
      <c r="G43" s="96">
        <v>87.8</v>
      </c>
      <c r="H43" s="94" t="s">
        <v>35</v>
      </c>
      <c r="I43" s="94">
        <v>186672</v>
      </c>
      <c r="J43" s="94">
        <v>121624</v>
      </c>
      <c r="K43" s="94">
        <v>204730</v>
      </c>
      <c r="L43" s="94">
        <v>57317</v>
      </c>
      <c r="M43" s="94">
        <v>290528</v>
      </c>
      <c r="N43" s="94">
        <v>174853</v>
      </c>
      <c r="O43" s="94">
        <v>200320</v>
      </c>
      <c r="P43" s="94">
        <v>193683</v>
      </c>
      <c r="Q43" s="94">
        <v>179515</v>
      </c>
      <c r="R43" s="94">
        <v>201870</v>
      </c>
      <c r="S43" s="97" t="s">
        <v>35</v>
      </c>
      <c r="T43" s="97">
        <v>0</v>
      </c>
      <c r="U43" s="96" t="s">
        <v>35</v>
      </c>
      <c r="V43" s="97">
        <v>7529</v>
      </c>
      <c r="W43" s="96">
        <v>0.4</v>
      </c>
      <c r="X43" s="98"/>
      <c r="Y43" s="93">
        <v>5</v>
      </c>
    </row>
    <row r="44" spans="1:25" ht="16.5" customHeight="1" x14ac:dyDescent="0.2">
      <c r="A44" s="98"/>
      <c r="B44" s="93">
        <v>6</v>
      </c>
      <c r="C44" s="100">
        <v>2114137</v>
      </c>
      <c r="D44" s="95">
        <v>243726</v>
      </c>
      <c r="E44" s="96">
        <v>11.5</v>
      </c>
      <c r="F44" s="95">
        <v>1858637</v>
      </c>
      <c r="G44" s="96">
        <v>87.9</v>
      </c>
      <c r="H44" s="94" t="s">
        <v>35</v>
      </c>
      <c r="I44" s="94">
        <v>201609</v>
      </c>
      <c r="J44" s="94">
        <v>157956</v>
      </c>
      <c r="K44" s="94">
        <v>202587</v>
      </c>
      <c r="L44" s="94">
        <v>62393</v>
      </c>
      <c r="M44" s="94">
        <v>291293</v>
      </c>
      <c r="N44" s="94">
        <v>163649</v>
      </c>
      <c r="O44" s="94">
        <v>205817</v>
      </c>
      <c r="P44" s="94">
        <v>181725</v>
      </c>
      <c r="Q44" s="94">
        <v>187404</v>
      </c>
      <c r="R44" s="94">
        <v>204204</v>
      </c>
      <c r="S44" s="97" t="s">
        <v>35</v>
      </c>
      <c r="T44" s="97">
        <v>0</v>
      </c>
      <c r="U44" s="96" t="s">
        <v>35</v>
      </c>
      <c r="V44" s="97">
        <v>11774</v>
      </c>
      <c r="W44" s="96">
        <v>0.6</v>
      </c>
      <c r="X44" s="98"/>
      <c r="Y44" s="93">
        <v>6</v>
      </c>
    </row>
    <row r="45" spans="1:25" ht="16.5" customHeight="1" x14ac:dyDescent="0.2">
      <c r="A45" s="98"/>
      <c r="B45" s="93">
        <v>7</v>
      </c>
      <c r="C45" s="100">
        <v>2143899</v>
      </c>
      <c r="D45" s="95">
        <v>267800</v>
      </c>
      <c r="E45" s="96">
        <v>12.5</v>
      </c>
      <c r="F45" s="95">
        <v>1854753</v>
      </c>
      <c r="G45" s="96">
        <v>86.5</v>
      </c>
      <c r="H45" s="94" t="s">
        <v>35</v>
      </c>
      <c r="I45" s="94">
        <v>186516</v>
      </c>
      <c r="J45" s="94">
        <v>196028</v>
      </c>
      <c r="K45" s="94">
        <v>186140</v>
      </c>
      <c r="L45" s="94">
        <v>102600</v>
      </c>
      <c r="M45" s="94">
        <v>284188</v>
      </c>
      <c r="N45" s="94">
        <v>156035</v>
      </c>
      <c r="O45" s="94">
        <v>196709</v>
      </c>
      <c r="P45" s="94">
        <v>182638</v>
      </c>
      <c r="Q45" s="94">
        <v>171988</v>
      </c>
      <c r="R45" s="94">
        <v>191911</v>
      </c>
      <c r="S45" s="94" t="s">
        <v>35</v>
      </c>
      <c r="T45" s="94">
        <v>0</v>
      </c>
      <c r="U45" s="101" t="s">
        <v>35</v>
      </c>
      <c r="V45" s="94">
        <v>21346</v>
      </c>
      <c r="W45" s="101">
        <v>1</v>
      </c>
      <c r="X45" s="98"/>
      <c r="Y45" s="93">
        <v>7</v>
      </c>
    </row>
    <row r="46" spans="1:25" ht="16.5" customHeight="1" x14ac:dyDescent="0.2">
      <c r="A46" s="98"/>
      <c r="B46" s="93">
        <v>8</v>
      </c>
      <c r="C46" s="100">
        <v>2022265</v>
      </c>
      <c r="D46" s="95">
        <v>202718</v>
      </c>
      <c r="E46" s="96">
        <v>10</v>
      </c>
      <c r="F46" s="95">
        <v>1797730</v>
      </c>
      <c r="G46" s="96">
        <v>88.9</v>
      </c>
      <c r="H46" s="94" t="s">
        <v>35</v>
      </c>
      <c r="I46" s="94">
        <v>183645</v>
      </c>
      <c r="J46" s="94">
        <v>192793</v>
      </c>
      <c r="K46" s="94">
        <v>177459</v>
      </c>
      <c r="L46" s="94">
        <v>106970</v>
      </c>
      <c r="M46" s="94">
        <v>276871</v>
      </c>
      <c r="N46" s="94">
        <v>151255</v>
      </c>
      <c r="O46" s="94">
        <v>188750</v>
      </c>
      <c r="P46" s="94">
        <v>182920</v>
      </c>
      <c r="Q46" s="94">
        <v>147985</v>
      </c>
      <c r="R46" s="94">
        <v>189082</v>
      </c>
      <c r="S46" s="97" t="s">
        <v>35</v>
      </c>
      <c r="T46" s="97">
        <v>0</v>
      </c>
      <c r="U46" s="96" t="s">
        <v>35</v>
      </c>
      <c r="V46" s="97">
        <v>21817</v>
      </c>
      <c r="W46" s="96">
        <v>1.1000000000000001</v>
      </c>
      <c r="X46" s="98"/>
      <c r="Y46" s="93">
        <v>8</v>
      </c>
    </row>
    <row r="47" spans="1:25" ht="16.5" customHeight="1" x14ac:dyDescent="0.2">
      <c r="A47" s="98"/>
      <c r="B47" s="93">
        <v>9</v>
      </c>
      <c r="C47" s="100">
        <v>1957926</v>
      </c>
      <c r="D47" s="95">
        <v>159358</v>
      </c>
      <c r="E47" s="96">
        <v>8.1</v>
      </c>
      <c r="F47" s="95">
        <v>1770769</v>
      </c>
      <c r="G47" s="96">
        <v>90.5</v>
      </c>
      <c r="H47" s="94" t="s">
        <v>35</v>
      </c>
      <c r="I47" s="94">
        <v>180023</v>
      </c>
      <c r="J47" s="94">
        <v>196870</v>
      </c>
      <c r="K47" s="94">
        <v>182344</v>
      </c>
      <c r="L47" s="94">
        <v>99688</v>
      </c>
      <c r="M47" s="94">
        <v>263514</v>
      </c>
      <c r="N47" s="94">
        <v>142960</v>
      </c>
      <c r="O47" s="94">
        <v>183893</v>
      </c>
      <c r="P47" s="94">
        <v>178274</v>
      </c>
      <c r="Q47" s="94">
        <v>151209</v>
      </c>
      <c r="R47" s="94">
        <v>191994</v>
      </c>
      <c r="S47" s="97" t="s">
        <v>35</v>
      </c>
      <c r="T47" s="97">
        <v>0</v>
      </c>
      <c r="U47" s="96" t="s">
        <v>35</v>
      </c>
      <c r="V47" s="97">
        <v>27799</v>
      </c>
      <c r="W47" s="96">
        <v>1.4</v>
      </c>
      <c r="X47" s="98"/>
      <c r="Y47" s="93">
        <v>9</v>
      </c>
    </row>
    <row r="48" spans="1:25" ht="16.5" customHeight="1" x14ac:dyDescent="0.2">
      <c r="A48" s="98"/>
      <c r="B48" s="93">
        <v>10</v>
      </c>
      <c r="C48" s="100">
        <v>1871320</v>
      </c>
      <c r="D48" s="95">
        <v>135093</v>
      </c>
      <c r="E48" s="96">
        <v>7.2</v>
      </c>
      <c r="F48" s="95">
        <v>1708158</v>
      </c>
      <c r="G48" s="96">
        <v>91.3</v>
      </c>
      <c r="H48" s="94" t="s">
        <v>35</v>
      </c>
      <c r="I48" s="94">
        <v>179175</v>
      </c>
      <c r="J48" s="94">
        <v>199672</v>
      </c>
      <c r="K48" s="94">
        <v>182196</v>
      </c>
      <c r="L48" s="94">
        <v>80946</v>
      </c>
      <c r="M48" s="94">
        <v>253764</v>
      </c>
      <c r="N48" s="94">
        <v>131083</v>
      </c>
      <c r="O48" s="94">
        <v>175825</v>
      </c>
      <c r="P48" s="94">
        <v>179452</v>
      </c>
      <c r="Q48" s="94">
        <v>144763</v>
      </c>
      <c r="R48" s="94">
        <v>181282</v>
      </c>
      <c r="S48" s="97" t="s">
        <v>35</v>
      </c>
      <c r="T48" s="97">
        <v>0</v>
      </c>
      <c r="U48" s="96" t="s">
        <v>35</v>
      </c>
      <c r="V48" s="97">
        <v>28069</v>
      </c>
      <c r="W48" s="96">
        <v>1.5</v>
      </c>
      <c r="X48" s="98"/>
      <c r="Y48" s="93">
        <v>10</v>
      </c>
    </row>
    <row r="49" spans="1:26" ht="16.5" customHeight="1" x14ac:dyDescent="0.2">
      <c r="A49" s="98"/>
      <c r="B49" s="93">
        <v>11</v>
      </c>
      <c r="C49" s="100">
        <v>1790947</v>
      </c>
      <c r="D49" s="95">
        <v>73083</v>
      </c>
      <c r="E49" s="96">
        <v>4.0999999999999996</v>
      </c>
      <c r="F49" s="95">
        <v>1692271</v>
      </c>
      <c r="G49" s="96">
        <v>94.5</v>
      </c>
      <c r="H49" s="94" t="s">
        <v>35</v>
      </c>
      <c r="I49" s="94">
        <v>175045</v>
      </c>
      <c r="J49" s="94">
        <v>209911</v>
      </c>
      <c r="K49" s="94">
        <v>173163</v>
      </c>
      <c r="L49" s="94">
        <v>79163</v>
      </c>
      <c r="M49" s="94">
        <v>236846</v>
      </c>
      <c r="N49" s="94">
        <v>133701</v>
      </c>
      <c r="O49" s="94">
        <v>178066</v>
      </c>
      <c r="P49" s="94">
        <v>175937</v>
      </c>
      <c r="Q49" s="94">
        <v>148156</v>
      </c>
      <c r="R49" s="94">
        <v>182283</v>
      </c>
      <c r="S49" s="94" t="s">
        <v>35</v>
      </c>
      <c r="T49" s="95">
        <v>0</v>
      </c>
      <c r="U49" s="101" t="s">
        <v>35</v>
      </c>
      <c r="V49" s="100">
        <v>25593</v>
      </c>
      <c r="W49" s="101">
        <v>1.4</v>
      </c>
      <c r="X49" s="98"/>
      <c r="Y49" s="93">
        <v>11</v>
      </c>
    </row>
    <row r="50" spans="1:26" ht="16.5" customHeight="1" x14ac:dyDescent="0.2">
      <c r="A50" s="98"/>
      <c r="B50" s="93">
        <v>12</v>
      </c>
      <c r="C50" s="100">
        <v>1795118</v>
      </c>
      <c r="D50" s="95">
        <v>57055</v>
      </c>
      <c r="E50" s="96">
        <v>3.2</v>
      </c>
      <c r="F50" s="95">
        <v>1711743</v>
      </c>
      <c r="G50" s="96">
        <v>95.3</v>
      </c>
      <c r="H50" s="94" t="s">
        <v>35</v>
      </c>
      <c r="I50" s="94">
        <v>166693</v>
      </c>
      <c r="J50" s="94">
        <v>205165</v>
      </c>
      <c r="K50" s="94">
        <v>170916</v>
      </c>
      <c r="L50" s="94">
        <v>88836</v>
      </c>
      <c r="M50" s="94">
        <v>225716</v>
      </c>
      <c r="N50" s="94">
        <v>132727</v>
      </c>
      <c r="O50" s="94">
        <v>142618</v>
      </c>
      <c r="P50" s="94">
        <v>178535</v>
      </c>
      <c r="Q50" s="94">
        <v>160028</v>
      </c>
      <c r="R50" s="94">
        <v>177751</v>
      </c>
      <c r="S50" s="97">
        <v>62757</v>
      </c>
      <c r="T50" s="95">
        <v>0</v>
      </c>
      <c r="U50" s="101" t="s">
        <v>35</v>
      </c>
      <c r="V50" s="100">
        <v>26320</v>
      </c>
      <c r="W50" s="101">
        <v>1.5</v>
      </c>
      <c r="X50" s="98"/>
      <c r="Y50" s="93">
        <v>12</v>
      </c>
    </row>
    <row r="51" spans="1:26" ht="16.5" customHeight="1" x14ac:dyDescent="0.2">
      <c r="A51" s="98"/>
      <c r="B51" s="93">
        <v>13</v>
      </c>
      <c r="C51" s="100">
        <v>1744551</v>
      </c>
      <c r="D51" s="95">
        <v>0</v>
      </c>
      <c r="E51" s="97">
        <v>0</v>
      </c>
      <c r="F51" s="95">
        <v>1717635</v>
      </c>
      <c r="G51" s="96">
        <v>98.5</v>
      </c>
      <c r="H51" s="94" t="s">
        <v>35</v>
      </c>
      <c r="I51" s="94">
        <v>163838</v>
      </c>
      <c r="J51" s="94">
        <v>187122</v>
      </c>
      <c r="K51" s="94">
        <v>188121</v>
      </c>
      <c r="L51" s="94">
        <v>86512</v>
      </c>
      <c r="M51" s="94">
        <v>222512</v>
      </c>
      <c r="N51" s="94">
        <v>126453</v>
      </c>
      <c r="O51" s="94">
        <v>0</v>
      </c>
      <c r="P51" s="94">
        <v>162978</v>
      </c>
      <c r="Q51" s="94">
        <v>147369</v>
      </c>
      <c r="R51" s="94">
        <v>149132</v>
      </c>
      <c r="S51" s="94">
        <v>283598</v>
      </c>
      <c r="T51" s="95">
        <v>0</v>
      </c>
      <c r="U51" s="101" t="s">
        <v>35</v>
      </c>
      <c r="V51" s="100">
        <v>26916</v>
      </c>
      <c r="W51" s="101">
        <v>1.5</v>
      </c>
      <c r="X51" s="98"/>
      <c r="Y51" s="93">
        <v>13</v>
      </c>
    </row>
    <row r="52" spans="1:26" ht="16.5" customHeight="1" x14ac:dyDescent="0.2">
      <c r="A52" s="98"/>
      <c r="B52" s="93">
        <v>14</v>
      </c>
      <c r="C52" s="100">
        <v>1670162</v>
      </c>
      <c r="D52" s="95">
        <v>0</v>
      </c>
      <c r="E52" s="97">
        <v>0</v>
      </c>
      <c r="F52" s="95">
        <v>1641914</v>
      </c>
      <c r="G52" s="96">
        <v>98.3</v>
      </c>
      <c r="H52" s="94" t="s">
        <v>35</v>
      </c>
      <c r="I52" s="94">
        <v>149651</v>
      </c>
      <c r="J52" s="94">
        <v>180465</v>
      </c>
      <c r="K52" s="94">
        <v>177123</v>
      </c>
      <c r="L52" s="94">
        <v>85743</v>
      </c>
      <c r="M52" s="94">
        <v>207985</v>
      </c>
      <c r="N52" s="94">
        <v>146719</v>
      </c>
      <c r="O52" s="94">
        <v>0</v>
      </c>
      <c r="P52" s="94">
        <v>158511</v>
      </c>
      <c r="Q52" s="94">
        <v>133197</v>
      </c>
      <c r="R52" s="94">
        <v>159627</v>
      </c>
      <c r="S52" s="94">
        <v>242894</v>
      </c>
      <c r="T52" s="95">
        <v>0</v>
      </c>
      <c r="U52" s="101" t="s">
        <v>35</v>
      </c>
      <c r="V52" s="100">
        <v>28248</v>
      </c>
      <c r="W52" s="101">
        <v>1.7</v>
      </c>
      <c r="X52" s="98"/>
      <c r="Y52" s="93">
        <v>14</v>
      </c>
    </row>
    <row r="53" spans="1:26" ht="16.5" customHeight="1" x14ac:dyDescent="0.2">
      <c r="A53" s="98"/>
      <c r="B53" s="93">
        <v>15</v>
      </c>
      <c r="C53" s="100">
        <v>1672061</v>
      </c>
      <c r="D53" s="95">
        <v>0</v>
      </c>
      <c r="E53" s="97">
        <v>0</v>
      </c>
      <c r="F53" s="95">
        <v>1640124</v>
      </c>
      <c r="G53" s="96">
        <v>98.1</v>
      </c>
      <c r="H53" s="94" t="s">
        <v>35</v>
      </c>
      <c r="I53" s="94">
        <v>146714</v>
      </c>
      <c r="J53" s="94">
        <v>181520</v>
      </c>
      <c r="K53" s="94">
        <v>172259</v>
      </c>
      <c r="L53" s="94">
        <v>48769</v>
      </c>
      <c r="M53" s="94">
        <v>206609</v>
      </c>
      <c r="N53" s="94">
        <v>220169</v>
      </c>
      <c r="O53" s="94">
        <v>0</v>
      </c>
      <c r="P53" s="94">
        <v>154106</v>
      </c>
      <c r="Q53" s="94">
        <v>123276</v>
      </c>
      <c r="R53" s="94">
        <v>152326</v>
      </c>
      <c r="S53" s="94">
        <v>234376</v>
      </c>
      <c r="T53" s="95">
        <v>0</v>
      </c>
      <c r="U53" s="101" t="s">
        <v>35</v>
      </c>
      <c r="V53" s="100">
        <v>31937</v>
      </c>
      <c r="W53" s="101">
        <v>1.9</v>
      </c>
      <c r="X53" s="98"/>
      <c r="Y53" s="93">
        <v>15</v>
      </c>
    </row>
    <row r="54" spans="1:26" ht="16.5" customHeight="1" x14ac:dyDescent="0.2">
      <c r="A54" s="98"/>
      <c r="B54" s="93">
        <v>16</v>
      </c>
      <c r="C54" s="100">
        <v>1647397</v>
      </c>
      <c r="D54" s="95">
        <v>0</v>
      </c>
      <c r="E54" s="97">
        <v>0</v>
      </c>
      <c r="F54" s="95">
        <v>1614824</v>
      </c>
      <c r="G54" s="96">
        <v>98</v>
      </c>
      <c r="H54" s="94" t="s">
        <v>35</v>
      </c>
      <c r="I54" s="94">
        <v>147732</v>
      </c>
      <c r="J54" s="94">
        <v>185893</v>
      </c>
      <c r="K54" s="94">
        <v>171363</v>
      </c>
      <c r="L54" s="94">
        <v>46206</v>
      </c>
      <c r="M54" s="94">
        <v>198335</v>
      </c>
      <c r="N54" s="94">
        <v>223342</v>
      </c>
      <c r="O54" s="94">
        <v>0</v>
      </c>
      <c r="P54" s="94">
        <v>143445</v>
      </c>
      <c r="Q54" s="94">
        <v>114939</v>
      </c>
      <c r="R54" s="94">
        <v>156777</v>
      </c>
      <c r="S54" s="94">
        <v>226792</v>
      </c>
      <c r="T54" s="95">
        <v>0</v>
      </c>
      <c r="U54" s="101" t="s">
        <v>35</v>
      </c>
      <c r="V54" s="100">
        <v>32573</v>
      </c>
      <c r="W54" s="101">
        <v>2</v>
      </c>
      <c r="X54" s="98"/>
      <c r="Y54" s="93">
        <v>16</v>
      </c>
    </row>
    <row r="55" spans="1:26" ht="16.5" customHeight="1" x14ac:dyDescent="0.2">
      <c r="A55" s="98"/>
      <c r="B55" s="93">
        <v>17</v>
      </c>
      <c r="C55" s="100">
        <v>1622873</v>
      </c>
      <c r="D55" s="95">
        <v>0</v>
      </c>
      <c r="E55" s="97">
        <v>0</v>
      </c>
      <c r="F55" s="95">
        <v>1577389</v>
      </c>
      <c r="G55" s="96">
        <v>97.2</v>
      </c>
      <c r="H55" s="94" t="s">
        <v>35</v>
      </c>
      <c r="I55" s="94">
        <v>143186</v>
      </c>
      <c r="J55" s="94">
        <v>177856</v>
      </c>
      <c r="K55" s="94">
        <v>168037</v>
      </c>
      <c r="L55" s="94">
        <v>44372</v>
      </c>
      <c r="M55" s="94">
        <v>193535</v>
      </c>
      <c r="N55" s="94">
        <v>213425</v>
      </c>
      <c r="O55" s="94">
        <v>0</v>
      </c>
      <c r="P55" s="94">
        <v>141903</v>
      </c>
      <c r="Q55" s="94">
        <v>113030</v>
      </c>
      <c r="R55" s="94">
        <v>153231</v>
      </c>
      <c r="S55" s="94">
        <v>228814</v>
      </c>
      <c r="T55" s="95">
        <v>0</v>
      </c>
      <c r="U55" s="101" t="s">
        <v>35</v>
      </c>
      <c r="V55" s="100">
        <v>45484</v>
      </c>
      <c r="W55" s="101">
        <v>2.8</v>
      </c>
      <c r="X55" s="98"/>
      <c r="Y55" s="93">
        <v>17</v>
      </c>
    </row>
    <row r="56" spans="1:26" ht="16.5" customHeight="1" x14ac:dyDescent="0.2">
      <c r="A56" s="98"/>
      <c r="B56" s="93">
        <v>18</v>
      </c>
      <c r="C56" s="100">
        <v>1614912</v>
      </c>
      <c r="D56" s="95">
        <v>0</v>
      </c>
      <c r="E56" s="97">
        <v>0</v>
      </c>
      <c r="F56" s="95">
        <v>1568919</v>
      </c>
      <c r="G56" s="96">
        <v>97.2</v>
      </c>
      <c r="H56" s="94" t="s">
        <v>35</v>
      </c>
      <c r="I56" s="94">
        <v>144043</v>
      </c>
      <c r="J56" s="94">
        <v>176228</v>
      </c>
      <c r="K56" s="94">
        <v>176605</v>
      </c>
      <c r="L56" s="94">
        <v>35906</v>
      </c>
      <c r="M56" s="94">
        <v>185280</v>
      </c>
      <c r="N56" s="94">
        <v>227096</v>
      </c>
      <c r="O56" s="94">
        <v>0</v>
      </c>
      <c r="P56" s="94">
        <v>141562</v>
      </c>
      <c r="Q56" s="94">
        <v>111327</v>
      </c>
      <c r="R56" s="94">
        <v>146198</v>
      </c>
      <c r="S56" s="94">
        <v>224674</v>
      </c>
      <c r="T56" s="95">
        <v>0</v>
      </c>
      <c r="U56" s="101" t="s">
        <v>35</v>
      </c>
      <c r="V56" s="100">
        <v>45993</v>
      </c>
      <c r="W56" s="101">
        <v>2.8</v>
      </c>
      <c r="X56" s="98"/>
      <c r="Y56" s="93">
        <v>18</v>
      </c>
      <c r="Z56" s="3"/>
    </row>
    <row r="57" spans="1:26" ht="16.5" customHeight="1" x14ac:dyDescent="0.2">
      <c r="A57" s="98"/>
      <c r="B57" s="93">
        <v>19</v>
      </c>
      <c r="C57" s="100">
        <v>1533940</v>
      </c>
      <c r="D57" s="95">
        <v>0</v>
      </c>
      <c r="E57" s="97">
        <v>0</v>
      </c>
      <c r="F57" s="95">
        <v>1492986</v>
      </c>
      <c r="G57" s="96">
        <v>97.330143291132643</v>
      </c>
      <c r="H57" s="94" t="s">
        <v>35</v>
      </c>
      <c r="I57" s="94">
        <v>120448</v>
      </c>
      <c r="J57" s="94">
        <v>168021</v>
      </c>
      <c r="K57" s="94">
        <v>168623</v>
      </c>
      <c r="L57" s="94">
        <v>33457</v>
      </c>
      <c r="M57" s="94">
        <v>182930</v>
      </c>
      <c r="N57" s="94">
        <v>216507</v>
      </c>
      <c r="O57" s="94">
        <v>0</v>
      </c>
      <c r="P57" s="94">
        <v>132579</v>
      </c>
      <c r="Q57" s="94">
        <v>111106</v>
      </c>
      <c r="R57" s="94">
        <v>130785</v>
      </c>
      <c r="S57" s="94">
        <v>228530</v>
      </c>
      <c r="T57" s="95">
        <v>0</v>
      </c>
      <c r="U57" s="101" t="s">
        <v>35</v>
      </c>
      <c r="V57" s="100">
        <v>40954</v>
      </c>
      <c r="W57" s="101">
        <v>2.669856708867357</v>
      </c>
      <c r="X57" s="98"/>
      <c r="Y57" s="93">
        <v>19</v>
      </c>
      <c r="Z57" s="3"/>
    </row>
    <row r="58" spans="1:26" ht="16.5" customHeight="1" x14ac:dyDescent="0.2">
      <c r="A58" s="98"/>
      <c r="B58" s="93">
        <v>20</v>
      </c>
      <c r="C58" s="100">
        <v>1403242</v>
      </c>
      <c r="D58" s="95">
        <v>0</v>
      </c>
      <c r="E58" s="97">
        <v>0</v>
      </c>
      <c r="F58" s="95">
        <v>1360147</v>
      </c>
      <c r="G58" s="96">
        <v>96.928897510194247</v>
      </c>
      <c r="H58" s="94" t="s">
        <v>35</v>
      </c>
      <c r="I58" s="94">
        <v>123209</v>
      </c>
      <c r="J58" s="94">
        <v>156659</v>
      </c>
      <c r="K58" s="94">
        <v>153572</v>
      </c>
      <c r="L58" s="94">
        <v>27022</v>
      </c>
      <c r="M58" s="94">
        <v>164070</v>
      </c>
      <c r="N58" s="94">
        <v>202743</v>
      </c>
      <c r="O58" s="94">
        <v>0</v>
      </c>
      <c r="P58" s="94">
        <v>127883</v>
      </c>
      <c r="Q58" s="94">
        <v>50699</v>
      </c>
      <c r="R58" s="94">
        <v>123920</v>
      </c>
      <c r="S58" s="94">
        <v>230370</v>
      </c>
      <c r="T58" s="95">
        <v>0</v>
      </c>
      <c r="U58" s="101" t="s">
        <v>35</v>
      </c>
      <c r="V58" s="100">
        <v>43095</v>
      </c>
      <c r="W58" s="101">
        <v>3.0711024898057531</v>
      </c>
      <c r="X58" s="98"/>
      <c r="Y58" s="93">
        <v>20</v>
      </c>
      <c r="Z58" s="3"/>
    </row>
    <row r="59" spans="1:26" ht="16.5" customHeight="1" x14ac:dyDescent="0.2">
      <c r="A59" s="98"/>
      <c r="B59" s="93">
        <v>21</v>
      </c>
      <c r="C59" s="100">
        <v>1232798</v>
      </c>
      <c r="D59" s="95">
        <v>0</v>
      </c>
      <c r="E59" s="97">
        <v>0</v>
      </c>
      <c r="F59" s="95">
        <v>1191591</v>
      </c>
      <c r="G59" s="96">
        <v>96.657441040624661</v>
      </c>
      <c r="H59" s="94" t="s">
        <v>35</v>
      </c>
      <c r="I59" s="94">
        <v>124083</v>
      </c>
      <c r="J59" s="94">
        <v>138584</v>
      </c>
      <c r="K59" s="94">
        <v>124456</v>
      </c>
      <c r="L59" s="94">
        <v>16024</v>
      </c>
      <c r="M59" s="94">
        <v>164445</v>
      </c>
      <c r="N59" s="94">
        <v>179020</v>
      </c>
      <c r="O59" s="94">
        <v>33900</v>
      </c>
      <c r="P59" s="94">
        <v>113141</v>
      </c>
      <c r="Q59" s="94" t="s">
        <v>36</v>
      </c>
      <c r="R59" s="94">
        <v>110009</v>
      </c>
      <c r="S59" s="94">
        <v>187929</v>
      </c>
      <c r="T59" s="95">
        <v>0</v>
      </c>
      <c r="U59" s="101" t="s">
        <v>35</v>
      </c>
      <c r="V59" s="100">
        <v>41207</v>
      </c>
      <c r="W59" s="101">
        <v>3.3425589593753386</v>
      </c>
      <c r="X59" s="98"/>
      <c r="Y59" s="93">
        <v>21</v>
      </c>
      <c r="Z59" s="3"/>
    </row>
    <row r="60" spans="1:26" ht="16.5" customHeight="1" x14ac:dyDescent="0.2">
      <c r="A60" s="98"/>
      <c r="B60" s="93">
        <v>22</v>
      </c>
      <c r="C60" s="100">
        <v>1203505</v>
      </c>
      <c r="D60" s="95">
        <v>0</v>
      </c>
      <c r="E60" s="97">
        <v>0</v>
      </c>
      <c r="F60" s="95">
        <v>1163879</v>
      </c>
      <c r="G60" s="96">
        <v>96.707450322183945</v>
      </c>
      <c r="H60" s="94" t="s">
        <v>35</v>
      </c>
      <c r="I60" s="94">
        <v>130486</v>
      </c>
      <c r="J60" s="94">
        <v>150411</v>
      </c>
      <c r="K60" s="94">
        <v>127007</v>
      </c>
      <c r="L60" s="94">
        <v>7710</v>
      </c>
      <c r="M60" s="94">
        <v>160474</v>
      </c>
      <c r="N60" s="94">
        <v>183148</v>
      </c>
      <c r="O60" s="94">
        <v>86558</v>
      </c>
      <c r="P60" s="94" t="s">
        <v>36</v>
      </c>
      <c r="Q60" s="94" t="s">
        <v>36</v>
      </c>
      <c r="R60" s="94">
        <v>135001</v>
      </c>
      <c r="S60" s="94">
        <v>183084</v>
      </c>
      <c r="T60" s="95">
        <v>0</v>
      </c>
      <c r="U60" s="101" t="s">
        <v>35</v>
      </c>
      <c r="V60" s="100">
        <v>39627</v>
      </c>
      <c r="W60" s="101">
        <v>3.292549677816055</v>
      </c>
      <c r="X60" s="98"/>
      <c r="Y60" s="93">
        <v>22</v>
      </c>
      <c r="Z60" s="3"/>
    </row>
    <row r="61" spans="1:26" ht="16.5" customHeight="1" x14ac:dyDescent="0.2">
      <c r="A61" s="98"/>
      <c r="B61" s="93">
        <v>23</v>
      </c>
      <c r="C61" s="100">
        <v>1199743</v>
      </c>
      <c r="D61" s="95">
        <v>0</v>
      </c>
      <c r="E61" s="97">
        <v>0</v>
      </c>
      <c r="F61" s="95">
        <f>SUM(H61:S61)</f>
        <v>1160921</v>
      </c>
      <c r="G61" s="96">
        <f>F61/C61*100</f>
        <v>96.764140320051865</v>
      </c>
      <c r="H61" s="94" t="s">
        <v>36</v>
      </c>
      <c r="I61" s="94">
        <v>129532</v>
      </c>
      <c r="J61" s="94">
        <v>149287</v>
      </c>
      <c r="K61" s="94">
        <v>143985</v>
      </c>
      <c r="L61" s="94">
        <v>3110</v>
      </c>
      <c r="M61" s="94">
        <v>123090</v>
      </c>
      <c r="N61" s="94">
        <v>191431</v>
      </c>
      <c r="O61" s="94">
        <v>89700</v>
      </c>
      <c r="P61" s="94" t="s">
        <v>36</v>
      </c>
      <c r="Q61" s="94" t="s">
        <v>35</v>
      </c>
      <c r="R61" s="94">
        <v>133387</v>
      </c>
      <c r="S61" s="94">
        <v>197399</v>
      </c>
      <c r="T61" s="95" t="s">
        <v>36</v>
      </c>
      <c r="U61" s="101" t="s">
        <v>36</v>
      </c>
      <c r="V61" s="100">
        <v>38822</v>
      </c>
      <c r="W61" s="101">
        <f>100-G61</f>
        <v>3.2358596799481347</v>
      </c>
      <c r="X61" s="98"/>
      <c r="Y61" s="93">
        <v>23</v>
      </c>
      <c r="Z61" s="3"/>
    </row>
    <row r="62" spans="1:26" ht="16.5" customHeight="1" x14ac:dyDescent="0.2">
      <c r="A62" s="98"/>
      <c r="B62" s="93">
        <v>24</v>
      </c>
      <c r="C62" s="100">
        <v>1168787</v>
      </c>
      <c r="D62" s="95">
        <v>0</v>
      </c>
      <c r="E62" s="97">
        <v>0</v>
      </c>
      <c r="F62" s="95">
        <f>SUM(H62:S62)</f>
        <v>1130486</v>
      </c>
      <c r="G62" s="96">
        <f>F62/C62*100</f>
        <v>96.723012832962723</v>
      </c>
      <c r="H62" s="94" t="s">
        <v>36</v>
      </c>
      <c r="I62" s="94">
        <v>134637</v>
      </c>
      <c r="J62" s="94">
        <v>136818</v>
      </c>
      <c r="K62" s="94">
        <v>150305</v>
      </c>
      <c r="L62" s="94">
        <v>2526</v>
      </c>
      <c r="M62" s="94">
        <v>81390</v>
      </c>
      <c r="N62" s="94">
        <v>196181</v>
      </c>
      <c r="O62" s="94">
        <v>102558</v>
      </c>
      <c r="P62" s="94" t="s">
        <v>35</v>
      </c>
      <c r="Q62" s="94" t="s">
        <v>35</v>
      </c>
      <c r="R62" s="94">
        <v>126587</v>
      </c>
      <c r="S62" s="94">
        <v>199484</v>
      </c>
      <c r="T62" s="95" t="s">
        <v>36</v>
      </c>
      <c r="U62" s="101" t="s">
        <v>36</v>
      </c>
      <c r="V62" s="100">
        <v>38301</v>
      </c>
      <c r="W62" s="101">
        <f>100-G62</f>
        <v>3.2769871670372765</v>
      </c>
      <c r="X62" s="98"/>
      <c r="Y62" s="93">
        <v>24</v>
      </c>
      <c r="Z62" s="3"/>
    </row>
    <row r="63" spans="1:26" ht="16.5" customHeight="1" x14ac:dyDescent="0.2">
      <c r="A63" s="98"/>
      <c r="B63" s="93">
        <v>25</v>
      </c>
      <c r="C63" s="100">
        <v>1070615</v>
      </c>
      <c r="D63" s="95">
        <v>0</v>
      </c>
      <c r="E63" s="97">
        <v>0</v>
      </c>
      <c r="F63" s="95">
        <f>SUM(H63:S63)</f>
        <v>1020778</v>
      </c>
      <c r="G63" s="96">
        <f>F63/C63*100</f>
        <v>95.345011979096128</v>
      </c>
      <c r="H63" s="94" t="s">
        <v>36</v>
      </c>
      <c r="I63" s="94">
        <v>132555</v>
      </c>
      <c r="J63" s="94">
        <v>135974</v>
      </c>
      <c r="K63" s="94">
        <v>155367</v>
      </c>
      <c r="L63" s="94">
        <v>2570</v>
      </c>
      <c r="M63" s="94" t="s">
        <v>36</v>
      </c>
      <c r="N63" s="94">
        <v>192756</v>
      </c>
      <c r="O63" s="94">
        <v>108514</v>
      </c>
      <c r="P63" s="94" t="s">
        <v>35</v>
      </c>
      <c r="Q63" s="94" t="s">
        <v>35</v>
      </c>
      <c r="R63" s="94">
        <v>120618</v>
      </c>
      <c r="S63" s="94">
        <v>172424</v>
      </c>
      <c r="T63" s="95" t="s">
        <v>36</v>
      </c>
      <c r="U63" s="101" t="s">
        <v>36</v>
      </c>
      <c r="V63" s="100">
        <v>49837</v>
      </c>
      <c r="W63" s="101">
        <f>100-G63</f>
        <v>4.6549880209038719</v>
      </c>
      <c r="X63" s="98"/>
      <c r="Y63" s="93">
        <v>25</v>
      </c>
      <c r="Z63" s="3"/>
    </row>
    <row r="64" spans="1:26" ht="16.5" customHeight="1" x14ac:dyDescent="0.2">
      <c r="A64" s="98"/>
      <c r="B64" s="93">
        <v>26</v>
      </c>
      <c r="C64" s="100">
        <v>990803</v>
      </c>
      <c r="D64" s="95">
        <v>0</v>
      </c>
      <c r="E64" s="97">
        <v>0</v>
      </c>
      <c r="F64" s="95">
        <v>936878</v>
      </c>
      <c r="G64" s="96">
        <v>94.557444820009636</v>
      </c>
      <c r="H64" s="94" t="s">
        <v>36</v>
      </c>
      <c r="I64" s="94">
        <v>141265</v>
      </c>
      <c r="J64" s="94">
        <v>130008</v>
      </c>
      <c r="K64" s="94">
        <v>154555</v>
      </c>
      <c r="L64" s="94">
        <v>8487</v>
      </c>
      <c r="M64" s="94" t="s">
        <v>36</v>
      </c>
      <c r="N64" s="94">
        <v>202394</v>
      </c>
      <c r="O64" s="94">
        <v>103735</v>
      </c>
      <c r="P64" s="94" t="s">
        <v>35</v>
      </c>
      <c r="Q64" s="94" t="s">
        <v>35</v>
      </c>
      <c r="R64" s="94" t="s">
        <v>35</v>
      </c>
      <c r="S64" s="94">
        <v>196434</v>
      </c>
      <c r="T64" s="95" t="s">
        <v>35</v>
      </c>
      <c r="U64" s="101" t="s">
        <v>35</v>
      </c>
      <c r="V64" s="100">
        <v>53925</v>
      </c>
      <c r="W64" s="101">
        <v>5.4425551799903644</v>
      </c>
      <c r="X64" s="98"/>
      <c r="Y64" s="93">
        <v>26</v>
      </c>
      <c r="Z64" s="3"/>
    </row>
    <row r="65" spans="1:26" ht="16.5" customHeight="1" x14ac:dyDescent="0.2">
      <c r="A65" s="98"/>
      <c r="B65" s="93">
        <v>27</v>
      </c>
      <c r="C65" s="100">
        <v>979260</v>
      </c>
      <c r="D65" s="95">
        <v>0</v>
      </c>
      <c r="E65" s="97">
        <v>0</v>
      </c>
      <c r="F65" s="95">
        <v>922523</v>
      </c>
      <c r="G65" s="96">
        <v>94.2</v>
      </c>
      <c r="H65" s="94" t="s">
        <v>35</v>
      </c>
      <c r="I65" s="94">
        <v>97489</v>
      </c>
      <c r="J65" s="94">
        <v>144843</v>
      </c>
      <c r="K65" s="94">
        <v>162172</v>
      </c>
      <c r="L65" s="94">
        <v>19345</v>
      </c>
      <c r="M65" s="94" t="s">
        <v>35</v>
      </c>
      <c r="N65" s="94">
        <v>197407</v>
      </c>
      <c r="O65" s="94">
        <v>106103</v>
      </c>
      <c r="P65" s="94" t="s">
        <v>35</v>
      </c>
      <c r="Q65" s="94" t="s">
        <v>35</v>
      </c>
      <c r="R65" s="94" t="s">
        <v>35</v>
      </c>
      <c r="S65" s="94">
        <v>195164</v>
      </c>
      <c r="T65" s="95" t="s">
        <v>35</v>
      </c>
      <c r="U65" s="101" t="s">
        <v>35</v>
      </c>
      <c r="V65" s="100">
        <v>56737</v>
      </c>
      <c r="W65" s="101">
        <v>5.8</v>
      </c>
      <c r="X65" s="98"/>
      <c r="Y65" s="93">
        <v>27</v>
      </c>
      <c r="Z65" s="3"/>
    </row>
    <row r="66" spans="1:26" ht="16.5" customHeight="1" x14ac:dyDescent="0.2">
      <c r="A66" s="98"/>
      <c r="B66" s="93">
        <v>28</v>
      </c>
      <c r="C66" s="94">
        <v>954410</v>
      </c>
      <c r="D66" s="95">
        <v>0</v>
      </c>
      <c r="E66" s="97">
        <v>0</v>
      </c>
      <c r="F66" s="95">
        <v>898806</v>
      </c>
      <c r="G66" s="96">
        <v>94.2</v>
      </c>
      <c r="H66" s="94" t="s">
        <v>35</v>
      </c>
      <c r="I66" s="94">
        <v>0</v>
      </c>
      <c r="J66" s="94">
        <v>150615</v>
      </c>
      <c r="K66" s="94">
        <v>159190</v>
      </c>
      <c r="L66" s="94">
        <v>52473</v>
      </c>
      <c r="M66" s="94" t="s">
        <v>35</v>
      </c>
      <c r="N66" s="94">
        <v>199814</v>
      </c>
      <c r="O66" s="94">
        <v>107731</v>
      </c>
      <c r="P66" s="94" t="s">
        <v>35</v>
      </c>
      <c r="Q66" s="94" t="s">
        <v>36</v>
      </c>
      <c r="R66" s="94" t="s">
        <v>36</v>
      </c>
      <c r="S66" s="94">
        <v>228983</v>
      </c>
      <c r="T66" s="94" t="s">
        <v>35</v>
      </c>
      <c r="U66" s="101" t="s">
        <v>35</v>
      </c>
      <c r="V66" s="94">
        <v>55604</v>
      </c>
      <c r="W66" s="101">
        <v>5.8</v>
      </c>
      <c r="X66" s="98"/>
      <c r="Y66" s="93">
        <v>28</v>
      </c>
      <c r="Z66" s="3"/>
    </row>
    <row r="67" spans="1:26" ht="16.5" customHeight="1" x14ac:dyDescent="0.2">
      <c r="A67" s="98"/>
      <c r="B67" s="93">
        <v>29</v>
      </c>
      <c r="C67" s="94">
        <v>959975</v>
      </c>
      <c r="D67" s="95">
        <v>0</v>
      </c>
      <c r="E67" s="97">
        <v>0</v>
      </c>
      <c r="F67" s="95">
        <v>902367</v>
      </c>
      <c r="G67" s="96">
        <v>94</v>
      </c>
      <c r="H67" s="94" t="s">
        <v>35</v>
      </c>
      <c r="I67" s="94">
        <v>0</v>
      </c>
      <c r="J67" s="94">
        <v>153730</v>
      </c>
      <c r="K67" s="94">
        <v>160478</v>
      </c>
      <c r="L67" s="94">
        <v>49731</v>
      </c>
      <c r="M67" s="94" t="s">
        <v>35</v>
      </c>
      <c r="N67" s="94">
        <v>205897</v>
      </c>
      <c r="O67" s="94">
        <v>113299</v>
      </c>
      <c r="P67" s="94" t="s">
        <v>36</v>
      </c>
      <c r="Q67" s="94" t="s">
        <v>36</v>
      </c>
      <c r="R67" s="94" t="s">
        <v>36</v>
      </c>
      <c r="S67" s="94">
        <v>219232</v>
      </c>
      <c r="T67" s="94" t="s">
        <v>35</v>
      </c>
      <c r="U67" s="101" t="s">
        <v>35</v>
      </c>
      <c r="V67" s="94">
        <v>57608</v>
      </c>
      <c r="W67" s="101">
        <v>6</v>
      </c>
      <c r="X67" s="98"/>
      <c r="Y67" s="93">
        <v>29</v>
      </c>
      <c r="Z67" s="3"/>
    </row>
    <row r="68" spans="1:26" ht="16.5" customHeight="1" x14ac:dyDescent="0.2">
      <c r="A68" s="98"/>
      <c r="B68" s="93">
        <v>30</v>
      </c>
      <c r="C68" s="94">
        <v>993336</v>
      </c>
      <c r="D68" s="95">
        <v>0</v>
      </c>
      <c r="E68" s="97">
        <v>0</v>
      </c>
      <c r="F68" s="95">
        <v>933748</v>
      </c>
      <c r="G68" s="96">
        <v>94</v>
      </c>
      <c r="H68" s="94" t="s">
        <v>35</v>
      </c>
      <c r="I68" s="94">
        <v>0</v>
      </c>
      <c r="J68" s="94">
        <v>152341</v>
      </c>
      <c r="K68" s="94">
        <v>159462</v>
      </c>
      <c r="L68" s="94">
        <v>64712</v>
      </c>
      <c r="M68" s="94" t="s">
        <v>35</v>
      </c>
      <c r="N68" s="94">
        <v>197333</v>
      </c>
      <c r="O68" s="94">
        <v>125126</v>
      </c>
      <c r="P68" s="94" t="s">
        <v>36</v>
      </c>
      <c r="Q68" s="94" t="s">
        <v>35</v>
      </c>
      <c r="R68" s="94" t="s">
        <v>35</v>
      </c>
      <c r="S68" s="94">
        <v>234775</v>
      </c>
      <c r="T68" s="94" t="s">
        <v>35</v>
      </c>
      <c r="U68" s="101" t="s">
        <v>35</v>
      </c>
      <c r="V68" s="94">
        <v>59588</v>
      </c>
      <c r="W68" s="101">
        <v>6</v>
      </c>
      <c r="X68" s="98"/>
      <c r="Y68" s="93">
        <v>30</v>
      </c>
      <c r="Z68" s="3"/>
    </row>
    <row r="69" spans="1:26" s="80" customFormat="1" ht="16.5" customHeight="1" x14ac:dyDescent="0.2">
      <c r="A69" s="98" t="s">
        <v>113</v>
      </c>
      <c r="B69" s="93" t="s">
        <v>115</v>
      </c>
      <c r="C69" s="297">
        <f t="shared" ref="C69:C72" si="0">SUM(F69,V69)</f>
        <v>989503</v>
      </c>
      <c r="D69" s="95">
        <v>0</v>
      </c>
      <c r="E69" s="97">
        <v>0</v>
      </c>
      <c r="F69" s="95">
        <v>930525</v>
      </c>
      <c r="G69" s="96">
        <v>94</v>
      </c>
      <c r="H69" s="94" t="s">
        <v>35</v>
      </c>
      <c r="I69" s="94">
        <v>0</v>
      </c>
      <c r="J69" s="94">
        <v>149117</v>
      </c>
      <c r="K69" s="94">
        <v>158191</v>
      </c>
      <c r="L69" s="94">
        <v>81751</v>
      </c>
      <c r="M69" s="94" t="s">
        <v>35</v>
      </c>
      <c r="N69" s="94">
        <v>229833</v>
      </c>
      <c r="O69" s="94">
        <v>125514</v>
      </c>
      <c r="P69" s="94" t="s">
        <v>35</v>
      </c>
      <c r="Q69" s="94" t="s">
        <v>36</v>
      </c>
      <c r="R69" s="94" t="s">
        <v>36</v>
      </c>
      <c r="S69" s="94">
        <v>186119</v>
      </c>
      <c r="T69" s="94" t="s">
        <v>35</v>
      </c>
      <c r="U69" s="101" t="s">
        <v>35</v>
      </c>
      <c r="V69" s="94">
        <v>58978</v>
      </c>
      <c r="W69" s="101">
        <v>6</v>
      </c>
      <c r="X69" s="98" t="s">
        <v>113</v>
      </c>
      <c r="Y69" s="93" t="s">
        <v>34</v>
      </c>
      <c r="Z69" s="3"/>
    </row>
    <row r="70" spans="1:26" ht="16.5" customHeight="1" x14ac:dyDescent="0.2">
      <c r="A70" s="98"/>
      <c r="B70" s="93">
        <v>2</v>
      </c>
      <c r="C70" s="297">
        <f t="shared" si="0"/>
        <v>915674</v>
      </c>
      <c r="D70" s="95">
        <v>0</v>
      </c>
      <c r="E70" s="97">
        <v>0</v>
      </c>
      <c r="F70" s="95">
        <v>854755</v>
      </c>
      <c r="G70" s="96">
        <v>93.3</v>
      </c>
      <c r="H70" s="94" t="s">
        <v>35</v>
      </c>
      <c r="I70" s="94">
        <v>0</v>
      </c>
      <c r="J70" s="94">
        <v>135787</v>
      </c>
      <c r="K70" s="94">
        <v>153992</v>
      </c>
      <c r="L70" s="94">
        <v>71779</v>
      </c>
      <c r="M70" s="94" t="s">
        <v>35</v>
      </c>
      <c r="N70" s="94">
        <v>208496</v>
      </c>
      <c r="O70" s="94">
        <v>114002</v>
      </c>
      <c r="P70" s="94" t="s">
        <v>35</v>
      </c>
      <c r="Q70" s="94" t="s">
        <v>35</v>
      </c>
      <c r="R70" s="94" t="s">
        <v>35</v>
      </c>
      <c r="S70" s="94">
        <v>170699</v>
      </c>
      <c r="T70" s="94" t="s">
        <v>35</v>
      </c>
      <c r="U70" s="101" t="s">
        <v>35</v>
      </c>
      <c r="V70" s="94">
        <v>60919</v>
      </c>
      <c r="W70" s="101">
        <v>6.7</v>
      </c>
      <c r="X70" s="98"/>
      <c r="Y70" s="93">
        <v>2</v>
      </c>
      <c r="Z70" s="3"/>
    </row>
    <row r="71" spans="1:26" ht="16.5" customHeight="1" x14ac:dyDescent="0.2">
      <c r="A71" s="102"/>
      <c r="B71" s="103">
        <v>3</v>
      </c>
      <c r="C71" s="297">
        <f t="shared" si="0"/>
        <v>917173</v>
      </c>
      <c r="D71" s="105">
        <v>0</v>
      </c>
      <c r="E71" s="106">
        <v>0</v>
      </c>
      <c r="F71" s="105">
        <v>856493</v>
      </c>
      <c r="G71" s="107">
        <v>93.4</v>
      </c>
      <c r="H71" s="104" t="s">
        <v>35</v>
      </c>
      <c r="I71" s="104">
        <v>0</v>
      </c>
      <c r="J71" s="104">
        <v>139401</v>
      </c>
      <c r="K71" s="104">
        <v>155397</v>
      </c>
      <c r="L71" s="104">
        <v>55531</v>
      </c>
      <c r="M71" s="104" t="s">
        <v>35</v>
      </c>
      <c r="N71" s="104">
        <v>207879</v>
      </c>
      <c r="O71" s="104">
        <v>112575</v>
      </c>
      <c r="P71" s="104" t="s">
        <v>35</v>
      </c>
      <c r="Q71" s="104" t="s">
        <v>35</v>
      </c>
      <c r="R71" s="104" t="s">
        <v>35</v>
      </c>
      <c r="S71" s="104">
        <v>185709</v>
      </c>
      <c r="T71" s="104" t="s">
        <v>35</v>
      </c>
      <c r="U71" s="108" t="s">
        <v>35</v>
      </c>
      <c r="V71" s="104">
        <v>60680</v>
      </c>
      <c r="W71" s="108">
        <v>6.6</v>
      </c>
      <c r="X71" s="102"/>
      <c r="Y71" s="103">
        <v>3</v>
      </c>
      <c r="Z71" s="3"/>
    </row>
    <row r="72" spans="1:26" s="110" customFormat="1" ht="16.5" customHeight="1" x14ac:dyDescent="0.2">
      <c r="A72" s="98"/>
      <c r="B72" s="93">
        <v>4</v>
      </c>
      <c r="C72" s="297">
        <f t="shared" si="0"/>
        <v>929685</v>
      </c>
      <c r="D72" s="95">
        <v>0</v>
      </c>
      <c r="E72" s="97">
        <v>0</v>
      </c>
      <c r="F72" s="95">
        <v>871241</v>
      </c>
      <c r="G72" s="96">
        <v>93.7</v>
      </c>
      <c r="H72" s="94" t="s">
        <v>35</v>
      </c>
      <c r="I72" s="94">
        <v>24545</v>
      </c>
      <c r="J72" s="94">
        <v>136849</v>
      </c>
      <c r="K72" s="94">
        <v>151416</v>
      </c>
      <c r="L72" s="94">
        <v>53652</v>
      </c>
      <c r="M72" s="94" t="s">
        <v>35</v>
      </c>
      <c r="N72" s="94">
        <v>212762</v>
      </c>
      <c r="O72" s="94">
        <v>115230</v>
      </c>
      <c r="P72" s="94" t="s">
        <v>35</v>
      </c>
      <c r="Q72" s="94" t="s">
        <v>35</v>
      </c>
      <c r="R72" s="94" t="s">
        <v>35</v>
      </c>
      <c r="S72" s="94">
        <v>176787</v>
      </c>
      <c r="T72" s="94" t="s">
        <v>35</v>
      </c>
      <c r="U72" s="101" t="s">
        <v>35</v>
      </c>
      <c r="V72" s="94">
        <v>58444</v>
      </c>
      <c r="W72" s="101">
        <v>6.3</v>
      </c>
      <c r="X72" s="98"/>
      <c r="Y72" s="93">
        <v>4</v>
      </c>
      <c r="Z72" s="109"/>
    </row>
    <row r="73" spans="1:26" s="110" customFormat="1" ht="16.5" customHeight="1" x14ac:dyDescent="0.2">
      <c r="A73" s="102"/>
      <c r="B73" s="296">
        <v>5</v>
      </c>
      <c r="C73" s="297">
        <f>SUM(F73,V73)</f>
        <v>929649</v>
      </c>
      <c r="D73" s="298">
        <v>0</v>
      </c>
      <c r="E73" s="299">
        <v>0</v>
      </c>
      <c r="F73" s="298">
        <v>874049</v>
      </c>
      <c r="G73" s="300">
        <v>94</v>
      </c>
      <c r="H73" s="297" t="s">
        <v>35</v>
      </c>
      <c r="I73" s="297">
        <v>128511</v>
      </c>
      <c r="J73" s="297">
        <v>150467</v>
      </c>
      <c r="K73" s="297">
        <v>0</v>
      </c>
      <c r="L73" s="297">
        <v>80246</v>
      </c>
      <c r="M73" s="297" t="s">
        <v>35</v>
      </c>
      <c r="N73" s="297">
        <v>229006</v>
      </c>
      <c r="O73" s="297">
        <v>117026</v>
      </c>
      <c r="P73" s="297" t="s">
        <v>35</v>
      </c>
      <c r="Q73" s="297" t="s">
        <v>35</v>
      </c>
      <c r="R73" s="297" t="s">
        <v>35</v>
      </c>
      <c r="S73" s="297">
        <v>168793</v>
      </c>
      <c r="T73" s="297" t="s">
        <v>35</v>
      </c>
      <c r="U73" s="301" t="s">
        <v>35</v>
      </c>
      <c r="V73" s="297">
        <v>55600</v>
      </c>
      <c r="W73" s="301">
        <v>6</v>
      </c>
      <c r="X73" s="302"/>
      <c r="Y73" s="296">
        <v>5</v>
      </c>
      <c r="Z73" s="109"/>
    </row>
    <row r="74" spans="1:26" s="440" customFormat="1" ht="16.5" customHeight="1" x14ac:dyDescent="0.2">
      <c r="A74" s="333"/>
      <c r="B74" s="432">
        <v>6</v>
      </c>
      <c r="C74" s="433">
        <f>SUM(F74,V74)</f>
        <v>936614</v>
      </c>
      <c r="D74" s="434">
        <v>0</v>
      </c>
      <c r="E74" s="435">
        <v>0</v>
      </c>
      <c r="F74" s="434">
        <v>881622</v>
      </c>
      <c r="G74" s="436">
        <v>94.1</v>
      </c>
      <c r="H74" s="433" t="s">
        <v>36</v>
      </c>
      <c r="I74" s="433">
        <v>122196</v>
      </c>
      <c r="J74" s="433">
        <v>145188</v>
      </c>
      <c r="K74" s="433">
        <v>0</v>
      </c>
      <c r="L74" s="433">
        <v>88240</v>
      </c>
      <c r="M74" s="433" t="s">
        <v>36</v>
      </c>
      <c r="N74" s="433">
        <v>221136</v>
      </c>
      <c r="O74" s="433">
        <v>111409</v>
      </c>
      <c r="P74" s="433" t="s">
        <v>36</v>
      </c>
      <c r="Q74" s="433" t="s">
        <v>36</v>
      </c>
      <c r="R74" s="433" t="s">
        <v>36</v>
      </c>
      <c r="S74" s="433">
        <v>193453</v>
      </c>
      <c r="T74" s="433" t="s">
        <v>36</v>
      </c>
      <c r="U74" s="437" t="s">
        <v>36</v>
      </c>
      <c r="V74" s="433">
        <v>54992</v>
      </c>
      <c r="W74" s="437">
        <v>5.9</v>
      </c>
      <c r="X74" s="438"/>
      <c r="Y74" s="432">
        <v>6</v>
      </c>
      <c r="Z74" s="439"/>
    </row>
    <row r="75" spans="1:26" ht="16.5" customHeight="1" x14ac:dyDescent="0.2">
      <c r="A75" s="380" t="s">
        <v>63</v>
      </c>
      <c r="B75" s="380"/>
      <c r="C75" s="380"/>
      <c r="D75" s="380"/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Q75" s="380"/>
      <c r="R75" s="380"/>
      <c r="S75" s="377"/>
      <c r="T75" s="111"/>
      <c r="U75" s="112"/>
      <c r="V75" s="113"/>
      <c r="W75" s="112"/>
      <c r="X75" s="113"/>
      <c r="Y75" s="113"/>
      <c r="Z75" s="3"/>
    </row>
    <row r="76" spans="1:26" ht="16.5" customHeight="1" x14ac:dyDescent="0.2">
      <c r="A76" s="377" t="s">
        <v>64</v>
      </c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26" ht="16.5" customHeight="1" x14ac:dyDescent="0.2">
      <c r="A77" s="377" t="s">
        <v>65</v>
      </c>
      <c r="B77" s="377"/>
      <c r="C77" s="377"/>
      <c r="D77" s="377"/>
      <c r="E77" s="377"/>
      <c r="F77" s="377"/>
      <c r="G77" s="377"/>
      <c r="H77" s="377"/>
      <c r="I77" s="377"/>
      <c r="J77" s="377"/>
      <c r="K77" s="377"/>
      <c r="L77" s="111"/>
      <c r="M77" s="111"/>
      <c r="N77" s="111"/>
    </row>
    <row r="78" spans="1:26" ht="16.5" customHeight="1" x14ac:dyDescent="0.2">
      <c r="A78" s="377" t="s">
        <v>66</v>
      </c>
      <c r="B78" s="377"/>
      <c r="C78" s="377"/>
      <c r="D78" s="377"/>
      <c r="E78" s="377"/>
      <c r="F78" s="377"/>
      <c r="G78" s="377"/>
      <c r="H78" s="377"/>
      <c r="I78" s="377"/>
      <c r="J78" s="377"/>
      <c r="K78" s="377"/>
    </row>
    <row r="79" spans="1:26" ht="16.5" customHeight="1" x14ac:dyDescent="0.2">
      <c r="A79" s="377" t="s">
        <v>67</v>
      </c>
      <c r="B79" s="377"/>
      <c r="C79" s="377"/>
      <c r="D79" s="377"/>
      <c r="E79" s="377"/>
      <c r="F79" s="377"/>
      <c r="G79" s="377"/>
      <c r="H79" s="377"/>
      <c r="I79" s="377"/>
      <c r="J79" s="377"/>
      <c r="K79" s="377"/>
    </row>
    <row r="80" spans="1:26" ht="16.5" customHeight="1" x14ac:dyDescent="0.2">
      <c r="A80" s="376" t="s">
        <v>118</v>
      </c>
      <c r="B80" s="376"/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6"/>
      <c r="R80" s="376"/>
      <c r="S80" s="376"/>
    </row>
    <row r="81" spans="1:2" ht="16.5" customHeight="1" x14ac:dyDescent="0.2">
      <c r="A81" s="114"/>
      <c r="B81" s="115"/>
    </row>
    <row r="82" spans="1:2" ht="16.5" customHeight="1" x14ac:dyDescent="0.2">
      <c r="A82" s="114"/>
      <c r="B82" s="115"/>
    </row>
    <row r="83" spans="1:2" ht="16.5" customHeight="1" x14ac:dyDescent="0.2">
      <c r="A83" s="114"/>
      <c r="B83" s="115"/>
    </row>
    <row r="84" spans="1:2" ht="16.5" customHeight="1" x14ac:dyDescent="0.2">
      <c r="A84" s="114"/>
      <c r="B84" s="114"/>
    </row>
    <row r="85" spans="1:2" ht="16.5" customHeight="1" x14ac:dyDescent="0.2">
      <c r="A85" s="114"/>
      <c r="B85" s="114"/>
    </row>
    <row r="86" spans="1:2" ht="16.5" customHeight="1" x14ac:dyDescent="0.2">
      <c r="A86" s="114"/>
      <c r="B86" s="114"/>
    </row>
    <row r="87" spans="1:2" ht="16.5" customHeight="1" x14ac:dyDescent="0.2">
      <c r="A87" s="114"/>
      <c r="B87" s="114"/>
    </row>
  </sheetData>
  <mergeCells count="19">
    <mergeCell ref="A80:S80"/>
    <mergeCell ref="A78:K78"/>
    <mergeCell ref="A79:K79"/>
    <mergeCell ref="AK2:AL2"/>
    <mergeCell ref="AK4:AK6"/>
    <mergeCell ref="AG22:AH26"/>
    <mergeCell ref="A75:S75"/>
    <mergeCell ref="A76:J76"/>
    <mergeCell ref="A77:K77"/>
    <mergeCell ref="A1:D1"/>
    <mergeCell ref="U1:Y1"/>
    <mergeCell ref="A2:B3"/>
    <mergeCell ref="C2:C3"/>
    <mergeCell ref="D2:E3"/>
    <mergeCell ref="F2:G3"/>
    <mergeCell ref="H2:S2"/>
    <mergeCell ref="T2:U3"/>
    <mergeCell ref="V2:W3"/>
    <mergeCell ref="X2:Y3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41" firstPageNumber="113" orientation="landscape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E6F1-0719-4565-B788-67847B32D772}">
  <dimension ref="A1:AD78"/>
  <sheetViews>
    <sheetView view="pageBreakPreview" zoomScale="85" zoomScaleNormal="100" zoomScaleSheetLayoutView="85" workbookViewId="0">
      <pane ySplit="4" topLeftCell="A50" activePane="bottomLeft" state="frozen"/>
      <selection activeCell="P86" sqref="P86"/>
      <selection pane="bottomLeft" activeCell="P86" sqref="P86"/>
    </sheetView>
  </sheetViews>
  <sheetFormatPr defaultColWidth="14.109375" defaultRowHeight="13.5" customHeight="1" x14ac:dyDescent="0.2"/>
  <cols>
    <col min="1" max="2" width="5.44140625" style="4" customWidth="1"/>
    <col min="3" max="4" width="13.77734375" style="4" customWidth="1"/>
    <col min="5" max="5" width="13.77734375" style="217" customWidth="1"/>
    <col min="6" max="6" width="13.77734375" style="4" customWidth="1"/>
    <col min="7" max="7" width="13.77734375" style="217" customWidth="1"/>
    <col min="8" max="9" width="13.77734375" style="4" customWidth="1"/>
    <col min="10" max="10" width="13.77734375" style="217" customWidth="1"/>
    <col min="11" max="11" width="13.77734375" style="4" customWidth="1"/>
    <col min="12" max="12" width="13.77734375" style="217" customWidth="1"/>
    <col min="13" max="13" width="13.77734375" style="4" customWidth="1"/>
    <col min="14" max="14" width="13.77734375" style="217" customWidth="1"/>
    <col min="15" max="15" width="13.77734375" style="4" customWidth="1"/>
    <col min="16" max="16" width="13.77734375" style="218" customWidth="1"/>
    <col min="17" max="18" width="5.44140625" style="4" customWidth="1"/>
    <col min="19" max="16384" width="14.109375" style="4"/>
  </cols>
  <sheetData>
    <row r="1" spans="1:30" ht="15.75" customHeight="1" x14ac:dyDescent="0.2">
      <c r="A1" s="383" t="s">
        <v>68</v>
      </c>
      <c r="B1" s="387"/>
      <c r="C1" s="387"/>
      <c r="D1" s="387"/>
      <c r="Q1" s="384"/>
      <c r="R1" s="384"/>
      <c r="S1" s="51"/>
    </row>
    <row r="2" spans="1:30" ht="15" customHeight="1" x14ac:dyDescent="0.2">
      <c r="A2" s="388" t="s">
        <v>14</v>
      </c>
      <c r="B2" s="389"/>
      <c r="C2" s="386" t="s">
        <v>69</v>
      </c>
      <c r="D2" s="390" t="s">
        <v>70</v>
      </c>
      <c r="E2" s="391"/>
      <c r="F2" s="390" t="s">
        <v>71</v>
      </c>
      <c r="G2" s="391"/>
      <c r="H2" s="394" t="s">
        <v>43</v>
      </c>
      <c r="I2" s="385" t="s">
        <v>72</v>
      </c>
      <c r="J2" s="396"/>
      <c r="K2" s="396"/>
      <c r="L2" s="396"/>
      <c r="M2" s="396"/>
      <c r="N2" s="396"/>
      <c r="O2" s="396"/>
      <c r="P2" s="386"/>
      <c r="Q2" s="397" t="s">
        <v>14</v>
      </c>
      <c r="R2" s="398"/>
      <c r="AA2" s="219"/>
      <c r="AB2" s="219"/>
      <c r="AC2" s="384"/>
      <c r="AD2" s="384"/>
    </row>
    <row r="3" spans="1:30" ht="15" customHeight="1" x14ac:dyDescent="0.2">
      <c r="A3" s="388"/>
      <c r="B3" s="389"/>
      <c r="C3" s="386"/>
      <c r="D3" s="392"/>
      <c r="E3" s="393"/>
      <c r="F3" s="392"/>
      <c r="G3" s="393"/>
      <c r="H3" s="395"/>
      <c r="I3" s="385" t="s">
        <v>73</v>
      </c>
      <c r="J3" s="386"/>
      <c r="K3" s="385" t="s">
        <v>74</v>
      </c>
      <c r="L3" s="386"/>
      <c r="M3" s="385" t="s">
        <v>75</v>
      </c>
      <c r="N3" s="386"/>
      <c r="O3" s="385" t="s">
        <v>76</v>
      </c>
      <c r="P3" s="386"/>
      <c r="Q3" s="399"/>
      <c r="R3" s="400"/>
    </row>
    <row r="4" spans="1:30" ht="15" customHeight="1" x14ac:dyDescent="0.2">
      <c r="A4" s="220"/>
      <c r="B4" s="221"/>
      <c r="C4" s="222" t="s">
        <v>77</v>
      </c>
      <c r="D4" s="223" t="s">
        <v>77</v>
      </c>
      <c r="E4" s="224" t="s">
        <v>61</v>
      </c>
      <c r="F4" s="225" t="s">
        <v>77</v>
      </c>
      <c r="G4" s="226" t="s">
        <v>61</v>
      </c>
      <c r="H4" s="227" t="s">
        <v>77</v>
      </c>
      <c r="I4" s="225" t="s">
        <v>77</v>
      </c>
      <c r="J4" s="226" t="s">
        <v>61</v>
      </c>
      <c r="K4" s="225" t="s">
        <v>77</v>
      </c>
      <c r="L4" s="226" t="s">
        <v>61</v>
      </c>
      <c r="M4" s="225" t="s">
        <v>77</v>
      </c>
      <c r="N4" s="224" t="s">
        <v>61</v>
      </c>
      <c r="O4" s="225" t="s">
        <v>77</v>
      </c>
      <c r="P4" s="228" t="s">
        <v>61</v>
      </c>
      <c r="Q4" s="225"/>
      <c r="R4" s="229"/>
      <c r="AA4" s="219"/>
      <c r="AC4" s="384"/>
    </row>
    <row r="5" spans="1:30" ht="14.25" customHeight="1" x14ac:dyDescent="0.2">
      <c r="A5" s="230" t="s">
        <v>32</v>
      </c>
      <c r="B5" s="231">
        <v>30</v>
      </c>
      <c r="C5" s="232">
        <v>954375</v>
      </c>
      <c r="D5" s="233">
        <v>20760</v>
      </c>
      <c r="E5" s="234">
        <v>2.2000000000000002</v>
      </c>
      <c r="F5" s="235">
        <v>933615</v>
      </c>
      <c r="G5" s="236">
        <v>97.8</v>
      </c>
      <c r="H5" s="237">
        <v>954375</v>
      </c>
      <c r="I5" s="235">
        <v>332609</v>
      </c>
      <c r="J5" s="236">
        <v>34.9</v>
      </c>
      <c r="K5" s="233">
        <v>58417</v>
      </c>
      <c r="L5" s="236">
        <v>6.1</v>
      </c>
      <c r="M5" s="233">
        <v>563349</v>
      </c>
      <c r="N5" s="234">
        <v>59</v>
      </c>
      <c r="O5" s="235" t="s">
        <v>36</v>
      </c>
      <c r="P5" s="238" t="s">
        <v>36</v>
      </c>
      <c r="Q5" s="230" t="s">
        <v>32</v>
      </c>
      <c r="R5" s="239">
        <v>30</v>
      </c>
      <c r="AA5" s="219"/>
      <c r="AC5" s="384"/>
    </row>
    <row r="6" spans="1:30" ht="14.25" customHeight="1" x14ac:dyDescent="0.2">
      <c r="A6" s="92"/>
      <c r="B6" s="241">
        <v>31</v>
      </c>
      <c r="C6" s="242">
        <v>965171</v>
      </c>
      <c r="D6" s="243">
        <v>27051</v>
      </c>
      <c r="E6" s="244">
        <v>2.8</v>
      </c>
      <c r="F6" s="245">
        <v>938120</v>
      </c>
      <c r="G6" s="246">
        <v>97.2</v>
      </c>
      <c r="H6" s="247">
        <v>965171</v>
      </c>
      <c r="I6" s="245">
        <v>291985</v>
      </c>
      <c r="J6" s="246">
        <v>30.2</v>
      </c>
      <c r="K6" s="243">
        <v>65334</v>
      </c>
      <c r="L6" s="246">
        <v>6.8</v>
      </c>
      <c r="M6" s="243">
        <v>607852</v>
      </c>
      <c r="N6" s="244">
        <v>63</v>
      </c>
      <c r="O6" s="245" t="s">
        <v>36</v>
      </c>
      <c r="P6" s="248" t="s">
        <v>36</v>
      </c>
      <c r="Q6" s="240"/>
      <c r="R6" s="249">
        <v>31</v>
      </c>
      <c r="AA6" s="219"/>
      <c r="AC6" s="384"/>
    </row>
    <row r="7" spans="1:30" ht="14.25" customHeight="1" x14ac:dyDescent="0.2">
      <c r="A7" s="240"/>
      <c r="B7" s="241">
        <v>32</v>
      </c>
      <c r="C7" s="242">
        <v>1022206</v>
      </c>
      <c r="D7" s="243">
        <v>30510</v>
      </c>
      <c r="E7" s="244">
        <v>3</v>
      </c>
      <c r="F7" s="245">
        <v>991696</v>
      </c>
      <c r="G7" s="246">
        <v>97</v>
      </c>
      <c r="H7" s="247">
        <v>1022206</v>
      </c>
      <c r="I7" s="245">
        <v>254025</v>
      </c>
      <c r="J7" s="246">
        <v>24.7</v>
      </c>
      <c r="K7" s="243">
        <v>84720</v>
      </c>
      <c r="L7" s="246">
        <v>8.3000000000000007</v>
      </c>
      <c r="M7" s="243">
        <v>683461</v>
      </c>
      <c r="N7" s="244">
        <v>66.900000000000006</v>
      </c>
      <c r="O7" s="245" t="s">
        <v>36</v>
      </c>
      <c r="P7" s="248" t="s">
        <v>36</v>
      </c>
      <c r="Q7" s="240"/>
      <c r="R7" s="249">
        <v>32</v>
      </c>
    </row>
    <row r="8" spans="1:30" ht="14.25" customHeight="1" x14ac:dyDescent="0.2">
      <c r="A8" s="240"/>
      <c r="B8" s="241">
        <v>33</v>
      </c>
      <c r="C8" s="242">
        <v>1041065</v>
      </c>
      <c r="D8" s="243">
        <v>45680</v>
      </c>
      <c r="E8" s="244">
        <v>4.4000000000000004</v>
      </c>
      <c r="F8" s="245">
        <v>995385</v>
      </c>
      <c r="G8" s="246">
        <v>95.6</v>
      </c>
      <c r="H8" s="247">
        <v>1041065</v>
      </c>
      <c r="I8" s="245">
        <v>162822</v>
      </c>
      <c r="J8" s="246">
        <v>15.6</v>
      </c>
      <c r="K8" s="243">
        <v>87010</v>
      </c>
      <c r="L8" s="246">
        <v>8.4</v>
      </c>
      <c r="M8" s="243">
        <v>791233</v>
      </c>
      <c r="N8" s="244">
        <v>76</v>
      </c>
      <c r="O8" s="245" t="s">
        <v>36</v>
      </c>
      <c r="P8" s="248" t="s">
        <v>36</v>
      </c>
      <c r="Q8" s="240"/>
      <c r="R8" s="249">
        <v>33</v>
      </c>
    </row>
    <row r="9" spans="1:30" ht="14.25" customHeight="1" x14ac:dyDescent="0.2">
      <c r="A9" s="240"/>
      <c r="B9" s="241">
        <v>34</v>
      </c>
      <c r="C9" s="242">
        <v>1120842</v>
      </c>
      <c r="D9" s="243">
        <v>46928</v>
      </c>
      <c r="E9" s="244">
        <v>4.2</v>
      </c>
      <c r="F9" s="245">
        <v>1073914</v>
      </c>
      <c r="G9" s="246">
        <v>95.8</v>
      </c>
      <c r="H9" s="247">
        <v>1120842</v>
      </c>
      <c r="I9" s="245">
        <v>117008</v>
      </c>
      <c r="J9" s="246">
        <v>10.4</v>
      </c>
      <c r="K9" s="243">
        <v>84806</v>
      </c>
      <c r="L9" s="246">
        <v>7.6</v>
      </c>
      <c r="M9" s="243">
        <v>919028</v>
      </c>
      <c r="N9" s="244">
        <v>82</v>
      </c>
      <c r="O9" s="245" t="s">
        <v>36</v>
      </c>
      <c r="P9" s="248" t="s">
        <v>36</v>
      </c>
      <c r="Q9" s="240"/>
      <c r="R9" s="249">
        <v>34</v>
      </c>
    </row>
    <row r="10" spans="1:30" ht="14.25" customHeight="1" x14ac:dyDescent="0.2">
      <c r="A10" s="240"/>
      <c r="B10" s="241">
        <v>35</v>
      </c>
      <c r="C10" s="242">
        <v>1148747</v>
      </c>
      <c r="D10" s="243">
        <v>50837</v>
      </c>
      <c r="E10" s="244">
        <v>4.4000000000000004</v>
      </c>
      <c r="F10" s="245">
        <v>1097910</v>
      </c>
      <c r="G10" s="246">
        <v>95.6</v>
      </c>
      <c r="H10" s="247">
        <v>1148747</v>
      </c>
      <c r="I10" s="245">
        <v>98224</v>
      </c>
      <c r="J10" s="246">
        <v>8.6</v>
      </c>
      <c r="K10" s="243">
        <v>83915</v>
      </c>
      <c r="L10" s="246">
        <v>7.3</v>
      </c>
      <c r="M10" s="243">
        <v>966608</v>
      </c>
      <c r="N10" s="244">
        <v>84.1</v>
      </c>
      <c r="O10" s="245" t="s">
        <v>36</v>
      </c>
      <c r="P10" s="248" t="s">
        <v>36</v>
      </c>
      <c r="Q10" s="240"/>
      <c r="R10" s="249">
        <v>35</v>
      </c>
    </row>
    <row r="11" spans="1:30" ht="14.25" customHeight="1" x14ac:dyDescent="0.2">
      <c r="A11" s="240"/>
      <c r="B11" s="241">
        <v>36</v>
      </c>
      <c r="C11" s="242">
        <v>1157823</v>
      </c>
      <c r="D11" s="243">
        <v>52978</v>
      </c>
      <c r="E11" s="244">
        <v>4.5999999999999996</v>
      </c>
      <c r="F11" s="245">
        <v>1104845</v>
      </c>
      <c r="G11" s="246">
        <v>95.4</v>
      </c>
      <c r="H11" s="247">
        <v>1157823</v>
      </c>
      <c r="I11" s="245">
        <v>84001</v>
      </c>
      <c r="J11" s="246">
        <v>7.3</v>
      </c>
      <c r="K11" s="243">
        <v>60569</v>
      </c>
      <c r="L11" s="246">
        <v>5.2</v>
      </c>
      <c r="M11" s="243">
        <v>970467</v>
      </c>
      <c r="N11" s="244">
        <v>83.8</v>
      </c>
      <c r="O11" s="245">
        <v>42786</v>
      </c>
      <c r="P11" s="248">
        <v>3.7</v>
      </c>
      <c r="Q11" s="240"/>
      <c r="R11" s="249">
        <v>36</v>
      </c>
    </row>
    <row r="12" spans="1:30" ht="14.25" customHeight="1" x14ac:dyDescent="0.2">
      <c r="A12" s="240"/>
      <c r="B12" s="241">
        <v>37</v>
      </c>
      <c r="C12" s="242">
        <v>1124067</v>
      </c>
      <c r="D12" s="243">
        <v>88212</v>
      </c>
      <c r="E12" s="244">
        <v>7.8</v>
      </c>
      <c r="F12" s="245">
        <v>1035855</v>
      </c>
      <c r="G12" s="246">
        <v>92.2</v>
      </c>
      <c r="H12" s="247">
        <v>1124067</v>
      </c>
      <c r="I12" s="245">
        <v>66320</v>
      </c>
      <c r="J12" s="246">
        <v>5.9</v>
      </c>
      <c r="K12" s="245" t="s">
        <v>36</v>
      </c>
      <c r="L12" s="246" t="s">
        <v>36</v>
      </c>
      <c r="M12" s="243">
        <v>928479</v>
      </c>
      <c r="N12" s="244">
        <v>82.6</v>
      </c>
      <c r="O12" s="245">
        <v>129268</v>
      </c>
      <c r="P12" s="248">
        <v>11.5</v>
      </c>
      <c r="Q12" s="240"/>
      <c r="R12" s="249">
        <v>37</v>
      </c>
    </row>
    <row r="13" spans="1:30" ht="14.25" customHeight="1" x14ac:dyDescent="0.2">
      <c r="A13" s="240"/>
      <c r="B13" s="241">
        <v>38</v>
      </c>
      <c r="C13" s="242">
        <v>1131128</v>
      </c>
      <c r="D13" s="243">
        <v>118305</v>
      </c>
      <c r="E13" s="244">
        <v>10.5</v>
      </c>
      <c r="F13" s="245">
        <v>1012823</v>
      </c>
      <c r="G13" s="246">
        <v>89.5</v>
      </c>
      <c r="H13" s="247">
        <v>1131128</v>
      </c>
      <c r="I13" s="245">
        <v>49073</v>
      </c>
      <c r="J13" s="246">
        <v>4.3</v>
      </c>
      <c r="K13" s="245" t="s">
        <v>36</v>
      </c>
      <c r="L13" s="246" t="s">
        <v>36</v>
      </c>
      <c r="M13" s="243">
        <v>942810</v>
      </c>
      <c r="N13" s="244">
        <v>83.4</v>
      </c>
      <c r="O13" s="245">
        <v>139245</v>
      </c>
      <c r="P13" s="248">
        <v>12.3</v>
      </c>
      <c r="Q13" s="240"/>
      <c r="R13" s="249">
        <v>38</v>
      </c>
    </row>
    <row r="14" spans="1:30" ht="14.25" customHeight="1" x14ac:dyDescent="0.2">
      <c r="A14" s="240"/>
      <c r="B14" s="241">
        <v>39</v>
      </c>
      <c r="C14" s="242">
        <v>1031665</v>
      </c>
      <c r="D14" s="243">
        <v>110861</v>
      </c>
      <c r="E14" s="244">
        <v>10.7</v>
      </c>
      <c r="F14" s="245">
        <v>920804</v>
      </c>
      <c r="G14" s="246">
        <v>89.3</v>
      </c>
      <c r="H14" s="247">
        <v>1031665</v>
      </c>
      <c r="I14" s="245">
        <v>41467</v>
      </c>
      <c r="J14" s="246">
        <v>4</v>
      </c>
      <c r="K14" s="245" t="s">
        <v>36</v>
      </c>
      <c r="L14" s="246" t="s">
        <v>36</v>
      </c>
      <c r="M14" s="243">
        <v>852051</v>
      </c>
      <c r="N14" s="244">
        <v>82.6</v>
      </c>
      <c r="O14" s="245">
        <v>138147</v>
      </c>
      <c r="P14" s="248">
        <v>13.4</v>
      </c>
      <c r="Q14" s="240"/>
      <c r="R14" s="249">
        <v>39</v>
      </c>
    </row>
    <row r="15" spans="1:30" ht="14.25" customHeight="1" x14ac:dyDescent="0.2">
      <c r="A15" s="240"/>
      <c r="B15" s="241">
        <v>40</v>
      </c>
      <c r="C15" s="242">
        <v>1048941</v>
      </c>
      <c r="D15" s="243">
        <v>125614</v>
      </c>
      <c r="E15" s="244">
        <v>12</v>
      </c>
      <c r="F15" s="245">
        <v>923326</v>
      </c>
      <c r="G15" s="246">
        <v>88</v>
      </c>
      <c r="H15" s="247">
        <v>1048941</v>
      </c>
      <c r="I15" s="245">
        <v>34234</v>
      </c>
      <c r="J15" s="246">
        <v>3.3</v>
      </c>
      <c r="K15" s="245" t="s">
        <v>36</v>
      </c>
      <c r="L15" s="246" t="s">
        <v>36</v>
      </c>
      <c r="M15" s="243">
        <v>873593</v>
      </c>
      <c r="N15" s="244">
        <v>83.3</v>
      </c>
      <c r="O15" s="245">
        <v>141114</v>
      </c>
      <c r="P15" s="248">
        <v>13.4</v>
      </c>
      <c r="Q15" s="240"/>
      <c r="R15" s="249">
        <v>40</v>
      </c>
    </row>
    <row r="16" spans="1:30" ht="14.25" customHeight="1" x14ac:dyDescent="0.2">
      <c r="A16" s="240"/>
      <c r="B16" s="241">
        <v>41</v>
      </c>
      <c r="C16" s="242">
        <v>980871</v>
      </c>
      <c r="D16" s="243">
        <v>115412</v>
      </c>
      <c r="E16" s="244">
        <v>11.8</v>
      </c>
      <c r="F16" s="245">
        <v>865459</v>
      </c>
      <c r="G16" s="246">
        <v>88.2</v>
      </c>
      <c r="H16" s="247">
        <v>980871</v>
      </c>
      <c r="I16" s="245">
        <v>32095</v>
      </c>
      <c r="J16" s="246">
        <v>3.3</v>
      </c>
      <c r="K16" s="245" t="s">
        <v>36</v>
      </c>
      <c r="L16" s="246" t="s">
        <v>36</v>
      </c>
      <c r="M16" s="243">
        <v>818858</v>
      </c>
      <c r="N16" s="244">
        <v>83.5</v>
      </c>
      <c r="O16" s="245">
        <v>129918</v>
      </c>
      <c r="P16" s="248">
        <v>13.2</v>
      </c>
      <c r="Q16" s="240"/>
      <c r="R16" s="249">
        <v>41</v>
      </c>
    </row>
    <row r="17" spans="1:26" ht="14.25" customHeight="1" x14ac:dyDescent="0.2">
      <c r="A17" s="240"/>
      <c r="B17" s="241">
        <v>42</v>
      </c>
      <c r="C17" s="242">
        <v>885939</v>
      </c>
      <c r="D17" s="243">
        <v>106382</v>
      </c>
      <c r="E17" s="244">
        <v>12</v>
      </c>
      <c r="F17" s="245">
        <v>779557</v>
      </c>
      <c r="G17" s="246">
        <v>88</v>
      </c>
      <c r="H17" s="247">
        <v>885939</v>
      </c>
      <c r="I17" s="245">
        <v>17957</v>
      </c>
      <c r="J17" s="246">
        <v>2</v>
      </c>
      <c r="K17" s="245" t="s">
        <v>36</v>
      </c>
      <c r="L17" s="246" t="s">
        <v>36</v>
      </c>
      <c r="M17" s="243">
        <v>731636</v>
      </c>
      <c r="N17" s="244">
        <v>82.6</v>
      </c>
      <c r="O17" s="245">
        <v>136346</v>
      </c>
      <c r="P17" s="248">
        <v>15.4</v>
      </c>
      <c r="Q17" s="240"/>
      <c r="R17" s="249">
        <v>42</v>
      </c>
    </row>
    <row r="18" spans="1:26" ht="14.25" customHeight="1" x14ac:dyDescent="0.2">
      <c r="A18" s="240"/>
      <c r="B18" s="241">
        <v>43</v>
      </c>
      <c r="C18" s="242">
        <v>783797</v>
      </c>
      <c r="D18" s="243">
        <v>185778</v>
      </c>
      <c r="E18" s="244">
        <v>23.7</v>
      </c>
      <c r="F18" s="245">
        <v>598019</v>
      </c>
      <c r="G18" s="246">
        <v>76.3</v>
      </c>
      <c r="H18" s="247">
        <v>783797</v>
      </c>
      <c r="I18" s="245">
        <v>10310</v>
      </c>
      <c r="J18" s="246">
        <v>1.3</v>
      </c>
      <c r="K18" s="245" t="s">
        <v>36</v>
      </c>
      <c r="L18" s="246" t="s">
        <v>36</v>
      </c>
      <c r="M18" s="243">
        <v>503781</v>
      </c>
      <c r="N18" s="244">
        <v>64.3</v>
      </c>
      <c r="O18" s="245">
        <v>269706</v>
      </c>
      <c r="P18" s="248">
        <v>34.4</v>
      </c>
      <c r="Q18" s="240"/>
      <c r="R18" s="249">
        <v>43</v>
      </c>
    </row>
    <row r="19" spans="1:26" ht="14.25" customHeight="1" x14ac:dyDescent="0.2">
      <c r="A19" s="240"/>
      <c r="B19" s="241">
        <v>44</v>
      </c>
      <c r="C19" s="242">
        <v>659864</v>
      </c>
      <c r="D19" s="243">
        <v>301318</v>
      </c>
      <c r="E19" s="244">
        <v>45.7</v>
      </c>
      <c r="F19" s="245">
        <v>358546</v>
      </c>
      <c r="G19" s="246">
        <v>54.3</v>
      </c>
      <c r="H19" s="247">
        <v>659864</v>
      </c>
      <c r="I19" s="245">
        <v>7279</v>
      </c>
      <c r="J19" s="246">
        <v>1.1000000000000001</v>
      </c>
      <c r="K19" s="245" t="s">
        <v>36</v>
      </c>
      <c r="L19" s="246" t="s">
        <v>36</v>
      </c>
      <c r="M19" s="243">
        <v>196882</v>
      </c>
      <c r="N19" s="244">
        <v>29.8</v>
      </c>
      <c r="O19" s="245">
        <v>455703</v>
      </c>
      <c r="P19" s="248">
        <v>69.099999999999994</v>
      </c>
      <c r="Q19" s="240"/>
      <c r="R19" s="249">
        <v>44</v>
      </c>
    </row>
    <row r="20" spans="1:26" ht="14.25" customHeight="1" x14ac:dyDescent="0.2">
      <c r="A20" s="240"/>
      <c r="B20" s="241">
        <v>45</v>
      </c>
      <c r="C20" s="242">
        <v>564912</v>
      </c>
      <c r="D20" s="243">
        <v>315223</v>
      </c>
      <c r="E20" s="244">
        <v>55.8</v>
      </c>
      <c r="F20" s="245">
        <v>249689</v>
      </c>
      <c r="G20" s="246">
        <v>44.2</v>
      </c>
      <c r="H20" s="247">
        <v>564912</v>
      </c>
      <c r="I20" s="245">
        <v>3512</v>
      </c>
      <c r="J20" s="246">
        <v>0.6</v>
      </c>
      <c r="K20" s="245" t="s">
        <v>36</v>
      </c>
      <c r="L20" s="246" t="s">
        <v>36</v>
      </c>
      <c r="M20" s="243">
        <v>155369</v>
      </c>
      <c r="N20" s="244">
        <v>27.5</v>
      </c>
      <c r="O20" s="245">
        <v>406031</v>
      </c>
      <c r="P20" s="248">
        <v>71.900000000000006</v>
      </c>
      <c r="Q20" s="240"/>
      <c r="R20" s="249">
        <v>45</v>
      </c>
    </row>
    <row r="21" spans="1:26" ht="14.25" customHeight="1" x14ac:dyDescent="0.2">
      <c r="A21" s="240"/>
      <c r="B21" s="241">
        <v>46</v>
      </c>
      <c r="C21" s="242">
        <v>471332</v>
      </c>
      <c r="D21" s="243">
        <v>291861</v>
      </c>
      <c r="E21" s="244">
        <v>61.9</v>
      </c>
      <c r="F21" s="245">
        <v>179471</v>
      </c>
      <c r="G21" s="246">
        <v>38.1</v>
      </c>
      <c r="H21" s="247">
        <v>471332</v>
      </c>
      <c r="I21" s="245">
        <v>2081</v>
      </c>
      <c r="J21" s="246">
        <v>0.4</v>
      </c>
      <c r="K21" s="245" t="s">
        <v>36</v>
      </c>
      <c r="L21" s="246" t="s">
        <v>36</v>
      </c>
      <c r="M21" s="245">
        <v>133073</v>
      </c>
      <c r="N21" s="244">
        <v>27</v>
      </c>
      <c r="O21" s="245">
        <v>336178</v>
      </c>
      <c r="P21" s="248">
        <v>72.599999999999994</v>
      </c>
      <c r="Q21" s="240"/>
      <c r="R21" s="249">
        <v>46</v>
      </c>
    </row>
    <row r="22" spans="1:26" ht="14.25" customHeight="1" x14ac:dyDescent="0.2">
      <c r="A22" s="240"/>
      <c r="B22" s="241">
        <v>47</v>
      </c>
      <c r="C22" s="242">
        <v>396987</v>
      </c>
      <c r="D22" s="243">
        <v>314481</v>
      </c>
      <c r="E22" s="244">
        <v>79.2</v>
      </c>
      <c r="F22" s="245">
        <v>82507</v>
      </c>
      <c r="G22" s="246">
        <v>20.8</v>
      </c>
      <c r="H22" s="247">
        <v>396987</v>
      </c>
      <c r="I22" s="245">
        <v>1611</v>
      </c>
      <c r="J22" s="246">
        <v>0.4</v>
      </c>
      <c r="K22" s="245" t="s">
        <v>36</v>
      </c>
      <c r="L22" s="246" t="s">
        <v>36</v>
      </c>
      <c r="M22" s="245">
        <v>86626</v>
      </c>
      <c r="N22" s="244">
        <v>21.8</v>
      </c>
      <c r="O22" s="245">
        <v>308750</v>
      </c>
      <c r="P22" s="248">
        <v>77.8</v>
      </c>
      <c r="Q22" s="240"/>
      <c r="R22" s="249">
        <v>47</v>
      </c>
      <c r="Y22" s="381"/>
      <c r="Z22" s="381"/>
    </row>
    <row r="23" spans="1:26" ht="14.25" customHeight="1" x14ac:dyDescent="0.2">
      <c r="A23" s="240"/>
      <c r="B23" s="241">
        <v>48</v>
      </c>
      <c r="C23" s="242">
        <v>311857</v>
      </c>
      <c r="D23" s="243">
        <v>267973</v>
      </c>
      <c r="E23" s="244">
        <v>85.9</v>
      </c>
      <c r="F23" s="245">
        <v>43884</v>
      </c>
      <c r="G23" s="246">
        <v>14.1</v>
      </c>
      <c r="H23" s="247">
        <v>311857</v>
      </c>
      <c r="I23" s="245">
        <v>1056</v>
      </c>
      <c r="J23" s="246">
        <v>0.3</v>
      </c>
      <c r="K23" s="245" t="s">
        <v>36</v>
      </c>
      <c r="L23" s="246" t="s">
        <v>36</v>
      </c>
      <c r="M23" s="245">
        <v>67050</v>
      </c>
      <c r="N23" s="244">
        <v>21.5</v>
      </c>
      <c r="O23" s="245">
        <v>243751</v>
      </c>
      <c r="P23" s="248">
        <v>78.2</v>
      </c>
      <c r="Q23" s="240"/>
      <c r="R23" s="249">
        <v>48</v>
      </c>
      <c r="Y23" s="381"/>
      <c r="Z23" s="381"/>
    </row>
    <row r="24" spans="1:26" ht="14.25" customHeight="1" x14ac:dyDescent="0.2">
      <c r="A24" s="240"/>
      <c r="B24" s="241">
        <v>49</v>
      </c>
      <c r="C24" s="242">
        <v>250610</v>
      </c>
      <c r="D24" s="243">
        <v>227290</v>
      </c>
      <c r="E24" s="244">
        <v>90.7</v>
      </c>
      <c r="F24" s="245">
        <v>23320</v>
      </c>
      <c r="G24" s="246">
        <v>9.3000000000000007</v>
      </c>
      <c r="H24" s="247">
        <v>250610</v>
      </c>
      <c r="I24" s="245">
        <v>1165</v>
      </c>
      <c r="J24" s="246">
        <v>0.5</v>
      </c>
      <c r="K24" s="245" t="s">
        <v>36</v>
      </c>
      <c r="L24" s="246" t="s">
        <v>36</v>
      </c>
      <c r="M24" s="245">
        <v>52497</v>
      </c>
      <c r="N24" s="244">
        <v>20.9</v>
      </c>
      <c r="O24" s="245">
        <v>196948</v>
      </c>
      <c r="P24" s="248">
        <v>78.599999999999994</v>
      </c>
      <c r="Q24" s="240"/>
      <c r="R24" s="249">
        <v>49</v>
      </c>
      <c r="Y24" s="381"/>
      <c r="Z24" s="381"/>
    </row>
    <row r="25" spans="1:26" ht="14.25" customHeight="1" x14ac:dyDescent="0.2">
      <c r="A25" s="240"/>
      <c r="B25" s="241">
        <v>50</v>
      </c>
      <c r="C25" s="242">
        <v>178574</v>
      </c>
      <c r="D25" s="243">
        <v>178574</v>
      </c>
      <c r="E25" s="250">
        <v>100</v>
      </c>
      <c r="F25" s="245" t="s">
        <v>36</v>
      </c>
      <c r="G25" s="246" t="s">
        <v>36</v>
      </c>
      <c r="H25" s="247">
        <v>178574</v>
      </c>
      <c r="I25" s="245">
        <v>869</v>
      </c>
      <c r="J25" s="246">
        <v>0.5</v>
      </c>
      <c r="K25" s="245" t="s">
        <v>36</v>
      </c>
      <c r="L25" s="246" t="s">
        <v>36</v>
      </c>
      <c r="M25" s="245">
        <v>39771</v>
      </c>
      <c r="N25" s="244">
        <v>22.3</v>
      </c>
      <c r="O25" s="245">
        <v>137934</v>
      </c>
      <c r="P25" s="248">
        <v>77.2</v>
      </c>
      <c r="Q25" s="240"/>
      <c r="R25" s="249">
        <v>50</v>
      </c>
      <c r="Y25" s="381"/>
      <c r="Z25" s="381"/>
    </row>
    <row r="26" spans="1:26" ht="14.25" customHeight="1" x14ac:dyDescent="0.2">
      <c r="A26" s="240"/>
      <c r="B26" s="241">
        <v>51</v>
      </c>
      <c r="C26" s="242">
        <v>125126</v>
      </c>
      <c r="D26" s="243">
        <v>125126</v>
      </c>
      <c r="E26" s="250">
        <v>100</v>
      </c>
      <c r="F26" s="245" t="s">
        <v>36</v>
      </c>
      <c r="G26" s="246" t="s">
        <v>36</v>
      </c>
      <c r="H26" s="247">
        <v>125126</v>
      </c>
      <c r="I26" s="245">
        <v>660</v>
      </c>
      <c r="J26" s="246">
        <v>0.5</v>
      </c>
      <c r="K26" s="245" t="s">
        <v>36</v>
      </c>
      <c r="L26" s="246" t="s">
        <v>36</v>
      </c>
      <c r="M26" s="245">
        <v>26487</v>
      </c>
      <c r="N26" s="244">
        <v>21.2</v>
      </c>
      <c r="O26" s="245">
        <v>97979</v>
      </c>
      <c r="P26" s="248">
        <v>78.3</v>
      </c>
      <c r="Q26" s="240"/>
      <c r="R26" s="249">
        <v>51</v>
      </c>
      <c r="Y26" s="381"/>
      <c r="Z26" s="381"/>
    </row>
    <row r="27" spans="1:26" ht="14.25" customHeight="1" x14ac:dyDescent="0.2">
      <c r="A27" s="240"/>
      <c r="B27" s="241">
        <v>52</v>
      </c>
      <c r="C27" s="242">
        <v>93098</v>
      </c>
      <c r="D27" s="243">
        <v>93098</v>
      </c>
      <c r="E27" s="250">
        <v>100</v>
      </c>
      <c r="F27" s="245" t="s">
        <v>36</v>
      </c>
      <c r="G27" s="246" t="s">
        <v>36</v>
      </c>
      <c r="H27" s="247">
        <v>93098</v>
      </c>
      <c r="I27" s="245">
        <v>412</v>
      </c>
      <c r="J27" s="246">
        <v>0.4</v>
      </c>
      <c r="K27" s="245" t="s">
        <v>36</v>
      </c>
      <c r="L27" s="246" t="s">
        <v>36</v>
      </c>
      <c r="M27" s="245">
        <v>16639</v>
      </c>
      <c r="N27" s="244">
        <v>17.899999999999999</v>
      </c>
      <c r="O27" s="245">
        <v>76047</v>
      </c>
      <c r="P27" s="248">
        <v>81.7</v>
      </c>
      <c r="Q27" s="240"/>
      <c r="R27" s="249">
        <v>52</v>
      </c>
    </row>
    <row r="28" spans="1:26" ht="14.25" customHeight="1" x14ac:dyDescent="0.2">
      <c r="A28" s="240"/>
      <c r="B28" s="241">
        <v>53</v>
      </c>
      <c r="C28" s="242">
        <v>74562</v>
      </c>
      <c r="D28" s="243">
        <v>74562</v>
      </c>
      <c r="E28" s="250">
        <v>100</v>
      </c>
      <c r="F28" s="245" t="s">
        <v>36</v>
      </c>
      <c r="G28" s="246" t="s">
        <v>36</v>
      </c>
      <c r="H28" s="247">
        <v>74562</v>
      </c>
      <c r="I28" s="245">
        <v>263</v>
      </c>
      <c r="J28" s="246">
        <v>0.4</v>
      </c>
      <c r="K28" s="245" t="s">
        <v>36</v>
      </c>
      <c r="L28" s="246" t="s">
        <v>36</v>
      </c>
      <c r="M28" s="245">
        <v>7103</v>
      </c>
      <c r="N28" s="244">
        <v>9.5</v>
      </c>
      <c r="O28" s="245">
        <v>67196</v>
      </c>
      <c r="P28" s="248">
        <v>90.1</v>
      </c>
      <c r="Q28" s="240"/>
      <c r="R28" s="249">
        <v>53</v>
      </c>
    </row>
    <row r="29" spans="1:26" ht="14.25" customHeight="1" x14ac:dyDescent="0.2">
      <c r="A29" s="240"/>
      <c r="B29" s="241">
        <v>54</v>
      </c>
      <c r="C29" s="242">
        <v>59461</v>
      </c>
      <c r="D29" s="243">
        <v>59461</v>
      </c>
      <c r="E29" s="250">
        <v>100</v>
      </c>
      <c r="F29" s="245" t="s">
        <v>36</v>
      </c>
      <c r="G29" s="246" t="s">
        <v>36</v>
      </c>
      <c r="H29" s="247">
        <v>59461</v>
      </c>
      <c r="I29" s="245">
        <v>146</v>
      </c>
      <c r="J29" s="246">
        <v>0.2</v>
      </c>
      <c r="K29" s="245" t="s">
        <v>36</v>
      </c>
      <c r="L29" s="246" t="s">
        <v>36</v>
      </c>
      <c r="M29" s="245">
        <v>6347</v>
      </c>
      <c r="N29" s="244">
        <v>10.7</v>
      </c>
      <c r="O29" s="245">
        <v>52968</v>
      </c>
      <c r="P29" s="248">
        <v>89.1</v>
      </c>
      <c r="Q29" s="240"/>
      <c r="R29" s="249">
        <v>54</v>
      </c>
    </row>
    <row r="30" spans="1:26" ht="14.25" customHeight="1" x14ac:dyDescent="0.2">
      <c r="A30" s="240"/>
      <c r="B30" s="241">
        <v>55</v>
      </c>
      <c r="C30" s="242">
        <v>49238</v>
      </c>
      <c r="D30" s="243">
        <v>49238</v>
      </c>
      <c r="E30" s="250">
        <v>100</v>
      </c>
      <c r="F30" s="245" t="s">
        <v>36</v>
      </c>
      <c r="G30" s="246" t="s">
        <v>36</v>
      </c>
      <c r="H30" s="247">
        <v>49238</v>
      </c>
      <c r="I30" s="245">
        <v>67</v>
      </c>
      <c r="J30" s="246">
        <v>0.1</v>
      </c>
      <c r="K30" s="245" t="s">
        <v>36</v>
      </c>
      <c r="L30" s="246" t="s">
        <v>36</v>
      </c>
      <c r="M30" s="245">
        <v>2925</v>
      </c>
      <c r="N30" s="244">
        <v>6</v>
      </c>
      <c r="O30" s="245">
        <v>46246</v>
      </c>
      <c r="P30" s="248">
        <v>93.9</v>
      </c>
      <c r="Q30" s="240"/>
      <c r="R30" s="249">
        <v>55</v>
      </c>
    </row>
    <row r="31" spans="1:26" ht="14.25" customHeight="1" x14ac:dyDescent="0.2">
      <c r="A31" s="240"/>
      <c r="B31" s="241">
        <v>56</v>
      </c>
      <c r="C31" s="242">
        <v>42422</v>
      </c>
      <c r="D31" s="243">
        <v>42422</v>
      </c>
      <c r="E31" s="250">
        <v>100</v>
      </c>
      <c r="F31" s="245" t="s">
        <v>36</v>
      </c>
      <c r="G31" s="246" t="s">
        <v>36</v>
      </c>
      <c r="H31" s="247">
        <v>42422</v>
      </c>
      <c r="I31" s="245">
        <v>31</v>
      </c>
      <c r="J31" s="246">
        <v>0.1</v>
      </c>
      <c r="K31" s="245" t="s">
        <v>36</v>
      </c>
      <c r="L31" s="246" t="s">
        <v>36</v>
      </c>
      <c r="M31" s="245" t="s">
        <v>36</v>
      </c>
      <c r="N31" s="244" t="s">
        <v>36</v>
      </c>
      <c r="O31" s="245">
        <v>42391</v>
      </c>
      <c r="P31" s="248">
        <v>99.9</v>
      </c>
      <c r="Q31" s="240"/>
      <c r="R31" s="249">
        <v>56</v>
      </c>
    </row>
    <row r="32" spans="1:26" ht="14.25" customHeight="1" x14ac:dyDescent="0.2">
      <c r="A32" s="240"/>
      <c r="B32" s="241">
        <v>57</v>
      </c>
      <c r="C32" s="242">
        <v>35919</v>
      </c>
      <c r="D32" s="243">
        <v>35919</v>
      </c>
      <c r="E32" s="250">
        <v>100</v>
      </c>
      <c r="F32" s="245" t="s">
        <v>36</v>
      </c>
      <c r="G32" s="246" t="s">
        <v>36</v>
      </c>
      <c r="H32" s="247">
        <v>35919</v>
      </c>
      <c r="I32" s="245">
        <v>27</v>
      </c>
      <c r="J32" s="246">
        <v>0.1</v>
      </c>
      <c r="K32" s="245" t="s">
        <v>36</v>
      </c>
      <c r="L32" s="246" t="s">
        <v>36</v>
      </c>
      <c r="M32" s="245" t="s">
        <v>36</v>
      </c>
      <c r="N32" s="244" t="s">
        <v>36</v>
      </c>
      <c r="O32" s="245">
        <v>35892</v>
      </c>
      <c r="P32" s="248">
        <v>99.9</v>
      </c>
      <c r="Q32" s="240"/>
      <c r="R32" s="249">
        <v>57</v>
      </c>
    </row>
    <row r="33" spans="1:18" ht="14.25" customHeight="1" x14ac:dyDescent="0.2">
      <c r="A33" s="240"/>
      <c r="B33" s="241">
        <v>58</v>
      </c>
      <c r="C33" s="242">
        <v>30294</v>
      </c>
      <c r="D33" s="243">
        <v>30294</v>
      </c>
      <c r="E33" s="250">
        <v>100</v>
      </c>
      <c r="F33" s="245" t="s">
        <v>36</v>
      </c>
      <c r="G33" s="246" t="s">
        <v>36</v>
      </c>
      <c r="H33" s="247">
        <v>30294</v>
      </c>
      <c r="I33" s="245">
        <v>22</v>
      </c>
      <c r="J33" s="246">
        <v>0.1</v>
      </c>
      <c r="K33" s="245" t="s">
        <v>36</v>
      </c>
      <c r="L33" s="246" t="s">
        <v>36</v>
      </c>
      <c r="M33" s="245" t="s">
        <v>36</v>
      </c>
      <c r="N33" s="244" t="s">
        <v>36</v>
      </c>
      <c r="O33" s="245">
        <v>30272</v>
      </c>
      <c r="P33" s="248">
        <v>99.9</v>
      </c>
      <c r="Q33" s="240"/>
      <c r="R33" s="249">
        <v>58</v>
      </c>
    </row>
    <row r="34" spans="1:18" ht="14.25" customHeight="1" x14ac:dyDescent="0.2">
      <c r="A34" s="240"/>
      <c r="B34" s="241">
        <v>59</v>
      </c>
      <c r="C34" s="242">
        <v>24806</v>
      </c>
      <c r="D34" s="243">
        <v>24806</v>
      </c>
      <c r="E34" s="250">
        <v>100</v>
      </c>
      <c r="F34" s="245" t="s">
        <v>36</v>
      </c>
      <c r="G34" s="246" t="s">
        <v>36</v>
      </c>
      <c r="H34" s="247">
        <v>24806</v>
      </c>
      <c r="I34" s="245">
        <v>13</v>
      </c>
      <c r="J34" s="246">
        <v>0.1</v>
      </c>
      <c r="K34" s="245" t="s">
        <v>36</v>
      </c>
      <c r="L34" s="246" t="s">
        <v>36</v>
      </c>
      <c r="M34" s="245" t="s">
        <v>36</v>
      </c>
      <c r="N34" s="244" t="s">
        <v>36</v>
      </c>
      <c r="O34" s="245">
        <v>24793</v>
      </c>
      <c r="P34" s="248">
        <v>99.9</v>
      </c>
      <c r="Q34" s="240"/>
      <c r="R34" s="249">
        <v>59</v>
      </c>
    </row>
    <row r="35" spans="1:18" ht="14.25" customHeight="1" x14ac:dyDescent="0.2">
      <c r="A35" s="240"/>
      <c r="B35" s="241">
        <v>60</v>
      </c>
      <c r="C35" s="242">
        <v>18996</v>
      </c>
      <c r="D35" s="243">
        <v>18996</v>
      </c>
      <c r="E35" s="250">
        <v>100</v>
      </c>
      <c r="F35" s="245" t="s">
        <v>36</v>
      </c>
      <c r="G35" s="246" t="s">
        <v>36</v>
      </c>
      <c r="H35" s="247">
        <v>18996</v>
      </c>
      <c r="I35" s="245">
        <v>6</v>
      </c>
      <c r="J35" s="246">
        <v>0.1</v>
      </c>
      <c r="K35" s="245" t="s">
        <v>36</v>
      </c>
      <c r="L35" s="246" t="s">
        <v>36</v>
      </c>
      <c r="M35" s="245" t="s">
        <v>36</v>
      </c>
      <c r="N35" s="244" t="s">
        <v>36</v>
      </c>
      <c r="O35" s="245">
        <v>18990</v>
      </c>
      <c r="P35" s="248">
        <v>99.9</v>
      </c>
      <c r="Q35" s="240"/>
      <c r="R35" s="249">
        <v>60</v>
      </c>
    </row>
    <row r="36" spans="1:18" ht="14.25" customHeight="1" x14ac:dyDescent="0.2">
      <c r="A36" s="240"/>
      <c r="B36" s="241">
        <v>61</v>
      </c>
      <c r="C36" s="242">
        <v>14748</v>
      </c>
      <c r="D36" s="243">
        <v>14748</v>
      </c>
      <c r="E36" s="250">
        <v>100</v>
      </c>
      <c r="F36" s="245" t="s">
        <v>36</v>
      </c>
      <c r="G36" s="246" t="s">
        <v>36</v>
      </c>
      <c r="H36" s="247">
        <v>14748</v>
      </c>
      <c r="I36" s="245">
        <v>4</v>
      </c>
      <c r="J36" s="246">
        <v>0.1</v>
      </c>
      <c r="K36" s="245" t="s">
        <v>36</v>
      </c>
      <c r="L36" s="246" t="s">
        <v>36</v>
      </c>
      <c r="M36" s="245" t="s">
        <v>36</v>
      </c>
      <c r="N36" s="244" t="s">
        <v>36</v>
      </c>
      <c r="O36" s="245">
        <v>14744</v>
      </c>
      <c r="P36" s="248">
        <v>99.9</v>
      </c>
      <c r="Q36" s="240"/>
      <c r="R36" s="249">
        <v>61</v>
      </c>
    </row>
    <row r="37" spans="1:18" ht="14.25" customHeight="1" x14ac:dyDescent="0.2">
      <c r="A37" s="240"/>
      <c r="B37" s="241">
        <v>62</v>
      </c>
      <c r="C37" s="242">
        <v>12133</v>
      </c>
      <c r="D37" s="243">
        <v>12133</v>
      </c>
      <c r="E37" s="250">
        <v>100</v>
      </c>
      <c r="F37" s="245" t="s">
        <v>36</v>
      </c>
      <c r="G37" s="246" t="s">
        <v>36</v>
      </c>
      <c r="H37" s="247">
        <v>12133</v>
      </c>
      <c r="I37" s="245" t="s">
        <v>36</v>
      </c>
      <c r="J37" s="242" t="s">
        <v>36</v>
      </c>
      <c r="K37" s="245" t="s">
        <v>36</v>
      </c>
      <c r="L37" s="246" t="s">
        <v>36</v>
      </c>
      <c r="M37" s="245" t="s">
        <v>36</v>
      </c>
      <c r="N37" s="244" t="s">
        <v>36</v>
      </c>
      <c r="O37" s="245">
        <v>12133</v>
      </c>
      <c r="P37" s="248">
        <v>100</v>
      </c>
      <c r="Q37" s="240"/>
      <c r="R37" s="249">
        <v>62</v>
      </c>
    </row>
    <row r="38" spans="1:18" ht="14.25" customHeight="1" x14ac:dyDescent="0.2">
      <c r="A38" s="240"/>
      <c r="B38" s="241">
        <v>63</v>
      </c>
      <c r="C38" s="242">
        <v>8755</v>
      </c>
      <c r="D38" s="243">
        <v>835</v>
      </c>
      <c r="E38" s="244">
        <v>9.5</v>
      </c>
      <c r="F38" s="245">
        <v>7920</v>
      </c>
      <c r="G38" s="246">
        <v>90.5</v>
      </c>
      <c r="H38" s="247">
        <v>8755</v>
      </c>
      <c r="I38" s="245" t="s">
        <v>36</v>
      </c>
      <c r="J38" s="242" t="s">
        <v>36</v>
      </c>
      <c r="K38" s="245" t="s">
        <v>36</v>
      </c>
      <c r="L38" s="246" t="s">
        <v>36</v>
      </c>
      <c r="M38" s="245" t="s">
        <v>36</v>
      </c>
      <c r="N38" s="244" t="s">
        <v>36</v>
      </c>
      <c r="O38" s="245">
        <v>8755</v>
      </c>
      <c r="P38" s="248">
        <v>100</v>
      </c>
      <c r="Q38" s="240"/>
      <c r="R38" s="249">
        <v>63</v>
      </c>
    </row>
    <row r="39" spans="1:18" ht="14.25" customHeight="1" x14ac:dyDescent="0.2">
      <c r="A39" s="251" t="s">
        <v>33</v>
      </c>
      <c r="B39" s="241" t="s">
        <v>34</v>
      </c>
      <c r="C39" s="242">
        <v>6438</v>
      </c>
      <c r="D39" s="243" t="s">
        <v>36</v>
      </c>
      <c r="E39" s="243" t="s">
        <v>36</v>
      </c>
      <c r="F39" s="245">
        <v>6438</v>
      </c>
      <c r="G39" s="246">
        <v>100</v>
      </c>
      <c r="H39" s="247">
        <v>6438</v>
      </c>
      <c r="I39" s="245" t="s">
        <v>36</v>
      </c>
      <c r="J39" s="242" t="s">
        <v>36</v>
      </c>
      <c r="K39" s="245" t="s">
        <v>36</v>
      </c>
      <c r="L39" s="246" t="s">
        <v>36</v>
      </c>
      <c r="M39" s="245" t="s">
        <v>36</v>
      </c>
      <c r="N39" s="244" t="s">
        <v>36</v>
      </c>
      <c r="O39" s="245">
        <v>6438</v>
      </c>
      <c r="P39" s="248">
        <v>100</v>
      </c>
      <c r="Q39" s="251" t="s">
        <v>33</v>
      </c>
      <c r="R39" s="249" t="s">
        <v>34</v>
      </c>
    </row>
    <row r="40" spans="1:18" ht="14.25" customHeight="1" x14ac:dyDescent="0.2">
      <c r="A40" s="240"/>
      <c r="B40" s="241">
        <v>2</v>
      </c>
      <c r="C40" s="242">
        <v>5948</v>
      </c>
      <c r="D40" s="243" t="s">
        <v>36</v>
      </c>
      <c r="E40" s="243" t="s">
        <v>36</v>
      </c>
      <c r="F40" s="245">
        <v>5948</v>
      </c>
      <c r="G40" s="246">
        <v>100</v>
      </c>
      <c r="H40" s="247">
        <v>5948</v>
      </c>
      <c r="I40" s="245" t="s">
        <v>36</v>
      </c>
      <c r="J40" s="242" t="s">
        <v>36</v>
      </c>
      <c r="K40" s="245" t="s">
        <v>36</v>
      </c>
      <c r="L40" s="246" t="s">
        <v>36</v>
      </c>
      <c r="M40" s="245" t="s">
        <v>36</v>
      </c>
      <c r="N40" s="244" t="s">
        <v>36</v>
      </c>
      <c r="O40" s="245">
        <v>5948</v>
      </c>
      <c r="P40" s="248">
        <v>100</v>
      </c>
      <c r="Q40" s="240"/>
      <c r="R40" s="249">
        <v>2</v>
      </c>
    </row>
    <row r="41" spans="1:18" ht="14.25" customHeight="1" x14ac:dyDescent="0.2">
      <c r="A41" s="240"/>
      <c r="B41" s="241">
        <v>3</v>
      </c>
      <c r="C41" s="242">
        <v>5590</v>
      </c>
      <c r="D41" s="243" t="s">
        <v>36</v>
      </c>
      <c r="E41" s="243" t="s">
        <v>36</v>
      </c>
      <c r="F41" s="245">
        <v>5590</v>
      </c>
      <c r="G41" s="246">
        <v>100</v>
      </c>
      <c r="H41" s="247">
        <v>5590</v>
      </c>
      <c r="I41" s="245" t="s">
        <v>36</v>
      </c>
      <c r="J41" s="242" t="s">
        <v>36</v>
      </c>
      <c r="K41" s="245" t="s">
        <v>36</v>
      </c>
      <c r="L41" s="246" t="s">
        <v>36</v>
      </c>
      <c r="M41" s="245" t="s">
        <v>36</v>
      </c>
      <c r="N41" s="244" t="s">
        <v>36</v>
      </c>
      <c r="O41" s="245">
        <v>5590</v>
      </c>
      <c r="P41" s="248">
        <v>100</v>
      </c>
      <c r="Q41" s="240"/>
      <c r="R41" s="249">
        <v>3</v>
      </c>
    </row>
    <row r="42" spans="1:18" ht="14.25" customHeight="1" x14ac:dyDescent="0.2">
      <c r="A42" s="240"/>
      <c r="B42" s="241">
        <v>4</v>
      </c>
      <c r="C42" s="242">
        <v>3777</v>
      </c>
      <c r="D42" s="243" t="s">
        <v>36</v>
      </c>
      <c r="E42" s="243" t="s">
        <v>36</v>
      </c>
      <c r="F42" s="245">
        <v>3777</v>
      </c>
      <c r="G42" s="246">
        <v>100</v>
      </c>
      <c r="H42" s="247">
        <v>3777</v>
      </c>
      <c r="I42" s="245" t="s">
        <v>36</v>
      </c>
      <c r="J42" s="242" t="s">
        <v>36</v>
      </c>
      <c r="K42" s="245" t="s">
        <v>36</v>
      </c>
      <c r="L42" s="246" t="s">
        <v>36</v>
      </c>
      <c r="M42" s="245" t="s">
        <v>36</v>
      </c>
      <c r="N42" s="244" t="s">
        <v>36</v>
      </c>
      <c r="O42" s="245">
        <v>3777</v>
      </c>
      <c r="P42" s="248">
        <v>100</v>
      </c>
      <c r="Q42" s="240"/>
      <c r="R42" s="249">
        <v>4</v>
      </c>
    </row>
    <row r="43" spans="1:18" ht="14.25" customHeight="1" x14ac:dyDescent="0.2">
      <c r="A43" s="240"/>
      <c r="B43" s="241">
        <v>5</v>
      </c>
      <c r="C43" s="242">
        <v>2428</v>
      </c>
      <c r="D43" s="243" t="s">
        <v>36</v>
      </c>
      <c r="E43" s="243" t="s">
        <v>36</v>
      </c>
      <c r="F43" s="245">
        <v>2428</v>
      </c>
      <c r="G43" s="246">
        <v>100</v>
      </c>
      <c r="H43" s="247">
        <v>2428</v>
      </c>
      <c r="I43" s="245" t="s">
        <v>36</v>
      </c>
      <c r="J43" s="242" t="s">
        <v>36</v>
      </c>
      <c r="K43" s="245" t="s">
        <v>36</v>
      </c>
      <c r="L43" s="246" t="s">
        <v>36</v>
      </c>
      <c r="M43" s="245" t="s">
        <v>36</v>
      </c>
      <c r="N43" s="244" t="s">
        <v>36</v>
      </c>
      <c r="O43" s="245">
        <v>2428</v>
      </c>
      <c r="P43" s="248">
        <v>100</v>
      </c>
      <c r="Q43" s="240"/>
      <c r="R43" s="249">
        <v>5</v>
      </c>
    </row>
    <row r="44" spans="1:18" ht="14.25" customHeight="1" x14ac:dyDescent="0.2">
      <c r="A44" s="240"/>
      <c r="B44" s="241">
        <v>6</v>
      </c>
      <c r="C44" s="242">
        <v>2891</v>
      </c>
      <c r="D44" s="243" t="s">
        <v>36</v>
      </c>
      <c r="E44" s="243" t="s">
        <v>36</v>
      </c>
      <c r="F44" s="245">
        <v>2891</v>
      </c>
      <c r="G44" s="246">
        <v>100</v>
      </c>
      <c r="H44" s="247">
        <v>2891</v>
      </c>
      <c r="I44" s="245" t="s">
        <v>36</v>
      </c>
      <c r="J44" s="242" t="s">
        <v>36</v>
      </c>
      <c r="K44" s="245" t="s">
        <v>36</v>
      </c>
      <c r="L44" s="246" t="s">
        <v>36</v>
      </c>
      <c r="M44" s="245" t="s">
        <v>36</v>
      </c>
      <c r="N44" s="244" t="s">
        <v>36</v>
      </c>
      <c r="O44" s="245">
        <v>2891</v>
      </c>
      <c r="P44" s="248">
        <v>100</v>
      </c>
      <c r="Q44" s="240"/>
      <c r="R44" s="249">
        <v>6</v>
      </c>
    </row>
    <row r="45" spans="1:18" ht="14.25" customHeight="1" x14ac:dyDescent="0.2">
      <c r="A45" s="240"/>
      <c r="B45" s="241">
        <v>7</v>
      </c>
      <c r="C45" s="242">
        <v>2373</v>
      </c>
      <c r="D45" s="243" t="s">
        <v>36</v>
      </c>
      <c r="E45" s="243" t="s">
        <v>36</v>
      </c>
      <c r="F45" s="245">
        <v>2373</v>
      </c>
      <c r="G45" s="246">
        <v>100</v>
      </c>
      <c r="H45" s="247">
        <v>2373</v>
      </c>
      <c r="I45" s="245" t="s">
        <v>36</v>
      </c>
      <c r="J45" s="242" t="s">
        <v>36</v>
      </c>
      <c r="K45" s="245" t="s">
        <v>36</v>
      </c>
      <c r="L45" s="246" t="s">
        <v>36</v>
      </c>
      <c r="M45" s="245" t="s">
        <v>36</v>
      </c>
      <c r="N45" s="244" t="s">
        <v>36</v>
      </c>
      <c r="O45" s="245">
        <v>2373</v>
      </c>
      <c r="P45" s="248">
        <v>100</v>
      </c>
      <c r="Q45" s="240"/>
      <c r="R45" s="249">
        <v>7</v>
      </c>
    </row>
    <row r="46" spans="1:18" ht="14.25" customHeight="1" x14ac:dyDescent="0.2">
      <c r="A46" s="240"/>
      <c r="B46" s="241">
        <v>8</v>
      </c>
      <c r="C46" s="242">
        <v>2386</v>
      </c>
      <c r="D46" s="243" t="s">
        <v>36</v>
      </c>
      <c r="E46" s="243" t="s">
        <v>36</v>
      </c>
      <c r="F46" s="245">
        <v>2386</v>
      </c>
      <c r="G46" s="246">
        <v>100</v>
      </c>
      <c r="H46" s="247">
        <v>2386</v>
      </c>
      <c r="I46" s="245" t="s">
        <v>36</v>
      </c>
      <c r="J46" s="242" t="s">
        <v>36</v>
      </c>
      <c r="K46" s="245" t="s">
        <v>36</v>
      </c>
      <c r="L46" s="246" t="s">
        <v>36</v>
      </c>
      <c r="M46" s="245" t="s">
        <v>36</v>
      </c>
      <c r="N46" s="244" t="s">
        <v>36</v>
      </c>
      <c r="O46" s="245">
        <v>2386</v>
      </c>
      <c r="P46" s="248">
        <v>100</v>
      </c>
      <c r="Q46" s="240"/>
      <c r="R46" s="249">
        <v>8</v>
      </c>
    </row>
    <row r="47" spans="1:18" ht="14.25" customHeight="1" x14ac:dyDescent="0.2">
      <c r="A47" s="240"/>
      <c r="B47" s="241">
        <v>9</v>
      </c>
      <c r="C47" s="242">
        <v>2359</v>
      </c>
      <c r="D47" s="243" t="s">
        <v>36</v>
      </c>
      <c r="E47" s="243" t="s">
        <v>36</v>
      </c>
      <c r="F47" s="245">
        <v>2359</v>
      </c>
      <c r="G47" s="246">
        <v>100</v>
      </c>
      <c r="H47" s="247">
        <v>2359</v>
      </c>
      <c r="I47" s="245" t="s">
        <v>36</v>
      </c>
      <c r="J47" s="242" t="s">
        <v>36</v>
      </c>
      <c r="K47" s="245" t="s">
        <v>36</v>
      </c>
      <c r="L47" s="246" t="s">
        <v>36</v>
      </c>
      <c r="M47" s="245" t="s">
        <v>36</v>
      </c>
      <c r="N47" s="244" t="s">
        <v>36</v>
      </c>
      <c r="O47" s="245">
        <v>2359</v>
      </c>
      <c r="P47" s="248">
        <v>100</v>
      </c>
      <c r="Q47" s="240"/>
      <c r="R47" s="249">
        <v>9</v>
      </c>
    </row>
    <row r="48" spans="1:18" ht="14.25" customHeight="1" x14ac:dyDescent="0.2">
      <c r="A48" s="240"/>
      <c r="B48" s="241">
        <v>10</v>
      </c>
      <c r="C48" s="242">
        <v>2294</v>
      </c>
      <c r="D48" s="243" t="s">
        <v>36</v>
      </c>
      <c r="E48" s="243" t="s">
        <v>36</v>
      </c>
      <c r="F48" s="245">
        <v>2294</v>
      </c>
      <c r="G48" s="246">
        <v>100</v>
      </c>
      <c r="H48" s="247">
        <v>2294</v>
      </c>
      <c r="I48" s="245" t="s">
        <v>36</v>
      </c>
      <c r="J48" s="242" t="s">
        <v>36</v>
      </c>
      <c r="K48" s="245" t="s">
        <v>36</v>
      </c>
      <c r="L48" s="246" t="s">
        <v>36</v>
      </c>
      <c r="M48" s="245" t="s">
        <v>36</v>
      </c>
      <c r="N48" s="244" t="s">
        <v>36</v>
      </c>
      <c r="O48" s="245">
        <v>2294</v>
      </c>
      <c r="P48" s="248">
        <v>100</v>
      </c>
      <c r="Q48" s="240"/>
      <c r="R48" s="249">
        <v>10</v>
      </c>
    </row>
    <row r="49" spans="1:18" ht="14.25" customHeight="1" x14ac:dyDescent="0.2">
      <c r="A49" s="240"/>
      <c r="B49" s="241">
        <v>11</v>
      </c>
      <c r="C49" s="242">
        <v>2490</v>
      </c>
      <c r="D49" s="243" t="s">
        <v>36</v>
      </c>
      <c r="E49" s="243" t="s">
        <v>36</v>
      </c>
      <c r="F49" s="245">
        <v>2490</v>
      </c>
      <c r="G49" s="246">
        <v>100</v>
      </c>
      <c r="H49" s="247">
        <v>2490</v>
      </c>
      <c r="I49" s="245" t="s">
        <v>36</v>
      </c>
      <c r="J49" s="242" t="s">
        <v>36</v>
      </c>
      <c r="K49" s="245" t="s">
        <v>36</v>
      </c>
      <c r="L49" s="246" t="s">
        <v>36</v>
      </c>
      <c r="M49" s="245" t="s">
        <v>36</v>
      </c>
      <c r="N49" s="244" t="s">
        <v>36</v>
      </c>
      <c r="O49" s="245">
        <v>2490</v>
      </c>
      <c r="P49" s="248">
        <v>100</v>
      </c>
      <c r="Q49" s="240"/>
      <c r="R49" s="249">
        <v>11</v>
      </c>
    </row>
    <row r="50" spans="1:18" ht="14.25" customHeight="1" x14ac:dyDescent="0.2">
      <c r="A50" s="240"/>
      <c r="B50" s="241">
        <v>12</v>
      </c>
      <c r="C50" s="242">
        <v>2019</v>
      </c>
      <c r="D50" s="243" t="s">
        <v>36</v>
      </c>
      <c r="E50" s="243" t="s">
        <v>36</v>
      </c>
      <c r="F50" s="245">
        <v>2019</v>
      </c>
      <c r="G50" s="246">
        <v>100</v>
      </c>
      <c r="H50" s="247">
        <v>2019</v>
      </c>
      <c r="I50" s="245" t="s">
        <v>36</v>
      </c>
      <c r="J50" s="242" t="s">
        <v>36</v>
      </c>
      <c r="K50" s="245" t="s">
        <v>36</v>
      </c>
      <c r="L50" s="246" t="s">
        <v>36</v>
      </c>
      <c r="M50" s="245" t="s">
        <v>36</v>
      </c>
      <c r="N50" s="244" t="s">
        <v>36</v>
      </c>
      <c r="O50" s="245">
        <v>2019</v>
      </c>
      <c r="P50" s="248">
        <v>100</v>
      </c>
      <c r="Q50" s="240"/>
      <c r="R50" s="249">
        <v>12</v>
      </c>
    </row>
    <row r="51" spans="1:18" ht="14.25" customHeight="1" x14ac:dyDescent="0.2">
      <c r="A51" s="240"/>
      <c r="B51" s="241">
        <v>13</v>
      </c>
      <c r="C51" s="242">
        <v>3077</v>
      </c>
      <c r="D51" s="243" t="s">
        <v>36</v>
      </c>
      <c r="E51" s="243" t="s">
        <v>36</v>
      </c>
      <c r="F51" s="245">
        <v>3077</v>
      </c>
      <c r="G51" s="246">
        <v>100</v>
      </c>
      <c r="H51" s="247">
        <v>3077</v>
      </c>
      <c r="I51" s="245" t="s">
        <v>36</v>
      </c>
      <c r="J51" s="242" t="s">
        <v>36</v>
      </c>
      <c r="K51" s="245" t="s">
        <v>36</v>
      </c>
      <c r="L51" s="246" t="s">
        <v>36</v>
      </c>
      <c r="M51" s="245" t="s">
        <v>36</v>
      </c>
      <c r="N51" s="244" t="s">
        <v>36</v>
      </c>
      <c r="O51" s="245">
        <v>3077</v>
      </c>
      <c r="P51" s="248">
        <v>100</v>
      </c>
      <c r="Q51" s="240"/>
      <c r="R51" s="249">
        <v>13</v>
      </c>
    </row>
    <row r="52" spans="1:18" ht="14.25" customHeight="1" x14ac:dyDescent="0.2">
      <c r="A52" s="240"/>
      <c r="B52" s="241">
        <v>14</v>
      </c>
      <c r="C52" s="242">
        <v>1836</v>
      </c>
      <c r="D52" s="243" t="s">
        <v>36</v>
      </c>
      <c r="E52" s="243" t="s">
        <v>36</v>
      </c>
      <c r="F52" s="245">
        <v>1836</v>
      </c>
      <c r="G52" s="246">
        <v>100</v>
      </c>
      <c r="H52" s="247">
        <v>1836</v>
      </c>
      <c r="I52" s="245" t="s">
        <v>36</v>
      </c>
      <c r="J52" s="242" t="s">
        <v>36</v>
      </c>
      <c r="K52" s="245" t="s">
        <v>36</v>
      </c>
      <c r="L52" s="246" t="s">
        <v>36</v>
      </c>
      <c r="M52" s="245" t="s">
        <v>36</v>
      </c>
      <c r="N52" s="244" t="s">
        <v>36</v>
      </c>
      <c r="O52" s="245">
        <v>1836</v>
      </c>
      <c r="P52" s="248">
        <v>100</v>
      </c>
      <c r="Q52" s="240"/>
      <c r="R52" s="249">
        <v>14</v>
      </c>
    </row>
    <row r="53" spans="1:18" ht="14.25" customHeight="1" x14ac:dyDescent="0.2">
      <c r="A53" s="240"/>
      <c r="B53" s="241">
        <v>15</v>
      </c>
      <c r="C53" s="242">
        <v>1798</v>
      </c>
      <c r="D53" s="243" t="s">
        <v>36</v>
      </c>
      <c r="E53" s="243" t="s">
        <v>36</v>
      </c>
      <c r="F53" s="245">
        <v>1798</v>
      </c>
      <c r="G53" s="246">
        <v>100</v>
      </c>
      <c r="H53" s="247">
        <v>1798</v>
      </c>
      <c r="I53" s="245" t="s">
        <v>36</v>
      </c>
      <c r="J53" s="242" t="s">
        <v>36</v>
      </c>
      <c r="K53" s="245" t="s">
        <v>36</v>
      </c>
      <c r="L53" s="246" t="s">
        <v>36</v>
      </c>
      <c r="M53" s="245" t="s">
        <v>36</v>
      </c>
      <c r="N53" s="244" t="s">
        <v>36</v>
      </c>
      <c r="O53" s="245">
        <v>1798</v>
      </c>
      <c r="P53" s="248">
        <v>100</v>
      </c>
      <c r="Q53" s="240"/>
      <c r="R53" s="249">
        <v>15</v>
      </c>
    </row>
    <row r="54" spans="1:18" ht="14.25" customHeight="1" x14ac:dyDescent="0.2">
      <c r="A54" s="240"/>
      <c r="B54" s="241">
        <v>16</v>
      </c>
      <c r="C54" s="242">
        <v>1781</v>
      </c>
      <c r="D54" s="243" t="s">
        <v>36</v>
      </c>
      <c r="E54" s="243" t="s">
        <v>36</v>
      </c>
      <c r="F54" s="245">
        <v>1781</v>
      </c>
      <c r="G54" s="246">
        <v>100</v>
      </c>
      <c r="H54" s="247">
        <v>1781</v>
      </c>
      <c r="I54" s="245" t="s">
        <v>36</v>
      </c>
      <c r="J54" s="242" t="s">
        <v>36</v>
      </c>
      <c r="K54" s="245" t="s">
        <v>36</v>
      </c>
      <c r="L54" s="246" t="s">
        <v>36</v>
      </c>
      <c r="M54" s="245" t="s">
        <v>36</v>
      </c>
      <c r="N54" s="244" t="s">
        <v>36</v>
      </c>
      <c r="O54" s="245">
        <v>1781</v>
      </c>
      <c r="P54" s="248">
        <v>100</v>
      </c>
      <c r="Q54" s="240"/>
      <c r="R54" s="249">
        <v>16</v>
      </c>
    </row>
    <row r="55" spans="1:18" ht="14.25" customHeight="1" x14ac:dyDescent="0.2">
      <c r="A55" s="240"/>
      <c r="B55" s="241">
        <v>17</v>
      </c>
      <c r="C55" s="242">
        <v>1677</v>
      </c>
      <c r="D55" s="243" t="s">
        <v>35</v>
      </c>
      <c r="E55" s="243" t="s">
        <v>35</v>
      </c>
      <c r="F55" s="245">
        <v>1677</v>
      </c>
      <c r="G55" s="246">
        <v>100</v>
      </c>
      <c r="H55" s="247">
        <v>1677</v>
      </c>
      <c r="I55" s="245" t="s">
        <v>35</v>
      </c>
      <c r="J55" s="242" t="s">
        <v>35</v>
      </c>
      <c r="K55" s="245" t="s">
        <v>35</v>
      </c>
      <c r="L55" s="246" t="s">
        <v>35</v>
      </c>
      <c r="M55" s="245" t="s">
        <v>35</v>
      </c>
      <c r="N55" s="244" t="s">
        <v>35</v>
      </c>
      <c r="O55" s="245">
        <v>1677</v>
      </c>
      <c r="P55" s="248">
        <v>100</v>
      </c>
      <c r="Q55" s="240"/>
      <c r="R55" s="249">
        <v>17</v>
      </c>
    </row>
    <row r="56" spans="1:18" ht="14.25" customHeight="1" x14ac:dyDescent="0.2">
      <c r="A56" s="240"/>
      <c r="B56" s="241">
        <v>18</v>
      </c>
      <c r="C56" s="242">
        <v>1541</v>
      </c>
      <c r="D56" s="243" t="s">
        <v>35</v>
      </c>
      <c r="E56" s="243" t="s">
        <v>35</v>
      </c>
      <c r="F56" s="245">
        <v>1541</v>
      </c>
      <c r="G56" s="246">
        <v>100</v>
      </c>
      <c r="H56" s="247">
        <v>1541</v>
      </c>
      <c r="I56" s="245" t="s">
        <v>35</v>
      </c>
      <c r="J56" s="242" t="s">
        <v>35</v>
      </c>
      <c r="K56" s="245" t="s">
        <v>35</v>
      </c>
      <c r="L56" s="246" t="s">
        <v>35</v>
      </c>
      <c r="M56" s="245" t="s">
        <v>35</v>
      </c>
      <c r="N56" s="244" t="s">
        <v>35</v>
      </c>
      <c r="O56" s="245">
        <v>1541</v>
      </c>
      <c r="P56" s="248">
        <v>100</v>
      </c>
      <c r="Q56" s="240"/>
      <c r="R56" s="249">
        <v>18</v>
      </c>
    </row>
    <row r="57" spans="1:18" ht="14.25" customHeight="1" x14ac:dyDescent="0.2">
      <c r="A57" s="240"/>
      <c r="B57" s="241">
        <v>19</v>
      </c>
      <c r="C57" s="242">
        <v>1652</v>
      </c>
      <c r="D57" s="243" t="s">
        <v>35</v>
      </c>
      <c r="E57" s="243" t="s">
        <v>35</v>
      </c>
      <c r="F57" s="245">
        <v>1652</v>
      </c>
      <c r="G57" s="246">
        <v>100</v>
      </c>
      <c r="H57" s="247">
        <v>1652</v>
      </c>
      <c r="I57" s="245" t="s">
        <v>35</v>
      </c>
      <c r="J57" s="242" t="s">
        <v>35</v>
      </c>
      <c r="K57" s="245" t="s">
        <v>36</v>
      </c>
      <c r="L57" s="246" t="s">
        <v>35</v>
      </c>
      <c r="M57" s="245" t="s">
        <v>35</v>
      </c>
      <c r="N57" s="244" t="s">
        <v>35</v>
      </c>
      <c r="O57" s="245">
        <v>1652</v>
      </c>
      <c r="P57" s="248">
        <v>100</v>
      </c>
      <c r="Q57" s="240"/>
      <c r="R57" s="249">
        <v>19</v>
      </c>
    </row>
    <row r="58" spans="1:18" ht="14.25" customHeight="1" x14ac:dyDescent="0.2">
      <c r="A58" s="240"/>
      <c r="B58" s="241">
        <v>20</v>
      </c>
      <c r="C58" s="242">
        <v>1932</v>
      </c>
      <c r="D58" s="243" t="s">
        <v>35</v>
      </c>
      <c r="E58" s="243" t="s">
        <v>35</v>
      </c>
      <c r="F58" s="245">
        <v>1932</v>
      </c>
      <c r="G58" s="246">
        <v>100</v>
      </c>
      <c r="H58" s="247">
        <v>1932</v>
      </c>
      <c r="I58" s="245" t="s">
        <v>35</v>
      </c>
      <c r="J58" s="242" t="s">
        <v>35</v>
      </c>
      <c r="K58" s="245" t="s">
        <v>35</v>
      </c>
      <c r="L58" s="246" t="s">
        <v>35</v>
      </c>
      <c r="M58" s="245" t="s">
        <v>35</v>
      </c>
      <c r="N58" s="244" t="s">
        <v>35</v>
      </c>
      <c r="O58" s="245">
        <v>1932</v>
      </c>
      <c r="P58" s="248">
        <v>100</v>
      </c>
      <c r="Q58" s="240"/>
      <c r="R58" s="249">
        <v>20</v>
      </c>
    </row>
    <row r="59" spans="1:18" ht="14.25" customHeight="1" x14ac:dyDescent="0.2">
      <c r="A59" s="240"/>
      <c r="B59" s="241">
        <v>21</v>
      </c>
      <c r="C59" s="242">
        <v>1479</v>
      </c>
      <c r="D59" s="243" t="s">
        <v>36</v>
      </c>
      <c r="E59" s="243" t="s">
        <v>36</v>
      </c>
      <c r="F59" s="245">
        <v>1479</v>
      </c>
      <c r="G59" s="246">
        <v>100</v>
      </c>
      <c r="H59" s="247">
        <v>1479</v>
      </c>
      <c r="I59" s="245" t="s">
        <v>36</v>
      </c>
      <c r="J59" s="242" t="s">
        <v>36</v>
      </c>
      <c r="K59" s="245" t="s">
        <v>36</v>
      </c>
      <c r="L59" s="246" t="s">
        <v>36</v>
      </c>
      <c r="M59" s="245" t="s">
        <v>36</v>
      </c>
      <c r="N59" s="244" t="s">
        <v>36</v>
      </c>
      <c r="O59" s="245">
        <v>1479</v>
      </c>
      <c r="P59" s="248">
        <v>100</v>
      </c>
      <c r="Q59" s="240"/>
      <c r="R59" s="249">
        <v>21</v>
      </c>
    </row>
    <row r="60" spans="1:18" ht="14.25" customHeight="1" x14ac:dyDescent="0.2">
      <c r="A60" s="240"/>
      <c r="B60" s="241">
        <v>22</v>
      </c>
      <c r="C60" s="242">
        <v>1402</v>
      </c>
      <c r="D60" s="243" t="s">
        <v>35</v>
      </c>
      <c r="E60" s="243" t="s">
        <v>35</v>
      </c>
      <c r="F60" s="245">
        <v>1402</v>
      </c>
      <c r="G60" s="246">
        <v>100</v>
      </c>
      <c r="H60" s="247">
        <v>1402</v>
      </c>
      <c r="I60" s="245" t="s">
        <v>35</v>
      </c>
      <c r="J60" s="242" t="s">
        <v>35</v>
      </c>
      <c r="K60" s="245" t="s">
        <v>35</v>
      </c>
      <c r="L60" s="246" t="s">
        <v>35</v>
      </c>
      <c r="M60" s="245" t="s">
        <v>35</v>
      </c>
      <c r="N60" s="244" t="s">
        <v>35</v>
      </c>
      <c r="O60" s="245">
        <v>1402</v>
      </c>
      <c r="P60" s="248">
        <v>100</v>
      </c>
      <c r="Q60" s="240"/>
      <c r="R60" s="249">
        <v>22</v>
      </c>
    </row>
    <row r="61" spans="1:18" ht="14.25" customHeight="1" x14ac:dyDescent="0.2">
      <c r="A61" s="240"/>
      <c r="B61" s="241">
        <v>23</v>
      </c>
      <c r="C61" s="242">
        <v>1563</v>
      </c>
      <c r="D61" s="243" t="s">
        <v>35</v>
      </c>
      <c r="E61" s="243" t="s">
        <v>35</v>
      </c>
      <c r="F61" s="245">
        <v>1563</v>
      </c>
      <c r="G61" s="246">
        <v>100</v>
      </c>
      <c r="H61" s="247">
        <v>1563</v>
      </c>
      <c r="I61" s="245" t="s">
        <v>35</v>
      </c>
      <c r="J61" s="242" t="s">
        <v>35</v>
      </c>
      <c r="K61" s="245" t="s">
        <v>35</v>
      </c>
      <c r="L61" s="246" t="s">
        <v>35</v>
      </c>
      <c r="M61" s="245" t="s">
        <v>35</v>
      </c>
      <c r="N61" s="244" t="s">
        <v>35</v>
      </c>
      <c r="O61" s="245">
        <v>1563</v>
      </c>
      <c r="P61" s="248">
        <v>100</v>
      </c>
      <c r="Q61" s="240"/>
      <c r="R61" s="249">
        <v>23</v>
      </c>
    </row>
    <row r="62" spans="1:18" ht="14.25" customHeight="1" x14ac:dyDescent="0.2">
      <c r="A62" s="240"/>
      <c r="B62" s="241">
        <v>24</v>
      </c>
      <c r="C62" s="242">
        <v>1579</v>
      </c>
      <c r="D62" s="243" t="s">
        <v>35</v>
      </c>
      <c r="E62" s="243" t="s">
        <v>35</v>
      </c>
      <c r="F62" s="245">
        <v>1579</v>
      </c>
      <c r="G62" s="246">
        <v>100</v>
      </c>
      <c r="H62" s="247">
        <v>1579</v>
      </c>
      <c r="I62" s="245" t="s">
        <v>35</v>
      </c>
      <c r="J62" s="242" t="s">
        <v>35</v>
      </c>
      <c r="K62" s="245" t="s">
        <v>35</v>
      </c>
      <c r="L62" s="246" t="s">
        <v>35</v>
      </c>
      <c r="M62" s="245" t="s">
        <v>35</v>
      </c>
      <c r="N62" s="244" t="s">
        <v>35</v>
      </c>
      <c r="O62" s="245">
        <v>1579</v>
      </c>
      <c r="P62" s="248">
        <v>100</v>
      </c>
      <c r="Q62" s="240"/>
      <c r="R62" s="249">
        <v>24</v>
      </c>
    </row>
    <row r="63" spans="1:18" ht="14.25" customHeight="1" x14ac:dyDescent="0.2">
      <c r="A63" s="240"/>
      <c r="B63" s="241">
        <v>25</v>
      </c>
      <c r="C63" s="242">
        <v>1360</v>
      </c>
      <c r="D63" s="243" t="s">
        <v>35</v>
      </c>
      <c r="E63" s="243" t="s">
        <v>35</v>
      </c>
      <c r="F63" s="245">
        <v>1360</v>
      </c>
      <c r="G63" s="246">
        <v>100</v>
      </c>
      <c r="H63" s="247">
        <v>1360</v>
      </c>
      <c r="I63" s="245" t="s">
        <v>35</v>
      </c>
      <c r="J63" s="242" t="s">
        <v>35</v>
      </c>
      <c r="K63" s="245" t="s">
        <v>35</v>
      </c>
      <c r="L63" s="246" t="s">
        <v>35</v>
      </c>
      <c r="M63" s="245" t="s">
        <v>35</v>
      </c>
      <c r="N63" s="244" t="s">
        <v>35</v>
      </c>
      <c r="O63" s="245">
        <v>1360</v>
      </c>
      <c r="P63" s="248">
        <v>100</v>
      </c>
      <c r="Q63" s="240"/>
      <c r="R63" s="249">
        <v>25</v>
      </c>
    </row>
    <row r="64" spans="1:18" ht="14.25" customHeight="1" x14ac:dyDescent="0.2">
      <c r="A64" s="240"/>
      <c r="B64" s="241">
        <v>26</v>
      </c>
      <c r="C64" s="242">
        <v>1609</v>
      </c>
      <c r="D64" s="243" t="s">
        <v>35</v>
      </c>
      <c r="E64" s="243" t="s">
        <v>35</v>
      </c>
      <c r="F64" s="245">
        <v>1609</v>
      </c>
      <c r="G64" s="246">
        <v>100</v>
      </c>
      <c r="H64" s="247">
        <v>1609</v>
      </c>
      <c r="I64" s="245" t="s">
        <v>35</v>
      </c>
      <c r="J64" s="242" t="s">
        <v>35</v>
      </c>
      <c r="K64" s="245" t="s">
        <v>35</v>
      </c>
      <c r="L64" s="246" t="s">
        <v>35</v>
      </c>
      <c r="M64" s="245" t="s">
        <v>35</v>
      </c>
      <c r="N64" s="244" t="s">
        <v>35</v>
      </c>
      <c r="O64" s="245">
        <v>1609</v>
      </c>
      <c r="P64" s="248">
        <v>100</v>
      </c>
      <c r="Q64" s="240"/>
      <c r="R64" s="249">
        <v>26</v>
      </c>
    </row>
    <row r="65" spans="1:19" ht="14.25" customHeight="1" x14ac:dyDescent="0.2">
      <c r="A65" s="240"/>
      <c r="B65" s="241">
        <v>27</v>
      </c>
      <c r="C65" s="242">
        <v>1602</v>
      </c>
      <c r="D65" s="243" t="s">
        <v>35</v>
      </c>
      <c r="E65" s="243" t="s">
        <v>35</v>
      </c>
      <c r="F65" s="245">
        <v>1062</v>
      </c>
      <c r="G65" s="246">
        <v>100</v>
      </c>
      <c r="H65" s="247">
        <v>1602</v>
      </c>
      <c r="I65" s="245" t="s">
        <v>35</v>
      </c>
      <c r="J65" s="242" t="s">
        <v>35</v>
      </c>
      <c r="K65" s="245" t="s">
        <v>35</v>
      </c>
      <c r="L65" s="246" t="s">
        <v>35</v>
      </c>
      <c r="M65" s="245" t="s">
        <v>35</v>
      </c>
      <c r="N65" s="244" t="s">
        <v>35</v>
      </c>
      <c r="O65" s="245">
        <v>1062</v>
      </c>
      <c r="P65" s="248">
        <v>100</v>
      </c>
      <c r="Q65" s="240"/>
      <c r="R65" s="249">
        <v>27</v>
      </c>
    </row>
    <row r="66" spans="1:19" ht="14.25" customHeight="1" x14ac:dyDescent="0.2">
      <c r="A66" s="240"/>
      <c r="B66" s="241">
        <v>28</v>
      </c>
      <c r="C66" s="242">
        <v>1923</v>
      </c>
      <c r="D66" s="245" t="s">
        <v>35</v>
      </c>
      <c r="E66" s="242" t="s">
        <v>35</v>
      </c>
      <c r="F66" s="245">
        <v>1923</v>
      </c>
      <c r="G66" s="246">
        <v>100</v>
      </c>
      <c r="H66" s="247">
        <v>1923</v>
      </c>
      <c r="I66" s="245" t="s">
        <v>35</v>
      </c>
      <c r="J66" s="242" t="s">
        <v>35</v>
      </c>
      <c r="K66" s="245" t="s">
        <v>35</v>
      </c>
      <c r="L66" s="246" t="s">
        <v>35</v>
      </c>
      <c r="M66" s="245" t="s">
        <v>35</v>
      </c>
      <c r="N66" s="246" t="s">
        <v>35</v>
      </c>
      <c r="O66" s="245">
        <v>1923</v>
      </c>
      <c r="P66" s="248">
        <v>100</v>
      </c>
      <c r="Q66" s="240"/>
      <c r="R66" s="249">
        <v>28</v>
      </c>
    </row>
    <row r="67" spans="1:19" ht="14.25" customHeight="1" x14ac:dyDescent="0.2">
      <c r="A67" s="240"/>
      <c r="B67" s="241">
        <v>29</v>
      </c>
      <c r="C67" s="242">
        <v>2330</v>
      </c>
      <c r="D67" s="245" t="s">
        <v>35</v>
      </c>
      <c r="E67" s="242" t="s">
        <v>35</v>
      </c>
      <c r="F67" s="245">
        <v>2330</v>
      </c>
      <c r="G67" s="246">
        <v>100</v>
      </c>
      <c r="H67" s="247">
        <v>2330</v>
      </c>
      <c r="I67" s="245" t="s">
        <v>35</v>
      </c>
      <c r="J67" s="242" t="s">
        <v>35</v>
      </c>
      <c r="K67" s="245" t="s">
        <v>35</v>
      </c>
      <c r="L67" s="246" t="s">
        <v>35</v>
      </c>
      <c r="M67" s="245" t="s">
        <v>35</v>
      </c>
      <c r="N67" s="246" t="s">
        <v>35</v>
      </c>
      <c r="O67" s="245">
        <v>2330</v>
      </c>
      <c r="P67" s="248">
        <v>100</v>
      </c>
      <c r="Q67" s="240"/>
      <c r="R67" s="249">
        <v>29</v>
      </c>
    </row>
    <row r="68" spans="1:19" ht="14.25" customHeight="1" x14ac:dyDescent="0.2">
      <c r="A68" s="240"/>
      <c r="B68" s="241">
        <v>30</v>
      </c>
      <c r="C68" s="242">
        <v>2229</v>
      </c>
      <c r="D68" s="245" t="s">
        <v>36</v>
      </c>
      <c r="E68" s="242" t="s">
        <v>36</v>
      </c>
      <c r="F68" s="245">
        <v>2229</v>
      </c>
      <c r="G68" s="246">
        <v>100</v>
      </c>
      <c r="H68" s="247">
        <v>2229</v>
      </c>
      <c r="I68" s="245" t="s">
        <v>35</v>
      </c>
      <c r="J68" s="242" t="s">
        <v>35</v>
      </c>
      <c r="K68" s="245" t="s">
        <v>35</v>
      </c>
      <c r="L68" s="246" t="s">
        <v>35</v>
      </c>
      <c r="M68" s="245" t="s">
        <v>35</v>
      </c>
      <c r="N68" s="246" t="s">
        <v>35</v>
      </c>
      <c r="O68" s="245">
        <v>2229</v>
      </c>
      <c r="P68" s="248">
        <v>100</v>
      </c>
      <c r="Q68" s="240"/>
      <c r="R68" s="249">
        <v>30</v>
      </c>
    </row>
    <row r="69" spans="1:19" ht="14.25" customHeight="1" x14ac:dyDescent="0.2">
      <c r="A69" s="240" t="s">
        <v>113</v>
      </c>
      <c r="B69" s="241" t="s">
        <v>34</v>
      </c>
      <c r="C69" s="242">
        <v>2151</v>
      </c>
      <c r="D69" s="245" t="s">
        <v>36</v>
      </c>
      <c r="E69" s="242" t="s">
        <v>36</v>
      </c>
      <c r="F69" s="245">
        <v>2151</v>
      </c>
      <c r="G69" s="246">
        <v>100</v>
      </c>
      <c r="H69" s="247">
        <v>2151</v>
      </c>
      <c r="I69" s="245" t="s">
        <v>35</v>
      </c>
      <c r="J69" s="242" t="s">
        <v>35</v>
      </c>
      <c r="K69" s="245" t="s">
        <v>35</v>
      </c>
      <c r="L69" s="246" t="s">
        <v>35</v>
      </c>
      <c r="M69" s="245" t="s">
        <v>35</v>
      </c>
      <c r="N69" s="246" t="s">
        <v>35</v>
      </c>
      <c r="O69" s="245">
        <v>2151</v>
      </c>
      <c r="P69" s="248">
        <v>100</v>
      </c>
      <c r="Q69" s="240" t="s">
        <v>113</v>
      </c>
      <c r="R69" s="249" t="s">
        <v>34</v>
      </c>
      <c r="S69" s="252"/>
    </row>
    <row r="70" spans="1:19" ht="14.25" customHeight="1" x14ac:dyDescent="0.2">
      <c r="A70" s="240"/>
      <c r="B70" s="241">
        <v>2</v>
      </c>
      <c r="C70" s="242">
        <v>1774</v>
      </c>
      <c r="D70" s="245" t="s">
        <v>36</v>
      </c>
      <c r="E70" s="242" t="s">
        <v>36</v>
      </c>
      <c r="F70" s="245">
        <v>1774</v>
      </c>
      <c r="G70" s="246">
        <v>100</v>
      </c>
      <c r="H70" s="247">
        <v>1774</v>
      </c>
      <c r="I70" s="245" t="s">
        <v>35</v>
      </c>
      <c r="J70" s="242" t="s">
        <v>35</v>
      </c>
      <c r="K70" s="245" t="s">
        <v>35</v>
      </c>
      <c r="L70" s="246" t="s">
        <v>35</v>
      </c>
      <c r="M70" s="245" t="s">
        <v>35</v>
      </c>
      <c r="N70" s="246" t="s">
        <v>35</v>
      </c>
      <c r="O70" s="245">
        <v>1774</v>
      </c>
      <c r="P70" s="246">
        <v>100</v>
      </c>
      <c r="Q70" s="240"/>
      <c r="R70" s="249">
        <v>2</v>
      </c>
    </row>
    <row r="71" spans="1:19" ht="14.25" customHeight="1" x14ac:dyDescent="0.2">
      <c r="A71" s="253"/>
      <c r="B71" s="254">
        <v>3</v>
      </c>
      <c r="C71" s="255">
        <v>2985</v>
      </c>
      <c r="D71" s="256" t="s">
        <v>36</v>
      </c>
      <c r="E71" s="255" t="s">
        <v>36</v>
      </c>
      <c r="F71" s="256">
        <v>2985</v>
      </c>
      <c r="G71" s="257">
        <v>100</v>
      </c>
      <c r="H71" s="258">
        <v>2985</v>
      </c>
      <c r="I71" s="256" t="s">
        <v>35</v>
      </c>
      <c r="J71" s="255" t="s">
        <v>35</v>
      </c>
      <c r="K71" s="256" t="s">
        <v>35</v>
      </c>
      <c r="L71" s="257" t="s">
        <v>35</v>
      </c>
      <c r="M71" s="256" t="s">
        <v>35</v>
      </c>
      <c r="N71" s="257" t="s">
        <v>35</v>
      </c>
      <c r="O71" s="256">
        <v>2985</v>
      </c>
      <c r="P71" s="257">
        <v>100</v>
      </c>
      <c r="Q71" s="253"/>
      <c r="R71" s="259">
        <v>3</v>
      </c>
    </row>
    <row r="72" spans="1:19" ht="14.25" customHeight="1" x14ac:dyDescent="0.2">
      <c r="A72" s="260"/>
      <c r="B72" s="241">
        <v>4</v>
      </c>
      <c r="C72" s="242">
        <v>3260</v>
      </c>
      <c r="D72" s="245" t="s">
        <v>36</v>
      </c>
      <c r="E72" s="242" t="s">
        <v>36</v>
      </c>
      <c r="F72" s="245">
        <v>3260</v>
      </c>
      <c r="G72" s="246">
        <v>100</v>
      </c>
      <c r="H72" s="247">
        <v>3260</v>
      </c>
      <c r="I72" s="245" t="s">
        <v>35</v>
      </c>
      <c r="J72" s="242" t="s">
        <v>35</v>
      </c>
      <c r="K72" s="245" t="s">
        <v>35</v>
      </c>
      <c r="L72" s="246" t="s">
        <v>35</v>
      </c>
      <c r="M72" s="245" t="s">
        <v>35</v>
      </c>
      <c r="N72" s="246" t="s">
        <v>35</v>
      </c>
      <c r="O72" s="245">
        <v>3260</v>
      </c>
      <c r="P72" s="246">
        <v>100</v>
      </c>
      <c r="Q72" s="240"/>
      <c r="R72" s="249">
        <v>4</v>
      </c>
    </row>
    <row r="73" spans="1:19" s="285" customFormat="1" ht="14.25" customHeight="1" x14ac:dyDescent="0.2">
      <c r="A73" s="260"/>
      <c r="B73" s="308">
        <v>5</v>
      </c>
      <c r="C73" s="309">
        <v>3125</v>
      </c>
      <c r="D73" s="310" t="s">
        <v>36</v>
      </c>
      <c r="E73" s="311" t="s">
        <v>36</v>
      </c>
      <c r="F73" s="310">
        <v>3125</v>
      </c>
      <c r="G73" s="312">
        <v>100</v>
      </c>
      <c r="H73" s="313">
        <v>3125</v>
      </c>
      <c r="I73" s="314" t="s">
        <v>35</v>
      </c>
      <c r="J73" s="312" t="s">
        <v>35</v>
      </c>
      <c r="K73" s="314" t="s">
        <v>35</v>
      </c>
      <c r="L73" s="312" t="s">
        <v>35</v>
      </c>
      <c r="M73" s="314" t="s">
        <v>35</v>
      </c>
      <c r="N73" s="312" t="s">
        <v>35</v>
      </c>
      <c r="O73" s="315">
        <v>3125</v>
      </c>
      <c r="P73" s="312">
        <v>100</v>
      </c>
      <c r="Q73" s="316"/>
      <c r="R73" s="317">
        <v>5</v>
      </c>
    </row>
    <row r="74" spans="1:19" s="451" customFormat="1" ht="14.25" customHeight="1" x14ac:dyDescent="0.2">
      <c r="A74" s="274"/>
      <c r="B74" s="441">
        <v>6</v>
      </c>
      <c r="C74" s="442">
        <v>4989</v>
      </c>
      <c r="D74" s="443" t="s">
        <v>36</v>
      </c>
      <c r="E74" s="444" t="s">
        <v>36</v>
      </c>
      <c r="F74" s="445">
        <v>4989</v>
      </c>
      <c r="G74" s="446">
        <v>100</v>
      </c>
      <c r="H74" s="447">
        <v>4989</v>
      </c>
      <c r="I74" s="448" t="s">
        <v>35</v>
      </c>
      <c r="J74" s="446" t="s">
        <v>35</v>
      </c>
      <c r="K74" s="448" t="s">
        <v>35</v>
      </c>
      <c r="L74" s="446" t="s">
        <v>35</v>
      </c>
      <c r="M74" s="448" t="s">
        <v>35</v>
      </c>
      <c r="N74" s="446" t="s">
        <v>35</v>
      </c>
      <c r="O74" s="445">
        <v>4989</v>
      </c>
      <c r="P74" s="446">
        <v>100</v>
      </c>
      <c r="Q74" s="449"/>
      <c r="R74" s="450">
        <v>6</v>
      </c>
    </row>
    <row r="75" spans="1:19" ht="15" customHeight="1" x14ac:dyDescent="0.2">
      <c r="A75" s="382" t="s">
        <v>78</v>
      </c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18"/>
      <c r="R75" s="319"/>
    </row>
    <row r="76" spans="1:19" ht="16.5" customHeight="1" x14ac:dyDescent="0.2">
      <c r="A76" s="261"/>
      <c r="B76" s="261"/>
      <c r="C76" s="261"/>
      <c r="D76" s="261"/>
      <c r="E76" s="262"/>
      <c r="F76" s="261"/>
      <c r="G76" s="261"/>
      <c r="H76" s="261"/>
      <c r="I76" s="261"/>
      <c r="J76" s="261"/>
      <c r="M76" s="263"/>
    </row>
    <row r="77" spans="1:19" ht="16.5" customHeight="1" x14ac:dyDescent="0.2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264"/>
      <c r="M77" s="265"/>
      <c r="N77" s="264"/>
    </row>
    <row r="78" spans="1:19" ht="13.5" customHeight="1" x14ac:dyDescent="0.2">
      <c r="K78" s="266"/>
    </row>
  </sheetData>
  <mergeCells count="18">
    <mergeCell ref="A1:D1"/>
    <mergeCell ref="Q1:R1"/>
    <mergeCell ref="A2:B3"/>
    <mergeCell ref="C2:C3"/>
    <mergeCell ref="D2:E3"/>
    <mergeCell ref="F2:G3"/>
    <mergeCell ref="H2:H3"/>
    <mergeCell ref="I2:P2"/>
    <mergeCell ref="Q2:R3"/>
    <mergeCell ref="Y22:Z26"/>
    <mergeCell ref="A75:P75"/>
    <mergeCell ref="A77:K77"/>
    <mergeCell ref="AC2:AD2"/>
    <mergeCell ref="I3:J3"/>
    <mergeCell ref="K3:L3"/>
    <mergeCell ref="M3:N3"/>
    <mergeCell ref="O3:P3"/>
    <mergeCell ref="AC4:AC6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8" scale="77" firstPageNumber="114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3668-DD33-4608-B081-352A3BDAC211}">
  <sheetPr>
    <pageSetUpPr fitToPage="1"/>
  </sheetPr>
  <dimension ref="A1:AA78"/>
  <sheetViews>
    <sheetView view="pageBreakPreview" zoomScale="85" zoomScaleNormal="55" zoomScaleSheetLayoutView="85" workbookViewId="0">
      <pane ySplit="5" topLeftCell="A63" activePane="bottomLeft" state="frozen"/>
      <selection activeCell="P86" sqref="P86"/>
      <selection pane="bottomLeft" activeCell="P86" sqref="P86"/>
    </sheetView>
  </sheetViews>
  <sheetFormatPr defaultColWidth="14.109375" defaultRowHeight="13.5" customHeight="1" x14ac:dyDescent="0.2"/>
  <cols>
    <col min="1" max="1" width="6" style="5" customWidth="1"/>
    <col min="2" max="2" width="4.77734375" style="5" customWidth="1"/>
    <col min="3" max="8" width="14.6640625" style="5" customWidth="1"/>
    <col min="9" max="9" width="14" style="5" customWidth="1"/>
    <col min="10" max="10" width="14.6640625" style="5" customWidth="1"/>
    <col min="11" max="11" width="11.109375" style="321" customWidth="1"/>
    <col min="12" max="17" width="14.6640625" style="5" customWidth="1"/>
    <col min="18" max="16384" width="14.109375" style="5"/>
  </cols>
  <sheetData>
    <row r="1" spans="1:27" ht="21" customHeight="1" x14ac:dyDescent="0.2">
      <c r="A1" s="401" t="s">
        <v>79</v>
      </c>
      <c r="B1" s="412"/>
      <c r="C1" s="412"/>
      <c r="D1" s="412"/>
      <c r="E1" s="412"/>
      <c r="F1" s="412"/>
      <c r="Q1" s="267" t="s">
        <v>80</v>
      </c>
      <c r="R1" s="51"/>
    </row>
    <row r="2" spans="1:27" ht="15" customHeight="1" x14ac:dyDescent="0.2">
      <c r="A2" s="413" t="s">
        <v>14</v>
      </c>
      <c r="B2" s="413"/>
      <c r="C2" s="410" t="s">
        <v>81</v>
      </c>
      <c r="D2" s="414" t="s">
        <v>82</v>
      </c>
      <c r="E2" s="415"/>
      <c r="F2" s="415"/>
      <c r="G2" s="415"/>
      <c r="H2" s="415"/>
      <c r="I2" s="415"/>
      <c r="J2" s="415"/>
      <c r="K2" s="415"/>
      <c r="L2" s="416"/>
      <c r="M2" s="414" t="s">
        <v>83</v>
      </c>
      <c r="N2" s="415"/>
      <c r="O2" s="415"/>
      <c r="P2" s="415"/>
      <c r="Q2" s="404" t="s">
        <v>84</v>
      </c>
      <c r="X2" s="268"/>
      <c r="Y2" s="268"/>
      <c r="Z2" s="403"/>
      <c r="AA2" s="403"/>
    </row>
    <row r="3" spans="1:27" ht="15" customHeight="1" x14ac:dyDescent="0.2">
      <c r="A3" s="413"/>
      <c r="B3" s="413"/>
      <c r="C3" s="410"/>
      <c r="D3" s="404" t="s">
        <v>85</v>
      </c>
      <c r="E3" s="404" t="s">
        <v>86</v>
      </c>
      <c r="F3" s="406" t="s">
        <v>87</v>
      </c>
      <c r="G3" s="404" t="s">
        <v>88</v>
      </c>
      <c r="H3" s="408" t="s">
        <v>89</v>
      </c>
      <c r="I3" s="409"/>
      <c r="J3" s="404" t="s">
        <v>90</v>
      </c>
      <c r="K3" s="404" t="s">
        <v>124</v>
      </c>
      <c r="L3" s="410" t="s">
        <v>91</v>
      </c>
      <c r="M3" s="404" t="s">
        <v>92</v>
      </c>
      <c r="N3" s="404" t="s">
        <v>93</v>
      </c>
      <c r="O3" s="404" t="s">
        <v>94</v>
      </c>
      <c r="P3" s="410" t="s">
        <v>91</v>
      </c>
      <c r="Q3" s="411"/>
      <c r="X3" s="268"/>
      <c r="Y3" s="268"/>
    </row>
    <row r="4" spans="1:27" ht="15" customHeight="1" x14ac:dyDescent="0.2">
      <c r="A4" s="413"/>
      <c r="B4" s="413"/>
      <c r="C4" s="410"/>
      <c r="D4" s="405"/>
      <c r="E4" s="405"/>
      <c r="F4" s="407"/>
      <c r="G4" s="405"/>
      <c r="H4" s="212" t="s">
        <v>92</v>
      </c>
      <c r="I4" s="213" t="s">
        <v>94</v>
      </c>
      <c r="J4" s="405"/>
      <c r="K4" s="405"/>
      <c r="L4" s="410"/>
      <c r="M4" s="405"/>
      <c r="N4" s="405"/>
      <c r="O4" s="405"/>
      <c r="P4" s="410"/>
      <c r="Q4" s="405"/>
    </row>
    <row r="5" spans="1:27" ht="6.75" customHeight="1" x14ac:dyDescent="0.2">
      <c r="A5" s="52"/>
      <c r="B5" s="53"/>
      <c r="C5" s="54"/>
      <c r="D5" s="54"/>
      <c r="E5" s="54"/>
      <c r="F5" s="54"/>
      <c r="G5" s="54"/>
      <c r="H5" s="55"/>
      <c r="I5" s="54"/>
      <c r="J5" s="54"/>
      <c r="K5" s="54"/>
      <c r="L5" s="54"/>
      <c r="M5" s="54"/>
      <c r="N5" s="54"/>
      <c r="O5" s="54"/>
      <c r="P5" s="56"/>
      <c r="Q5" s="54"/>
      <c r="X5" s="268"/>
    </row>
    <row r="6" spans="1:27" s="321" customFormat="1" ht="15" customHeight="1" x14ac:dyDescent="0.2">
      <c r="A6" s="328" t="s">
        <v>32</v>
      </c>
      <c r="B6" s="329">
        <v>30</v>
      </c>
      <c r="C6" s="330">
        <v>36268</v>
      </c>
      <c r="D6" s="330">
        <v>144</v>
      </c>
      <c r="E6" s="330">
        <v>4054</v>
      </c>
      <c r="F6" s="330">
        <v>6062</v>
      </c>
      <c r="G6" s="330" t="s">
        <v>36</v>
      </c>
      <c r="H6" s="331">
        <v>27</v>
      </c>
      <c r="I6" s="331">
        <v>23</v>
      </c>
      <c r="J6" s="331">
        <v>118</v>
      </c>
      <c r="K6" s="331" t="s">
        <v>35</v>
      </c>
      <c r="L6" s="330">
        <v>10428</v>
      </c>
      <c r="M6" s="330">
        <v>1205</v>
      </c>
      <c r="N6" s="331"/>
      <c r="O6" s="331">
        <v>1625</v>
      </c>
      <c r="P6" s="331">
        <v>2830</v>
      </c>
      <c r="Q6" s="331">
        <v>49526</v>
      </c>
    </row>
    <row r="7" spans="1:27" s="321" customFormat="1" ht="15" customHeight="1" x14ac:dyDescent="0.2">
      <c r="A7" s="328"/>
      <c r="B7" s="329">
        <v>31</v>
      </c>
      <c r="C7" s="330">
        <v>37259</v>
      </c>
      <c r="D7" s="330">
        <v>168</v>
      </c>
      <c r="E7" s="330">
        <v>3572</v>
      </c>
      <c r="F7" s="330">
        <v>7572</v>
      </c>
      <c r="G7" s="330" t="s">
        <v>36</v>
      </c>
      <c r="H7" s="331">
        <v>48</v>
      </c>
      <c r="I7" s="331">
        <v>37</v>
      </c>
      <c r="J7" s="331">
        <v>153</v>
      </c>
      <c r="K7" s="331">
        <v>3</v>
      </c>
      <c r="L7" s="330">
        <v>11553</v>
      </c>
      <c r="M7" s="330">
        <v>1777</v>
      </c>
      <c r="N7" s="331"/>
      <c r="O7" s="331">
        <v>1474</v>
      </c>
      <c r="P7" s="331">
        <v>3251</v>
      </c>
      <c r="Q7" s="331">
        <v>52063</v>
      </c>
    </row>
    <row r="8" spans="1:27" ht="15" customHeight="1" x14ac:dyDescent="0.2">
      <c r="A8" s="57"/>
      <c r="B8" s="58">
        <v>32</v>
      </c>
      <c r="C8" s="59">
        <v>37075</v>
      </c>
      <c r="D8" s="59">
        <v>223</v>
      </c>
      <c r="E8" s="59">
        <v>3136</v>
      </c>
      <c r="F8" s="59">
        <v>9037</v>
      </c>
      <c r="G8" s="59" t="s">
        <v>36</v>
      </c>
      <c r="H8" s="60">
        <v>38</v>
      </c>
      <c r="I8" s="60">
        <v>47</v>
      </c>
      <c r="J8" s="60">
        <v>189</v>
      </c>
      <c r="K8" s="60" t="s">
        <v>35</v>
      </c>
      <c r="L8" s="59">
        <v>12670</v>
      </c>
      <c r="M8" s="59">
        <v>2103</v>
      </c>
      <c r="N8" s="60"/>
      <c r="O8" s="60">
        <v>1622</v>
      </c>
      <c r="P8" s="60">
        <v>3725</v>
      </c>
      <c r="Q8" s="60">
        <v>53470</v>
      </c>
    </row>
    <row r="9" spans="1:27" ht="15" customHeight="1" x14ac:dyDescent="0.2">
      <c r="A9" s="61"/>
      <c r="B9" s="62">
        <v>33</v>
      </c>
      <c r="C9" s="63">
        <v>40262</v>
      </c>
      <c r="D9" s="63">
        <v>207</v>
      </c>
      <c r="E9" s="63">
        <v>3234</v>
      </c>
      <c r="F9" s="63">
        <v>9912</v>
      </c>
      <c r="G9" s="63" t="s">
        <v>36</v>
      </c>
      <c r="H9" s="64">
        <v>48</v>
      </c>
      <c r="I9" s="64">
        <v>52</v>
      </c>
      <c r="J9" s="64">
        <v>184</v>
      </c>
      <c r="K9" s="64" t="s">
        <v>35</v>
      </c>
      <c r="L9" s="63">
        <v>13637</v>
      </c>
      <c r="M9" s="63">
        <v>2891</v>
      </c>
      <c r="N9" s="64"/>
      <c r="O9" s="64">
        <v>1847</v>
      </c>
      <c r="P9" s="64">
        <v>4738</v>
      </c>
      <c r="Q9" s="64">
        <v>58637</v>
      </c>
    </row>
    <row r="10" spans="1:27" ht="15" customHeight="1" x14ac:dyDescent="0.2">
      <c r="A10" s="61"/>
      <c r="B10" s="62">
        <v>34</v>
      </c>
      <c r="C10" s="63">
        <v>38359</v>
      </c>
      <c r="D10" s="63">
        <v>268</v>
      </c>
      <c r="E10" s="63">
        <v>3533</v>
      </c>
      <c r="F10" s="63">
        <v>10768</v>
      </c>
      <c r="G10" s="63" t="s">
        <v>36</v>
      </c>
      <c r="H10" s="64">
        <v>44</v>
      </c>
      <c r="I10" s="64">
        <v>48</v>
      </c>
      <c r="J10" s="64">
        <v>254</v>
      </c>
      <c r="K10" s="64" t="s">
        <v>35</v>
      </c>
      <c r="L10" s="63">
        <v>14915</v>
      </c>
      <c r="M10" s="63">
        <v>3895</v>
      </c>
      <c r="N10" s="64"/>
      <c r="O10" s="64">
        <v>1952</v>
      </c>
      <c r="P10" s="64">
        <v>5847</v>
      </c>
      <c r="Q10" s="64">
        <v>59121</v>
      </c>
    </row>
    <row r="11" spans="1:27" ht="15" customHeight="1" x14ac:dyDescent="0.2">
      <c r="A11" s="61"/>
      <c r="B11" s="62">
        <v>35</v>
      </c>
      <c r="C11" s="63">
        <v>38530</v>
      </c>
      <c r="D11" s="63">
        <v>324</v>
      </c>
      <c r="E11" s="63">
        <v>3203</v>
      </c>
      <c r="F11" s="63">
        <v>12853</v>
      </c>
      <c r="G11" s="63" t="s">
        <v>36</v>
      </c>
      <c r="H11" s="64">
        <v>63</v>
      </c>
      <c r="I11" s="64">
        <v>39</v>
      </c>
      <c r="J11" s="64">
        <v>294</v>
      </c>
      <c r="K11" s="64" t="s">
        <v>35</v>
      </c>
      <c r="L11" s="63">
        <v>16776</v>
      </c>
      <c r="M11" s="63">
        <v>4774</v>
      </c>
      <c r="N11" s="64"/>
      <c r="O11" s="64">
        <v>2092</v>
      </c>
      <c r="P11" s="64">
        <v>6866</v>
      </c>
      <c r="Q11" s="64">
        <v>62172</v>
      </c>
    </row>
    <row r="12" spans="1:27" ht="15" customHeight="1" x14ac:dyDescent="0.2">
      <c r="A12" s="61"/>
      <c r="B12" s="62">
        <v>36</v>
      </c>
      <c r="C12" s="63">
        <v>42043</v>
      </c>
      <c r="D12" s="63">
        <v>391</v>
      </c>
      <c r="E12" s="63">
        <v>2355</v>
      </c>
      <c r="F12" s="63">
        <v>15941</v>
      </c>
      <c r="G12" s="63" t="s">
        <v>36</v>
      </c>
      <c r="H12" s="64">
        <v>54</v>
      </c>
      <c r="I12" s="64">
        <v>66</v>
      </c>
      <c r="J12" s="64">
        <v>634</v>
      </c>
      <c r="K12" s="64" t="s">
        <v>35</v>
      </c>
      <c r="L12" s="63">
        <v>19441</v>
      </c>
      <c r="M12" s="63">
        <v>5874</v>
      </c>
      <c r="N12" s="64"/>
      <c r="O12" s="64">
        <v>2444</v>
      </c>
      <c r="P12" s="64">
        <v>8318</v>
      </c>
      <c r="Q12" s="64">
        <v>69802</v>
      </c>
    </row>
    <row r="13" spans="1:27" ht="15" customHeight="1" x14ac:dyDescent="0.2">
      <c r="A13" s="61"/>
      <c r="B13" s="62">
        <v>37</v>
      </c>
      <c r="C13" s="63">
        <v>37652</v>
      </c>
      <c r="D13" s="63">
        <v>463</v>
      </c>
      <c r="E13" s="63">
        <v>2458</v>
      </c>
      <c r="F13" s="63">
        <v>18236</v>
      </c>
      <c r="G13" s="63">
        <v>769</v>
      </c>
      <c r="H13" s="64">
        <v>49</v>
      </c>
      <c r="I13" s="64">
        <v>57</v>
      </c>
      <c r="J13" s="64">
        <v>839</v>
      </c>
      <c r="K13" s="64" t="s">
        <v>35</v>
      </c>
      <c r="L13" s="63">
        <v>22871</v>
      </c>
      <c r="M13" s="63">
        <v>7779</v>
      </c>
      <c r="N13" s="64"/>
      <c r="O13" s="64">
        <v>2914</v>
      </c>
      <c r="P13" s="64">
        <v>10693</v>
      </c>
      <c r="Q13" s="64">
        <v>71219</v>
      </c>
    </row>
    <row r="14" spans="1:27" ht="15" customHeight="1" x14ac:dyDescent="0.2">
      <c r="A14" s="61"/>
      <c r="B14" s="62">
        <v>38</v>
      </c>
      <c r="C14" s="63">
        <v>34414</v>
      </c>
      <c r="D14" s="63">
        <v>549</v>
      </c>
      <c r="E14" s="63">
        <v>2813</v>
      </c>
      <c r="F14" s="63">
        <v>17654</v>
      </c>
      <c r="G14" s="63">
        <v>3</v>
      </c>
      <c r="H14" s="64">
        <v>78</v>
      </c>
      <c r="I14" s="64">
        <v>61</v>
      </c>
      <c r="J14" s="64">
        <v>896</v>
      </c>
      <c r="K14" s="64" t="s">
        <v>35</v>
      </c>
      <c r="L14" s="63">
        <v>22054</v>
      </c>
      <c r="M14" s="63">
        <v>8350</v>
      </c>
      <c r="N14" s="64"/>
      <c r="O14" s="64">
        <v>3498</v>
      </c>
      <c r="P14" s="64">
        <v>11848</v>
      </c>
      <c r="Q14" s="64">
        <v>68316</v>
      </c>
    </row>
    <row r="15" spans="1:27" ht="15" customHeight="1" x14ac:dyDescent="0.2">
      <c r="A15" s="61"/>
      <c r="B15" s="62">
        <v>39</v>
      </c>
      <c r="C15" s="63">
        <v>33294</v>
      </c>
      <c r="D15" s="63">
        <v>688</v>
      </c>
      <c r="E15" s="63">
        <v>3844</v>
      </c>
      <c r="F15" s="63">
        <v>16621</v>
      </c>
      <c r="G15" s="63" t="s">
        <v>36</v>
      </c>
      <c r="H15" s="64">
        <v>85</v>
      </c>
      <c r="I15" s="64">
        <v>42</v>
      </c>
      <c r="J15" s="64">
        <v>1298</v>
      </c>
      <c r="K15" s="64" t="s">
        <v>35</v>
      </c>
      <c r="L15" s="63">
        <v>22578</v>
      </c>
      <c r="M15" s="63">
        <v>9105</v>
      </c>
      <c r="N15" s="64"/>
      <c r="O15" s="64">
        <v>4294</v>
      </c>
      <c r="P15" s="64">
        <v>13399</v>
      </c>
      <c r="Q15" s="64">
        <v>69271</v>
      </c>
    </row>
    <row r="16" spans="1:27" ht="15" customHeight="1" x14ac:dyDescent="0.2">
      <c r="A16" s="61"/>
      <c r="B16" s="62">
        <v>40</v>
      </c>
      <c r="C16" s="63">
        <v>28119</v>
      </c>
      <c r="D16" s="63">
        <v>646</v>
      </c>
      <c r="E16" s="63">
        <v>6747</v>
      </c>
      <c r="F16" s="63">
        <v>14953</v>
      </c>
      <c r="G16" s="63">
        <v>1</v>
      </c>
      <c r="H16" s="64">
        <v>82</v>
      </c>
      <c r="I16" s="64">
        <v>29</v>
      </c>
      <c r="J16" s="64">
        <v>1428</v>
      </c>
      <c r="K16" s="64" t="s">
        <v>35</v>
      </c>
      <c r="L16" s="63">
        <v>23886</v>
      </c>
      <c r="M16" s="63">
        <v>8855</v>
      </c>
      <c r="N16" s="64"/>
      <c r="O16" s="64">
        <v>5212</v>
      </c>
      <c r="P16" s="64">
        <v>14067</v>
      </c>
      <c r="Q16" s="64">
        <v>66072</v>
      </c>
    </row>
    <row r="17" spans="1:23" ht="15" customHeight="1" x14ac:dyDescent="0.2">
      <c r="A17" s="61"/>
      <c r="B17" s="62">
        <v>41</v>
      </c>
      <c r="C17" s="63">
        <v>24006</v>
      </c>
      <c r="D17" s="63">
        <v>882</v>
      </c>
      <c r="E17" s="63">
        <v>7260</v>
      </c>
      <c r="F17" s="63">
        <v>14534</v>
      </c>
      <c r="G17" s="63">
        <v>2</v>
      </c>
      <c r="H17" s="64">
        <v>95</v>
      </c>
      <c r="I17" s="64">
        <v>33</v>
      </c>
      <c r="J17" s="64">
        <v>1102</v>
      </c>
      <c r="K17" s="64" t="s">
        <v>35</v>
      </c>
      <c r="L17" s="63">
        <v>23908</v>
      </c>
      <c r="M17" s="63">
        <v>9304</v>
      </c>
      <c r="N17" s="64"/>
      <c r="O17" s="64">
        <v>5142</v>
      </c>
      <c r="P17" s="64">
        <v>14446</v>
      </c>
      <c r="Q17" s="64">
        <v>62360</v>
      </c>
    </row>
    <row r="18" spans="1:23" ht="15" customHeight="1" x14ac:dyDescent="0.2">
      <c r="A18" s="61"/>
      <c r="B18" s="62">
        <v>42</v>
      </c>
      <c r="C18" s="63">
        <v>28038</v>
      </c>
      <c r="D18" s="63">
        <v>1395</v>
      </c>
      <c r="E18" s="63">
        <v>7364</v>
      </c>
      <c r="F18" s="63">
        <v>13664</v>
      </c>
      <c r="G18" s="63" t="s">
        <v>36</v>
      </c>
      <c r="H18" s="64">
        <v>79</v>
      </c>
      <c r="I18" s="64">
        <v>126</v>
      </c>
      <c r="J18" s="64">
        <v>820</v>
      </c>
      <c r="K18" s="64" t="s">
        <v>35</v>
      </c>
      <c r="L18" s="63">
        <v>23448</v>
      </c>
      <c r="M18" s="63">
        <v>10095</v>
      </c>
      <c r="N18" s="64"/>
      <c r="O18" s="64">
        <v>4386</v>
      </c>
      <c r="P18" s="64">
        <v>14481</v>
      </c>
      <c r="Q18" s="64">
        <v>65967</v>
      </c>
    </row>
    <row r="19" spans="1:23" ht="15" customHeight="1" x14ac:dyDescent="0.2">
      <c r="A19" s="61"/>
      <c r="B19" s="62">
        <v>43</v>
      </c>
      <c r="C19" s="63">
        <v>27014</v>
      </c>
      <c r="D19" s="63">
        <v>1269</v>
      </c>
      <c r="E19" s="63">
        <v>7378</v>
      </c>
      <c r="F19" s="63">
        <v>12614</v>
      </c>
      <c r="G19" s="63" t="s">
        <v>36</v>
      </c>
      <c r="H19" s="64">
        <v>83</v>
      </c>
      <c r="I19" s="64">
        <v>52</v>
      </c>
      <c r="J19" s="64">
        <v>606</v>
      </c>
      <c r="K19" s="64" t="s">
        <v>35</v>
      </c>
      <c r="L19" s="63">
        <v>22002</v>
      </c>
      <c r="M19" s="63">
        <v>10231</v>
      </c>
      <c r="N19" s="64"/>
      <c r="O19" s="64">
        <v>7693</v>
      </c>
      <c r="P19" s="64">
        <v>17924</v>
      </c>
      <c r="Q19" s="64">
        <v>66940</v>
      </c>
    </row>
    <row r="20" spans="1:23" ht="15" customHeight="1" x14ac:dyDescent="0.2">
      <c r="A20" s="61"/>
      <c r="B20" s="62">
        <v>44</v>
      </c>
      <c r="C20" s="63">
        <v>25093</v>
      </c>
      <c r="D20" s="63">
        <v>1838</v>
      </c>
      <c r="E20" s="63">
        <v>5625</v>
      </c>
      <c r="F20" s="63">
        <v>12259</v>
      </c>
      <c r="G20" s="63">
        <v>115</v>
      </c>
      <c r="H20" s="64">
        <v>76</v>
      </c>
      <c r="I20" s="64">
        <v>24</v>
      </c>
      <c r="J20" s="64">
        <v>781</v>
      </c>
      <c r="K20" s="64" t="s">
        <v>35</v>
      </c>
      <c r="L20" s="63">
        <v>20718</v>
      </c>
      <c r="M20" s="63">
        <v>11807</v>
      </c>
      <c r="N20" s="64"/>
      <c r="O20" s="64">
        <v>5875</v>
      </c>
      <c r="P20" s="64">
        <v>17682</v>
      </c>
      <c r="Q20" s="64">
        <v>63493</v>
      </c>
    </row>
    <row r="21" spans="1:23" ht="15" customHeight="1" x14ac:dyDescent="0.2">
      <c r="A21" s="61"/>
      <c r="B21" s="62">
        <v>45</v>
      </c>
      <c r="C21" s="63">
        <v>23828</v>
      </c>
      <c r="D21" s="63">
        <v>2089</v>
      </c>
      <c r="E21" s="63">
        <v>926</v>
      </c>
      <c r="F21" s="63">
        <v>11841</v>
      </c>
      <c r="G21" s="63">
        <v>283</v>
      </c>
      <c r="H21" s="64">
        <v>86</v>
      </c>
      <c r="I21" s="64">
        <v>22</v>
      </c>
      <c r="J21" s="64">
        <v>772</v>
      </c>
      <c r="K21" s="64" t="s">
        <v>35</v>
      </c>
      <c r="L21" s="63">
        <v>16019</v>
      </c>
      <c r="M21" s="63">
        <v>14169</v>
      </c>
      <c r="N21" s="64"/>
      <c r="O21" s="64">
        <v>6755</v>
      </c>
      <c r="P21" s="64">
        <v>20924</v>
      </c>
      <c r="Q21" s="64">
        <v>60771</v>
      </c>
    </row>
    <row r="22" spans="1:23" ht="15" customHeight="1" x14ac:dyDescent="0.2">
      <c r="A22" s="61"/>
      <c r="B22" s="62">
        <v>46</v>
      </c>
      <c r="C22" s="63">
        <v>22643</v>
      </c>
      <c r="D22" s="63">
        <v>2379</v>
      </c>
      <c r="E22" s="63">
        <v>30</v>
      </c>
      <c r="F22" s="63">
        <v>10986</v>
      </c>
      <c r="G22" s="63">
        <v>174</v>
      </c>
      <c r="H22" s="64">
        <v>102</v>
      </c>
      <c r="I22" s="63">
        <v>26</v>
      </c>
      <c r="J22" s="63">
        <v>1016</v>
      </c>
      <c r="K22" s="63" t="s">
        <v>35</v>
      </c>
      <c r="L22" s="63">
        <v>14713</v>
      </c>
      <c r="M22" s="63">
        <v>14812</v>
      </c>
      <c r="N22" s="64"/>
      <c r="O22" s="64">
        <v>7734</v>
      </c>
      <c r="P22" s="64">
        <v>22546</v>
      </c>
      <c r="Q22" s="64">
        <v>59902</v>
      </c>
    </row>
    <row r="23" spans="1:23" ht="15" customHeight="1" x14ac:dyDescent="0.2">
      <c r="A23" s="61"/>
      <c r="B23" s="62">
        <v>47</v>
      </c>
      <c r="C23" s="63">
        <v>21562</v>
      </c>
      <c r="D23" s="63">
        <v>2101</v>
      </c>
      <c r="E23" s="63">
        <v>58</v>
      </c>
      <c r="F23" s="63">
        <v>11146</v>
      </c>
      <c r="G23" s="63" t="s">
        <v>36</v>
      </c>
      <c r="H23" s="64">
        <v>79</v>
      </c>
      <c r="I23" s="63">
        <v>29</v>
      </c>
      <c r="J23" s="63">
        <v>1959</v>
      </c>
      <c r="K23" s="63" t="s">
        <v>35</v>
      </c>
      <c r="L23" s="63">
        <v>15372</v>
      </c>
      <c r="M23" s="63">
        <v>9711</v>
      </c>
      <c r="N23" s="64">
        <v>8962</v>
      </c>
      <c r="O23" s="64">
        <v>4205</v>
      </c>
      <c r="P23" s="64">
        <v>22878</v>
      </c>
      <c r="Q23" s="64">
        <v>59812</v>
      </c>
      <c r="V23" s="269"/>
      <c r="W23" s="269"/>
    </row>
    <row r="24" spans="1:23" ht="15" customHeight="1" x14ac:dyDescent="0.2">
      <c r="A24" s="61"/>
      <c r="B24" s="62">
        <v>48</v>
      </c>
      <c r="C24" s="63">
        <v>19880</v>
      </c>
      <c r="D24" s="63">
        <v>1592</v>
      </c>
      <c r="E24" s="63">
        <v>60</v>
      </c>
      <c r="F24" s="63">
        <v>10307</v>
      </c>
      <c r="G24" s="63" t="s">
        <v>36</v>
      </c>
      <c r="H24" s="64">
        <v>80</v>
      </c>
      <c r="I24" s="63">
        <v>27</v>
      </c>
      <c r="J24" s="63">
        <v>1417</v>
      </c>
      <c r="K24" s="63" t="s">
        <v>35</v>
      </c>
      <c r="L24" s="63">
        <v>13483</v>
      </c>
      <c r="M24" s="63">
        <v>11644</v>
      </c>
      <c r="N24" s="64">
        <v>8435</v>
      </c>
      <c r="O24" s="64">
        <v>3043</v>
      </c>
      <c r="P24" s="64">
        <v>23122</v>
      </c>
      <c r="Q24" s="64">
        <v>56485</v>
      </c>
      <c r="V24" s="269"/>
      <c r="W24" s="269"/>
    </row>
    <row r="25" spans="1:23" ht="15" customHeight="1" x14ac:dyDescent="0.2">
      <c r="A25" s="61"/>
      <c r="B25" s="62">
        <v>49</v>
      </c>
      <c r="C25" s="63">
        <v>18031</v>
      </c>
      <c r="D25" s="63">
        <v>1543</v>
      </c>
      <c r="E25" s="63">
        <v>112</v>
      </c>
      <c r="F25" s="63">
        <v>9598</v>
      </c>
      <c r="G25" s="63" t="s">
        <v>36</v>
      </c>
      <c r="H25" s="64">
        <v>81</v>
      </c>
      <c r="I25" s="63">
        <v>21</v>
      </c>
      <c r="J25" s="63">
        <v>1704</v>
      </c>
      <c r="K25" s="63" t="s">
        <v>35</v>
      </c>
      <c r="L25" s="63">
        <v>13059</v>
      </c>
      <c r="M25" s="63">
        <v>10621</v>
      </c>
      <c r="N25" s="64">
        <v>7888</v>
      </c>
      <c r="O25" s="64">
        <v>12260</v>
      </c>
      <c r="P25" s="64">
        <v>30769</v>
      </c>
      <c r="Q25" s="64">
        <v>61859</v>
      </c>
      <c r="V25" s="269"/>
      <c r="W25" s="269"/>
    </row>
    <row r="26" spans="1:23" ht="15" customHeight="1" x14ac:dyDescent="0.2">
      <c r="A26" s="61"/>
      <c r="B26" s="62">
        <v>50</v>
      </c>
      <c r="C26" s="63">
        <v>16033</v>
      </c>
      <c r="D26" s="63">
        <v>1965</v>
      </c>
      <c r="E26" s="63">
        <v>180</v>
      </c>
      <c r="F26" s="63">
        <v>9045</v>
      </c>
      <c r="G26" s="63" t="s">
        <v>36</v>
      </c>
      <c r="H26" s="64">
        <v>76</v>
      </c>
      <c r="I26" s="63">
        <v>15</v>
      </c>
      <c r="J26" s="63">
        <v>1946</v>
      </c>
      <c r="K26" s="63" t="s">
        <v>35</v>
      </c>
      <c r="L26" s="63">
        <v>13227</v>
      </c>
      <c r="M26" s="63">
        <v>6199</v>
      </c>
      <c r="N26" s="64">
        <v>8314</v>
      </c>
      <c r="O26" s="64">
        <v>40855</v>
      </c>
      <c r="P26" s="64">
        <v>55368</v>
      </c>
      <c r="Q26" s="64">
        <v>84628</v>
      </c>
      <c r="V26" s="269"/>
      <c r="W26" s="269"/>
    </row>
    <row r="27" spans="1:23" ht="15" customHeight="1" x14ac:dyDescent="0.2">
      <c r="A27" s="61"/>
      <c r="B27" s="62">
        <v>51</v>
      </c>
      <c r="C27" s="63">
        <v>13132</v>
      </c>
      <c r="D27" s="63">
        <v>1410</v>
      </c>
      <c r="E27" s="63">
        <v>95</v>
      </c>
      <c r="F27" s="63">
        <v>9390</v>
      </c>
      <c r="G27" s="63" t="s">
        <v>36</v>
      </c>
      <c r="H27" s="64">
        <v>87</v>
      </c>
      <c r="I27" s="63">
        <v>22</v>
      </c>
      <c r="J27" s="63">
        <v>3273</v>
      </c>
      <c r="K27" s="63" t="s">
        <v>35</v>
      </c>
      <c r="L27" s="63">
        <v>14277</v>
      </c>
      <c r="M27" s="63">
        <v>5841</v>
      </c>
      <c r="N27" s="64">
        <v>7237</v>
      </c>
      <c r="O27" s="64">
        <v>45074</v>
      </c>
      <c r="P27" s="64">
        <v>58152</v>
      </c>
      <c r="Q27" s="64">
        <v>85561</v>
      </c>
      <c r="V27" s="269"/>
      <c r="W27" s="269"/>
    </row>
    <row r="28" spans="1:23" ht="15" customHeight="1" x14ac:dyDescent="0.2">
      <c r="A28" s="61"/>
      <c r="B28" s="62">
        <v>52</v>
      </c>
      <c r="C28" s="63">
        <v>13230</v>
      </c>
      <c r="D28" s="63">
        <v>1375</v>
      </c>
      <c r="E28" s="63">
        <v>3</v>
      </c>
      <c r="F28" s="63">
        <v>8961</v>
      </c>
      <c r="G28" s="63" t="s">
        <v>36</v>
      </c>
      <c r="H28" s="64">
        <v>71</v>
      </c>
      <c r="I28" s="63">
        <v>31</v>
      </c>
      <c r="J28" s="63">
        <v>2155</v>
      </c>
      <c r="K28" s="63" t="s">
        <v>35</v>
      </c>
      <c r="L28" s="63">
        <v>12596</v>
      </c>
      <c r="M28" s="63">
        <v>5474</v>
      </c>
      <c r="N28" s="64">
        <v>7670</v>
      </c>
      <c r="O28" s="64">
        <v>43670</v>
      </c>
      <c r="P28" s="64">
        <v>56814</v>
      </c>
      <c r="Q28" s="64">
        <v>82640</v>
      </c>
    </row>
    <row r="29" spans="1:23" ht="15" customHeight="1" x14ac:dyDescent="0.2">
      <c r="A29" s="61"/>
      <c r="B29" s="62">
        <v>53</v>
      </c>
      <c r="C29" s="63">
        <v>12137</v>
      </c>
      <c r="D29" s="63">
        <v>1401</v>
      </c>
      <c r="E29" s="63">
        <v>7</v>
      </c>
      <c r="F29" s="63">
        <v>9120</v>
      </c>
      <c r="G29" s="63" t="s">
        <v>36</v>
      </c>
      <c r="H29" s="64">
        <v>119</v>
      </c>
      <c r="I29" s="63">
        <v>133</v>
      </c>
      <c r="J29" s="63">
        <v>2377</v>
      </c>
      <c r="K29" s="63" t="s">
        <v>35</v>
      </c>
      <c r="L29" s="63">
        <v>13157</v>
      </c>
      <c r="M29" s="63">
        <v>5442</v>
      </c>
      <c r="N29" s="64">
        <v>8128</v>
      </c>
      <c r="O29" s="64">
        <v>39106</v>
      </c>
      <c r="P29" s="64">
        <v>52676</v>
      </c>
      <c r="Q29" s="64">
        <v>77970</v>
      </c>
    </row>
    <row r="30" spans="1:23" ht="15" customHeight="1" x14ac:dyDescent="0.2">
      <c r="A30" s="61"/>
      <c r="B30" s="62">
        <v>54</v>
      </c>
      <c r="C30" s="63">
        <v>11049</v>
      </c>
      <c r="D30" s="63">
        <v>1512</v>
      </c>
      <c r="E30" s="63">
        <v>1</v>
      </c>
      <c r="F30" s="63">
        <v>9142</v>
      </c>
      <c r="G30" s="63" t="s">
        <v>36</v>
      </c>
      <c r="H30" s="64">
        <v>69</v>
      </c>
      <c r="I30" s="63">
        <v>77</v>
      </c>
      <c r="J30" s="63">
        <v>6051</v>
      </c>
      <c r="K30" s="63" t="s">
        <v>35</v>
      </c>
      <c r="L30" s="63">
        <v>16852</v>
      </c>
      <c r="M30" s="63">
        <v>5341</v>
      </c>
      <c r="N30" s="64">
        <v>8189</v>
      </c>
      <c r="O30" s="64">
        <v>37145</v>
      </c>
      <c r="P30" s="64">
        <v>50675</v>
      </c>
      <c r="Q30" s="64">
        <v>78576</v>
      </c>
    </row>
    <row r="31" spans="1:23" ht="15" customHeight="1" x14ac:dyDescent="0.2">
      <c r="A31" s="61"/>
      <c r="B31" s="62">
        <v>55</v>
      </c>
      <c r="C31" s="63">
        <v>9618</v>
      </c>
      <c r="D31" s="63">
        <v>1339</v>
      </c>
      <c r="E31" s="63">
        <v>5</v>
      </c>
      <c r="F31" s="63">
        <v>9231</v>
      </c>
      <c r="G31" s="63" t="s">
        <v>36</v>
      </c>
      <c r="H31" s="64">
        <v>76</v>
      </c>
      <c r="I31" s="63">
        <v>28</v>
      </c>
      <c r="J31" s="63">
        <v>2774</v>
      </c>
      <c r="K31" s="63" t="s">
        <v>35</v>
      </c>
      <c r="L31" s="63">
        <v>13453</v>
      </c>
      <c r="M31" s="63">
        <v>4854</v>
      </c>
      <c r="N31" s="63">
        <v>8861</v>
      </c>
      <c r="O31" s="64">
        <v>34203</v>
      </c>
      <c r="P31" s="64">
        <v>47918</v>
      </c>
      <c r="Q31" s="64">
        <v>70989</v>
      </c>
    </row>
    <row r="32" spans="1:23" ht="15" customHeight="1" x14ac:dyDescent="0.2">
      <c r="A32" s="61"/>
      <c r="B32" s="62">
        <v>56</v>
      </c>
      <c r="C32" s="63">
        <v>8583</v>
      </c>
      <c r="D32" s="63">
        <v>1368</v>
      </c>
      <c r="E32" s="63">
        <v>3</v>
      </c>
      <c r="F32" s="63">
        <v>8761</v>
      </c>
      <c r="G32" s="63" t="s">
        <v>36</v>
      </c>
      <c r="H32" s="64">
        <v>111</v>
      </c>
      <c r="I32" s="63">
        <v>34</v>
      </c>
      <c r="J32" s="63">
        <v>2174</v>
      </c>
      <c r="K32" s="63" t="s">
        <v>35</v>
      </c>
      <c r="L32" s="63">
        <v>12451</v>
      </c>
      <c r="M32" s="63">
        <v>4062</v>
      </c>
      <c r="N32" s="63">
        <v>8868</v>
      </c>
      <c r="O32" s="64">
        <v>33200</v>
      </c>
      <c r="P32" s="64">
        <v>46130</v>
      </c>
      <c r="Q32" s="64">
        <v>67164</v>
      </c>
    </row>
    <row r="33" spans="1:17" ht="15" customHeight="1" x14ac:dyDescent="0.2">
      <c r="A33" s="61"/>
      <c r="B33" s="62">
        <v>57</v>
      </c>
      <c r="C33" s="63">
        <v>8608</v>
      </c>
      <c r="D33" s="63">
        <v>1330</v>
      </c>
      <c r="E33" s="63">
        <v>2</v>
      </c>
      <c r="F33" s="63">
        <v>9125</v>
      </c>
      <c r="G33" s="63" t="s">
        <v>36</v>
      </c>
      <c r="H33" s="64">
        <v>113</v>
      </c>
      <c r="I33" s="63">
        <v>48</v>
      </c>
      <c r="J33" s="63">
        <v>5053</v>
      </c>
      <c r="K33" s="63" t="s">
        <v>35</v>
      </c>
      <c r="L33" s="63">
        <v>15671</v>
      </c>
      <c r="M33" s="63">
        <v>4083</v>
      </c>
      <c r="N33" s="63">
        <v>8808</v>
      </c>
      <c r="O33" s="64">
        <v>29919</v>
      </c>
      <c r="P33" s="64">
        <v>42810</v>
      </c>
      <c r="Q33" s="64">
        <v>67089</v>
      </c>
    </row>
    <row r="34" spans="1:17" ht="15" customHeight="1" x14ac:dyDescent="0.2">
      <c r="A34" s="61"/>
      <c r="B34" s="62">
        <v>58</v>
      </c>
      <c r="C34" s="63">
        <v>7992</v>
      </c>
      <c r="D34" s="63">
        <v>1486</v>
      </c>
      <c r="E34" s="63">
        <v>4</v>
      </c>
      <c r="F34" s="63">
        <v>8808</v>
      </c>
      <c r="G34" s="63" t="s">
        <v>36</v>
      </c>
      <c r="H34" s="64">
        <v>93</v>
      </c>
      <c r="I34" s="63">
        <v>32</v>
      </c>
      <c r="J34" s="63">
        <v>3559</v>
      </c>
      <c r="K34" s="63" t="s">
        <v>35</v>
      </c>
      <c r="L34" s="63">
        <v>13982</v>
      </c>
      <c r="M34" s="63">
        <v>5933</v>
      </c>
      <c r="N34" s="63">
        <v>8932</v>
      </c>
      <c r="O34" s="64">
        <v>26881</v>
      </c>
      <c r="P34" s="64">
        <v>41746</v>
      </c>
      <c r="Q34" s="64">
        <v>63720</v>
      </c>
    </row>
    <row r="35" spans="1:17" ht="15" customHeight="1" x14ac:dyDescent="0.2">
      <c r="A35" s="61"/>
      <c r="B35" s="62">
        <v>59</v>
      </c>
      <c r="C35" s="63">
        <v>8156</v>
      </c>
      <c r="D35" s="63">
        <v>964</v>
      </c>
      <c r="E35" s="63">
        <v>5</v>
      </c>
      <c r="F35" s="63">
        <v>7242</v>
      </c>
      <c r="G35" s="63" t="s">
        <v>36</v>
      </c>
      <c r="H35" s="64">
        <v>86</v>
      </c>
      <c r="I35" s="63">
        <v>57</v>
      </c>
      <c r="J35" s="63">
        <v>3717</v>
      </c>
      <c r="K35" s="63" t="s">
        <v>35</v>
      </c>
      <c r="L35" s="63">
        <v>12071</v>
      </c>
      <c r="M35" s="63">
        <v>6866</v>
      </c>
      <c r="N35" s="63">
        <v>7694</v>
      </c>
      <c r="O35" s="64">
        <v>28848</v>
      </c>
      <c r="P35" s="64">
        <v>43408</v>
      </c>
      <c r="Q35" s="64">
        <v>63635</v>
      </c>
    </row>
    <row r="36" spans="1:17" ht="15" customHeight="1" x14ac:dyDescent="0.2">
      <c r="A36" s="61"/>
      <c r="B36" s="62">
        <v>60</v>
      </c>
      <c r="C36" s="63">
        <v>7362</v>
      </c>
      <c r="D36" s="63">
        <v>875</v>
      </c>
      <c r="E36" s="63">
        <v>1</v>
      </c>
      <c r="F36" s="63">
        <v>6986</v>
      </c>
      <c r="G36" s="63" t="s">
        <v>36</v>
      </c>
      <c r="H36" s="64">
        <v>80</v>
      </c>
      <c r="I36" s="63">
        <v>30</v>
      </c>
      <c r="J36" s="63">
        <v>2227</v>
      </c>
      <c r="K36" s="63" t="s">
        <v>35</v>
      </c>
      <c r="L36" s="63">
        <v>10199</v>
      </c>
      <c r="M36" s="63">
        <v>6339</v>
      </c>
      <c r="N36" s="63">
        <v>7367</v>
      </c>
      <c r="O36" s="64">
        <v>26622</v>
      </c>
      <c r="P36" s="64">
        <v>40328</v>
      </c>
      <c r="Q36" s="64">
        <v>57889</v>
      </c>
    </row>
    <row r="37" spans="1:17" ht="15" customHeight="1" x14ac:dyDescent="0.2">
      <c r="A37" s="61"/>
      <c r="B37" s="62">
        <v>61</v>
      </c>
      <c r="C37" s="63">
        <v>7144</v>
      </c>
      <c r="D37" s="63">
        <v>522</v>
      </c>
      <c r="E37" s="63">
        <v>1</v>
      </c>
      <c r="F37" s="63">
        <v>6243</v>
      </c>
      <c r="G37" s="63" t="s">
        <v>36</v>
      </c>
      <c r="H37" s="64">
        <v>97</v>
      </c>
      <c r="I37" s="63">
        <v>33</v>
      </c>
      <c r="J37" s="63">
        <v>3147</v>
      </c>
      <c r="K37" s="63" t="s">
        <v>35</v>
      </c>
      <c r="L37" s="63">
        <v>10043</v>
      </c>
      <c r="M37" s="63">
        <v>5427</v>
      </c>
      <c r="N37" s="63">
        <v>5543</v>
      </c>
      <c r="O37" s="64">
        <v>27381</v>
      </c>
      <c r="P37" s="64">
        <v>38351</v>
      </c>
      <c r="Q37" s="64">
        <v>55538</v>
      </c>
    </row>
    <row r="38" spans="1:17" ht="15" customHeight="1" x14ac:dyDescent="0.2">
      <c r="A38" s="61"/>
      <c r="B38" s="62">
        <v>62</v>
      </c>
      <c r="C38" s="63">
        <v>6826</v>
      </c>
      <c r="D38" s="63">
        <v>588</v>
      </c>
      <c r="E38" s="63" t="s">
        <v>36</v>
      </c>
      <c r="F38" s="63">
        <v>5918</v>
      </c>
      <c r="G38" s="63" t="s">
        <v>36</v>
      </c>
      <c r="H38" s="64">
        <v>86</v>
      </c>
      <c r="I38" s="63">
        <v>27</v>
      </c>
      <c r="J38" s="63">
        <v>4115</v>
      </c>
      <c r="K38" s="63" t="s">
        <v>35</v>
      </c>
      <c r="L38" s="63">
        <v>10734</v>
      </c>
      <c r="M38" s="63">
        <v>5645</v>
      </c>
      <c r="N38" s="63">
        <v>5219</v>
      </c>
      <c r="O38" s="64">
        <v>26652</v>
      </c>
      <c r="P38" s="64">
        <v>37516</v>
      </c>
      <c r="Q38" s="64">
        <v>55076</v>
      </c>
    </row>
    <row r="39" spans="1:17" ht="15" customHeight="1" x14ac:dyDescent="0.2">
      <c r="A39" s="61"/>
      <c r="B39" s="62">
        <v>63</v>
      </c>
      <c r="C39" s="63">
        <v>7112</v>
      </c>
      <c r="D39" s="63">
        <v>643</v>
      </c>
      <c r="E39" s="63" t="s">
        <v>36</v>
      </c>
      <c r="F39" s="63">
        <v>5549</v>
      </c>
      <c r="G39" s="63" t="s">
        <v>36</v>
      </c>
      <c r="H39" s="64">
        <v>81</v>
      </c>
      <c r="I39" s="63">
        <v>82</v>
      </c>
      <c r="J39" s="63">
        <v>3726</v>
      </c>
      <c r="K39" s="63" t="s">
        <v>35</v>
      </c>
      <c r="L39" s="63">
        <v>10081</v>
      </c>
      <c r="M39" s="63">
        <v>5070</v>
      </c>
      <c r="N39" s="63">
        <v>5365</v>
      </c>
      <c r="O39" s="64">
        <v>27626</v>
      </c>
      <c r="P39" s="64">
        <v>38061</v>
      </c>
      <c r="Q39" s="64">
        <v>55254</v>
      </c>
    </row>
    <row r="40" spans="1:17" ht="15" customHeight="1" x14ac:dyDescent="0.2">
      <c r="A40" s="65" t="s">
        <v>33</v>
      </c>
      <c r="B40" s="62" t="s">
        <v>34</v>
      </c>
      <c r="C40" s="63">
        <v>7214</v>
      </c>
      <c r="D40" s="63">
        <v>608</v>
      </c>
      <c r="E40" s="63" t="s">
        <v>36</v>
      </c>
      <c r="F40" s="63">
        <v>5100</v>
      </c>
      <c r="G40" s="63" t="s">
        <v>36</v>
      </c>
      <c r="H40" s="64">
        <v>196</v>
      </c>
      <c r="I40" s="63">
        <v>114</v>
      </c>
      <c r="J40" s="63">
        <v>7310</v>
      </c>
      <c r="K40" s="63" t="s">
        <v>35</v>
      </c>
      <c r="L40" s="63">
        <v>13328</v>
      </c>
      <c r="M40" s="63">
        <v>4395</v>
      </c>
      <c r="N40" s="66">
        <v>4870</v>
      </c>
      <c r="O40" s="63">
        <v>29348</v>
      </c>
      <c r="P40" s="63">
        <v>38613</v>
      </c>
      <c r="Q40" s="63">
        <v>59155</v>
      </c>
    </row>
    <row r="41" spans="1:17" ht="15" customHeight="1" x14ac:dyDescent="0.2">
      <c r="A41" s="61"/>
      <c r="B41" s="62">
        <v>2</v>
      </c>
      <c r="C41" s="63">
        <v>7123</v>
      </c>
      <c r="D41" s="63">
        <v>581</v>
      </c>
      <c r="E41" s="63">
        <v>1</v>
      </c>
      <c r="F41" s="63">
        <v>4749</v>
      </c>
      <c r="G41" s="63" t="s">
        <v>36</v>
      </c>
      <c r="H41" s="64">
        <v>87</v>
      </c>
      <c r="I41" s="63">
        <v>68</v>
      </c>
      <c r="J41" s="63">
        <v>4524</v>
      </c>
      <c r="K41" s="63" t="s">
        <v>35</v>
      </c>
      <c r="L41" s="63">
        <v>10010</v>
      </c>
      <c r="M41" s="63">
        <v>4002</v>
      </c>
      <c r="N41" s="63">
        <v>5121</v>
      </c>
      <c r="O41" s="64">
        <v>28107</v>
      </c>
      <c r="P41" s="64">
        <v>37230</v>
      </c>
      <c r="Q41" s="64">
        <v>54363</v>
      </c>
    </row>
    <row r="42" spans="1:17" ht="15" customHeight="1" x14ac:dyDescent="0.2">
      <c r="A42" s="61"/>
      <c r="B42" s="62">
        <v>3</v>
      </c>
      <c r="C42" s="63">
        <v>7425</v>
      </c>
      <c r="D42" s="63">
        <v>445</v>
      </c>
      <c r="E42" s="63" t="s">
        <v>36</v>
      </c>
      <c r="F42" s="63">
        <v>4477</v>
      </c>
      <c r="G42" s="63" t="s">
        <v>36</v>
      </c>
      <c r="H42" s="64">
        <v>101</v>
      </c>
      <c r="I42" s="63">
        <v>61</v>
      </c>
      <c r="J42" s="63">
        <v>2755</v>
      </c>
      <c r="K42" s="63" t="s">
        <v>35</v>
      </c>
      <c r="L42" s="63">
        <v>7839</v>
      </c>
      <c r="M42" s="63">
        <v>3804</v>
      </c>
      <c r="N42" s="63">
        <v>4212</v>
      </c>
      <c r="O42" s="64">
        <v>28801</v>
      </c>
      <c r="P42" s="64">
        <v>36817</v>
      </c>
      <c r="Q42" s="64">
        <v>52081</v>
      </c>
    </row>
    <row r="43" spans="1:17" ht="15" customHeight="1" x14ac:dyDescent="0.2">
      <c r="A43" s="61"/>
      <c r="B43" s="62">
        <v>4</v>
      </c>
      <c r="C43" s="63">
        <v>7441</v>
      </c>
      <c r="D43" s="63">
        <v>402</v>
      </c>
      <c r="E43" s="63" t="s">
        <v>36</v>
      </c>
      <c r="F43" s="63">
        <v>4332</v>
      </c>
      <c r="G43" s="63" t="s">
        <v>36</v>
      </c>
      <c r="H43" s="64">
        <v>125</v>
      </c>
      <c r="I43" s="63">
        <v>59</v>
      </c>
      <c r="J43" s="63">
        <v>3512</v>
      </c>
      <c r="K43" s="63" t="s">
        <v>35</v>
      </c>
      <c r="L43" s="63">
        <v>8430</v>
      </c>
      <c r="M43" s="63">
        <v>3700</v>
      </c>
      <c r="N43" s="63">
        <v>4134</v>
      </c>
      <c r="O43" s="64">
        <v>28581</v>
      </c>
      <c r="P43" s="64">
        <v>36415</v>
      </c>
      <c r="Q43" s="64">
        <v>52286</v>
      </c>
    </row>
    <row r="44" spans="1:17" ht="15" customHeight="1" x14ac:dyDescent="0.2">
      <c r="A44" s="61"/>
      <c r="B44" s="62">
        <v>5</v>
      </c>
      <c r="C44" s="63">
        <v>7322</v>
      </c>
      <c r="D44" s="63">
        <v>337</v>
      </c>
      <c r="E44" s="63" t="s">
        <v>36</v>
      </c>
      <c r="F44" s="63">
        <v>4147</v>
      </c>
      <c r="G44" s="63" t="s">
        <v>36</v>
      </c>
      <c r="H44" s="64">
        <v>96</v>
      </c>
      <c r="I44" s="63">
        <v>97</v>
      </c>
      <c r="J44" s="63">
        <v>3138</v>
      </c>
      <c r="K44" s="63" t="s">
        <v>35</v>
      </c>
      <c r="L44" s="63">
        <v>7815</v>
      </c>
      <c r="M44" s="63">
        <v>3683</v>
      </c>
      <c r="N44" s="63">
        <v>4376</v>
      </c>
      <c r="O44" s="64">
        <v>25457</v>
      </c>
      <c r="P44" s="64">
        <v>33516</v>
      </c>
      <c r="Q44" s="64">
        <v>48653</v>
      </c>
    </row>
    <row r="45" spans="1:17" ht="15" customHeight="1" x14ac:dyDescent="0.2">
      <c r="A45" s="61"/>
      <c r="B45" s="62">
        <v>6</v>
      </c>
      <c r="C45" s="63">
        <v>7421</v>
      </c>
      <c r="D45" s="63">
        <v>344</v>
      </c>
      <c r="E45" s="63" t="s">
        <v>36</v>
      </c>
      <c r="F45" s="63">
        <v>4009</v>
      </c>
      <c r="G45" s="63" t="s">
        <v>36</v>
      </c>
      <c r="H45" s="64">
        <v>115</v>
      </c>
      <c r="I45" s="63">
        <v>66</v>
      </c>
      <c r="J45" s="63">
        <v>4338</v>
      </c>
      <c r="K45" s="63" t="s">
        <v>35</v>
      </c>
      <c r="L45" s="63">
        <v>8872</v>
      </c>
      <c r="M45" s="63">
        <v>3628</v>
      </c>
      <c r="N45" s="63">
        <v>3773</v>
      </c>
      <c r="O45" s="64">
        <v>23737</v>
      </c>
      <c r="P45" s="64">
        <v>31138</v>
      </c>
      <c r="Q45" s="64">
        <v>47431</v>
      </c>
    </row>
    <row r="46" spans="1:17" ht="15" customHeight="1" x14ac:dyDescent="0.2">
      <c r="A46" s="61"/>
      <c r="B46" s="62">
        <v>7</v>
      </c>
      <c r="C46" s="63">
        <v>7093</v>
      </c>
      <c r="D46" s="63">
        <v>296</v>
      </c>
      <c r="E46" s="63" t="str">
        <f>E44:F44</f>
        <v>-</v>
      </c>
      <c r="F46" s="63">
        <v>3620</v>
      </c>
      <c r="G46" s="63" t="s">
        <v>36</v>
      </c>
      <c r="H46" s="64">
        <v>126</v>
      </c>
      <c r="I46" s="63">
        <v>57</v>
      </c>
      <c r="J46" s="63">
        <v>3219</v>
      </c>
      <c r="K46" s="63" t="s">
        <v>35</v>
      </c>
      <c r="L46" s="63">
        <v>7318</v>
      </c>
      <c r="M46" s="63">
        <v>3590</v>
      </c>
      <c r="N46" s="63">
        <v>3248</v>
      </c>
      <c r="O46" s="63">
        <v>20016</v>
      </c>
      <c r="P46" s="63">
        <v>26854</v>
      </c>
      <c r="Q46" s="63">
        <v>41265</v>
      </c>
    </row>
    <row r="47" spans="1:17" ht="15" customHeight="1" x14ac:dyDescent="0.2">
      <c r="A47" s="61"/>
      <c r="B47" s="62">
        <v>8</v>
      </c>
      <c r="C47" s="63">
        <v>7106</v>
      </c>
      <c r="D47" s="63">
        <v>261</v>
      </c>
      <c r="E47" s="63" t="s">
        <v>36</v>
      </c>
      <c r="F47" s="63">
        <v>3063</v>
      </c>
      <c r="G47" s="63" t="s">
        <v>36</v>
      </c>
      <c r="H47" s="64">
        <v>156</v>
      </c>
      <c r="I47" s="63">
        <v>48</v>
      </c>
      <c r="J47" s="63">
        <v>5312</v>
      </c>
      <c r="K47" s="63" t="s">
        <v>35</v>
      </c>
      <c r="L47" s="63">
        <v>8840</v>
      </c>
      <c r="M47" s="63">
        <v>3761</v>
      </c>
      <c r="N47" s="63">
        <v>3404</v>
      </c>
      <c r="O47" s="64">
        <v>16705</v>
      </c>
      <c r="P47" s="64">
        <v>23870</v>
      </c>
      <c r="Q47" s="64">
        <v>39816</v>
      </c>
    </row>
    <row r="48" spans="1:17" ht="15" customHeight="1" x14ac:dyDescent="0.2">
      <c r="A48" s="61"/>
      <c r="B48" s="62">
        <v>9</v>
      </c>
      <c r="C48" s="63">
        <v>6629</v>
      </c>
      <c r="D48" s="63">
        <v>250</v>
      </c>
      <c r="E48" s="63" t="s">
        <v>36</v>
      </c>
      <c r="F48" s="63">
        <v>2786</v>
      </c>
      <c r="G48" s="63" t="s">
        <v>36</v>
      </c>
      <c r="H48" s="64">
        <v>166</v>
      </c>
      <c r="I48" s="63">
        <v>109</v>
      </c>
      <c r="J48" s="63">
        <v>3552</v>
      </c>
      <c r="K48" s="63" t="s">
        <v>35</v>
      </c>
      <c r="L48" s="63">
        <v>6863</v>
      </c>
      <c r="M48" s="63">
        <v>3623</v>
      </c>
      <c r="N48" s="63">
        <v>3525</v>
      </c>
      <c r="O48" s="64">
        <v>16102</v>
      </c>
      <c r="P48" s="64">
        <v>23250</v>
      </c>
      <c r="Q48" s="64">
        <v>36742</v>
      </c>
    </row>
    <row r="49" spans="1:17" ht="15" customHeight="1" x14ac:dyDescent="0.2">
      <c r="A49" s="61"/>
      <c r="B49" s="62">
        <v>10</v>
      </c>
      <c r="C49" s="63">
        <v>7054</v>
      </c>
      <c r="D49" s="63">
        <v>246</v>
      </c>
      <c r="E49" s="63" t="s">
        <v>36</v>
      </c>
      <c r="F49" s="63">
        <v>2725</v>
      </c>
      <c r="G49" s="63" t="s">
        <v>36</v>
      </c>
      <c r="H49" s="64">
        <v>219</v>
      </c>
      <c r="I49" s="63">
        <v>101</v>
      </c>
      <c r="J49" s="63">
        <v>9566</v>
      </c>
      <c r="K49" s="63" t="s">
        <v>35</v>
      </c>
      <c r="L49" s="63">
        <v>12857</v>
      </c>
      <c r="M49" s="63">
        <v>3296</v>
      </c>
      <c r="N49" s="63">
        <v>3756</v>
      </c>
      <c r="O49" s="64">
        <v>14856</v>
      </c>
      <c r="P49" s="64">
        <v>21908</v>
      </c>
      <c r="Q49" s="64">
        <v>41819</v>
      </c>
    </row>
    <row r="50" spans="1:17" ht="15" customHeight="1" x14ac:dyDescent="0.2">
      <c r="A50" s="61"/>
      <c r="B50" s="62">
        <v>11</v>
      </c>
      <c r="C50" s="63">
        <v>6662</v>
      </c>
      <c r="D50" s="63">
        <v>198</v>
      </c>
      <c r="E50" s="63" t="str">
        <f>E48:F48</f>
        <v>-</v>
      </c>
      <c r="F50" s="63">
        <v>2694</v>
      </c>
      <c r="G50" s="63" t="s">
        <v>36</v>
      </c>
      <c r="H50" s="64">
        <v>181</v>
      </c>
      <c r="I50" s="63">
        <v>119</v>
      </c>
      <c r="J50" s="63">
        <v>3743</v>
      </c>
      <c r="K50" s="63" t="s">
        <v>35</v>
      </c>
      <c r="L50" s="63">
        <v>6935</v>
      </c>
      <c r="M50" s="63">
        <v>3200</v>
      </c>
      <c r="N50" s="63">
        <v>3585</v>
      </c>
      <c r="O50" s="63">
        <v>15083</v>
      </c>
      <c r="P50" s="67">
        <v>21868</v>
      </c>
      <c r="Q50" s="63">
        <v>35465</v>
      </c>
    </row>
    <row r="51" spans="1:17" ht="15" customHeight="1" x14ac:dyDescent="0.2">
      <c r="A51" s="61"/>
      <c r="B51" s="62">
        <v>12</v>
      </c>
      <c r="C51" s="63">
        <v>6397</v>
      </c>
      <c r="D51" s="63">
        <v>207</v>
      </c>
      <c r="E51" s="63" t="s">
        <v>36</v>
      </c>
      <c r="F51" s="63">
        <v>2435</v>
      </c>
      <c r="G51" s="63" t="s">
        <v>36</v>
      </c>
      <c r="H51" s="64">
        <v>200</v>
      </c>
      <c r="I51" s="63">
        <v>104</v>
      </c>
      <c r="J51" s="63">
        <v>4174</v>
      </c>
      <c r="K51" s="63" t="s">
        <v>35</v>
      </c>
      <c r="L51" s="63">
        <v>7120</v>
      </c>
      <c r="M51" s="63">
        <v>2809</v>
      </c>
      <c r="N51" s="63">
        <v>2828</v>
      </c>
      <c r="O51" s="64">
        <v>15676</v>
      </c>
      <c r="P51" s="67">
        <v>21313</v>
      </c>
      <c r="Q51" s="63">
        <v>34830</v>
      </c>
    </row>
    <row r="52" spans="1:17" ht="15" customHeight="1" x14ac:dyDescent="0.2">
      <c r="A52" s="61"/>
      <c r="B52" s="62">
        <v>13</v>
      </c>
      <c r="C52" s="63">
        <v>6614</v>
      </c>
      <c r="D52" s="63">
        <v>194</v>
      </c>
      <c r="E52" s="63" t="s">
        <v>36</v>
      </c>
      <c r="F52" s="63">
        <v>2264</v>
      </c>
      <c r="G52" s="63" t="s">
        <v>36</v>
      </c>
      <c r="H52" s="64">
        <v>225</v>
      </c>
      <c r="I52" s="63">
        <v>134</v>
      </c>
      <c r="J52" s="63">
        <v>4155</v>
      </c>
      <c r="K52" s="63" t="s">
        <v>35</v>
      </c>
      <c r="L52" s="63">
        <v>6972</v>
      </c>
      <c r="M52" s="63">
        <v>2420</v>
      </c>
      <c r="N52" s="63">
        <v>2482</v>
      </c>
      <c r="O52" s="63">
        <v>18327</v>
      </c>
      <c r="P52" s="67">
        <v>23229</v>
      </c>
      <c r="Q52" s="63">
        <v>36815</v>
      </c>
    </row>
    <row r="53" spans="1:17" ht="15" customHeight="1" x14ac:dyDescent="0.2">
      <c r="A53" s="61"/>
      <c r="B53" s="62">
        <v>14</v>
      </c>
      <c r="C53" s="63">
        <v>6549</v>
      </c>
      <c r="D53" s="63">
        <v>138</v>
      </c>
      <c r="E53" s="63" t="s">
        <v>36</v>
      </c>
      <c r="F53" s="63">
        <v>1962</v>
      </c>
      <c r="G53" s="63" t="s">
        <v>36</v>
      </c>
      <c r="H53" s="64">
        <v>254</v>
      </c>
      <c r="I53" s="63">
        <v>125</v>
      </c>
      <c r="J53" s="63">
        <v>3362</v>
      </c>
      <c r="K53" s="63" t="s">
        <v>35</v>
      </c>
      <c r="L53" s="63">
        <v>5841</v>
      </c>
      <c r="M53" s="63">
        <v>2177</v>
      </c>
      <c r="N53" s="63">
        <v>2286</v>
      </c>
      <c r="O53" s="63">
        <v>17923</v>
      </c>
      <c r="P53" s="67">
        <v>22386</v>
      </c>
      <c r="Q53" s="63">
        <v>34776</v>
      </c>
    </row>
    <row r="54" spans="1:17" ht="15" customHeight="1" x14ac:dyDescent="0.2">
      <c r="A54" s="61"/>
      <c r="B54" s="62">
        <v>15</v>
      </c>
      <c r="C54" s="63">
        <v>6672</v>
      </c>
      <c r="D54" s="63">
        <v>125</v>
      </c>
      <c r="E54" s="63" t="s">
        <v>36</v>
      </c>
      <c r="F54" s="63">
        <v>1727</v>
      </c>
      <c r="G54" s="63" t="s">
        <v>36</v>
      </c>
      <c r="H54" s="64">
        <v>223</v>
      </c>
      <c r="I54" s="63">
        <v>156</v>
      </c>
      <c r="J54" s="63">
        <v>4632</v>
      </c>
      <c r="K54" s="63" t="s">
        <v>35</v>
      </c>
      <c r="L54" s="63">
        <v>6863</v>
      </c>
      <c r="M54" s="63">
        <v>2140</v>
      </c>
      <c r="N54" s="63">
        <v>2327</v>
      </c>
      <c r="O54" s="63">
        <v>19285</v>
      </c>
      <c r="P54" s="67">
        <v>23752</v>
      </c>
      <c r="Q54" s="63">
        <v>37287</v>
      </c>
    </row>
    <row r="55" spans="1:17" ht="15" customHeight="1" x14ac:dyDescent="0.2">
      <c r="A55" s="61"/>
      <c r="B55" s="62">
        <v>16</v>
      </c>
      <c r="C55" s="63">
        <v>6377</v>
      </c>
      <c r="D55" s="63">
        <v>98</v>
      </c>
      <c r="E55" s="63" t="s">
        <v>36</v>
      </c>
      <c r="F55" s="63">
        <v>1626</v>
      </c>
      <c r="G55" s="63" t="s">
        <v>36</v>
      </c>
      <c r="H55" s="64">
        <v>276</v>
      </c>
      <c r="I55" s="63">
        <v>182</v>
      </c>
      <c r="J55" s="63">
        <v>3898</v>
      </c>
      <c r="K55" s="63" t="s">
        <v>35</v>
      </c>
      <c r="L55" s="63">
        <v>6080</v>
      </c>
      <c r="M55" s="63">
        <v>2474</v>
      </c>
      <c r="N55" s="63">
        <v>1676</v>
      </c>
      <c r="O55" s="63">
        <v>19068</v>
      </c>
      <c r="P55" s="67">
        <v>23218</v>
      </c>
      <c r="Q55" s="63">
        <v>35675</v>
      </c>
    </row>
    <row r="56" spans="1:17" ht="15" customHeight="1" x14ac:dyDescent="0.2">
      <c r="A56" s="61"/>
      <c r="B56" s="62">
        <v>17</v>
      </c>
      <c r="C56" s="63">
        <v>6662</v>
      </c>
      <c r="D56" s="63">
        <v>81</v>
      </c>
      <c r="E56" s="63" t="s">
        <v>35</v>
      </c>
      <c r="F56" s="63">
        <v>1366</v>
      </c>
      <c r="G56" s="63" t="s">
        <v>35</v>
      </c>
      <c r="H56" s="64">
        <v>304</v>
      </c>
      <c r="I56" s="63">
        <v>190</v>
      </c>
      <c r="J56" s="63">
        <v>2150</v>
      </c>
      <c r="K56" s="63" t="s">
        <v>35</v>
      </c>
      <c r="L56" s="63">
        <v>4091</v>
      </c>
      <c r="M56" s="63">
        <v>3041</v>
      </c>
      <c r="N56" s="63">
        <v>9480</v>
      </c>
      <c r="O56" s="63">
        <v>8098</v>
      </c>
      <c r="P56" s="67">
        <v>20619</v>
      </c>
      <c r="Q56" s="63">
        <v>31372</v>
      </c>
    </row>
    <row r="57" spans="1:17" ht="15" customHeight="1" x14ac:dyDescent="0.2">
      <c r="A57" s="61"/>
      <c r="B57" s="62">
        <v>18</v>
      </c>
      <c r="C57" s="63">
        <v>6947</v>
      </c>
      <c r="D57" s="63">
        <v>86</v>
      </c>
      <c r="E57" s="63" t="s">
        <v>36</v>
      </c>
      <c r="F57" s="63">
        <v>1200</v>
      </c>
      <c r="G57" s="63" t="s">
        <v>36</v>
      </c>
      <c r="H57" s="64">
        <v>255</v>
      </c>
      <c r="I57" s="63">
        <v>183</v>
      </c>
      <c r="J57" s="63">
        <v>2109</v>
      </c>
      <c r="K57" s="63" t="s">
        <v>35</v>
      </c>
      <c r="L57" s="63">
        <v>3833</v>
      </c>
      <c r="M57" s="63">
        <v>2930</v>
      </c>
      <c r="N57" s="63">
        <v>9493</v>
      </c>
      <c r="O57" s="67">
        <v>7797</v>
      </c>
      <c r="P57" s="67">
        <v>20220</v>
      </c>
      <c r="Q57" s="63">
        <v>31000</v>
      </c>
    </row>
    <row r="58" spans="1:17" ht="15" customHeight="1" x14ac:dyDescent="0.2">
      <c r="A58" s="61"/>
      <c r="B58" s="62">
        <v>19</v>
      </c>
      <c r="C58" s="63">
        <v>5742</v>
      </c>
      <c r="D58" s="63">
        <v>82</v>
      </c>
      <c r="E58" s="63" t="s">
        <v>36</v>
      </c>
      <c r="F58" s="63">
        <v>1100</v>
      </c>
      <c r="G58" s="63" t="s">
        <v>36</v>
      </c>
      <c r="H58" s="67">
        <v>239</v>
      </c>
      <c r="I58" s="67">
        <v>183</v>
      </c>
      <c r="J58" s="67">
        <v>2659</v>
      </c>
      <c r="K58" s="67" t="s">
        <v>35</v>
      </c>
      <c r="L58" s="63">
        <v>4263</v>
      </c>
      <c r="M58" s="63">
        <v>2524</v>
      </c>
      <c r="N58" s="64">
        <v>8871</v>
      </c>
      <c r="O58" s="66">
        <v>7656</v>
      </c>
      <c r="P58" s="67">
        <v>19051</v>
      </c>
      <c r="Q58" s="63">
        <v>29056</v>
      </c>
    </row>
    <row r="59" spans="1:17" ht="15" customHeight="1" x14ac:dyDescent="0.2">
      <c r="A59" s="61"/>
      <c r="B59" s="62">
        <v>20</v>
      </c>
      <c r="C59" s="63">
        <v>6673</v>
      </c>
      <c r="D59" s="63">
        <v>73</v>
      </c>
      <c r="E59" s="63" t="s">
        <v>36</v>
      </c>
      <c r="F59" s="63">
        <v>869</v>
      </c>
      <c r="G59" s="63" t="s">
        <v>36</v>
      </c>
      <c r="H59" s="67">
        <v>257</v>
      </c>
      <c r="I59" s="67">
        <v>177</v>
      </c>
      <c r="J59" s="67">
        <v>4351</v>
      </c>
      <c r="K59" s="67" t="s">
        <v>35</v>
      </c>
      <c r="L59" s="63">
        <v>5727</v>
      </c>
      <c r="M59" s="63">
        <v>2203</v>
      </c>
      <c r="N59" s="64">
        <v>7302</v>
      </c>
      <c r="O59" s="66">
        <v>7860</v>
      </c>
      <c r="P59" s="67">
        <v>17365</v>
      </c>
      <c r="Q59" s="63">
        <v>29765</v>
      </c>
    </row>
    <row r="60" spans="1:17" ht="16.5" customHeight="1" x14ac:dyDescent="0.2">
      <c r="A60" s="68"/>
      <c r="B60" s="69">
        <v>21</v>
      </c>
      <c r="C60" s="70">
        <v>6697</v>
      </c>
      <c r="D60" s="70">
        <v>45</v>
      </c>
      <c r="E60" s="63" t="s">
        <v>36</v>
      </c>
      <c r="F60" s="70">
        <v>708</v>
      </c>
      <c r="G60" s="63" t="s">
        <v>36</v>
      </c>
      <c r="H60" s="70">
        <v>256</v>
      </c>
      <c r="I60" s="70">
        <v>167</v>
      </c>
      <c r="J60" s="70">
        <v>6702</v>
      </c>
      <c r="K60" s="70" t="s">
        <v>35</v>
      </c>
      <c r="L60" s="70">
        <v>7878</v>
      </c>
      <c r="M60" s="70">
        <v>2037</v>
      </c>
      <c r="N60" s="70">
        <v>4542</v>
      </c>
      <c r="O60" s="70">
        <v>7604</v>
      </c>
      <c r="P60" s="63">
        <v>14183</v>
      </c>
      <c r="Q60" s="71">
        <v>28758</v>
      </c>
    </row>
    <row r="61" spans="1:17" ht="16.5" customHeight="1" x14ac:dyDescent="0.2">
      <c r="A61" s="68"/>
      <c r="B61" s="69">
        <v>22</v>
      </c>
      <c r="C61" s="70">
        <v>6770</v>
      </c>
      <c r="D61" s="70">
        <v>41</v>
      </c>
      <c r="E61" s="63" t="s">
        <v>35</v>
      </c>
      <c r="F61" s="70">
        <v>522</v>
      </c>
      <c r="G61" s="63" t="s">
        <v>35</v>
      </c>
      <c r="H61" s="70">
        <v>296</v>
      </c>
      <c r="I61" s="70">
        <v>199</v>
      </c>
      <c r="J61" s="70">
        <v>4458</v>
      </c>
      <c r="K61" s="70" t="s">
        <v>35</v>
      </c>
      <c r="L61" s="70">
        <v>5516</v>
      </c>
      <c r="M61" s="70">
        <v>2103</v>
      </c>
      <c r="N61" s="70">
        <v>3963</v>
      </c>
      <c r="O61" s="70">
        <v>8045</v>
      </c>
      <c r="P61" s="63">
        <v>14111</v>
      </c>
      <c r="Q61" s="71">
        <v>26397</v>
      </c>
    </row>
    <row r="62" spans="1:17" ht="16.5" customHeight="1" x14ac:dyDescent="0.2">
      <c r="A62" s="68"/>
      <c r="B62" s="69">
        <v>23</v>
      </c>
      <c r="C62" s="70">
        <v>6918</v>
      </c>
      <c r="D62" s="70">
        <v>26</v>
      </c>
      <c r="E62" s="63" t="s">
        <v>36</v>
      </c>
      <c r="F62" s="70">
        <v>212</v>
      </c>
      <c r="G62" s="63" t="s">
        <v>36</v>
      </c>
      <c r="H62" s="70">
        <v>237</v>
      </c>
      <c r="I62" s="70">
        <v>253</v>
      </c>
      <c r="J62" s="70">
        <v>4373</v>
      </c>
      <c r="K62" s="70" t="s">
        <v>35</v>
      </c>
      <c r="L62" s="70">
        <v>5101</v>
      </c>
      <c r="M62" s="70">
        <v>1808</v>
      </c>
      <c r="N62" s="70">
        <v>3720</v>
      </c>
      <c r="O62" s="70">
        <v>7726</v>
      </c>
      <c r="P62" s="63">
        <v>13254</v>
      </c>
      <c r="Q62" s="71">
        <v>25273</v>
      </c>
    </row>
    <row r="63" spans="1:17" ht="16.5" customHeight="1" x14ac:dyDescent="0.2">
      <c r="A63" s="68"/>
      <c r="B63" s="69">
        <v>24</v>
      </c>
      <c r="C63" s="70">
        <v>6913</v>
      </c>
      <c r="D63" s="70">
        <v>1</v>
      </c>
      <c r="E63" s="63" t="s">
        <v>36</v>
      </c>
      <c r="F63" s="70">
        <v>207</v>
      </c>
      <c r="G63" s="63" t="s">
        <v>36</v>
      </c>
      <c r="H63" s="70">
        <v>213</v>
      </c>
      <c r="I63" s="70">
        <v>274</v>
      </c>
      <c r="J63" s="70">
        <v>5864</v>
      </c>
      <c r="K63" s="70" t="s">
        <v>35</v>
      </c>
      <c r="L63" s="70">
        <v>6559</v>
      </c>
      <c r="M63" s="70">
        <v>1598</v>
      </c>
      <c r="N63" s="70">
        <v>3877</v>
      </c>
      <c r="O63" s="70">
        <v>7432</v>
      </c>
      <c r="P63" s="63">
        <v>12907</v>
      </c>
      <c r="Q63" s="71">
        <v>26379</v>
      </c>
    </row>
    <row r="64" spans="1:17" ht="16.5" customHeight="1" x14ac:dyDescent="0.2">
      <c r="A64" s="68"/>
      <c r="B64" s="69">
        <v>25</v>
      </c>
      <c r="C64" s="70">
        <v>5978</v>
      </c>
      <c r="D64" s="70">
        <v>2</v>
      </c>
      <c r="E64" s="63" t="s">
        <v>36</v>
      </c>
      <c r="F64" s="70">
        <v>187</v>
      </c>
      <c r="G64" s="63" t="s">
        <v>36</v>
      </c>
      <c r="H64" s="70">
        <v>905</v>
      </c>
      <c r="I64" s="70">
        <v>324</v>
      </c>
      <c r="J64" s="70">
        <v>4770</v>
      </c>
      <c r="K64" s="70" t="s">
        <v>35</v>
      </c>
      <c r="L64" s="70">
        <v>6188</v>
      </c>
      <c r="M64" s="70">
        <v>1537</v>
      </c>
      <c r="N64" s="70">
        <v>3446</v>
      </c>
      <c r="O64" s="70">
        <v>7440</v>
      </c>
      <c r="P64" s="63">
        <v>12423</v>
      </c>
      <c r="Q64" s="71">
        <v>24589</v>
      </c>
    </row>
    <row r="65" spans="1:17" ht="16.5" customHeight="1" x14ac:dyDescent="0.2">
      <c r="A65" s="68"/>
      <c r="B65" s="69">
        <v>26</v>
      </c>
      <c r="C65" s="63" t="s">
        <v>35</v>
      </c>
      <c r="D65" s="63" t="s">
        <v>35</v>
      </c>
      <c r="E65" s="63" t="s">
        <v>35</v>
      </c>
      <c r="F65" s="63" t="s">
        <v>35</v>
      </c>
      <c r="G65" s="63" t="s">
        <v>35</v>
      </c>
      <c r="H65" s="63" t="s">
        <v>35</v>
      </c>
      <c r="I65" s="63" t="s">
        <v>35</v>
      </c>
      <c r="J65" s="63" t="s">
        <v>35</v>
      </c>
      <c r="K65" s="63" t="s">
        <v>35</v>
      </c>
      <c r="L65" s="63" t="s">
        <v>35</v>
      </c>
      <c r="M65" s="70">
        <v>601</v>
      </c>
      <c r="N65" s="70">
        <v>983</v>
      </c>
      <c r="O65" s="70">
        <v>6647</v>
      </c>
      <c r="P65" s="63">
        <v>8231</v>
      </c>
      <c r="Q65" s="71">
        <v>8231</v>
      </c>
    </row>
    <row r="66" spans="1:17" ht="16.5" customHeight="1" x14ac:dyDescent="0.2">
      <c r="A66" s="68"/>
      <c r="B66" s="69">
        <v>27</v>
      </c>
      <c r="C66" s="63" t="s">
        <v>35</v>
      </c>
      <c r="D66" s="63" t="s">
        <v>35</v>
      </c>
      <c r="E66" s="63" t="s">
        <v>35</v>
      </c>
      <c r="F66" s="63" t="s">
        <v>35</v>
      </c>
      <c r="G66" s="63" t="s">
        <v>35</v>
      </c>
      <c r="H66" s="63" t="s">
        <v>35</v>
      </c>
      <c r="I66" s="63" t="s">
        <v>35</v>
      </c>
      <c r="J66" s="63" t="s">
        <v>35</v>
      </c>
      <c r="K66" s="63" t="s">
        <v>35</v>
      </c>
      <c r="L66" s="63" t="s">
        <v>35</v>
      </c>
      <c r="M66" s="70">
        <v>564</v>
      </c>
      <c r="N66" s="70">
        <v>922</v>
      </c>
      <c r="O66" s="70">
        <v>6597</v>
      </c>
      <c r="P66" s="63">
        <v>8083</v>
      </c>
      <c r="Q66" s="71">
        <v>8083</v>
      </c>
    </row>
    <row r="67" spans="1:17" ht="16.5" customHeight="1" x14ac:dyDescent="0.2">
      <c r="A67" s="68"/>
      <c r="B67" s="69">
        <v>28</v>
      </c>
      <c r="C67" s="63" t="s">
        <v>35</v>
      </c>
      <c r="D67" s="63" t="s">
        <v>35</v>
      </c>
      <c r="E67" s="63" t="s">
        <v>35</v>
      </c>
      <c r="F67" s="63" t="s">
        <v>35</v>
      </c>
      <c r="G67" s="63" t="s">
        <v>35</v>
      </c>
      <c r="H67" s="63" t="s">
        <v>35</v>
      </c>
      <c r="I67" s="63" t="s">
        <v>35</v>
      </c>
      <c r="J67" s="63" t="s">
        <v>35</v>
      </c>
      <c r="K67" s="63" t="s">
        <v>35</v>
      </c>
      <c r="L67" s="63" t="s">
        <v>35</v>
      </c>
      <c r="M67" s="63">
        <v>524</v>
      </c>
      <c r="N67" s="63">
        <v>947</v>
      </c>
      <c r="O67" s="63">
        <v>6584</v>
      </c>
      <c r="P67" s="63">
        <v>8055</v>
      </c>
      <c r="Q67" s="72">
        <v>8055</v>
      </c>
    </row>
    <row r="68" spans="1:17" ht="16.5" customHeight="1" x14ac:dyDescent="0.2">
      <c r="A68" s="68"/>
      <c r="B68" s="69">
        <v>29</v>
      </c>
      <c r="C68" s="63" t="s">
        <v>35</v>
      </c>
      <c r="D68" s="63" t="s">
        <v>35</v>
      </c>
      <c r="E68" s="63" t="s">
        <v>35</v>
      </c>
      <c r="F68" s="63" t="s">
        <v>35</v>
      </c>
      <c r="G68" s="63" t="s">
        <v>35</v>
      </c>
      <c r="H68" s="63" t="s">
        <v>35</v>
      </c>
      <c r="I68" s="63" t="s">
        <v>35</v>
      </c>
      <c r="J68" s="63" t="s">
        <v>35</v>
      </c>
      <c r="K68" s="63" t="s">
        <v>35</v>
      </c>
      <c r="L68" s="63" t="s">
        <v>35</v>
      </c>
      <c r="M68" s="63">
        <v>457</v>
      </c>
      <c r="N68" s="63">
        <v>852</v>
      </c>
      <c r="O68" s="63">
        <v>6509</v>
      </c>
      <c r="P68" s="63">
        <v>7818</v>
      </c>
      <c r="Q68" s="72">
        <v>7818</v>
      </c>
    </row>
    <row r="69" spans="1:17" ht="16.5" customHeight="1" x14ac:dyDescent="0.2">
      <c r="A69" s="68"/>
      <c r="B69" s="73">
        <v>30</v>
      </c>
      <c r="C69" s="63" t="s">
        <v>35</v>
      </c>
      <c r="D69" s="63" t="s">
        <v>35</v>
      </c>
      <c r="E69" s="63" t="s">
        <v>35</v>
      </c>
      <c r="F69" s="63" t="s">
        <v>35</v>
      </c>
      <c r="G69" s="63" t="s">
        <v>35</v>
      </c>
      <c r="H69" s="63" t="s">
        <v>35</v>
      </c>
      <c r="I69" s="63" t="s">
        <v>35</v>
      </c>
      <c r="J69" s="63" t="s">
        <v>35</v>
      </c>
      <c r="K69" s="63" t="s">
        <v>35</v>
      </c>
      <c r="L69" s="63" t="s">
        <v>35</v>
      </c>
      <c r="M69" s="63">
        <v>402</v>
      </c>
      <c r="N69" s="63">
        <v>743</v>
      </c>
      <c r="O69" s="63">
        <v>5912</v>
      </c>
      <c r="P69" s="63">
        <v>7057</v>
      </c>
      <c r="Q69" s="72">
        <v>7057</v>
      </c>
    </row>
    <row r="70" spans="1:17" ht="16.5" customHeight="1" x14ac:dyDescent="0.2">
      <c r="A70" s="68" t="s">
        <v>113</v>
      </c>
      <c r="B70" s="73" t="s">
        <v>114</v>
      </c>
      <c r="C70" s="63" t="s">
        <v>35</v>
      </c>
      <c r="D70" s="63" t="s">
        <v>35</v>
      </c>
      <c r="E70" s="63" t="s">
        <v>35</v>
      </c>
      <c r="F70" s="63" t="s">
        <v>35</v>
      </c>
      <c r="G70" s="63" t="s">
        <v>35</v>
      </c>
      <c r="H70" s="63" t="s">
        <v>35</v>
      </c>
      <c r="I70" s="63" t="s">
        <v>35</v>
      </c>
      <c r="J70" s="63" t="s">
        <v>35</v>
      </c>
      <c r="K70" s="63" t="s">
        <v>35</v>
      </c>
      <c r="L70" s="63" t="s">
        <v>35</v>
      </c>
      <c r="M70" s="63">
        <v>491</v>
      </c>
      <c r="N70" s="63">
        <v>662</v>
      </c>
      <c r="O70" s="63">
        <v>5425</v>
      </c>
      <c r="P70" s="63">
        <v>6578</v>
      </c>
      <c r="Q70" s="72">
        <v>6578</v>
      </c>
    </row>
    <row r="71" spans="1:17" ht="16.5" customHeight="1" x14ac:dyDescent="0.2">
      <c r="A71" s="74"/>
      <c r="B71" s="75">
        <v>2</v>
      </c>
      <c r="C71" s="63" t="s">
        <v>35</v>
      </c>
      <c r="D71" s="63" t="s">
        <v>35</v>
      </c>
      <c r="E71" s="63" t="s">
        <v>35</v>
      </c>
      <c r="F71" s="63" t="s">
        <v>35</v>
      </c>
      <c r="G71" s="63" t="s">
        <v>35</v>
      </c>
      <c r="H71" s="63" t="s">
        <v>35</v>
      </c>
      <c r="I71" s="63" t="s">
        <v>35</v>
      </c>
      <c r="J71" s="63" t="s">
        <v>35</v>
      </c>
      <c r="K71" s="63" t="s">
        <v>35</v>
      </c>
      <c r="L71" s="63" t="s">
        <v>35</v>
      </c>
      <c r="M71" s="59">
        <v>260</v>
      </c>
      <c r="N71" s="59">
        <v>577</v>
      </c>
      <c r="O71" s="59">
        <v>5201</v>
      </c>
      <c r="P71" s="59">
        <v>6038</v>
      </c>
      <c r="Q71" s="76">
        <v>6038</v>
      </c>
    </row>
    <row r="72" spans="1:17" ht="16.5" customHeight="1" x14ac:dyDescent="0.2">
      <c r="A72" s="77"/>
      <c r="B72" s="268">
        <v>3</v>
      </c>
      <c r="C72" s="270" t="s">
        <v>35</v>
      </c>
      <c r="D72" s="270" t="s">
        <v>35</v>
      </c>
      <c r="E72" s="270" t="s">
        <v>35</v>
      </c>
      <c r="F72" s="270" t="s">
        <v>35</v>
      </c>
      <c r="G72" s="270" t="s">
        <v>35</v>
      </c>
      <c r="H72" s="270" t="s">
        <v>35</v>
      </c>
      <c r="I72" s="270" t="s">
        <v>35</v>
      </c>
      <c r="J72" s="270" t="s">
        <v>35</v>
      </c>
      <c r="K72" s="270" t="s">
        <v>35</v>
      </c>
      <c r="L72" s="270" t="s">
        <v>35</v>
      </c>
      <c r="M72" s="270">
        <v>250</v>
      </c>
      <c r="N72" s="270">
        <v>521</v>
      </c>
      <c r="O72" s="270">
        <v>5097</v>
      </c>
      <c r="P72" s="270">
        <f>SUM(M72:O72)</f>
        <v>5868</v>
      </c>
      <c r="Q72" s="78">
        <f>SUM(C72,L72,P72)</f>
        <v>5868</v>
      </c>
    </row>
    <row r="73" spans="1:17" ht="16.5" customHeight="1" x14ac:dyDescent="0.2">
      <c r="A73" s="281"/>
      <c r="B73" s="282">
        <v>4</v>
      </c>
      <c r="C73" s="283" t="s">
        <v>35</v>
      </c>
      <c r="D73" s="283" t="s">
        <v>35</v>
      </c>
      <c r="E73" s="283" t="s">
        <v>35</v>
      </c>
      <c r="F73" s="283" t="s">
        <v>35</v>
      </c>
      <c r="G73" s="283" t="s">
        <v>35</v>
      </c>
      <c r="H73" s="283" t="s">
        <v>35</v>
      </c>
      <c r="I73" s="283" t="s">
        <v>35</v>
      </c>
      <c r="J73" s="283" t="s">
        <v>35</v>
      </c>
      <c r="K73" s="283" t="s">
        <v>35</v>
      </c>
      <c r="L73" s="283" t="s">
        <v>35</v>
      </c>
      <c r="M73" s="283">
        <v>184</v>
      </c>
      <c r="N73" s="283">
        <v>443</v>
      </c>
      <c r="O73" s="283">
        <v>4850</v>
      </c>
      <c r="P73" s="283">
        <f>SUM(M73:O73)</f>
        <v>5477</v>
      </c>
      <c r="Q73" s="284">
        <f>SUM(C73,L73,P73)</f>
        <v>5477</v>
      </c>
    </row>
    <row r="74" spans="1:17" s="286" customFormat="1" ht="16.5" customHeight="1" x14ac:dyDescent="0.2">
      <c r="A74" s="303"/>
      <c r="B74" s="304">
        <v>5</v>
      </c>
      <c r="C74" s="305" t="s">
        <v>35</v>
      </c>
      <c r="D74" s="305" t="s">
        <v>35</v>
      </c>
      <c r="E74" s="305" t="s">
        <v>35</v>
      </c>
      <c r="F74" s="305" t="s">
        <v>35</v>
      </c>
      <c r="G74" s="305" t="s">
        <v>35</v>
      </c>
      <c r="H74" s="305" t="s">
        <v>35</v>
      </c>
      <c r="I74" s="305" t="s">
        <v>35</v>
      </c>
      <c r="J74" s="305" t="s">
        <v>35</v>
      </c>
      <c r="K74" s="305" t="s">
        <v>35</v>
      </c>
      <c r="L74" s="305" t="s">
        <v>35</v>
      </c>
      <c r="M74" s="305">
        <v>161</v>
      </c>
      <c r="N74" s="305">
        <v>377</v>
      </c>
      <c r="O74" s="305">
        <v>4943</v>
      </c>
      <c r="P74" s="305">
        <v>5481</v>
      </c>
      <c r="Q74" s="306">
        <v>5481</v>
      </c>
    </row>
    <row r="75" spans="1:17" s="455" customFormat="1" ht="16.5" customHeight="1" x14ac:dyDescent="0.2">
      <c r="A75" s="275"/>
      <c r="B75" s="452">
        <v>6</v>
      </c>
      <c r="C75" s="453" t="s">
        <v>35</v>
      </c>
      <c r="D75" s="453" t="s">
        <v>35</v>
      </c>
      <c r="E75" s="453" t="s">
        <v>35</v>
      </c>
      <c r="F75" s="453" t="s">
        <v>35</v>
      </c>
      <c r="G75" s="453" t="s">
        <v>35</v>
      </c>
      <c r="H75" s="453" t="s">
        <v>35</v>
      </c>
      <c r="I75" s="453" t="s">
        <v>35</v>
      </c>
      <c r="J75" s="453" t="s">
        <v>35</v>
      </c>
      <c r="K75" s="453" t="s">
        <v>35</v>
      </c>
      <c r="L75" s="453" t="s">
        <v>35</v>
      </c>
      <c r="M75" s="453">
        <v>145</v>
      </c>
      <c r="N75" s="453">
        <v>322</v>
      </c>
      <c r="O75" s="453">
        <v>4517</v>
      </c>
      <c r="P75" s="453">
        <f>SUM(M75:O75)</f>
        <v>4984</v>
      </c>
      <c r="Q75" s="454">
        <f>SUM(C75,L75,P75)</f>
        <v>4984</v>
      </c>
    </row>
    <row r="76" spans="1:17" ht="16.5" customHeight="1" x14ac:dyDescent="0.2">
      <c r="A76" s="401" t="s">
        <v>95</v>
      </c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271"/>
      <c r="Q76" s="268"/>
    </row>
    <row r="77" spans="1:17" ht="16.5" customHeight="1" x14ac:dyDescent="0.2">
      <c r="A77" s="402" t="s">
        <v>120</v>
      </c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272"/>
    </row>
    <row r="78" spans="1:17" ht="16.5" customHeight="1" x14ac:dyDescent="0.2">
      <c r="A78" s="273"/>
      <c r="B78" s="273"/>
      <c r="C78" s="273"/>
      <c r="D78" s="273"/>
      <c r="E78" s="273"/>
      <c r="F78" s="273"/>
      <c r="G78" s="273"/>
      <c r="H78" s="271"/>
      <c r="I78" s="271"/>
      <c r="J78" s="271"/>
      <c r="K78" s="320"/>
    </row>
  </sheetData>
  <mergeCells count="21">
    <mergeCell ref="A1:F1"/>
    <mergeCell ref="A2:B4"/>
    <mergeCell ref="C2:C4"/>
    <mergeCell ref="D2:L2"/>
    <mergeCell ref="M2:P2"/>
    <mergeCell ref="O3:O4"/>
    <mergeCell ref="P3:P4"/>
    <mergeCell ref="K3:K4"/>
    <mergeCell ref="A76:O76"/>
    <mergeCell ref="A77:O77"/>
    <mergeCell ref="Z2:AA2"/>
    <mergeCell ref="D3:D4"/>
    <mergeCell ref="E3:E4"/>
    <mergeCell ref="F3:F4"/>
    <mergeCell ref="G3:G4"/>
    <mergeCell ref="H3:I3"/>
    <mergeCell ref="J3:J4"/>
    <mergeCell ref="L3:L4"/>
    <mergeCell ref="M3:M4"/>
    <mergeCell ref="N3:N4"/>
    <mergeCell ref="Q2:Q4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48" firstPageNumber="115" orientation="landscape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628B-E417-4119-93BF-E9FFBFECFF20}">
  <dimension ref="A1:M90"/>
  <sheetViews>
    <sheetView view="pageBreakPreview" zoomScale="90" zoomScaleNormal="90" zoomScaleSheetLayoutView="90" workbookViewId="0">
      <pane ySplit="5" topLeftCell="A50" activePane="bottomLeft" state="frozen"/>
      <selection activeCell="P86" sqref="P86"/>
      <selection pane="bottomLeft" activeCell="P86" sqref="P86"/>
    </sheetView>
  </sheetViews>
  <sheetFormatPr defaultColWidth="9" defaultRowHeight="14.4" x14ac:dyDescent="0.2"/>
  <cols>
    <col min="1" max="1" width="5.77734375" style="6" customWidth="1"/>
    <col min="2" max="2" width="3.6640625" style="8" bestFit="1" customWidth="1"/>
    <col min="3" max="11" width="7.44140625" style="6" customWidth="1"/>
    <col min="12" max="12" width="8.77734375" style="6" customWidth="1"/>
    <col min="13" max="13" width="1.21875" style="6" customWidth="1"/>
    <col min="14" max="16384" width="9" style="6"/>
  </cols>
  <sheetData>
    <row r="1" spans="1:13" x14ac:dyDescent="0.2">
      <c r="A1" s="6" t="s">
        <v>96</v>
      </c>
    </row>
    <row r="2" spans="1:13" ht="6.75" customHeight="1" x14ac:dyDescent="0.2"/>
    <row r="3" spans="1:13" ht="13.5" customHeight="1" x14ac:dyDescent="0.2">
      <c r="A3" s="9" t="s">
        <v>97</v>
      </c>
      <c r="L3" s="10"/>
      <c r="M3" s="10" t="s">
        <v>98</v>
      </c>
    </row>
    <row r="4" spans="1:13" s="7" customFormat="1" ht="30.75" customHeight="1" x14ac:dyDescent="0.2">
      <c r="A4" s="417" t="s">
        <v>99</v>
      </c>
      <c r="B4" s="417"/>
      <c r="C4" s="208" t="s">
        <v>100</v>
      </c>
      <c r="D4" s="208" t="s">
        <v>101</v>
      </c>
      <c r="E4" s="208" t="s">
        <v>102</v>
      </c>
      <c r="F4" s="208" t="s">
        <v>103</v>
      </c>
      <c r="G4" s="208" t="s">
        <v>104</v>
      </c>
      <c r="H4" s="208" t="s">
        <v>105</v>
      </c>
      <c r="I4" s="208" t="s">
        <v>106</v>
      </c>
      <c r="J4" s="208" t="s">
        <v>107</v>
      </c>
      <c r="K4" s="208" t="s">
        <v>108</v>
      </c>
      <c r="L4" s="417" t="s">
        <v>91</v>
      </c>
      <c r="M4" s="417"/>
    </row>
    <row r="5" spans="1:13" s="7" customFormat="1" ht="6" customHeight="1" x14ac:dyDescent="0.2">
      <c r="A5" s="11"/>
      <c r="B5" s="12"/>
      <c r="C5" s="209"/>
      <c r="D5" s="209"/>
      <c r="E5" s="209"/>
      <c r="F5" s="209"/>
      <c r="G5" s="209"/>
      <c r="H5" s="209"/>
      <c r="I5" s="209"/>
      <c r="J5" s="209"/>
      <c r="K5" s="209"/>
      <c r="L5" s="11"/>
      <c r="M5" s="12"/>
    </row>
    <row r="6" spans="1:13" ht="12.6" customHeight="1" x14ac:dyDescent="0.2">
      <c r="A6" s="323" t="s">
        <v>32</v>
      </c>
      <c r="B6" s="324">
        <v>30</v>
      </c>
      <c r="C6" s="325" t="s">
        <v>36</v>
      </c>
      <c r="D6" s="326">
        <v>6144</v>
      </c>
      <c r="E6" s="326">
        <v>1695</v>
      </c>
      <c r="F6" s="326">
        <v>827</v>
      </c>
      <c r="G6" s="326">
        <v>1447</v>
      </c>
      <c r="H6" s="326">
        <v>6770</v>
      </c>
      <c r="I6" s="326">
        <v>1247</v>
      </c>
      <c r="J6" s="326">
        <v>356</v>
      </c>
      <c r="K6" s="326">
        <v>154</v>
      </c>
      <c r="L6" s="327">
        <f t="shared" ref="L6" si="0">SUM(C6:K6)</f>
        <v>18640</v>
      </c>
      <c r="M6" s="18"/>
    </row>
    <row r="7" spans="1:13" ht="12.6" customHeight="1" x14ac:dyDescent="0.2">
      <c r="A7" s="13"/>
      <c r="B7" s="14">
        <v>31</v>
      </c>
      <c r="C7" s="15" t="s">
        <v>36</v>
      </c>
      <c r="D7" s="16">
        <v>6956</v>
      </c>
      <c r="E7" s="16">
        <v>1865</v>
      </c>
      <c r="F7" s="16">
        <v>966</v>
      </c>
      <c r="G7" s="16">
        <v>1478</v>
      </c>
      <c r="H7" s="16">
        <v>7325</v>
      </c>
      <c r="I7" s="16">
        <v>1371</v>
      </c>
      <c r="J7" s="16">
        <v>552</v>
      </c>
      <c r="K7" s="16">
        <v>136</v>
      </c>
      <c r="L7" s="17">
        <f t="shared" ref="L7:L58" si="1">SUM(C7:K7)</f>
        <v>20649</v>
      </c>
      <c r="M7" s="18"/>
    </row>
    <row r="8" spans="1:13" ht="12.6" customHeight="1" x14ac:dyDescent="0.2">
      <c r="A8" s="19"/>
      <c r="B8" s="20">
        <v>32</v>
      </c>
      <c r="C8" s="21">
        <v>5374</v>
      </c>
      <c r="D8" s="21">
        <v>7542</v>
      </c>
      <c r="E8" s="21">
        <v>2154</v>
      </c>
      <c r="F8" s="21">
        <v>1216</v>
      </c>
      <c r="G8" s="21">
        <v>1509</v>
      </c>
      <c r="H8" s="22" t="s">
        <v>36</v>
      </c>
      <c r="I8" s="22" t="s">
        <v>36</v>
      </c>
      <c r="J8" s="22" t="s">
        <v>36</v>
      </c>
      <c r="K8" s="22">
        <v>164</v>
      </c>
      <c r="L8" s="19">
        <f t="shared" si="1"/>
        <v>17959</v>
      </c>
      <c r="M8" s="23"/>
    </row>
    <row r="9" spans="1:13" ht="12.6" customHeight="1" x14ac:dyDescent="0.2">
      <c r="A9" s="19"/>
      <c r="B9" s="20">
        <v>33</v>
      </c>
      <c r="C9" s="21">
        <v>5373</v>
      </c>
      <c r="D9" s="21">
        <v>7244</v>
      </c>
      <c r="E9" s="21">
        <v>2205</v>
      </c>
      <c r="F9" s="21">
        <v>1092</v>
      </c>
      <c r="G9" s="21">
        <v>1533</v>
      </c>
      <c r="H9" s="22" t="s">
        <v>36</v>
      </c>
      <c r="I9" s="22" t="s">
        <v>36</v>
      </c>
      <c r="J9" s="22" t="s">
        <v>36</v>
      </c>
      <c r="K9" s="22">
        <v>87</v>
      </c>
      <c r="L9" s="19">
        <f t="shared" si="1"/>
        <v>17534</v>
      </c>
      <c r="M9" s="23"/>
    </row>
    <row r="10" spans="1:13" ht="12.6" customHeight="1" x14ac:dyDescent="0.2">
      <c r="A10" s="19"/>
      <c r="B10" s="20">
        <v>34</v>
      </c>
      <c r="C10" s="21">
        <v>5801</v>
      </c>
      <c r="D10" s="21">
        <v>6767</v>
      </c>
      <c r="E10" s="21">
        <v>1990</v>
      </c>
      <c r="F10" s="21">
        <v>972</v>
      </c>
      <c r="G10" s="21">
        <v>1271</v>
      </c>
      <c r="H10" s="22" t="s">
        <v>36</v>
      </c>
      <c r="I10" s="22" t="s">
        <v>36</v>
      </c>
      <c r="J10" s="22" t="s">
        <v>36</v>
      </c>
      <c r="K10" s="22">
        <v>82</v>
      </c>
      <c r="L10" s="19">
        <f t="shared" si="1"/>
        <v>16883</v>
      </c>
      <c r="M10" s="23"/>
    </row>
    <row r="11" spans="1:13" ht="12.6" customHeight="1" x14ac:dyDescent="0.2">
      <c r="A11" s="19"/>
      <c r="B11" s="20">
        <v>35</v>
      </c>
      <c r="C11" s="21">
        <v>5887</v>
      </c>
      <c r="D11" s="21">
        <v>6549</v>
      </c>
      <c r="E11" s="21">
        <v>1845</v>
      </c>
      <c r="F11" s="21">
        <v>835</v>
      </c>
      <c r="G11" s="21">
        <v>1249</v>
      </c>
      <c r="H11" s="22" t="s">
        <v>36</v>
      </c>
      <c r="I11" s="22" t="s">
        <v>36</v>
      </c>
      <c r="J11" s="22" t="s">
        <v>36</v>
      </c>
      <c r="K11" s="22">
        <v>41</v>
      </c>
      <c r="L11" s="19">
        <f t="shared" si="1"/>
        <v>16406</v>
      </c>
      <c r="M11" s="23"/>
    </row>
    <row r="12" spans="1:13" ht="12.6" customHeight="1" x14ac:dyDescent="0.2">
      <c r="A12" s="19"/>
      <c r="B12" s="20">
        <v>36</v>
      </c>
      <c r="C12" s="21">
        <v>6479</v>
      </c>
      <c r="D12" s="21">
        <v>7648</v>
      </c>
      <c r="E12" s="21">
        <v>1997</v>
      </c>
      <c r="F12" s="21">
        <v>1257</v>
      </c>
      <c r="G12" s="21">
        <v>1232</v>
      </c>
      <c r="H12" s="22" t="s">
        <v>36</v>
      </c>
      <c r="I12" s="22" t="s">
        <v>36</v>
      </c>
      <c r="J12" s="22" t="s">
        <v>36</v>
      </c>
      <c r="K12" s="22">
        <v>52</v>
      </c>
      <c r="L12" s="19">
        <f t="shared" si="1"/>
        <v>18665</v>
      </c>
      <c r="M12" s="23"/>
    </row>
    <row r="13" spans="1:13" ht="12.6" customHeight="1" x14ac:dyDescent="0.2">
      <c r="A13" s="19"/>
      <c r="B13" s="20">
        <v>37</v>
      </c>
      <c r="C13" s="21">
        <v>6590</v>
      </c>
      <c r="D13" s="21">
        <v>6487</v>
      </c>
      <c r="E13" s="21">
        <v>1936</v>
      </c>
      <c r="F13" s="21">
        <v>1270</v>
      </c>
      <c r="G13" s="21">
        <v>1372</v>
      </c>
      <c r="H13" s="22" t="s">
        <v>36</v>
      </c>
      <c r="I13" s="22" t="s">
        <v>36</v>
      </c>
      <c r="J13" s="22" t="s">
        <v>36</v>
      </c>
      <c r="K13" s="22">
        <v>26</v>
      </c>
      <c r="L13" s="19">
        <f t="shared" si="1"/>
        <v>17681</v>
      </c>
      <c r="M13" s="23"/>
    </row>
    <row r="14" spans="1:13" ht="12.6" customHeight="1" x14ac:dyDescent="0.2">
      <c r="A14" s="19"/>
      <c r="B14" s="20">
        <v>38</v>
      </c>
      <c r="C14" s="21">
        <v>6908</v>
      </c>
      <c r="D14" s="21">
        <v>6390</v>
      </c>
      <c r="E14" s="21">
        <v>1968</v>
      </c>
      <c r="F14" s="21">
        <v>1449</v>
      </c>
      <c r="G14" s="21">
        <v>1355</v>
      </c>
      <c r="H14" s="22" t="s">
        <v>36</v>
      </c>
      <c r="I14" s="22" t="s">
        <v>36</v>
      </c>
      <c r="J14" s="22" t="s">
        <v>36</v>
      </c>
      <c r="K14" s="22">
        <v>8</v>
      </c>
      <c r="L14" s="19">
        <f t="shared" si="1"/>
        <v>18078</v>
      </c>
      <c r="M14" s="23"/>
    </row>
    <row r="15" spans="1:13" ht="12.6" customHeight="1" x14ac:dyDescent="0.2">
      <c r="A15" s="19"/>
      <c r="B15" s="20">
        <v>39</v>
      </c>
      <c r="C15" s="21">
        <v>7154</v>
      </c>
      <c r="D15" s="21">
        <v>6413</v>
      </c>
      <c r="E15" s="21">
        <v>1971</v>
      </c>
      <c r="F15" s="21">
        <v>1512</v>
      </c>
      <c r="G15" s="21">
        <v>1251</v>
      </c>
      <c r="H15" s="22" t="s">
        <v>36</v>
      </c>
      <c r="I15" s="22" t="s">
        <v>36</v>
      </c>
      <c r="J15" s="22" t="s">
        <v>36</v>
      </c>
      <c r="K15" s="22">
        <v>2</v>
      </c>
      <c r="L15" s="19">
        <f t="shared" si="1"/>
        <v>18303</v>
      </c>
      <c r="M15" s="23"/>
    </row>
    <row r="16" spans="1:13" ht="12.6" customHeight="1" x14ac:dyDescent="0.2">
      <c r="A16" s="19"/>
      <c r="B16" s="20">
        <v>40</v>
      </c>
      <c r="C16" s="21">
        <v>8444</v>
      </c>
      <c r="D16" s="21">
        <v>6297</v>
      </c>
      <c r="E16" s="21">
        <v>1788</v>
      </c>
      <c r="F16" s="21">
        <v>1304</v>
      </c>
      <c r="G16" s="21">
        <v>1142</v>
      </c>
      <c r="H16" s="22" t="s">
        <v>36</v>
      </c>
      <c r="I16" s="22" t="s">
        <v>36</v>
      </c>
      <c r="J16" s="22" t="s">
        <v>36</v>
      </c>
      <c r="K16" s="22" t="s">
        <v>36</v>
      </c>
      <c r="L16" s="19">
        <f t="shared" si="1"/>
        <v>18975</v>
      </c>
      <c r="M16" s="23"/>
    </row>
    <row r="17" spans="1:13" ht="12.6" customHeight="1" x14ac:dyDescent="0.2">
      <c r="A17" s="19"/>
      <c r="B17" s="20">
        <v>41</v>
      </c>
      <c r="C17" s="21">
        <v>10093</v>
      </c>
      <c r="D17" s="21">
        <v>6181</v>
      </c>
      <c r="E17" s="21">
        <v>1857</v>
      </c>
      <c r="F17" s="21">
        <v>1547</v>
      </c>
      <c r="G17" s="21">
        <v>1204</v>
      </c>
      <c r="H17" s="22" t="s">
        <v>36</v>
      </c>
      <c r="I17" s="22" t="s">
        <v>36</v>
      </c>
      <c r="J17" s="22" t="s">
        <v>36</v>
      </c>
      <c r="K17" s="22" t="s">
        <v>36</v>
      </c>
      <c r="L17" s="19">
        <f t="shared" si="1"/>
        <v>20882</v>
      </c>
      <c r="M17" s="23"/>
    </row>
    <row r="18" spans="1:13" ht="12.6" customHeight="1" x14ac:dyDescent="0.2">
      <c r="A18" s="19"/>
      <c r="B18" s="20">
        <v>42</v>
      </c>
      <c r="C18" s="21">
        <v>10642</v>
      </c>
      <c r="D18" s="21">
        <v>5946</v>
      </c>
      <c r="E18" s="21">
        <v>1739</v>
      </c>
      <c r="F18" s="21">
        <v>1594</v>
      </c>
      <c r="G18" s="21">
        <v>1223</v>
      </c>
      <c r="H18" s="22" t="s">
        <v>36</v>
      </c>
      <c r="I18" s="22" t="s">
        <v>36</v>
      </c>
      <c r="J18" s="22" t="s">
        <v>36</v>
      </c>
      <c r="K18" s="22" t="s">
        <v>36</v>
      </c>
      <c r="L18" s="19">
        <f t="shared" si="1"/>
        <v>21144</v>
      </c>
      <c r="M18" s="23"/>
    </row>
    <row r="19" spans="1:13" ht="12.6" customHeight="1" x14ac:dyDescent="0.2">
      <c r="A19" s="19"/>
      <c r="B19" s="20">
        <v>43</v>
      </c>
      <c r="C19" s="21">
        <v>8554</v>
      </c>
      <c r="D19" s="21">
        <v>6022</v>
      </c>
      <c r="E19" s="21">
        <v>1657</v>
      </c>
      <c r="F19" s="21">
        <v>1659</v>
      </c>
      <c r="G19" s="21">
        <v>1179</v>
      </c>
      <c r="H19" s="22" t="s">
        <v>36</v>
      </c>
      <c r="I19" s="22" t="s">
        <v>36</v>
      </c>
      <c r="J19" s="22" t="s">
        <v>36</v>
      </c>
      <c r="K19" s="22" t="s">
        <v>36</v>
      </c>
      <c r="L19" s="19">
        <f t="shared" si="1"/>
        <v>19071</v>
      </c>
      <c r="M19" s="23"/>
    </row>
    <row r="20" spans="1:13" ht="12.6" customHeight="1" x14ac:dyDescent="0.2">
      <c r="A20" s="19"/>
      <c r="B20" s="20">
        <v>44</v>
      </c>
      <c r="C20" s="21">
        <v>7967</v>
      </c>
      <c r="D20" s="21">
        <v>6660</v>
      </c>
      <c r="E20" s="21">
        <v>1586</v>
      </c>
      <c r="F20" s="21">
        <v>1828</v>
      </c>
      <c r="G20" s="21">
        <v>1277</v>
      </c>
      <c r="H20" s="22" t="s">
        <v>36</v>
      </c>
      <c r="I20" s="22" t="s">
        <v>36</v>
      </c>
      <c r="J20" s="22" t="s">
        <v>36</v>
      </c>
      <c r="K20" s="22" t="s">
        <v>36</v>
      </c>
      <c r="L20" s="19">
        <f t="shared" si="1"/>
        <v>19318</v>
      </c>
      <c r="M20" s="23"/>
    </row>
    <row r="21" spans="1:13" ht="12.6" customHeight="1" x14ac:dyDescent="0.2">
      <c r="A21" s="19"/>
      <c r="B21" s="20">
        <v>45</v>
      </c>
      <c r="C21" s="21">
        <v>7973</v>
      </c>
      <c r="D21" s="21">
        <v>6294</v>
      </c>
      <c r="E21" s="21">
        <v>1552</v>
      </c>
      <c r="F21" s="21">
        <v>1860</v>
      </c>
      <c r="G21" s="21">
        <v>1204</v>
      </c>
      <c r="H21" s="22" t="s">
        <v>36</v>
      </c>
      <c r="I21" s="22" t="s">
        <v>36</v>
      </c>
      <c r="J21" s="22" t="s">
        <v>36</v>
      </c>
      <c r="K21" s="22" t="s">
        <v>36</v>
      </c>
      <c r="L21" s="19">
        <f t="shared" si="1"/>
        <v>18883</v>
      </c>
      <c r="M21" s="23"/>
    </row>
    <row r="22" spans="1:13" ht="12.6" customHeight="1" x14ac:dyDescent="0.2">
      <c r="A22" s="19"/>
      <c r="B22" s="20">
        <v>46</v>
      </c>
      <c r="C22" s="21">
        <v>7778</v>
      </c>
      <c r="D22" s="21">
        <v>5348</v>
      </c>
      <c r="E22" s="21">
        <v>1655</v>
      </c>
      <c r="F22" s="21">
        <v>1833</v>
      </c>
      <c r="G22" s="21">
        <v>1196</v>
      </c>
      <c r="H22" s="22" t="s">
        <v>36</v>
      </c>
      <c r="I22" s="22" t="s">
        <v>36</v>
      </c>
      <c r="J22" s="22" t="s">
        <v>36</v>
      </c>
      <c r="K22" s="22" t="s">
        <v>36</v>
      </c>
      <c r="L22" s="19">
        <f t="shared" si="1"/>
        <v>17810</v>
      </c>
      <c r="M22" s="23"/>
    </row>
    <row r="23" spans="1:13" ht="12.6" customHeight="1" x14ac:dyDescent="0.2">
      <c r="A23" s="19"/>
      <c r="B23" s="20">
        <v>47</v>
      </c>
      <c r="C23" s="21">
        <v>8221</v>
      </c>
      <c r="D23" s="21">
        <v>5912</v>
      </c>
      <c r="E23" s="21">
        <v>1600</v>
      </c>
      <c r="F23" s="21">
        <v>1831</v>
      </c>
      <c r="G23" s="21">
        <v>1152</v>
      </c>
      <c r="H23" s="22" t="s">
        <v>36</v>
      </c>
      <c r="I23" s="22" t="s">
        <v>36</v>
      </c>
      <c r="J23" s="22" t="s">
        <v>36</v>
      </c>
      <c r="K23" s="22" t="s">
        <v>36</v>
      </c>
      <c r="L23" s="19">
        <f t="shared" si="1"/>
        <v>18716</v>
      </c>
      <c r="M23" s="23"/>
    </row>
    <row r="24" spans="1:13" ht="12.6" customHeight="1" x14ac:dyDescent="0.2">
      <c r="A24" s="19"/>
      <c r="B24" s="20">
        <v>48</v>
      </c>
      <c r="C24" s="21">
        <v>8178</v>
      </c>
      <c r="D24" s="21">
        <v>6328</v>
      </c>
      <c r="E24" s="21">
        <v>1533</v>
      </c>
      <c r="F24" s="21">
        <v>1815</v>
      </c>
      <c r="G24" s="21">
        <v>1083</v>
      </c>
      <c r="H24" s="22" t="s">
        <v>36</v>
      </c>
      <c r="I24" s="22" t="s">
        <v>36</v>
      </c>
      <c r="J24" s="22" t="s">
        <v>36</v>
      </c>
      <c r="K24" s="22" t="s">
        <v>36</v>
      </c>
      <c r="L24" s="19">
        <f t="shared" si="1"/>
        <v>18937</v>
      </c>
      <c r="M24" s="23"/>
    </row>
    <row r="25" spans="1:13" ht="12.6" customHeight="1" x14ac:dyDescent="0.2">
      <c r="A25" s="19"/>
      <c r="B25" s="20">
        <v>49</v>
      </c>
      <c r="C25" s="21">
        <v>8054</v>
      </c>
      <c r="D25" s="21">
        <v>6212</v>
      </c>
      <c r="E25" s="21">
        <v>1497</v>
      </c>
      <c r="F25" s="21">
        <v>1492</v>
      </c>
      <c r="G25" s="21">
        <v>1060</v>
      </c>
      <c r="H25" s="22" t="s">
        <v>36</v>
      </c>
      <c r="I25" s="22" t="s">
        <v>36</v>
      </c>
      <c r="J25" s="22" t="s">
        <v>36</v>
      </c>
      <c r="K25" s="22" t="s">
        <v>36</v>
      </c>
      <c r="L25" s="19">
        <f t="shared" si="1"/>
        <v>18315</v>
      </c>
      <c r="M25" s="23"/>
    </row>
    <row r="26" spans="1:13" ht="12.6" customHeight="1" x14ac:dyDescent="0.2">
      <c r="A26" s="19"/>
      <c r="B26" s="20">
        <v>50</v>
      </c>
      <c r="C26" s="21">
        <v>8341</v>
      </c>
      <c r="D26" s="21">
        <v>6449</v>
      </c>
      <c r="E26" s="21">
        <v>1510</v>
      </c>
      <c r="F26" s="21">
        <v>1473</v>
      </c>
      <c r="G26" s="21">
        <v>1033</v>
      </c>
      <c r="H26" s="22" t="s">
        <v>36</v>
      </c>
      <c r="I26" s="22" t="s">
        <v>36</v>
      </c>
      <c r="J26" s="22" t="s">
        <v>36</v>
      </c>
      <c r="K26" s="22" t="s">
        <v>36</v>
      </c>
      <c r="L26" s="19">
        <f t="shared" si="1"/>
        <v>18806</v>
      </c>
      <c r="M26" s="23"/>
    </row>
    <row r="27" spans="1:13" ht="12.6" customHeight="1" x14ac:dyDescent="0.2">
      <c r="A27" s="19"/>
      <c r="B27" s="20">
        <v>51</v>
      </c>
      <c r="C27" s="21">
        <v>8224</v>
      </c>
      <c r="D27" s="21">
        <v>6246</v>
      </c>
      <c r="E27" s="21">
        <v>1400</v>
      </c>
      <c r="F27" s="21">
        <v>1317</v>
      </c>
      <c r="G27" s="21">
        <v>1041</v>
      </c>
      <c r="H27" s="22" t="s">
        <v>36</v>
      </c>
      <c r="I27" s="22" t="s">
        <v>36</v>
      </c>
      <c r="J27" s="22" t="s">
        <v>36</v>
      </c>
      <c r="K27" s="22" t="s">
        <v>36</v>
      </c>
      <c r="L27" s="19">
        <f t="shared" si="1"/>
        <v>18228</v>
      </c>
      <c r="M27" s="23"/>
    </row>
    <row r="28" spans="1:13" ht="12.6" customHeight="1" x14ac:dyDescent="0.2">
      <c r="A28" s="19"/>
      <c r="B28" s="20">
        <v>52</v>
      </c>
      <c r="C28" s="21">
        <v>8149</v>
      </c>
      <c r="D28" s="21">
        <v>6243</v>
      </c>
      <c r="E28" s="21">
        <v>1416</v>
      </c>
      <c r="F28" s="21">
        <v>1235</v>
      </c>
      <c r="G28" s="21">
        <v>1105</v>
      </c>
      <c r="H28" s="22" t="s">
        <v>36</v>
      </c>
      <c r="I28" s="22" t="s">
        <v>36</v>
      </c>
      <c r="J28" s="22" t="s">
        <v>36</v>
      </c>
      <c r="K28" s="22" t="s">
        <v>36</v>
      </c>
      <c r="L28" s="19">
        <f t="shared" si="1"/>
        <v>18148</v>
      </c>
      <c r="M28" s="23"/>
    </row>
    <row r="29" spans="1:13" ht="12.6" customHeight="1" x14ac:dyDescent="0.2">
      <c r="A29" s="19"/>
      <c r="B29" s="20">
        <v>53</v>
      </c>
      <c r="C29" s="21">
        <v>8074</v>
      </c>
      <c r="D29" s="21">
        <v>6393</v>
      </c>
      <c r="E29" s="21">
        <v>1417</v>
      </c>
      <c r="F29" s="21">
        <v>967</v>
      </c>
      <c r="G29" s="21">
        <v>1101</v>
      </c>
      <c r="H29" s="22" t="s">
        <v>36</v>
      </c>
      <c r="I29" s="22" t="s">
        <v>36</v>
      </c>
      <c r="J29" s="22" t="s">
        <v>36</v>
      </c>
      <c r="K29" s="22" t="s">
        <v>36</v>
      </c>
      <c r="L29" s="19">
        <f t="shared" si="1"/>
        <v>17952</v>
      </c>
      <c r="M29" s="23"/>
    </row>
    <row r="30" spans="1:13" ht="12.6" customHeight="1" x14ac:dyDescent="0.2">
      <c r="A30" s="19"/>
      <c r="B30" s="20">
        <v>54</v>
      </c>
      <c r="C30" s="21">
        <v>8364</v>
      </c>
      <c r="D30" s="21">
        <v>6786</v>
      </c>
      <c r="E30" s="21">
        <v>1658</v>
      </c>
      <c r="F30" s="21">
        <v>1119</v>
      </c>
      <c r="G30" s="21">
        <v>1150</v>
      </c>
      <c r="H30" s="22" t="s">
        <v>36</v>
      </c>
      <c r="I30" s="22" t="s">
        <v>36</v>
      </c>
      <c r="J30" s="22" t="s">
        <v>36</v>
      </c>
      <c r="K30" s="22" t="s">
        <v>36</v>
      </c>
      <c r="L30" s="19">
        <f t="shared" si="1"/>
        <v>19077</v>
      </c>
      <c r="M30" s="23"/>
    </row>
    <row r="31" spans="1:13" ht="12.6" customHeight="1" x14ac:dyDescent="0.2">
      <c r="A31" s="19"/>
      <c r="B31" s="20">
        <v>55</v>
      </c>
      <c r="C31" s="21">
        <v>8256</v>
      </c>
      <c r="D31" s="21">
        <v>6761</v>
      </c>
      <c r="E31" s="21">
        <v>2232</v>
      </c>
      <c r="F31" s="21">
        <v>1184</v>
      </c>
      <c r="G31" s="21">
        <v>1303</v>
      </c>
      <c r="H31" s="22" t="s">
        <v>36</v>
      </c>
      <c r="I31" s="22" t="s">
        <v>36</v>
      </c>
      <c r="J31" s="22" t="s">
        <v>36</v>
      </c>
      <c r="K31" s="22" t="s">
        <v>36</v>
      </c>
      <c r="L31" s="19">
        <f t="shared" si="1"/>
        <v>19736</v>
      </c>
      <c r="M31" s="23"/>
    </row>
    <row r="32" spans="1:13" ht="12.6" customHeight="1" x14ac:dyDescent="0.2">
      <c r="A32" s="19"/>
      <c r="B32" s="20">
        <v>56</v>
      </c>
      <c r="C32" s="21">
        <v>8520</v>
      </c>
      <c r="D32" s="21">
        <v>7138</v>
      </c>
      <c r="E32" s="21">
        <v>2431</v>
      </c>
      <c r="F32" s="21">
        <v>1278</v>
      </c>
      <c r="G32" s="21">
        <v>1168</v>
      </c>
      <c r="H32" s="22" t="s">
        <v>36</v>
      </c>
      <c r="I32" s="22" t="s">
        <v>36</v>
      </c>
      <c r="J32" s="22" t="s">
        <v>36</v>
      </c>
      <c r="K32" s="22" t="s">
        <v>36</v>
      </c>
      <c r="L32" s="19">
        <f t="shared" si="1"/>
        <v>20535</v>
      </c>
      <c r="M32" s="23"/>
    </row>
    <row r="33" spans="1:13" ht="12.6" customHeight="1" x14ac:dyDescent="0.2">
      <c r="A33" s="19"/>
      <c r="B33" s="20">
        <v>57</v>
      </c>
      <c r="C33" s="21">
        <v>8383</v>
      </c>
      <c r="D33" s="21">
        <v>7114</v>
      </c>
      <c r="E33" s="21">
        <v>2456</v>
      </c>
      <c r="F33" s="21">
        <v>1298</v>
      </c>
      <c r="G33" s="21">
        <v>1140</v>
      </c>
      <c r="H33" s="22" t="s">
        <v>36</v>
      </c>
      <c r="I33" s="22" t="s">
        <v>36</v>
      </c>
      <c r="J33" s="22" t="s">
        <v>36</v>
      </c>
      <c r="K33" s="22" t="s">
        <v>36</v>
      </c>
      <c r="L33" s="19">
        <f t="shared" si="1"/>
        <v>20391</v>
      </c>
      <c r="M33" s="23"/>
    </row>
    <row r="34" spans="1:13" ht="12.6" customHeight="1" x14ac:dyDescent="0.2">
      <c r="A34" s="19"/>
      <c r="B34" s="20">
        <v>58</v>
      </c>
      <c r="C34" s="21">
        <v>8989</v>
      </c>
      <c r="D34" s="21">
        <v>6626</v>
      </c>
      <c r="E34" s="21">
        <v>2640</v>
      </c>
      <c r="F34" s="21">
        <v>1322</v>
      </c>
      <c r="G34" s="21">
        <v>1327</v>
      </c>
      <c r="H34" s="22" t="s">
        <v>36</v>
      </c>
      <c r="I34" s="22" t="s">
        <v>36</v>
      </c>
      <c r="J34" s="22" t="s">
        <v>36</v>
      </c>
      <c r="K34" s="22" t="s">
        <v>36</v>
      </c>
      <c r="L34" s="19">
        <f t="shared" si="1"/>
        <v>20904</v>
      </c>
      <c r="M34" s="23"/>
    </row>
    <row r="35" spans="1:13" ht="12.6" customHeight="1" x14ac:dyDescent="0.2">
      <c r="A35" s="19"/>
      <c r="B35" s="20">
        <v>59</v>
      </c>
      <c r="C35" s="21">
        <v>8675</v>
      </c>
      <c r="D35" s="21">
        <v>7228</v>
      </c>
      <c r="E35" s="21">
        <v>2456</v>
      </c>
      <c r="F35" s="21">
        <v>1318</v>
      </c>
      <c r="G35" s="21">
        <v>1310</v>
      </c>
      <c r="H35" s="22" t="s">
        <v>36</v>
      </c>
      <c r="I35" s="22" t="s">
        <v>36</v>
      </c>
      <c r="J35" s="22" t="s">
        <v>36</v>
      </c>
      <c r="K35" s="22" t="s">
        <v>36</v>
      </c>
      <c r="L35" s="19">
        <f t="shared" si="1"/>
        <v>20987</v>
      </c>
      <c r="M35" s="23"/>
    </row>
    <row r="36" spans="1:13" ht="12.6" customHeight="1" x14ac:dyDescent="0.2">
      <c r="A36" s="19"/>
      <c r="B36" s="20">
        <v>60</v>
      </c>
      <c r="C36" s="21">
        <v>8904</v>
      </c>
      <c r="D36" s="21">
        <v>7473</v>
      </c>
      <c r="E36" s="21">
        <v>2706</v>
      </c>
      <c r="F36" s="21">
        <v>1314</v>
      </c>
      <c r="G36" s="21">
        <v>1224</v>
      </c>
      <c r="H36" s="22" t="s">
        <v>36</v>
      </c>
      <c r="I36" s="22" t="s">
        <v>36</v>
      </c>
      <c r="J36" s="22" t="s">
        <v>36</v>
      </c>
      <c r="K36" s="22" t="s">
        <v>36</v>
      </c>
      <c r="L36" s="19">
        <f t="shared" si="1"/>
        <v>21621</v>
      </c>
      <c r="M36" s="23"/>
    </row>
    <row r="37" spans="1:13" ht="12.6" customHeight="1" x14ac:dyDescent="0.2">
      <c r="A37" s="19"/>
      <c r="B37" s="20">
        <v>61</v>
      </c>
      <c r="C37" s="21">
        <v>9017</v>
      </c>
      <c r="D37" s="21">
        <v>7020</v>
      </c>
      <c r="E37" s="21">
        <v>2614</v>
      </c>
      <c r="F37" s="21">
        <v>1268</v>
      </c>
      <c r="G37" s="21">
        <v>1220</v>
      </c>
      <c r="H37" s="22" t="s">
        <v>36</v>
      </c>
      <c r="I37" s="22" t="s">
        <v>36</v>
      </c>
      <c r="J37" s="22" t="s">
        <v>36</v>
      </c>
      <c r="K37" s="22" t="s">
        <v>36</v>
      </c>
      <c r="L37" s="19">
        <f t="shared" si="1"/>
        <v>21139</v>
      </c>
      <c r="M37" s="23"/>
    </row>
    <row r="38" spans="1:13" ht="12.6" customHeight="1" x14ac:dyDescent="0.2">
      <c r="A38" s="19"/>
      <c r="B38" s="20">
        <v>62</v>
      </c>
      <c r="C38" s="21">
        <v>9142</v>
      </c>
      <c r="D38" s="21">
        <v>6598</v>
      </c>
      <c r="E38" s="21">
        <v>2809</v>
      </c>
      <c r="F38" s="21">
        <v>1364</v>
      </c>
      <c r="G38" s="21">
        <v>1367</v>
      </c>
      <c r="H38" s="22" t="s">
        <v>36</v>
      </c>
      <c r="I38" s="22" t="s">
        <v>36</v>
      </c>
      <c r="J38" s="22" t="s">
        <v>36</v>
      </c>
      <c r="K38" s="22" t="s">
        <v>36</v>
      </c>
      <c r="L38" s="19">
        <f t="shared" si="1"/>
        <v>21280</v>
      </c>
      <c r="M38" s="23"/>
    </row>
    <row r="39" spans="1:13" ht="12.6" customHeight="1" x14ac:dyDescent="0.2">
      <c r="A39" s="19"/>
      <c r="B39" s="20">
        <v>63</v>
      </c>
      <c r="C39" s="21">
        <v>9350</v>
      </c>
      <c r="D39" s="21">
        <v>7246</v>
      </c>
      <c r="E39" s="21">
        <v>2666</v>
      </c>
      <c r="F39" s="21">
        <v>1455</v>
      </c>
      <c r="G39" s="21">
        <v>1388</v>
      </c>
      <c r="H39" s="22" t="s">
        <v>36</v>
      </c>
      <c r="I39" s="22" t="s">
        <v>36</v>
      </c>
      <c r="J39" s="22" t="s">
        <v>36</v>
      </c>
      <c r="K39" s="22" t="s">
        <v>36</v>
      </c>
      <c r="L39" s="19">
        <f t="shared" si="1"/>
        <v>22105</v>
      </c>
      <c r="M39" s="23"/>
    </row>
    <row r="40" spans="1:13" ht="12.6" customHeight="1" x14ac:dyDescent="0.2">
      <c r="A40" s="24" t="s">
        <v>33</v>
      </c>
      <c r="B40" s="20" t="s">
        <v>109</v>
      </c>
      <c r="C40" s="21">
        <v>9407</v>
      </c>
      <c r="D40" s="21">
        <v>7256</v>
      </c>
      <c r="E40" s="21">
        <v>2957</v>
      </c>
      <c r="F40" s="21">
        <v>1575</v>
      </c>
      <c r="G40" s="21">
        <v>1379</v>
      </c>
      <c r="H40" s="22" t="s">
        <v>36</v>
      </c>
      <c r="I40" s="22" t="s">
        <v>36</v>
      </c>
      <c r="J40" s="22" t="s">
        <v>36</v>
      </c>
      <c r="K40" s="22" t="s">
        <v>36</v>
      </c>
      <c r="L40" s="19">
        <f t="shared" si="1"/>
        <v>22574</v>
      </c>
      <c r="M40" s="23"/>
    </row>
    <row r="41" spans="1:13" ht="12.6" customHeight="1" x14ac:dyDescent="0.2">
      <c r="A41" s="19"/>
      <c r="B41" s="20">
        <v>2</v>
      </c>
      <c r="C41" s="21">
        <v>9538</v>
      </c>
      <c r="D41" s="21">
        <v>7426</v>
      </c>
      <c r="E41" s="21">
        <v>3163</v>
      </c>
      <c r="F41" s="21">
        <v>1711</v>
      </c>
      <c r="G41" s="21">
        <v>1490</v>
      </c>
      <c r="H41" s="22" t="s">
        <v>36</v>
      </c>
      <c r="I41" s="22" t="s">
        <v>36</v>
      </c>
      <c r="J41" s="22" t="s">
        <v>36</v>
      </c>
      <c r="K41" s="22" t="s">
        <v>36</v>
      </c>
      <c r="L41" s="19">
        <f t="shared" si="1"/>
        <v>23328</v>
      </c>
      <c r="M41" s="23"/>
    </row>
    <row r="42" spans="1:13" ht="12.6" customHeight="1" x14ac:dyDescent="0.2">
      <c r="A42" s="19"/>
      <c r="B42" s="20">
        <v>3</v>
      </c>
      <c r="C42" s="21">
        <v>9914</v>
      </c>
      <c r="D42" s="21">
        <v>6390</v>
      </c>
      <c r="E42" s="21">
        <v>3023</v>
      </c>
      <c r="F42" s="21">
        <v>2198</v>
      </c>
      <c r="G42" s="21">
        <v>1610</v>
      </c>
      <c r="H42" s="22" t="s">
        <v>36</v>
      </c>
      <c r="I42" s="22" t="s">
        <v>36</v>
      </c>
      <c r="J42" s="22" t="s">
        <v>36</v>
      </c>
      <c r="K42" s="22" t="s">
        <v>36</v>
      </c>
      <c r="L42" s="19">
        <f t="shared" si="1"/>
        <v>23135</v>
      </c>
      <c r="M42" s="23"/>
    </row>
    <row r="43" spans="1:13" ht="12.6" customHeight="1" x14ac:dyDescent="0.2">
      <c r="A43" s="19"/>
      <c r="B43" s="20">
        <v>4</v>
      </c>
      <c r="C43" s="21">
        <v>10610</v>
      </c>
      <c r="D43" s="21">
        <v>6603</v>
      </c>
      <c r="E43" s="21">
        <v>2453</v>
      </c>
      <c r="F43" s="21">
        <v>2224</v>
      </c>
      <c r="G43" s="21">
        <v>1594</v>
      </c>
      <c r="H43" s="22" t="s">
        <v>36</v>
      </c>
      <c r="I43" s="22" t="s">
        <v>36</v>
      </c>
      <c r="J43" s="22" t="s">
        <v>36</v>
      </c>
      <c r="K43" s="22" t="s">
        <v>36</v>
      </c>
      <c r="L43" s="19">
        <f t="shared" si="1"/>
        <v>23484</v>
      </c>
      <c r="M43" s="23"/>
    </row>
    <row r="44" spans="1:13" ht="12.6" customHeight="1" x14ac:dyDescent="0.2">
      <c r="A44" s="19"/>
      <c r="B44" s="20">
        <v>5</v>
      </c>
      <c r="C44" s="21">
        <v>9897</v>
      </c>
      <c r="D44" s="21">
        <v>6706</v>
      </c>
      <c r="E44" s="21">
        <v>3422</v>
      </c>
      <c r="F44" s="21">
        <v>1984</v>
      </c>
      <c r="G44" s="21">
        <v>1427</v>
      </c>
      <c r="H44" s="22" t="s">
        <v>36</v>
      </c>
      <c r="I44" s="22" t="s">
        <v>36</v>
      </c>
      <c r="J44" s="22" t="s">
        <v>36</v>
      </c>
      <c r="K44" s="22" t="s">
        <v>36</v>
      </c>
      <c r="L44" s="19">
        <f t="shared" si="1"/>
        <v>23436</v>
      </c>
      <c r="M44" s="23"/>
    </row>
    <row r="45" spans="1:13" ht="12.6" customHeight="1" x14ac:dyDescent="0.2">
      <c r="A45" s="19"/>
      <c r="B45" s="20">
        <v>6</v>
      </c>
      <c r="C45" s="21">
        <v>9083</v>
      </c>
      <c r="D45" s="21">
        <v>6905</v>
      </c>
      <c r="E45" s="21">
        <v>4177</v>
      </c>
      <c r="F45" s="21">
        <v>2279</v>
      </c>
      <c r="G45" s="21">
        <v>1649</v>
      </c>
      <c r="H45" s="22" t="s">
        <v>36</v>
      </c>
      <c r="I45" s="22" t="s">
        <v>36</v>
      </c>
      <c r="J45" s="22" t="s">
        <v>36</v>
      </c>
      <c r="K45" s="22" t="s">
        <v>36</v>
      </c>
      <c r="L45" s="19">
        <f t="shared" si="1"/>
        <v>24093</v>
      </c>
      <c r="M45" s="23"/>
    </row>
    <row r="46" spans="1:13" ht="12.6" customHeight="1" x14ac:dyDescent="0.2">
      <c r="A46" s="19"/>
      <c r="B46" s="20">
        <v>7</v>
      </c>
      <c r="C46" s="21">
        <v>9245</v>
      </c>
      <c r="D46" s="21">
        <v>6114</v>
      </c>
      <c r="E46" s="21">
        <v>3853</v>
      </c>
      <c r="F46" s="21">
        <v>2325</v>
      </c>
      <c r="G46" s="21">
        <v>1464</v>
      </c>
      <c r="H46" s="22" t="s">
        <v>36</v>
      </c>
      <c r="I46" s="22" t="s">
        <v>36</v>
      </c>
      <c r="J46" s="22" t="s">
        <v>36</v>
      </c>
      <c r="K46" s="22" t="s">
        <v>36</v>
      </c>
      <c r="L46" s="19">
        <f t="shared" si="1"/>
        <v>23001</v>
      </c>
      <c r="M46" s="23"/>
    </row>
    <row r="47" spans="1:13" ht="12.6" customHeight="1" x14ac:dyDescent="0.2">
      <c r="A47" s="19"/>
      <c r="B47" s="20">
        <v>8</v>
      </c>
      <c r="C47" s="21">
        <v>10065</v>
      </c>
      <c r="D47" s="21">
        <v>7089</v>
      </c>
      <c r="E47" s="21">
        <v>3225</v>
      </c>
      <c r="F47" s="21">
        <v>2300</v>
      </c>
      <c r="G47" s="21">
        <v>1447</v>
      </c>
      <c r="H47" s="22" t="s">
        <v>36</v>
      </c>
      <c r="I47" s="22" t="s">
        <v>36</v>
      </c>
      <c r="J47" s="22" t="s">
        <v>36</v>
      </c>
      <c r="K47" s="22" t="s">
        <v>36</v>
      </c>
      <c r="L47" s="19">
        <f t="shared" si="1"/>
        <v>24126</v>
      </c>
      <c r="M47" s="23"/>
    </row>
    <row r="48" spans="1:13" ht="12.6" customHeight="1" x14ac:dyDescent="0.2">
      <c r="A48" s="19"/>
      <c r="B48" s="20">
        <v>9</v>
      </c>
      <c r="C48" s="21">
        <v>9858</v>
      </c>
      <c r="D48" s="21">
        <v>6075</v>
      </c>
      <c r="E48" s="21">
        <v>3893</v>
      </c>
      <c r="F48" s="21">
        <v>2040</v>
      </c>
      <c r="G48" s="21">
        <v>1450</v>
      </c>
      <c r="H48" s="22" t="s">
        <v>36</v>
      </c>
      <c r="I48" s="22" t="s">
        <v>36</v>
      </c>
      <c r="J48" s="22" t="s">
        <v>36</v>
      </c>
      <c r="K48" s="22" t="s">
        <v>36</v>
      </c>
      <c r="L48" s="19">
        <f t="shared" si="1"/>
        <v>23316</v>
      </c>
      <c r="M48" s="23"/>
    </row>
    <row r="49" spans="1:13" ht="12.6" customHeight="1" x14ac:dyDescent="0.2">
      <c r="A49" s="19"/>
      <c r="B49" s="20">
        <v>10</v>
      </c>
      <c r="C49" s="21">
        <v>10225</v>
      </c>
      <c r="D49" s="21">
        <v>5677</v>
      </c>
      <c r="E49" s="21">
        <v>4127</v>
      </c>
      <c r="F49" s="21">
        <v>2291</v>
      </c>
      <c r="G49" s="21">
        <v>1817</v>
      </c>
      <c r="H49" s="22" t="s">
        <v>36</v>
      </c>
      <c r="I49" s="22" t="s">
        <v>36</v>
      </c>
      <c r="J49" s="22" t="s">
        <v>36</v>
      </c>
      <c r="K49" s="22" t="s">
        <v>36</v>
      </c>
      <c r="L49" s="19">
        <f t="shared" si="1"/>
        <v>24137</v>
      </c>
      <c r="M49" s="23"/>
    </row>
    <row r="50" spans="1:13" ht="12.6" customHeight="1" x14ac:dyDescent="0.2">
      <c r="A50" s="19"/>
      <c r="B50" s="20">
        <v>11</v>
      </c>
      <c r="C50" s="21">
        <v>10779</v>
      </c>
      <c r="D50" s="21">
        <v>5650</v>
      </c>
      <c r="E50" s="21">
        <v>4094</v>
      </c>
      <c r="F50" s="21">
        <v>2429</v>
      </c>
      <c r="G50" s="21">
        <v>1858</v>
      </c>
      <c r="H50" s="22" t="s">
        <v>36</v>
      </c>
      <c r="I50" s="22" t="s">
        <v>36</v>
      </c>
      <c r="J50" s="22" t="s">
        <v>36</v>
      </c>
      <c r="K50" s="22" t="s">
        <v>36</v>
      </c>
      <c r="L50" s="19">
        <f t="shared" si="1"/>
        <v>24810</v>
      </c>
      <c r="M50" s="23"/>
    </row>
    <row r="51" spans="1:13" ht="12.6" customHeight="1" x14ac:dyDescent="0.2">
      <c r="A51" s="19"/>
      <c r="B51" s="20">
        <v>12</v>
      </c>
      <c r="C51" s="21">
        <v>11102</v>
      </c>
      <c r="D51" s="21">
        <v>5651</v>
      </c>
      <c r="E51" s="21">
        <v>4021</v>
      </c>
      <c r="F51" s="21">
        <v>2545</v>
      </c>
      <c r="G51" s="21">
        <v>1777</v>
      </c>
      <c r="H51" s="22" t="s">
        <v>36</v>
      </c>
      <c r="I51" s="22" t="s">
        <v>36</v>
      </c>
      <c r="J51" s="22" t="s">
        <v>36</v>
      </c>
      <c r="K51" s="22" t="s">
        <v>36</v>
      </c>
      <c r="L51" s="19">
        <f t="shared" si="1"/>
        <v>25096</v>
      </c>
      <c r="M51" s="23"/>
    </row>
    <row r="52" spans="1:13" ht="12.6" customHeight="1" x14ac:dyDescent="0.2">
      <c r="A52" s="19"/>
      <c r="B52" s="20">
        <v>13</v>
      </c>
      <c r="C52" s="21">
        <v>10872</v>
      </c>
      <c r="D52" s="21">
        <v>7283</v>
      </c>
      <c r="E52" s="21">
        <v>3749</v>
      </c>
      <c r="F52" s="21">
        <v>2388</v>
      </c>
      <c r="G52" s="21">
        <v>1454</v>
      </c>
      <c r="H52" s="22" t="s">
        <v>36</v>
      </c>
      <c r="I52" s="22" t="s">
        <v>36</v>
      </c>
      <c r="J52" s="22" t="s">
        <v>36</v>
      </c>
      <c r="K52" s="22" t="s">
        <v>36</v>
      </c>
      <c r="L52" s="19">
        <f t="shared" si="1"/>
        <v>25746</v>
      </c>
      <c r="M52" s="23"/>
    </row>
    <row r="53" spans="1:13" ht="12.6" customHeight="1" x14ac:dyDescent="0.2">
      <c r="A53" s="19"/>
      <c r="B53" s="20">
        <v>14</v>
      </c>
      <c r="C53" s="21">
        <v>10424</v>
      </c>
      <c r="D53" s="21">
        <v>7570</v>
      </c>
      <c r="E53" s="21">
        <v>4201</v>
      </c>
      <c r="F53" s="21">
        <v>2132</v>
      </c>
      <c r="G53" s="21">
        <v>1583</v>
      </c>
      <c r="H53" s="22" t="s">
        <v>36</v>
      </c>
      <c r="I53" s="22" t="s">
        <v>36</v>
      </c>
      <c r="J53" s="22" t="s">
        <v>36</v>
      </c>
      <c r="K53" s="22" t="s">
        <v>36</v>
      </c>
      <c r="L53" s="19">
        <f t="shared" si="1"/>
        <v>25910</v>
      </c>
      <c r="M53" s="23"/>
    </row>
    <row r="54" spans="1:13" ht="12.6" customHeight="1" x14ac:dyDescent="0.2">
      <c r="A54" s="19"/>
      <c r="B54" s="20">
        <v>15</v>
      </c>
      <c r="C54" s="21">
        <v>10531</v>
      </c>
      <c r="D54" s="21">
        <v>8093</v>
      </c>
      <c r="E54" s="21">
        <v>4245</v>
      </c>
      <c r="F54" s="21">
        <v>2316</v>
      </c>
      <c r="G54" s="21">
        <v>1477</v>
      </c>
      <c r="H54" s="22" t="s">
        <v>36</v>
      </c>
      <c r="I54" s="22" t="s">
        <v>36</v>
      </c>
      <c r="J54" s="22" t="s">
        <v>36</v>
      </c>
      <c r="K54" s="22" t="s">
        <v>36</v>
      </c>
      <c r="L54" s="19">
        <f t="shared" si="1"/>
        <v>26662</v>
      </c>
      <c r="M54" s="23"/>
    </row>
    <row r="55" spans="1:13" ht="12.6" customHeight="1" x14ac:dyDescent="0.2">
      <c r="A55" s="19"/>
      <c r="B55" s="20">
        <v>16</v>
      </c>
      <c r="C55" s="21">
        <v>10932</v>
      </c>
      <c r="D55" s="21">
        <v>8088</v>
      </c>
      <c r="E55" s="21">
        <v>4316</v>
      </c>
      <c r="F55" s="21">
        <v>2129</v>
      </c>
      <c r="G55" s="21">
        <v>1538</v>
      </c>
      <c r="H55" s="22" t="s">
        <v>36</v>
      </c>
      <c r="I55" s="22" t="s">
        <v>36</v>
      </c>
      <c r="J55" s="22" t="s">
        <v>36</v>
      </c>
      <c r="K55" s="22" t="s">
        <v>36</v>
      </c>
      <c r="L55" s="19">
        <f t="shared" si="1"/>
        <v>27003</v>
      </c>
      <c r="M55" s="23"/>
    </row>
    <row r="56" spans="1:13" ht="12.6" customHeight="1" x14ac:dyDescent="0.2">
      <c r="A56" s="19"/>
      <c r="B56" s="20">
        <v>17</v>
      </c>
      <c r="C56" s="21">
        <v>11392</v>
      </c>
      <c r="D56" s="21">
        <v>8182</v>
      </c>
      <c r="E56" s="21">
        <v>4182</v>
      </c>
      <c r="F56" s="21">
        <v>1896</v>
      </c>
      <c r="G56" s="21">
        <v>1568</v>
      </c>
      <c r="H56" s="22" t="s">
        <v>36</v>
      </c>
      <c r="I56" s="22" t="s">
        <v>36</v>
      </c>
      <c r="J56" s="22" t="s">
        <v>36</v>
      </c>
      <c r="K56" s="22" t="s">
        <v>36</v>
      </c>
      <c r="L56" s="19">
        <f t="shared" si="1"/>
        <v>27220</v>
      </c>
      <c r="M56" s="23"/>
    </row>
    <row r="57" spans="1:13" ht="12.6" customHeight="1" x14ac:dyDescent="0.2">
      <c r="A57" s="19"/>
      <c r="B57" s="20">
        <v>18</v>
      </c>
      <c r="C57" s="21">
        <v>11608</v>
      </c>
      <c r="D57" s="21">
        <v>8377</v>
      </c>
      <c r="E57" s="21">
        <v>4404</v>
      </c>
      <c r="F57" s="21">
        <v>2363</v>
      </c>
      <c r="G57" s="21">
        <v>1478</v>
      </c>
      <c r="H57" s="22" t="s">
        <v>36</v>
      </c>
      <c r="I57" s="22" t="s">
        <v>36</v>
      </c>
      <c r="J57" s="22" t="s">
        <v>36</v>
      </c>
      <c r="K57" s="22" t="s">
        <v>36</v>
      </c>
      <c r="L57" s="19">
        <f t="shared" si="1"/>
        <v>28230</v>
      </c>
      <c r="M57" s="23"/>
    </row>
    <row r="58" spans="1:13" ht="12.6" customHeight="1" x14ac:dyDescent="0.2">
      <c r="A58" s="19"/>
      <c r="B58" s="20">
        <v>19</v>
      </c>
      <c r="C58" s="21">
        <v>11422</v>
      </c>
      <c r="D58" s="21">
        <v>8488</v>
      </c>
      <c r="E58" s="21">
        <v>4241</v>
      </c>
      <c r="F58" s="21">
        <v>3252</v>
      </c>
      <c r="G58" s="21">
        <v>1631</v>
      </c>
      <c r="H58" s="22" t="s">
        <v>36</v>
      </c>
      <c r="I58" s="22" t="s">
        <v>36</v>
      </c>
      <c r="J58" s="22" t="s">
        <v>36</v>
      </c>
      <c r="K58" s="22" t="s">
        <v>36</v>
      </c>
      <c r="L58" s="19">
        <f t="shared" si="1"/>
        <v>29034</v>
      </c>
      <c r="M58" s="23"/>
    </row>
    <row r="59" spans="1:13" ht="12.6" customHeight="1" x14ac:dyDescent="0.2">
      <c r="A59" s="19"/>
      <c r="B59" s="20">
        <v>20</v>
      </c>
      <c r="C59" s="21">
        <v>11355</v>
      </c>
      <c r="D59" s="21">
        <v>7855</v>
      </c>
      <c r="E59" s="21">
        <v>4753</v>
      </c>
      <c r="F59" s="21">
        <v>3354</v>
      </c>
      <c r="G59" s="21">
        <v>1436</v>
      </c>
      <c r="H59" s="22" t="s">
        <v>36</v>
      </c>
      <c r="I59" s="22" t="s">
        <v>36</v>
      </c>
      <c r="J59" s="22" t="s">
        <v>36</v>
      </c>
      <c r="K59" s="22" t="s">
        <v>36</v>
      </c>
      <c r="L59" s="19">
        <f>SUM(C59:K59)</f>
        <v>28753</v>
      </c>
      <c r="M59" s="23"/>
    </row>
    <row r="60" spans="1:13" ht="12.6" customHeight="1" x14ac:dyDescent="0.2">
      <c r="A60" s="19"/>
      <c r="B60" s="20">
        <v>21</v>
      </c>
      <c r="C60" s="21">
        <v>11325</v>
      </c>
      <c r="D60" s="21">
        <v>7828</v>
      </c>
      <c r="E60" s="21">
        <v>4942</v>
      </c>
      <c r="F60" s="21">
        <v>3342</v>
      </c>
      <c r="G60" s="21">
        <v>1275</v>
      </c>
      <c r="H60" s="22" t="s">
        <v>36</v>
      </c>
      <c r="I60" s="22" t="s">
        <v>36</v>
      </c>
      <c r="J60" s="22" t="s">
        <v>36</v>
      </c>
      <c r="K60" s="22" t="s">
        <v>36</v>
      </c>
      <c r="L60" s="19">
        <f>SUM(C60:K60)</f>
        <v>28712</v>
      </c>
      <c r="M60" s="25"/>
    </row>
    <row r="61" spans="1:13" ht="12.6" customHeight="1" x14ac:dyDescent="0.2">
      <c r="A61" s="19"/>
      <c r="B61" s="20">
        <v>22</v>
      </c>
      <c r="C61" s="21">
        <v>10877</v>
      </c>
      <c r="D61" s="21">
        <v>8974</v>
      </c>
      <c r="E61" s="21">
        <v>3671</v>
      </c>
      <c r="F61" s="21">
        <v>3620</v>
      </c>
      <c r="G61" s="21">
        <v>1862</v>
      </c>
      <c r="H61" s="22" t="s">
        <v>35</v>
      </c>
      <c r="I61" s="22" t="s">
        <v>35</v>
      </c>
      <c r="J61" s="22" t="s">
        <v>35</v>
      </c>
      <c r="K61" s="22" t="s">
        <v>35</v>
      </c>
      <c r="L61" s="19">
        <v>29004</v>
      </c>
      <c r="M61" s="25"/>
    </row>
    <row r="62" spans="1:13" ht="12.6" customHeight="1" x14ac:dyDescent="0.2">
      <c r="A62" s="19"/>
      <c r="B62" s="20">
        <v>23</v>
      </c>
      <c r="C62" s="21">
        <v>11874</v>
      </c>
      <c r="D62" s="21">
        <v>8910</v>
      </c>
      <c r="E62" s="21">
        <v>4959</v>
      </c>
      <c r="F62" s="21">
        <v>3690</v>
      </c>
      <c r="G62" s="21">
        <v>1643</v>
      </c>
      <c r="H62" s="22" t="s">
        <v>36</v>
      </c>
      <c r="I62" s="22" t="s">
        <v>36</v>
      </c>
      <c r="J62" s="22" t="s">
        <v>36</v>
      </c>
      <c r="K62" s="22" t="s">
        <v>36</v>
      </c>
      <c r="L62" s="19">
        <f>SUM(C62:K62)</f>
        <v>31076</v>
      </c>
      <c r="M62" s="25"/>
    </row>
    <row r="63" spans="1:13" ht="12.6" customHeight="1" x14ac:dyDescent="0.2">
      <c r="A63" s="19"/>
      <c r="B63" s="20">
        <v>24</v>
      </c>
      <c r="C63" s="21">
        <v>12430</v>
      </c>
      <c r="D63" s="21">
        <v>8547</v>
      </c>
      <c r="E63" s="21">
        <v>5132</v>
      </c>
      <c r="F63" s="21">
        <v>3445</v>
      </c>
      <c r="G63" s="21">
        <v>1716</v>
      </c>
      <c r="H63" s="22" t="s">
        <v>36</v>
      </c>
      <c r="I63" s="22" t="s">
        <v>36</v>
      </c>
      <c r="J63" s="22" t="s">
        <v>36</v>
      </c>
      <c r="K63" s="22" t="s">
        <v>36</v>
      </c>
      <c r="L63" s="19">
        <f>SUM(C63:K63)</f>
        <v>31270</v>
      </c>
      <c r="M63" s="25"/>
    </row>
    <row r="64" spans="1:13" ht="12.6" customHeight="1" x14ac:dyDescent="0.2">
      <c r="A64" s="19"/>
      <c r="B64" s="20">
        <v>25</v>
      </c>
      <c r="C64" s="21">
        <v>12691</v>
      </c>
      <c r="D64" s="21">
        <v>9105</v>
      </c>
      <c r="E64" s="21">
        <v>5214</v>
      </c>
      <c r="F64" s="21">
        <v>3355</v>
      </c>
      <c r="G64" s="21">
        <v>1759</v>
      </c>
      <c r="H64" s="22" t="s">
        <v>36</v>
      </c>
      <c r="I64" s="22" t="s">
        <v>36</v>
      </c>
      <c r="J64" s="22" t="s">
        <v>36</v>
      </c>
      <c r="K64" s="22" t="s">
        <v>36</v>
      </c>
      <c r="L64" s="19">
        <v>32124</v>
      </c>
      <c r="M64" s="25"/>
    </row>
    <row r="65" spans="1:13" ht="12.6" customHeight="1" x14ac:dyDescent="0.2">
      <c r="A65" s="19"/>
      <c r="B65" s="20">
        <v>26</v>
      </c>
      <c r="C65" s="21">
        <v>12724</v>
      </c>
      <c r="D65" s="21">
        <v>9306</v>
      </c>
      <c r="E65" s="21">
        <v>4743</v>
      </c>
      <c r="F65" s="21">
        <v>3512</v>
      </c>
      <c r="G65" s="21">
        <v>1722</v>
      </c>
      <c r="H65" s="22" t="s">
        <v>35</v>
      </c>
      <c r="I65" s="22" t="s">
        <v>35</v>
      </c>
      <c r="J65" s="22" t="s">
        <v>35</v>
      </c>
      <c r="K65" s="22" t="s">
        <v>35</v>
      </c>
      <c r="L65" s="19">
        <v>32007</v>
      </c>
      <c r="M65" s="25"/>
    </row>
    <row r="66" spans="1:13" ht="12.6" customHeight="1" x14ac:dyDescent="0.2">
      <c r="A66" s="19"/>
      <c r="B66" s="20">
        <v>27</v>
      </c>
      <c r="C66" s="21">
        <v>12784</v>
      </c>
      <c r="D66" s="21">
        <v>9412</v>
      </c>
      <c r="E66" s="21">
        <v>5170</v>
      </c>
      <c r="F66" s="21">
        <v>3817</v>
      </c>
      <c r="G66" s="21">
        <v>1285</v>
      </c>
      <c r="H66" s="22" t="s">
        <v>35</v>
      </c>
      <c r="I66" s="22" t="s">
        <v>35</v>
      </c>
      <c r="J66" s="22" t="s">
        <v>35</v>
      </c>
      <c r="K66" s="22" t="s">
        <v>35</v>
      </c>
      <c r="L66" s="19">
        <v>32468</v>
      </c>
      <c r="M66" s="25"/>
    </row>
    <row r="67" spans="1:13" ht="12.6" customHeight="1" x14ac:dyDescent="0.2">
      <c r="A67" s="26"/>
      <c r="B67" s="20">
        <v>28</v>
      </c>
      <c r="C67" s="21">
        <v>13098</v>
      </c>
      <c r="D67" s="21">
        <v>8986</v>
      </c>
      <c r="E67" s="21">
        <v>5185</v>
      </c>
      <c r="F67" s="21">
        <v>3822</v>
      </c>
      <c r="G67" s="21">
        <v>1693</v>
      </c>
      <c r="H67" s="22" t="s">
        <v>35</v>
      </c>
      <c r="I67" s="22" t="s">
        <v>35</v>
      </c>
      <c r="J67" s="22" t="s">
        <v>35</v>
      </c>
      <c r="K67" s="22" t="s">
        <v>35</v>
      </c>
      <c r="L67" s="19">
        <v>32784</v>
      </c>
      <c r="M67" s="25"/>
    </row>
    <row r="68" spans="1:13" ht="12.6" customHeight="1" x14ac:dyDescent="0.2">
      <c r="A68" s="26"/>
      <c r="B68" s="20">
        <v>29</v>
      </c>
      <c r="C68" s="21">
        <v>12466</v>
      </c>
      <c r="D68" s="21">
        <v>9690</v>
      </c>
      <c r="E68" s="21">
        <v>5475</v>
      </c>
      <c r="F68" s="21">
        <v>3803</v>
      </c>
      <c r="G68" s="21">
        <v>1859</v>
      </c>
      <c r="H68" s="22" t="s">
        <v>35</v>
      </c>
      <c r="I68" s="22" t="s">
        <v>35</v>
      </c>
      <c r="J68" s="22" t="s">
        <v>35</v>
      </c>
      <c r="K68" s="22" t="s">
        <v>35</v>
      </c>
      <c r="L68" s="19">
        <v>33293</v>
      </c>
      <c r="M68" s="25"/>
    </row>
    <row r="69" spans="1:13" ht="12.6" customHeight="1" x14ac:dyDescent="0.2">
      <c r="A69" s="19"/>
      <c r="B69" s="20">
        <v>30</v>
      </c>
      <c r="C69" s="21">
        <v>13449</v>
      </c>
      <c r="D69" s="21">
        <v>9794</v>
      </c>
      <c r="E69" s="21">
        <v>5308</v>
      </c>
      <c r="F69" s="21">
        <v>3878</v>
      </c>
      <c r="G69" s="21">
        <v>1838</v>
      </c>
      <c r="H69" s="22" t="s">
        <v>35</v>
      </c>
      <c r="I69" s="22" t="s">
        <v>35</v>
      </c>
      <c r="J69" s="22" t="s">
        <v>35</v>
      </c>
      <c r="K69" s="22" t="s">
        <v>35</v>
      </c>
      <c r="L69" s="19">
        <v>34267</v>
      </c>
      <c r="M69" s="25"/>
    </row>
    <row r="70" spans="1:13" ht="12.6" customHeight="1" x14ac:dyDescent="0.2">
      <c r="A70" s="24" t="s">
        <v>113</v>
      </c>
      <c r="B70" s="20" t="s">
        <v>34</v>
      </c>
      <c r="C70" s="21">
        <v>13640</v>
      </c>
      <c r="D70" s="21">
        <v>10202</v>
      </c>
      <c r="E70" s="21">
        <v>4998</v>
      </c>
      <c r="F70" s="21">
        <v>3825</v>
      </c>
      <c r="G70" s="21">
        <v>1828</v>
      </c>
      <c r="H70" s="22" t="s">
        <v>35</v>
      </c>
      <c r="I70" s="22" t="s">
        <v>35</v>
      </c>
      <c r="J70" s="22" t="s">
        <v>35</v>
      </c>
      <c r="K70" s="22" t="s">
        <v>35</v>
      </c>
      <c r="L70" s="215">
        <f t="shared" ref="L70:L73" si="2">SUM(C70:K70)</f>
        <v>34493</v>
      </c>
      <c r="M70" s="25"/>
    </row>
    <row r="71" spans="1:13" ht="12.6" customHeight="1" x14ac:dyDescent="0.2">
      <c r="A71" s="24"/>
      <c r="B71" s="20">
        <v>2</v>
      </c>
      <c r="C71" s="21">
        <v>13554</v>
      </c>
      <c r="D71" s="21">
        <v>11853</v>
      </c>
      <c r="E71" s="21">
        <v>5439</v>
      </c>
      <c r="F71" s="21">
        <v>3830</v>
      </c>
      <c r="G71" s="21">
        <v>1801</v>
      </c>
      <c r="H71" s="22" t="s">
        <v>35</v>
      </c>
      <c r="I71" s="22" t="s">
        <v>35</v>
      </c>
      <c r="J71" s="22" t="s">
        <v>35</v>
      </c>
      <c r="K71" s="22" t="s">
        <v>35</v>
      </c>
      <c r="L71" s="215">
        <f t="shared" si="2"/>
        <v>36477</v>
      </c>
      <c r="M71" s="25"/>
    </row>
    <row r="72" spans="1:13" ht="12.6" customHeight="1" x14ac:dyDescent="0.2">
      <c r="A72" s="24"/>
      <c r="B72" s="20">
        <v>3</v>
      </c>
      <c r="C72" s="214">
        <v>14711</v>
      </c>
      <c r="D72" s="21">
        <v>10522</v>
      </c>
      <c r="E72" s="21">
        <v>5722</v>
      </c>
      <c r="F72" s="21">
        <v>4388</v>
      </c>
      <c r="G72" s="21">
        <v>1840</v>
      </c>
      <c r="H72" s="22" t="s">
        <v>35</v>
      </c>
      <c r="I72" s="22" t="s">
        <v>35</v>
      </c>
      <c r="J72" s="22" t="s">
        <v>35</v>
      </c>
      <c r="K72" s="22" t="s">
        <v>35</v>
      </c>
      <c r="L72" s="215">
        <f t="shared" si="2"/>
        <v>37183</v>
      </c>
      <c r="M72" s="25"/>
    </row>
    <row r="73" spans="1:13" ht="12.6" customHeight="1" x14ac:dyDescent="0.2">
      <c r="A73" s="24"/>
      <c r="B73" s="20">
        <v>4</v>
      </c>
      <c r="C73" s="214">
        <v>15688</v>
      </c>
      <c r="D73" s="21">
        <v>11109</v>
      </c>
      <c r="E73" s="21">
        <v>5860</v>
      </c>
      <c r="F73" s="21">
        <v>4192</v>
      </c>
      <c r="G73" s="21">
        <v>1989</v>
      </c>
      <c r="H73" s="22" t="s">
        <v>35</v>
      </c>
      <c r="I73" s="22" t="s">
        <v>35</v>
      </c>
      <c r="J73" s="22" t="s">
        <v>35</v>
      </c>
      <c r="K73" s="22" t="s">
        <v>35</v>
      </c>
      <c r="L73" s="215">
        <f t="shared" si="2"/>
        <v>38838</v>
      </c>
      <c r="M73" s="25"/>
    </row>
    <row r="74" spans="1:13" ht="12.6" customHeight="1" x14ac:dyDescent="0.2">
      <c r="A74" s="24"/>
      <c r="B74" s="20">
        <v>5</v>
      </c>
      <c r="C74" s="214">
        <v>14938</v>
      </c>
      <c r="D74" s="21">
        <v>10651</v>
      </c>
      <c r="E74" s="21">
        <v>5403</v>
      </c>
      <c r="F74" s="21">
        <v>4221</v>
      </c>
      <c r="G74" s="21">
        <v>2249</v>
      </c>
      <c r="H74" s="22" t="s">
        <v>35</v>
      </c>
      <c r="I74" s="22" t="s">
        <v>35</v>
      </c>
      <c r="J74" s="22" t="s">
        <v>35</v>
      </c>
      <c r="K74" s="22" t="s">
        <v>35</v>
      </c>
      <c r="L74" s="215">
        <f>SUM(C74:K74)</f>
        <v>37462</v>
      </c>
      <c r="M74" s="25"/>
    </row>
    <row r="75" spans="1:13" s="462" customFormat="1" ht="12.6" customHeight="1" x14ac:dyDescent="0.2">
      <c r="A75" s="276"/>
      <c r="B75" s="456">
        <v>6</v>
      </c>
      <c r="C75" s="457">
        <v>15319</v>
      </c>
      <c r="D75" s="458">
        <v>10300</v>
      </c>
      <c r="E75" s="458">
        <v>5859</v>
      </c>
      <c r="F75" s="458">
        <v>4381</v>
      </c>
      <c r="G75" s="458">
        <v>2218</v>
      </c>
      <c r="H75" s="459" t="s">
        <v>35</v>
      </c>
      <c r="I75" s="459" t="s">
        <v>35</v>
      </c>
      <c r="J75" s="459" t="s">
        <v>35</v>
      </c>
      <c r="K75" s="459" t="s">
        <v>35</v>
      </c>
      <c r="L75" s="460">
        <f>SUM(C75:K75)</f>
        <v>38077</v>
      </c>
      <c r="M75" s="461"/>
    </row>
    <row r="76" spans="1:13" ht="11.25" customHeight="1" x14ac:dyDescent="0.2">
      <c r="G76" s="27"/>
    </row>
    <row r="77" spans="1:13" ht="8.25" customHeight="1" x14ac:dyDescent="0.2"/>
    <row r="78" spans="1:13" ht="8.25" customHeight="1" x14ac:dyDescent="0.2"/>
    <row r="79" spans="1:13" ht="8.25" customHeight="1" x14ac:dyDescent="0.2"/>
    <row r="80" spans="1:13" ht="8.25" customHeight="1" x14ac:dyDescent="0.2"/>
    <row r="81" ht="8.25" customHeight="1" x14ac:dyDescent="0.2"/>
    <row r="82" ht="8.25" customHeight="1" x14ac:dyDescent="0.2"/>
    <row r="83" ht="8.25" customHeight="1" x14ac:dyDescent="0.2"/>
    <row r="84" ht="8.25" customHeight="1" x14ac:dyDescent="0.2"/>
    <row r="85" ht="8.25" customHeight="1" x14ac:dyDescent="0.2"/>
    <row r="86" ht="8.25" customHeight="1" x14ac:dyDescent="0.2"/>
    <row r="87" ht="8.25" customHeight="1" x14ac:dyDescent="0.2"/>
    <row r="88" ht="8.25" customHeight="1" x14ac:dyDescent="0.2"/>
    <row r="89" ht="8.25" customHeight="1" x14ac:dyDescent="0.2"/>
    <row r="90" ht="8.25" customHeight="1" x14ac:dyDescent="0.2"/>
  </sheetData>
  <mergeCells count="2">
    <mergeCell ref="A4:B4"/>
    <mergeCell ref="L4:M4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89" firstPageNumber="116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E72E-EE19-4896-A807-AE066BDEAFCA}">
  <dimension ref="A1:L80"/>
  <sheetViews>
    <sheetView view="pageBreakPreview" zoomScale="90" zoomScaleNormal="90" zoomScaleSheetLayoutView="90" workbookViewId="0">
      <pane ySplit="3" topLeftCell="A48" activePane="bottomLeft" state="frozen"/>
      <selection activeCell="V54" sqref="V54"/>
      <selection pane="bottomLeft" activeCell="P86" sqref="P86"/>
    </sheetView>
  </sheetViews>
  <sheetFormatPr defaultColWidth="9" defaultRowHeight="14.4" x14ac:dyDescent="0.2"/>
  <cols>
    <col min="1" max="1" width="5.6640625" style="6" customWidth="1"/>
    <col min="2" max="2" width="4.6640625" style="8" customWidth="1"/>
    <col min="3" max="11" width="9.6640625" style="6" customWidth="1"/>
    <col min="12" max="12" width="1.6640625" style="6" customWidth="1"/>
    <col min="13" max="16384" width="9" style="6"/>
  </cols>
  <sheetData>
    <row r="1" spans="1:12" x14ac:dyDescent="0.2">
      <c r="A1" s="9" t="s">
        <v>110</v>
      </c>
    </row>
    <row r="2" spans="1:12" ht="13.5" customHeight="1" x14ac:dyDescent="0.2">
      <c r="K2" s="418" t="s">
        <v>80</v>
      </c>
      <c r="L2" s="418"/>
    </row>
    <row r="3" spans="1:12" s="7" customFormat="1" ht="15.75" customHeight="1" x14ac:dyDescent="0.2">
      <c r="A3" s="419" t="s">
        <v>99</v>
      </c>
      <c r="B3" s="419"/>
      <c r="C3" s="209" t="s">
        <v>100</v>
      </c>
      <c r="D3" s="209" t="s">
        <v>101</v>
      </c>
      <c r="E3" s="209" t="s">
        <v>102</v>
      </c>
      <c r="F3" s="209" t="s">
        <v>103</v>
      </c>
      <c r="G3" s="209" t="s">
        <v>104</v>
      </c>
      <c r="H3" s="209" t="s">
        <v>111</v>
      </c>
      <c r="I3" s="209" t="s">
        <v>106</v>
      </c>
      <c r="J3" s="209" t="s">
        <v>107</v>
      </c>
      <c r="K3" s="419" t="s">
        <v>91</v>
      </c>
      <c r="L3" s="419"/>
    </row>
    <row r="4" spans="1:12" s="9" customFormat="1" ht="14.25" customHeight="1" x14ac:dyDescent="0.2">
      <c r="A4" s="28" t="s">
        <v>32</v>
      </c>
      <c r="B4" s="29">
        <v>30</v>
      </c>
      <c r="C4" s="30" t="s">
        <v>36</v>
      </c>
      <c r="D4" s="31">
        <v>71</v>
      </c>
      <c r="E4" s="31">
        <v>15</v>
      </c>
      <c r="F4" s="31">
        <v>10</v>
      </c>
      <c r="G4" s="31">
        <v>1</v>
      </c>
      <c r="H4" s="31">
        <v>109</v>
      </c>
      <c r="I4" s="31">
        <v>7</v>
      </c>
      <c r="J4" s="30" t="s">
        <v>35</v>
      </c>
      <c r="K4" s="32">
        <f>SUM(C4:J4)</f>
        <v>213</v>
      </c>
      <c r="L4" s="33"/>
    </row>
    <row r="5" spans="1:12" s="9" customFormat="1" ht="14.25" customHeight="1" x14ac:dyDescent="0.2">
      <c r="A5" s="38"/>
      <c r="B5" s="35">
        <v>31</v>
      </c>
      <c r="C5" s="30" t="s">
        <v>36</v>
      </c>
      <c r="D5" s="31">
        <v>84</v>
      </c>
      <c r="E5" s="31">
        <v>7</v>
      </c>
      <c r="F5" s="31">
        <v>10</v>
      </c>
      <c r="G5" s="31">
        <v>1</v>
      </c>
      <c r="H5" s="31">
        <v>149</v>
      </c>
      <c r="I5" s="31">
        <v>1</v>
      </c>
      <c r="J5" s="31">
        <v>1</v>
      </c>
      <c r="K5" s="322">
        <f t="shared" ref="K5:K57" si="0">SUM(C5:J5)</f>
        <v>253</v>
      </c>
      <c r="L5" s="18"/>
    </row>
    <row r="6" spans="1:12" s="9" customFormat="1" ht="14.25" customHeight="1" x14ac:dyDescent="0.2">
      <c r="A6" s="34"/>
      <c r="B6" s="35">
        <v>32</v>
      </c>
      <c r="C6" s="36">
        <v>31</v>
      </c>
      <c r="D6" s="36">
        <v>103</v>
      </c>
      <c r="E6" s="36">
        <v>12</v>
      </c>
      <c r="F6" s="36">
        <v>8</v>
      </c>
      <c r="G6" s="36">
        <v>4</v>
      </c>
      <c r="H6" s="36">
        <v>24</v>
      </c>
      <c r="I6" s="37" t="s">
        <v>36</v>
      </c>
      <c r="J6" s="37" t="s">
        <v>36</v>
      </c>
      <c r="K6" s="34">
        <f t="shared" si="0"/>
        <v>182</v>
      </c>
      <c r="L6" s="23"/>
    </row>
    <row r="7" spans="1:12" s="9" customFormat="1" ht="14.25" customHeight="1" x14ac:dyDescent="0.2">
      <c r="A7" s="34"/>
      <c r="B7" s="35">
        <v>33</v>
      </c>
      <c r="C7" s="36">
        <v>38</v>
      </c>
      <c r="D7" s="36">
        <v>82</v>
      </c>
      <c r="E7" s="36">
        <v>10</v>
      </c>
      <c r="F7" s="36">
        <v>7</v>
      </c>
      <c r="G7" s="36">
        <v>1</v>
      </c>
      <c r="H7" s="36">
        <v>19</v>
      </c>
      <c r="I7" s="37" t="s">
        <v>36</v>
      </c>
      <c r="J7" s="37" t="s">
        <v>36</v>
      </c>
      <c r="K7" s="34">
        <f t="shared" si="0"/>
        <v>157</v>
      </c>
      <c r="L7" s="23"/>
    </row>
    <row r="8" spans="1:12" s="9" customFormat="1" ht="14.25" customHeight="1" x14ac:dyDescent="0.2">
      <c r="A8" s="34"/>
      <c r="B8" s="35">
        <v>34</v>
      </c>
      <c r="C8" s="36">
        <v>29</v>
      </c>
      <c r="D8" s="36">
        <v>119</v>
      </c>
      <c r="E8" s="36">
        <v>22</v>
      </c>
      <c r="F8" s="36">
        <v>5</v>
      </c>
      <c r="G8" s="36">
        <v>1</v>
      </c>
      <c r="H8" s="36">
        <v>32</v>
      </c>
      <c r="I8" s="37" t="s">
        <v>36</v>
      </c>
      <c r="J8" s="37" t="s">
        <v>36</v>
      </c>
      <c r="K8" s="34">
        <f t="shared" si="0"/>
        <v>208</v>
      </c>
      <c r="L8" s="23"/>
    </row>
    <row r="9" spans="1:12" s="9" customFormat="1" ht="14.25" customHeight="1" x14ac:dyDescent="0.2">
      <c r="A9" s="34"/>
      <c r="B9" s="35">
        <v>35</v>
      </c>
      <c r="C9" s="36">
        <v>37</v>
      </c>
      <c r="D9" s="36">
        <v>111</v>
      </c>
      <c r="E9" s="36">
        <v>11</v>
      </c>
      <c r="F9" s="36">
        <v>6</v>
      </c>
      <c r="G9" s="36">
        <v>2</v>
      </c>
      <c r="H9" s="36">
        <v>30</v>
      </c>
      <c r="I9" s="37" t="s">
        <v>36</v>
      </c>
      <c r="J9" s="37" t="s">
        <v>36</v>
      </c>
      <c r="K9" s="34">
        <f t="shared" si="0"/>
        <v>197</v>
      </c>
      <c r="L9" s="23"/>
    </row>
    <row r="10" spans="1:12" s="9" customFormat="1" ht="14.25" customHeight="1" x14ac:dyDescent="0.2">
      <c r="A10" s="34"/>
      <c r="B10" s="35">
        <v>36</v>
      </c>
      <c r="C10" s="36">
        <v>27</v>
      </c>
      <c r="D10" s="36">
        <v>130</v>
      </c>
      <c r="E10" s="36">
        <v>15</v>
      </c>
      <c r="F10" s="36">
        <v>5</v>
      </c>
      <c r="G10" s="36">
        <v>5</v>
      </c>
      <c r="H10" s="36">
        <v>40</v>
      </c>
      <c r="I10" s="37" t="s">
        <v>36</v>
      </c>
      <c r="J10" s="37" t="s">
        <v>36</v>
      </c>
      <c r="K10" s="34">
        <f t="shared" si="0"/>
        <v>222</v>
      </c>
      <c r="L10" s="23"/>
    </row>
    <row r="11" spans="1:12" s="9" customFormat="1" ht="14.25" customHeight="1" x14ac:dyDescent="0.2">
      <c r="A11" s="34"/>
      <c r="B11" s="35">
        <v>37</v>
      </c>
      <c r="C11" s="36">
        <v>39</v>
      </c>
      <c r="D11" s="36">
        <v>107</v>
      </c>
      <c r="E11" s="36">
        <v>24</v>
      </c>
      <c r="F11" s="37" t="s">
        <v>36</v>
      </c>
      <c r="G11" s="36">
        <v>3</v>
      </c>
      <c r="H11" s="36">
        <v>11</v>
      </c>
      <c r="I11" s="37" t="s">
        <v>36</v>
      </c>
      <c r="J11" s="37" t="s">
        <v>36</v>
      </c>
      <c r="K11" s="34">
        <f t="shared" si="0"/>
        <v>184</v>
      </c>
      <c r="L11" s="23"/>
    </row>
    <row r="12" spans="1:12" s="9" customFormat="1" ht="14.25" customHeight="1" x14ac:dyDescent="0.2">
      <c r="A12" s="34"/>
      <c r="B12" s="35">
        <v>38</v>
      </c>
      <c r="C12" s="36">
        <v>29</v>
      </c>
      <c r="D12" s="36">
        <v>115</v>
      </c>
      <c r="E12" s="36">
        <v>20</v>
      </c>
      <c r="F12" s="36">
        <v>1</v>
      </c>
      <c r="G12" s="36">
        <v>12</v>
      </c>
      <c r="H12" s="36">
        <v>22</v>
      </c>
      <c r="I12" s="37" t="s">
        <v>36</v>
      </c>
      <c r="J12" s="37" t="s">
        <v>36</v>
      </c>
      <c r="K12" s="34">
        <f t="shared" si="0"/>
        <v>199</v>
      </c>
      <c r="L12" s="23"/>
    </row>
    <row r="13" spans="1:12" s="9" customFormat="1" ht="14.25" customHeight="1" x14ac:dyDescent="0.2">
      <c r="A13" s="34"/>
      <c r="B13" s="35">
        <v>39</v>
      </c>
      <c r="C13" s="36">
        <v>34</v>
      </c>
      <c r="D13" s="36">
        <v>119</v>
      </c>
      <c r="E13" s="36">
        <v>28</v>
      </c>
      <c r="F13" s="36">
        <v>1</v>
      </c>
      <c r="G13" s="36">
        <v>9</v>
      </c>
      <c r="H13" s="36">
        <v>19</v>
      </c>
      <c r="I13" s="37" t="s">
        <v>36</v>
      </c>
      <c r="J13" s="37" t="s">
        <v>36</v>
      </c>
      <c r="K13" s="34">
        <f t="shared" si="0"/>
        <v>210</v>
      </c>
      <c r="L13" s="23"/>
    </row>
    <row r="14" spans="1:12" s="9" customFormat="1" ht="14.25" customHeight="1" x14ac:dyDescent="0.2">
      <c r="A14" s="34"/>
      <c r="B14" s="35">
        <v>40</v>
      </c>
      <c r="C14" s="36">
        <v>30</v>
      </c>
      <c r="D14" s="36">
        <v>96</v>
      </c>
      <c r="E14" s="36">
        <v>36</v>
      </c>
      <c r="F14" s="36">
        <v>3</v>
      </c>
      <c r="G14" s="36">
        <v>7</v>
      </c>
      <c r="H14" s="36">
        <v>24</v>
      </c>
      <c r="I14" s="37" t="s">
        <v>36</v>
      </c>
      <c r="J14" s="37" t="s">
        <v>36</v>
      </c>
      <c r="K14" s="34">
        <f t="shared" si="0"/>
        <v>196</v>
      </c>
      <c r="L14" s="23"/>
    </row>
    <row r="15" spans="1:12" s="9" customFormat="1" ht="14.25" customHeight="1" x14ac:dyDescent="0.2">
      <c r="A15" s="34"/>
      <c r="B15" s="35">
        <v>41</v>
      </c>
      <c r="C15" s="36">
        <v>39</v>
      </c>
      <c r="D15" s="36">
        <v>98</v>
      </c>
      <c r="E15" s="36">
        <v>27</v>
      </c>
      <c r="F15" s="36">
        <v>1</v>
      </c>
      <c r="G15" s="36">
        <v>6</v>
      </c>
      <c r="H15" s="36">
        <v>19</v>
      </c>
      <c r="I15" s="37" t="s">
        <v>36</v>
      </c>
      <c r="J15" s="37" t="s">
        <v>36</v>
      </c>
      <c r="K15" s="34">
        <f t="shared" si="0"/>
        <v>190</v>
      </c>
      <c r="L15" s="23"/>
    </row>
    <row r="16" spans="1:12" s="9" customFormat="1" ht="14.25" customHeight="1" x14ac:dyDescent="0.2">
      <c r="A16" s="34"/>
      <c r="B16" s="35">
        <v>42</v>
      </c>
      <c r="C16" s="36">
        <v>25</v>
      </c>
      <c r="D16" s="36">
        <v>106</v>
      </c>
      <c r="E16" s="36">
        <v>21</v>
      </c>
      <c r="F16" s="36">
        <v>2</v>
      </c>
      <c r="G16" s="36">
        <v>3</v>
      </c>
      <c r="H16" s="36">
        <v>26</v>
      </c>
      <c r="I16" s="37" t="s">
        <v>36</v>
      </c>
      <c r="J16" s="37" t="s">
        <v>36</v>
      </c>
      <c r="K16" s="34">
        <f t="shared" si="0"/>
        <v>183</v>
      </c>
      <c r="L16" s="23"/>
    </row>
    <row r="17" spans="1:12" s="9" customFormat="1" ht="14.25" customHeight="1" x14ac:dyDescent="0.2">
      <c r="A17" s="34"/>
      <c r="B17" s="35">
        <v>43</v>
      </c>
      <c r="C17" s="36">
        <v>29</v>
      </c>
      <c r="D17" s="36">
        <v>194</v>
      </c>
      <c r="E17" s="36">
        <v>18</v>
      </c>
      <c r="F17" s="36">
        <v>4</v>
      </c>
      <c r="G17" s="36">
        <v>6</v>
      </c>
      <c r="H17" s="36">
        <v>13</v>
      </c>
      <c r="I17" s="37" t="s">
        <v>36</v>
      </c>
      <c r="J17" s="37" t="s">
        <v>36</v>
      </c>
      <c r="K17" s="34">
        <f t="shared" si="0"/>
        <v>264</v>
      </c>
      <c r="L17" s="23"/>
    </row>
    <row r="18" spans="1:12" s="9" customFormat="1" ht="14.25" customHeight="1" x14ac:dyDescent="0.2">
      <c r="A18" s="34"/>
      <c r="B18" s="35">
        <v>44</v>
      </c>
      <c r="C18" s="36">
        <v>23</v>
      </c>
      <c r="D18" s="36">
        <v>194</v>
      </c>
      <c r="E18" s="36">
        <v>13</v>
      </c>
      <c r="F18" s="36">
        <v>2</v>
      </c>
      <c r="G18" s="36">
        <v>5</v>
      </c>
      <c r="H18" s="36">
        <v>22</v>
      </c>
      <c r="I18" s="37" t="s">
        <v>36</v>
      </c>
      <c r="J18" s="37" t="s">
        <v>36</v>
      </c>
      <c r="K18" s="34">
        <f t="shared" si="0"/>
        <v>259</v>
      </c>
      <c r="L18" s="23"/>
    </row>
    <row r="19" spans="1:12" s="9" customFormat="1" ht="14.25" customHeight="1" x14ac:dyDescent="0.2">
      <c r="A19" s="34"/>
      <c r="B19" s="35">
        <v>45</v>
      </c>
      <c r="C19" s="36">
        <v>21</v>
      </c>
      <c r="D19" s="36">
        <v>167</v>
      </c>
      <c r="E19" s="36">
        <v>19</v>
      </c>
      <c r="F19" s="36">
        <v>1</v>
      </c>
      <c r="G19" s="36">
        <v>14</v>
      </c>
      <c r="H19" s="36">
        <v>28</v>
      </c>
      <c r="I19" s="37" t="s">
        <v>36</v>
      </c>
      <c r="J19" s="37" t="s">
        <v>36</v>
      </c>
      <c r="K19" s="34">
        <f t="shared" si="0"/>
        <v>250</v>
      </c>
      <c r="L19" s="23"/>
    </row>
    <row r="20" spans="1:12" s="9" customFormat="1" ht="14.25" customHeight="1" x14ac:dyDescent="0.2">
      <c r="A20" s="34"/>
      <c r="B20" s="35">
        <v>46</v>
      </c>
      <c r="C20" s="36">
        <v>25</v>
      </c>
      <c r="D20" s="36">
        <v>158</v>
      </c>
      <c r="E20" s="36">
        <v>15</v>
      </c>
      <c r="F20" s="37" t="s">
        <v>36</v>
      </c>
      <c r="G20" s="36">
        <v>8</v>
      </c>
      <c r="H20" s="36">
        <v>24</v>
      </c>
      <c r="I20" s="37" t="s">
        <v>36</v>
      </c>
      <c r="J20" s="37" t="s">
        <v>36</v>
      </c>
      <c r="K20" s="34">
        <f t="shared" si="0"/>
        <v>230</v>
      </c>
      <c r="L20" s="23"/>
    </row>
    <row r="21" spans="1:12" s="9" customFormat="1" ht="14.25" customHeight="1" x14ac:dyDescent="0.2">
      <c r="A21" s="34"/>
      <c r="B21" s="35">
        <v>47</v>
      </c>
      <c r="C21" s="36">
        <v>13</v>
      </c>
      <c r="D21" s="36">
        <v>183</v>
      </c>
      <c r="E21" s="36">
        <v>10</v>
      </c>
      <c r="F21" s="37" t="s">
        <v>36</v>
      </c>
      <c r="G21" s="36">
        <v>5</v>
      </c>
      <c r="H21" s="36">
        <v>25</v>
      </c>
      <c r="I21" s="37" t="s">
        <v>36</v>
      </c>
      <c r="J21" s="37" t="s">
        <v>36</v>
      </c>
      <c r="K21" s="34">
        <f t="shared" si="0"/>
        <v>236</v>
      </c>
      <c r="L21" s="23"/>
    </row>
    <row r="22" spans="1:12" s="9" customFormat="1" ht="14.25" customHeight="1" x14ac:dyDescent="0.2">
      <c r="A22" s="34"/>
      <c r="B22" s="35">
        <v>48</v>
      </c>
      <c r="C22" s="36">
        <v>21</v>
      </c>
      <c r="D22" s="36">
        <v>177</v>
      </c>
      <c r="E22" s="36">
        <v>8</v>
      </c>
      <c r="F22" s="36">
        <v>1</v>
      </c>
      <c r="G22" s="36">
        <v>4</v>
      </c>
      <c r="H22" s="36">
        <v>19</v>
      </c>
      <c r="I22" s="37" t="s">
        <v>36</v>
      </c>
      <c r="J22" s="37" t="s">
        <v>36</v>
      </c>
      <c r="K22" s="34">
        <f t="shared" si="0"/>
        <v>230</v>
      </c>
      <c r="L22" s="23"/>
    </row>
    <row r="23" spans="1:12" s="9" customFormat="1" ht="14.25" customHeight="1" x14ac:dyDescent="0.2">
      <c r="A23" s="34"/>
      <c r="B23" s="35">
        <v>49</v>
      </c>
      <c r="C23" s="36">
        <v>18</v>
      </c>
      <c r="D23" s="36">
        <v>200</v>
      </c>
      <c r="E23" s="36">
        <v>1</v>
      </c>
      <c r="F23" s="36">
        <v>1</v>
      </c>
      <c r="G23" s="36">
        <v>4</v>
      </c>
      <c r="H23" s="36">
        <v>10</v>
      </c>
      <c r="I23" s="37" t="s">
        <v>36</v>
      </c>
      <c r="J23" s="37" t="s">
        <v>36</v>
      </c>
      <c r="K23" s="34">
        <f t="shared" si="0"/>
        <v>234</v>
      </c>
      <c r="L23" s="23"/>
    </row>
    <row r="24" spans="1:12" s="9" customFormat="1" ht="14.25" customHeight="1" x14ac:dyDescent="0.2">
      <c r="A24" s="34"/>
      <c r="B24" s="35">
        <v>50</v>
      </c>
      <c r="C24" s="36">
        <v>22</v>
      </c>
      <c r="D24" s="36">
        <v>182</v>
      </c>
      <c r="E24" s="36">
        <v>5</v>
      </c>
      <c r="F24" s="36">
        <v>4</v>
      </c>
      <c r="G24" s="36">
        <v>6</v>
      </c>
      <c r="H24" s="36">
        <v>11</v>
      </c>
      <c r="I24" s="37" t="s">
        <v>36</v>
      </c>
      <c r="J24" s="37" t="s">
        <v>36</v>
      </c>
      <c r="K24" s="34">
        <f t="shared" si="0"/>
        <v>230</v>
      </c>
      <c r="L24" s="23"/>
    </row>
    <row r="25" spans="1:12" s="9" customFormat="1" ht="14.25" customHeight="1" x14ac:dyDescent="0.2">
      <c r="A25" s="34"/>
      <c r="B25" s="35">
        <v>51</v>
      </c>
      <c r="C25" s="36">
        <v>18</v>
      </c>
      <c r="D25" s="36">
        <v>115</v>
      </c>
      <c r="E25" s="37" t="s">
        <v>36</v>
      </c>
      <c r="F25" s="37" t="s">
        <v>36</v>
      </c>
      <c r="G25" s="36">
        <v>4</v>
      </c>
      <c r="H25" s="36">
        <v>15</v>
      </c>
      <c r="I25" s="37" t="s">
        <v>36</v>
      </c>
      <c r="J25" s="37" t="s">
        <v>36</v>
      </c>
      <c r="K25" s="34">
        <f t="shared" si="0"/>
        <v>152</v>
      </c>
      <c r="L25" s="23"/>
    </row>
    <row r="26" spans="1:12" s="9" customFormat="1" ht="14.25" customHeight="1" x14ac:dyDescent="0.2">
      <c r="A26" s="34"/>
      <c r="B26" s="35">
        <v>52</v>
      </c>
      <c r="C26" s="36">
        <v>20</v>
      </c>
      <c r="D26" s="36">
        <v>59</v>
      </c>
      <c r="E26" s="37" t="s">
        <v>36</v>
      </c>
      <c r="F26" s="36">
        <v>2</v>
      </c>
      <c r="G26" s="36">
        <v>6</v>
      </c>
      <c r="H26" s="36">
        <v>6</v>
      </c>
      <c r="I26" s="37" t="s">
        <v>36</v>
      </c>
      <c r="J26" s="37" t="s">
        <v>36</v>
      </c>
      <c r="K26" s="34">
        <f t="shared" si="0"/>
        <v>93</v>
      </c>
      <c r="L26" s="23"/>
    </row>
    <row r="27" spans="1:12" s="9" customFormat="1" ht="14.25" customHeight="1" x14ac:dyDescent="0.2">
      <c r="A27" s="34"/>
      <c r="B27" s="35">
        <v>53</v>
      </c>
      <c r="C27" s="36">
        <v>13</v>
      </c>
      <c r="D27" s="36">
        <v>109</v>
      </c>
      <c r="E27" s="37" t="s">
        <v>36</v>
      </c>
      <c r="F27" s="37" t="s">
        <v>36</v>
      </c>
      <c r="G27" s="36">
        <v>7</v>
      </c>
      <c r="H27" s="36">
        <v>11</v>
      </c>
      <c r="I27" s="37" t="s">
        <v>36</v>
      </c>
      <c r="J27" s="37" t="s">
        <v>36</v>
      </c>
      <c r="K27" s="34">
        <f t="shared" si="0"/>
        <v>140</v>
      </c>
      <c r="L27" s="23"/>
    </row>
    <row r="28" spans="1:12" s="9" customFormat="1" ht="14.25" customHeight="1" x14ac:dyDescent="0.2">
      <c r="A28" s="34"/>
      <c r="B28" s="35">
        <v>54</v>
      </c>
      <c r="C28" s="36">
        <v>8</v>
      </c>
      <c r="D28" s="36">
        <v>164</v>
      </c>
      <c r="E28" s="37" t="s">
        <v>36</v>
      </c>
      <c r="F28" s="37" t="s">
        <v>36</v>
      </c>
      <c r="G28" s="36">
        <v>2</v>
      </c>
      <c r="H28" s="36">
        <v>14</v>
      </c>
      <c r="I28" s="37" t="s">
        <v>36</v>
      </c>
      <c r="J28" s="37" t="s">
        <v>36</v>
      </c>
      <c r="K28" s="34">
        <f t="shared" si="0"/>
        <v>188</v>
      </c>
      <c r="L28" s="23"/>
    </row>
    <row r="29" spans="1:12" s="9" customFormat="1" ht="14.25" customHeight="1" x14ac:dyDescent="0.2">
      <c r="A29" s="34"/>
      <c r="B29" s="35">
        <v>55</v>
      </c>
      <c r="C29" s="36">
        <v>13</v>
      </c>
      <c r="D29" s="36">
        <v>103</v>
      </c>
      <c r="E29" s="36">
        <v>18</v>
      </c>
      <c r="F29" s="37" t="s">
        <v>36</v>
      </c>
      <c r="G29" s="36">
        <v>2</v>
      </c>
      <c r="H29" s="36">
        <v>12</v>
      </c>
      <c r="I29" s="37" t="s">
        <v>36</v>
      </c>
      <c r="J29" s="37" t="s">
        <v>36</v>
      </c>
      <c r="K29" s="34">
        <f t="shared" si="0"/>
        <v>148</v>
      </c>
      <c r="L29" s="23"/>
    </row>
    <row r="30" spans="1:12" s="9" customFormat="1" ht="14.25" customHeight="1" x14ac:dyDescent="0.2">
      <c r="A30" s="34"/>
      <c r="B30" s="35">
        <v>56</v>
      </c>
      <c r="C30" s="36">
        <v>10</v>
      </c>
      <c r="D30" s="36">
        <v>60</v>
      </c>
      <c r="E30" s="36">
        <v>36</v>
      </c>
      <c r="F30" s="36">
        <v>4</v>
      </c>
      <c r="G30" s="37" t="s">
        <v>36</v>
      </c>
      <c r="H30" s="36">
        <v>7</v>
      </c>
      <c r="I30" s="37" t="s">
        <v>36</v>
      </c>
      <c r="J30" s="37" t="s">
        <v>36</v>
      </c>
      <c r="K30" s="34">
        <f t="shared" si="0"/>
        <v>117</v>
      </c>
      <c r="L30" s="23"/>
    </row>
    <row r="31" spans="1:12" s="9" customFormat="1" ht="14.25" customHeight="1" x14ac:dyDescent="0.2">
      <c r="A31" s="34"/>
      <c r="B31" s="35">
        <v>57</v>
      </c>
      <c r="C31" s="36">
        <v>18</v>
      </c>
      <c r="D31" s="36">
        <v>75</v>
      </c>
      <c r="E31" s="36">
        <v>75</v>
      </c>
      <c r="F31" s="36">
        <v>7</v>
      </c>
      <c r="G31" s="36">
        <v>2</v>
      </c>
      <c r="H31" s="36">
        <v>4</v>
      </c>
      <c r="I31" s="37" t="s">
        <v>36</v>
      </c>
      <c r="J31" s="37" t="s">
        <v>36</v>
      </c>
      <c r="K31" s="34">
        <f t="shared" si="0"/>
        <v>181</v>
      </c>
      <c r="L31" s="23"/>
    </row>
    <row r="32" spans="1:12" s="9" customFormat="1" ht="14.25" customHeight="1" x14ac:dyDescent="0.2">
      <c r="A32" s="34"/>
      <c r="B32" s="35">
        <v>58</v>
      </c>
      <c r="C32" s="36">
        <v>20</v>
      </c>
      <c r="D32" s="36">
        <v>74</v>
      </c>
      <c r="E32" s="36">
        <v>96</v>
      </c>
      <c r="F32" s="36">
        <v>3</v>
      </c>
      <c r="G32" s="36">
        <v>13</v>
      </c>
      <c r="H32" s="36">
        <v>1</v>
      </c>
      <c r="I32" s="37" t="s">
        <v>36</v>
      </c>
      <c r="J32" s="37" t="s">
        <v>36</v>
      </c>
      <c r="K32" s="34">
        <f t="shared" si="0"/>
        <v>207</v>
      </c>
      <c r="L32" s="23"/>
    </row>
    <row r="33" spans="1:12" s="9" customFormat="1" ht="14.25" customHeight="1" x14ac:dyDescent="0.2">
      <c r="A33" s="34"/>
      <c r="B33" s="35">
        <v>59</v>
      </c>
      <c r="C33" s="36">
        <v>8</v>
      </c>
      <c r="D33" s="36">
        <v>108</v>
      </c>
      <c r="E33" s="36">
        <v>110</v>
      </c>
      <c r="F33" s="36">
        <v>2</v>
      </c>
      <c r="G33" s="36">
        <v>21</v>
      </c>
      <c r="H33" s="36">
        <v>2</v>
      </c>
      <c r="I33" s="37" t="s">
        <v>36</v>
      </c>
      <c r="J33" s="37" t="s">
        <v>36</v>
      </c>
      <c r="K33" s="34">
        <f t="shared" si="0"/>
        <v>251</v>
      </c>
      <c r="L33" s="23"/>
    </row>
    <row r="34" spans="1:12" s="9" customFormat="1" ht="14.25" customHeight="1" x14ac:dyDescent="0.2">
      <c r="A34" s="34"/>
      <c r="B34" s="35">
        <v>60</v>
      </c>
      <c r="C34" s="36">
        <v>4</v>
      </c>
      <c r="D34" s="36">
        <v>167</v>
      </c>
      <c r="E34" s="36">
        <v>110</v>
      </c>
      <c r="F34" s="37" t="s">
        <v>36</v>
      </c>
      <c r="G34" s="36">
        <v>37</v>
      </c>
      <c r="H34" s="37" t="s">
        <v>36</v>
      </c>
      <c r="I34" s="37" t="s">
        <v>36</v>
      </c>
      <c r="J34" s="37" t="s">
        <v>36</v>
      </c>
      <c r="K34" s="34">
        <f t="shared" si="0"/>
        <v>318</v>
      </c>
      <c r="L34" s="23"/>
    </row>
    <row r="35" spans="1:12" s="9" customFormat="1" ht="14.25" customHeight="1" x14ac:dyDescent="0.2">
      <c r="A35" s="34"/>
      <c r="B35" s="35">
        <v>61</v>
      </c>
      <c r="C35" s="36">
        <v>13</v>
      </c>
      <c r="D35" s="36">
        <v>117</v>
      </c>
      <c r="E35" s="36">
        <v>138</v>
      </c>
      <c r="F35" s="37" t="s">
        <v>36</v>
      </c>
      <c r="G35" s="36">
        <v>19</v>
      </c>
      <c r="H35" s="37" t="s">
        <v>36</v>
      </c>
      <c r="I35" s="37" t="s">
        <v>36</v>
      </c>
      <c r="J35" s="37" t="s">
        <v>36</v>
      </c>
      <c r="K35" s="34">
        <f t="shared" si="0"/>
        <v>287</v>
      </c>
      <c r="L35" s="23"/>
    </row>
    <row r="36" spans="1:12" s="9" customFormat="1" ht="14.25" customHeight="1" x14ac:dyDescent="0.2">
      <c r="A36" s="34"/>
      <c r="B36" s="35">
        <v>62</v>
      </c>
      <c r="C36" s="36">
        <v>8</v>
      </c>
      <c r="D36" s="36">
        <v>95</v>
      </c>
      <c r="E36" s="36">
        <v>137</v>
      </c>
      <c r="F36" s="37" t="s">
        <v>36</v>
      </c>
      <c r="G36" s="36">
        <v>51</v>
      </c>
      <c r="H36" s="37" t="s">
        <v>36</v>
      </c>
      <c r="I36" s="37" t="s">
        <v>36</v>
      </c>
      <c r="J36" s="37" t="s">
        <v>36</v>
      </c>
      <c r="K36" s="34">
        <f t="shared" si="0"/>
        <v>291</v>
      </c>
      <c r="L36" s="23"/>
    </row>
    <row r="37" spans="1:12" s="9" customFormat="1" ht="14.25" customHeight="1" x14ac:dyDescent="0.2">
      <c r="A37" s="34"/>
      <c r="B37" s="35">
        <v>63</v>
      </c>
      <c r="C37" s="36">
        <v>9</v>
      </c>
      <c r="D37" s="36">
        <v>98</v>
      </c>
      <c r="E37" s="36">
        <v>134</v>
      </c>
      <c r="F37" s="36">
        <v>41</v>
      </c>
      <c r="G37" s="36">
        <v>35</v>
      </c>
      <c r="H37" s="37" t="s">
        <v>36</v>
      </c>
      <c r="I37" s="37" t="s">
        <v>36</v>
      </c>
      <c r="J37" s="37" t="s">
        <v>36</v>
      </c>
      <c r="K37" s="34">
        <f t="shared" si="0"/>
        <v>317</v>
      </c>
      <c r="L37" s="23"/>
    </row>
    <row r="38" spans="1:12" s="9" customFormat="1" ht="14.25" customHeight="1" x14ac:dyDescent="0.2">
      <c r="A38" s="38" t="s">
        <v>33</v>
      </c>
      <c r="B38" s="35" t="s">
        <v>109</v>
      </c>
      <c r="C38" s="36">
        <v>2</v>
      </c>
      <c r="D38" s="36">
        <v>122</v>
      </c>
      <c r="E38" s="36">
        <v>220</v>
      </c>
      <c r="F38" s="36">
        <v>99</v>
      </c>
      <c r="G38" s="36">
        <v>20</v>
      </c>
      <c r="H38" s="37" t="s">
        <v>36</v>
      </c>
      <c r="I38" s="37" t="s">
        <v>36</v>
      </c>
      <c r="J38" s="37" t="s">
        <v>36</v>
      </c>
      <c r="K38" s="34">
        <f t="shared" si="0"/>
        <v>463</v>
      </c>
      <c r="L38" s="23"/>
    </row>
    <row r="39" spans="1:12" s="9" customFormat="1" ht="14.25" customHeight="1" x14ac:dyDescent="0.2">
      <c r="A39" s="34"/>
      <c r="B39" s="35">
        <v>2</v>
      </c>
      <c r="C39" s="36">
        <v>7</v>
      </c>
      <c r="D39" s="36">
        <v>86</v>
      </c>
      <c r="E39" s="36">
        <v>242</v>
      </c>
      <c r="F39" s="36">
        <v>84</v>
      </c>
      <c r="G39" s="36">
        <v>39</v>
      </c>
      <c r="H39" s="37" t="s">
        <v>36</v>
      </c>
      <c r="I39" s="37" t="s">
        <v>36</v>
      </c>
      <c r="J39" s="37" t="s">
        <v>36</v>
      </c>
      <c r="K39" s="34">
        <f t="shared" si="0"/>
        <v>458</v>
      </c>
      <c r="L39" s="23"/>
    </row>
    <row r="40" spans="1:12" s="9" customFormat="1" ht="14.25" customHeight="1" x14ac:dyDescent="0.2">
      <c r="A40" s="34"/>
      <c r="B40" s="35">
        <v>3</v>
      </c>
      <c r="C40" s="36">
        <v>9</v>
      </c>
      <c r="D40" s="36">
        <v>72</v>
      </c>
      <c r="E40" s="36">
        <v>221</v>
      </c>
      <c r="F40" s="36">
        <v>95</v>
      </c>
      <c r="G40" s="36">
        <v>33</v>
      </c>
      <c r="H40" s="37" t="s">
        <v>36</v>
      </c>
      <c r="I40" s="37" t="s">
        <v>36</v>
      </c>
      <c r="J40" s="37" t="s">
        <v>36</v>
      </c>
      <c r="K40" s="34">
        <f t="shared" si="0"/>
        <v>430</v>
      </c>
      <c r="L40" s="23"/>
    </row>
    <row r="41" spans="1:12" s="9" customFormat="1" ht="14.25" customHeight="1" x14ac:dyDescent="0.2">
      <c r="A41" s="34"/>
      <c r="B41" s="35">
        <v>4</v>
      </c>
      <c r="C41" s="37" t="s">
        <v>36</v>
      </c>
      <c r="D41" s="36">
        <v>102</v>
      </c>
      <c r="E41" s="37" t="s">
        <v>36</v>
      </c>
      <c r="F41" s="36">
        <v>99</v>
      </c>
      <c r="G41" s="36">
        <v>43</v>
      </c>
      <c r="H41" s="37" t="s">
        <v>36</v>
      </c>
      <c r="I41" s="37" t="s">
        <v>36</v>
      </c>
      <c r="J41" s="37" t="s">
        <v>36</v>
      </c>
      <c r="K41" s="34">
        <f t="shared" si="0"/>
        <v>244</v>
      </c>
      <c r="L41" s="23"/>
    </row>
    <row r="42" spans="1:12" s="9" customFormat="1" ht="14.25" customHeight="1" x14ac:dyDescent="0.2">
      <c r="A42" s="34"/>
      <c r="B42" s="35">
        <v>5</v>
      </c>
      <c r="C42" s="37" t="s">
        <v>36</v>
      </c>
      <c r="D42" s="36">
        <v>62</v>
      </c>
      <c r="E42" s="36">
        <v>288</v>
      </c>
      <c r="F42" s="36">
        <v>45</v>
      </c>
      <c r="G42" s="36">
        <v>38</v>
      </c>
      <c r="H42" s="37" t="s">
        <v>36</v>
      </c>
      <c r="I42" s="37" t="s">
        <v>36</v>
      </c>
      <c r="J42" s="37" t="s">
        <v>36</v>
      </c>
      <c r="K42" s="34">
        <f t="shared" si="0"/>
        <v>433</v>
      </c>
      <c r="L42" s="23"/>
    </row>
    <row r="43" spans="1:12" s="9" customFormat="1" ht="14.25" customHeight="1" x14ac:dyDescent="0.2">
      <c r="A43" s="34"/>
      <c r="B43" s="35">
        <v>6</v>
      </c>
      <c r="C43" s="37" t="s">
        <v>36</v>
      </c>
      <c r="D43" s="36">
        <v>88</v>
      </c>
      <c r="E43" s="36">
        <v>473</v>
      </c>
      <c r="F43" s="36">
        <v>35</v>
      </c>
      <c r="G43" s="36">
        <v>20</v>
      </c>
      <c r="H43" s="37" t="s">
        <v>36</v>
      </c>
      <c r="I43" s="37" t="s">
        <v>36</v>
      </c>
      <c r="J43" s="37" t="s">
        <v>36</v>
      </c>
      <c r="K43" s="34">
        <f t="shared" si="0"/>
        <v>616</v>
      </c>
      <c r="L43" s="23"/>
    </row>
    <row r="44" spans="1:12" s="9" customFormat="1" ht="14.25" customHeight="1" x14ac:dyDescent="0.2">
      <c r="A44" s="34"/>
      <c r="B44" s="35">
        <v>7</v>
      </c>
      <c r="C44" s="37" t="s">
        <v>36</v>
      </c>
      <c r="D44" s="36">
        <v>79</v>
      </c>
      <c r="E44" s="36">
        <v>569</v>
      </c>
      <c r="F44" s="36">
        <v>51</v>
      </c>
      <c r="G44" s="36">
        <v>24</v>
      </c>
      <c r="H44" s="37" t="s">
        <v>36</v>
      </c>
      <c r="I44" s="37" t="s">
        <v>36</v>
      </c>
      <c r="J44" s="37" t="s">
        <v>36</v>
      </c>
      <c r="K44" s="34">
        <f t="shared" si="0"/>
        <v>723</v>
      </c>
      <c r="L44" s="23"/>
    </row>
    <row r="45" spans="1:12" s="9" customFormat="1" ht="14.25" customHeight="1" x14ac:dyDescent="0.2">
      <c r="A45" s="34"/>
      <c r="B45" s="35">
        <v>8</v>
      </c>
      <c r="C45" s="36">
        <v>99</v>
      </c>
      <c r="D45" s="36">
        <v>104</v>
      </c>
      <c r="E45" s="36">
        <v>543</v>
      </c>
      <c r="F45" s="36">
        <v>61</v>
      </c>
      <c r="G45" s="36">
        <v>20</v>
      </c>
      <c r="H45" s="37" t="s">
        <v>36</v>
      </c>
      <c r="I45" s="37" t="s">
        <v>36</v>
      </c>
      <c r="J45" s="37" t="s">
        <v>36</v>
      </c>
      <c r="K45" s="34">
        <f t="shared" si="0"/>
        <v>827</v>
      </c>
      <c r="L45" s="23"/>
    </row>
    <row r="46" spans="1:12" s="9" customFormat="1" ht="14.25" customHeight="1" x14ac:dyDescent="0.2">
      <c r="A46" s="34"/>
      <c r="B46" s="35">
        <v>9</v>
      </c>
      <c r="C46" s="36">
        <v>157</v>
      </c>
      <c r="D46" s="36">
        <v>24</v>
      </c>
      <c r="E46" s="36">
        <v>518</v>
      </c>
      <c r="F46" s="36">
        <v>59</v>
      </c>
      <c r="G46" s="36">
        <v>20</v>
      </c>
      <c r="H46" s="37" t="s">
        <v>36</v>
      </c>
      <c r="I46" s="37" t="s">
        <v>36</v>
      </c>
      <c r="J46" s="37" t="s">
        <v>36</v>
      </c>
      <c r="K46" s="34">
        <f t="shared" si="0"/>
        <v>778</v>
      </c>
      <c r="L46" s="23"/>
    </row>
    <row r="47" spans="1:12" s="9" customFormat="1" ht="14.25" customHeight="1" x14ac:dyDescent="0.2">
      <c r="A47" s="34"/>
      <c r="B47" s="35">
        <v>10</v>
      </c>
      <c r="C47" s="36">
        <v>194</v>
      </c>
      <c r="D47" s="36">
        <v>0</v>
      </c>
      <c r="E47" s="36">
        <v>736</v>
      </c>
      <c r="F47" s="36">
        <v>70</v>
      </c>
      <c r="G47" s="36">
        <v>42</v>
      </c>
      <c r="H47" s="37" t="s">
        <v>36</v>
      </c>
      <c r="I47" s="37" t="s">
        <v>36</v>
      </c>
      <c r="J47" s="37" t="s">
        <v>36</v>
      </c>
      <c r="K47" s="34">
        <f t="shared" si="0"/>
        <v>1042</v>
      </c>
      <c r="L47" s="23"/>
    </row>
    <row r="48" spans="1:12" s="9" customFormat="1" ht="14.25" customHeight="1" x14ac:dyDescent="0.2">
      <c r="A48" s="34"/>
      <c r="B48" s="35">
        <v>11</v>
      </c>
      <c r="C48" s="36">
        <v>292</v>
      </c>
      <c r="D48" s="36">
        <v>0</v>
      </c>
      <c r="E48" s="36">
        <v>702</v>
      </c>
      <c r="F48" s="36">
        <v>70</v>
      </c>
      <c r="G48" s="36">
        <v>31</v>
      </c>
      <c r="H48" s="37" t="s">
        <v>36</v>
      </c>
      <c r="I48" s="37" t="s">
        <v>36</v>
      </c>
      <c r="J48" s="37" t="s">
        <v>36</v>
      </c>
      <c r="K48" s="34">
        <f t="shared" si="0"/>
        <v>1095</v>
      </c>
      <c r="L48" s="23"/>
    </row>
    <row r="49" spans="1:12" s="9" customFormat="1" ht="14.25" customHeight="1" x14ac:dyDescent="0.2">
      <c r="A49" s="34"/>
      <c r="B49" s="35">
        <v>12</v>
      </c>
      <c r="C49" s="36">
        <v>331</v>
      </c>
      <c r="D49" s="36">
        <v>0</v>
      </c>
      <c r="E49" s="36">
        <v>589</v>
      </c>
      <c r="F49" s="36">
        <v>120</v>
      </c>
      <c r="G49" s="36">
        <v>57</v>
      </c>
      <c r="H49" s="37" t="s">
        <v>36</v>
      </c>
      <c r="I49" s="37" t="s">
        <v>36</v>
      </c>
      <c r="J49" s="37" t="s">
        <v>36</v>
      </c>
      <c r="K49" s="34">
        <f t="shared" si="0"/>
        <v>1097</v>
      </c>
      <c r="L49" s="23"/>
    </row>
    <row r="50" spans="1:12" s="9" customFormat="1" ht="14.25" customHeight="1" x14ac:dyDescent="0.2">
      <c r="A50" s="34"/>
      <c r="B50" s="35">
        <v>13</v>
      </c>
      <c r="C50" s="36">
        <v>332</v>
      </c>
      <c r="D50" s="36">
        <v>411</v>
      </c>
      <c r="E50" s="36">
        <v>554</v>
      </c>
      <c r="F50" s="36">
        <v>49</v>
      </c>
      <c r="G50" s="36">
        <v>33</v>
      </c>
      <c r="H50" s="37" t="s">
        <v>36</v>
      </c>
      <c r="I50" s="37" t="s">
        <v>36</v>
      </c>
      <c r="J50" s="37" t="s">
        <v>36</v>
      </c>
      <c r="K50" s="34">
        <f t="shared" si="0"/>
        <v>1379</v>
      </c>
      <c r="L50" s="23"/>
    </row>
    <row r="51" spans="1:12" s="9" customFormat="1" ht="14.25" customHeight="1" x14ac:dyDescent="0.2">
      <c r="A51" s="34"/>
      <c r="B51" s="35">
        <v>14</v>
      </c>
      <c r="C51" s="36">
        <v>285</v>
      </c>
      <c r="D51" s="36">
        <v>1025</v>
      </c>
      <c r="E51" s="36">
        <v>457</v>
      </c>
      <c r="F51" s="36">
        <v>73</v>
      </c>
      <c r="G51" s="36">
        <v>43</v>
      </c>
      <c r="H51" s="36">
        <v>186</v>
      </c>
      <c r="I51" s="37" t="s">
        <v>36</v>
      </c>
      <c r="J51" s="37" t="s">
        <v>36</v>
      </c>
      <c r="K51" s="34">
        <f t="shared" si="0"/>
        <v>2069</v>
      </c>
      <c r="L51" s="23"/>
    </row>
    <row r="52" spans="1:12" s="9" customFormat="1" ht="14.25" customHeight="1" x14ac:dyDescent="0.2">
      <c r="A52" s="34"/>
      <c r="B52" s="35">
        <v>15</v>
      </c>
      <c r="C52" s="36">
        <v>516</v>
      </c>
      <c r="D52" s="36">
        <v>1671</v>
      </c>
      <c r="E52" s="36">
        <v>620</v>
      </c>
      <c r="F52" s="36">
        <v>142</v>
      </c>
      <c r="G52" s="36">
        <v>28</v>
      </c>
      <c r="H52" s="36">
        <v>211</v>
      </c>
      <c r="I52" s="37" t="s">
        <v>36</v>
      </c>
      <c r="J52" s="37" t="s">
        <v>36</v>
      </c>
      <c r="K52" s="34">
        <f t="shared" si="0"/>
        <v>3188</v>
      </c>
      <c r="L52" s="23"/>
    </row>
    <row r="53" spans="1:12" s="9" customFormat="1" ht="14.25" customHeight="1" x14ac:dyDescent="0.2">
      <c r="A53" s="34"/>
      <c r="B53" s="35">
        <v>16</v>
      </c>
      <c r="C53" s="36">
        <v>689</v>
      </c>
      <c r="D53" s="36">
        <v>2205</v>
      </c>
      <c r="E53" s="36">
        <v>528</v>
      </c>
      <c r="F53" s="36">
        <v>131</v>
      </c>
      <c r="G53" s="36">
        <v>57</v>
      </c>
      <c r="H53" s="36">
        <v>212</v>
      </c>
      <c r="I53" s="37" t="s">
        <v>36</v>
      </c>
      <c r="J53" s="37" t="s">
        <v>36</v>
      </c>
      <c r="K53" s="34">
        <f t="shared" si="0"/>
        <v>3822</v>
      </c>
      <c r="L53" s="23"/>
    </row>
    <row r="54" spans="1:12" s="9" customFormat="1" ht="14.25" customHeight="1" x14ac:dyDescent="0.2">
      <c r="A54" s="34"/>
      <c r="B54" s="35">
        <v>17</v>
      </c>
      <c r="C54" s="36">
        <v>768</v>
      </c>
      <c r="D54" s="36">
        <v>2494</v>
      </c>
      <c r="E54" s="36">
        <v>568</v>
      </c>
      <c r="F54" s="36">
        <v>104</v>
      </c>
      <c r="G54" s="36">
        <v>89</v>
      </c>
      <c r="H54" s="36">
        <v>234</v>
      </c>
      <c r="I54" s="37" t="s">
        <v>36</v>
      </c>
      <c r="J54" s="37" t="s">
        <v>36</v>
      </c>
      <c r="K54" s="34">
        <f t="shared" si="0"/>
        <v>4257</v>
      </c>
      <c r="L54" s="23"/>
    </row>
    <row r="55" spans="1:12" s="9" customFormat="1" ht="14.25" customHeight="1" x14ac:dyDescent="0.2">
      <c r="A55" s="34"/>
      <c r="B55" s="35">
        <v>18</v>
      </c>
      <c r="C55" s="36">
        <v>811</v>
      </c>
      <c r="D55" s="36">
        <v>2674</v>
      </c>
      <c r="E55" s="36">
        <v>673</v>
      </c>
      <c r="F55" s="36">
        <v>181</v>
      </c>
      <c r="G55" s="36">
        <v>74</v>
      </c>
      <c r="H55" s="36">
        <v>236</v>
      </c>
      <c r="I55" s="37" t="s">
        <v>36</v>
      </c>
      <c r="J55" s="37" t="s">
        <v>36</v>
      </c>
      <c r="K55" s="34">
        <f t="shared" si="0"/>
        <v>4649</v>
      </c>
      <c r="L55" s="23"/>
    </row>
    <row r="56" spans="1:12" s="9" customFormat="1" ht="14.25" customHeight="1" x14ac:dyDescent="0.2">
      <c r="A56" s="34"/>
      <c r="B56" s="35">
        <v>19</v>
      </c>
      <c r="C56" s="36">
        <v>907</v>
      </c>
      <c r="D56" s="36">
        <v>2782</v>
      </c>
      <c r="E56" s="36">
        <v>731</v>
      </c>
      <c r="F56" s="36">
        <v>950</v>
      </c>
      <c r="G56" s="36">
        <v>82</v>
      </c>
      <c r="H56" s="36">
        <v>285</v>
      </c>
      <c r="I56" s="37" t="s">
        <v>36</v>
      </c>
      <c r="J56" s="37" t="s">
        <v>36</v>
      </c>
      <c r="K56" s="34">
        <f t="shared" si="0"/>
        <v>5737</v>
      </c>
      <c r="L56" s="23"/>
    </row>
    <row r="57" spans="1:12" s="9" customFormat="1" ht="14.25" customHeight="1" x14ac:dyDescent="0.2">
      <c r="A57" s="34"/>
      <c r="B57" s="35">
        <v>20</v>
      </c>
      <c r="C57" s="36">
        <v>836</v>
      </c>
      <c r="D57" s="36">
        <v>2663</v>
      </c>
      <c r="E57" s="36">
        <v>725</v>
      </c>
      <c r="F57" s="36">
        <v>956</v>
      </c>
      <c r="G57" s="36">
        <v>76</v>
      </c>
      <c r="H57" s="36">
        <v>245</v>
      </c>
      <c r="I57" s="37" t="s">
        <v>35</v>
      </c>
      <c r="J57" s="37" t="s">
        <v>35</v>
      </c>
      <c r="K57" s="34">
        <f t="shared" si="0"/>
        <v>5501</v>
      </c>
      <c r="L57" s="23"/>
    </row>
    <row r="58" spans="1:12" s="9" customFormat="1" ht="14.25" customHeight="1" x14ac:dyDescent="0.2">
      <c r="A58" s="34"/>
      <c r="B58" s="35">
        <v>21</v>
      </c>
      <c r="C58" s="36">
        <v>844</v>
      </c>
      <c r="D58" s="36">
        <v>2677</v>
      </c>
      <c r="E58" s="36">
        <v>717</v>
      </c>
      <c r="F58" s="36">
        <v>909</v>
      </c>
      <c r="G58" s="36">
        <v>105</v>
      </c>
      <c r="H58" s="36">
        <v>269</v>
      </c>
      <c r="I58" s="37" t="s">
        <v>35</v>
      </c>
      <c r="J58" s="37" t="s">
        <v>35</v>
      </c>
      <c r="K58" s="34">
        <f>SUM(C58:J58)</f>
        <v>5521</v>
      </c>
      <c r="L58" s="23"/>
    </row>
    <row r="59" spans="1:12" s="9" customFormat="1" ht="14.25" customHeight="1" x14ac:dyDescent="0.2">
      <c r="A59" s="34"/>
      <c r="B59" s="35">
        <v>22</v>
      </c>
      <c r="C59" s="36">
        <v>876</v>
      </c>
      <c r="D59" s="36">
        <v>2816</v>
      </c>
      <c r="E59" s="36">
        <v>515</v>
      </c>
      <c r="F59" s="36">
        <v>1030</v>
      </c>
      <c r="G59" s="36">
        <v>82</v>
      </c>
      <c r="H59" s="36">
        <v>249</v>
      </c>
      <c r="I59" s="37" t="s">
        <v>36</v>
      </c>
      <c r="J59" s="37" t="s">
        <v>36</v>
      </c>
      <c r="K59" s="34">
        <f>SUM(C59:J59)</f>
        <v>5568</v>
      </c>
      <c r="L59" s="23"/>
    </row>
    <row r="60" spans="1:12" s="9" customFormat="1" ht="11.25" customHeight="1" x14ac:dyDescent="0.2">
      <c r="A60" s="34"/>
      <c r="B60" s="35">
        <v>23</v>
      </c>
      <c r="C60" s="36">
        <v>862</v>
      </c>
      <c r="D60" s="36">
        <v>2600</v>
      </c>
      <c r="E60" s="36">
        <v>974</v>
      </c>
      <c r="F60" s="36">
        <v>1025</v>
      </c>
      <c r="G60" s="36">
        <v>77</v>
      </c>
      <c r="H60" s="36">
        <v>237</v>
      </c>
      <c r="I60" s="37" t="s">
        <v>36</v>
      </c>
      <c r="J60" s="37" t="s">
        <v>36</v>
      </c>
      <c r="K60" s="34">
        <f>SUM(C60:J60)</f>
        <v>5775</v>
      </c>
      <c r="L60" s="23"/>
    </row>
    <row r="61" spans="1:12" s="9" customFormat="1" ht="14.25" customHeight="1" x14ac:dyDescent="0.2">
      <c r="A61" s="34"/>
      <c r="B61" s="35">
        <v>24</v>
      </c>
      <c r="C61" s="36">
        <v>754</v>
      </c>
      <c r="D61" s="36">
        <v>2575</v>
      </c>
      <c r="E61" s="36">
        <v>892</v>
      </c>
      <c r="F61" s="36">
        <v>951</v>
      </c>
      <c r="G61" s="36">
        <v>83</v>
      </c>
      <c r="H61" s="36">
        <v>242</v>
      </c>
      <c r="I61" s="37" t="s">
        <v>36</v>
      </c>
      <c r="J61" s="37" t="s">
        <v>36</v>
      </c>
      <c r="K61" s="34">
        <f>SUM(C61:J61)</f>
        <v>5497</v>
      </c>
      <c r="L61" s="23"/>
    </row>
    <row r="62" spans="1:12" s="9" customFormat="1" ht="14.25" customHeight="1" x14ac:dyDescent="0.2">
      <c r="A62" s="34"/>
      <c r="B62" s="35">
        <v>25</v>
      </c>
      <c r="C62" s="36">
        <v>883</v>
      </c>
      <c r="D62" s="36">
        <v>3325</v>
      </c>
      <c r="E62" s="36">
        <v>1056</v>
      </c>
      <c r="F62" s="36">
        <v>936</v>
      </c>
      <c r="G62" s="36">
        <v>72</v>
      </c>
      <c r="H62" s="37">
        <v>218</v>
      </c>
      <c r="I62" s="37" t="s">
        <v>36</v>
      </c>
      <c r="J62" s="37" t="s">
        <v>36</v>
      </c>
      <c r="K62" s="34">
        <v>6490</v>
      </c>
      <c r="L62" s="23"/>
    </row>
    <row r="63" spans="1:12" s="9" customFormat="1" ht="14.25" customHeight="1" x14ac:dyDescent="0.2">
      <c r="A63" s="34"/>
      <c r="B63" s="35">
        <v>26</v>
      </c>
      <c r="C63" s="36">
        <v>872</v>
      </c>
      <c r="D63" s="36">
        <v>3182</v>
      </c>
      <c r="E63" s="36">
        <v>846</v>
      </c>
      <c r="F63" s="36">
        <v>984</v>
      </c>
      <c r="G63" s="36">
        <v>60</v>
      </c>
      <c r="H63" s="37">
        <v>229</v>
      </c>
      <c r="I63" s="37" t="s">
        <v>35</v>
      </c>
      <c r="J63" s="37" t="s">
        <v>35</v>
      </c>
      <c r="K63" s="34">
        <v>6173</v>
      </c>
      <c r="L63" s="23"/>
    </row>
    <row r="64" spans="1:12" s="9" customFormat="1" ht="14.25" customHeight="1" x14ac:dyDescent="0.2">
      <c r="A64" s="34"/>
      <c r="B64" s="35">
        <v>27</v>
      </c>
      <c r="C64" s="36">
        <v>871</v>
      </c>
      <c r="D64" s="36">
        <v>3061</v>
      </c>
      <c r="E64" s="36">
        <v>966</v>
      </c>
      <c r="F64" s="36">
        <v>1006</v>
      </c>
      <c r="G64" s="36">
        <v>46</v>
      </c>
      <c r="H64" s="37">
        <v>235</v>
      </c>
      <c r="I64" s="37" t="s">
        <v>35</v>
      </c>
      <c r="J64" s="37" t="s">
        <v>35</v>
      </c>
      <c r="K64" s="34">
        <v>6185</v>
      </c>
      <c r="L64" s="23"/>
    </row>
    <row r="65" spans="1:12" s="9" customFormat="1" ht="14.25" customHeight="1" x14ac:dyDescent="0.2">
      <c r="A65" s="39"/>
      <c r="B65" s="35">
        <v>28</v>
      </c>
      <c r="C65" s="36">
        <v>824</v>
      </c>
      <c r="D65" s="36">
        <v>2779</v>
      </c>
      <c r="E65" s="36">
        <v>765</v>
      </c>
      <c r="F65" s="36">
        <v>1018</v>
      </c>
      <c r="G65" s="36">
        <v>60</v>
      </c>
      <c r="H65" s="36">
        <v>207</v>
      </c>
      <c r="I65" s="37" t="s">
        <v>35</v>
      </c>
      <c r="J65" s="37" t="s">
        <v>35</v>
      </c>
      <c r="K65" s="34">
        <v>5653</v>
      </c>
      <c r="L65" s="23"/>
    </row>
    <row r="66" spans="1:12" s="9" customFormat="1" ht="14.25" customHeight="1" x14ac:dyDescent="0.2">
      <c r="A66" s="39"/>
      <c r="B66" s="35">
        <v>29</v>
      </c>
      <c r="C66" s="36">
        <v>805</v>
      </c>
      <c r="D66" s="36">
        <v>2886</v>
      </c>
      <c r="E66" s="36">
        <v>770</v>
      </c>
      <c r="F66" s="36">
        <v>981</v>
      </c>
      <c r="G66" s="36">
        <v>89</v>
      </c>
      <c r="H66" s="36">
        <v>211</v>
      </c>
      <c r="I66" s="37" t="s">
        <v>35</v>
      </c>
      <c r="J66" s="37" t="s">
        <v>35</v>
      </c>
      <c r="K66" s="34">
        <v>5742</v>
      </c>
      <c r="L66" s="23"/>
    </row>
    <row r="67" spans="1:12" s="9" customFormat="1" ht="14.25" customHeight="1" x14ac:dyDescent="0.2">
      <c r="A67" s="34"/>
      <c r="B67" s="35">
        <v>30</v>
      </c>
      <c r="C67" s="36">
        <v>844</v>
      </c>
      <c r="D67" s="36">
        <v>2893</v>
      </c>
      <c r="E67" s="36">
        <v>749</v>
      </c>
      <c r="F67" s="36">
        <v>1030</v>
      </c>
      <c r="G67" s="36">
        <v>70</v>
      </c>
      <c r="H67" s="36">
        <v>170</v>
      </c>
      <c r="I67" s="37" t="s">
        <v>35</v>
      </c>
      <c r="J67" s="37" t="s">
        <v>35</v>
      </c>
      <c r="K67" s="34">
        <v>5756</v>
      </c>
      <c r="L67" s="23"/>
    </row>
    <row r="68" spans="1:12" s="9" customFormat="1" ht="14.25" customHeight="1" x14ac:dyDescent="0.2">
      <c r="A68" s="40" t="s">
        <v>113</v>
      </c>
      <c r="B68" s="41" t="s">
        <v>34</v>
      </c>
      <c r="C68" s="42">
        <v>799</v>
      </c>
      <c r="D68" s="42">
        <v>2746</v>
      </c>
      <c r="E68" s="42">
        <v>498</v>
      </c>
      <c r="F68" s="42">
        <v>897</v>
      </c>
      <c r="G68" s="42">
        <v>112</v>
      </c>
      <c r="H68" s="42">
        <v>202</v>
      </c>
      <c r="I68" s="43" t="s">
        <v>35</v>
      </c>
      <c r="J68" s="43" t="s">
        <v>35</v>
      </c>
      <c r="K68" s="44">
        <f t="shared" ref="K68:K71" si="1">SUM(C68:J68)</f>
        <v>5254</v>
      </c>
      <c r="L68" s="45"/>
    </row>
    <row r="69" spans="1:12" s="46" customFormat="1" ht="14.25" customHeight="1" x14ac:dyDescent="0.2">
      <c r="A69" s="40"/>
      <c r="B69" s="41">
        <v>2</v>
      </c>
      <c r="C69" s="42">
        <v>757</v>
      </c>
      <c r="D69" s="42">
        <v>2239</v>
      </c>
      <c r="E69" s="42">
        <v>595</v>
      </c>
      <c r="F69" s="42">
        <v>843</v>
      </c>
      <c r="G69" s="42">
        <v>84</v>
      </c>
      <c r="H69" s="42">
        <v>114</v>
      </c>
      <c r="I69" s="43" t="s">
        <v>35</v>
      </c>
      <c r="J69" s="43" t="s">
        <v>35</v>
      </c>
      <c r="K69" s="44">
        <f t="shared" si="1"/>
        <v>4632</v>
      </c>
      <c r="L69" s="45"/>
    </row>
    <row r="70" spans="1:12" s="46" customFormat="1" ht="14.25" customHeight="1" x14ac:dyDescent="0.2">
      <c r="A70" s="40"/>
      <c r="B70" s="41">
        <v>3</v>
      </c>
      <c r="C70" s="42">
        <v>686</v>
      </c>
      <c r="D70" s="42">
        <v>2172</v>
      </c>
      <c r="E70" s="42">
        <v>581</v>
      </c>
      <c r="F70" s="42">
        <v>594</v>
      </c>
      <c r="G70" s="42">
        <v>110</v>
      </c>
      <c r="H70" s="42">
        <v>0</v>
      </c>
      <c r="I70" s="43" t="s">
        <v>35</v>
      </c>
      <c r="J70" s="43" t="s">
        <v>35</v>
      </c>
      <c r="K70" s="44">
        <f t="shared" si="1"/>
        <v>4143</v>
      </c>
      <c r="L70" s="45"/>
    </row>
    <row r="71" spans="1:12" s="46" customFormat="1" ht="14.25" customHeight="1" x14ac:dyDescent="0.2">
      <c r="A71" s="40"/>
      <c r="B71" s="41">
        <v>4</v>
      </c>
      <c r="C71" s="42">
        <v>642</v>
      </c>
      <c r="D71" s="42">
        <v>2505</v>
      </c>
      <c r="E71" s="42">
        <v>609</v>
      </c>
      <c r="F71" s="42">
        <v>732</v>
      </c>
      <c r="G71" s="42">
        <v>88</v>
      </c>
      <c r="H71" s="42">
        <v>0</v>
      </c>
      <c r="I71" s="43" t="s">
        <v>35</v>
      </c>
      <c r="J71" s="43" t="s">
        <v>35</v>
      </c>
      <c r="K71" s="44">
        <f t="shared" si="1"/>
        <v>4576</v>
      </c>
      <c r="L71" s="45"/>
    </row>
    <row r="72" spans="1:12" s="46" customFormat="1" ht="14.25" customHeight="1" x14ac:dyDescent="0.2">
      <c r="A72" s="40"/>
      <c r="B72" s="41">
        <v>5</v>
      </c>
      <c r="C72" s="42">
        <v>696</v>
      </c>
      <c r="D72" s="42">
        <v>2525</v>
      </c>
      <c r="E72" s="42">
        <v>555</v>
      </c>
      <c r="F72" s="42">
        <v>701</v>
      </c>
      <c r="G72" s="42">
        <v>120</v>
      </c>
      <c r="H72" s="42">
        <v>112</v>
      </c>
      <c r="I72" s="43" t="s">
        <v>35</v>
      </c>
      <c r="J72" s="43" t="s">
        <v>35</v>
      </c>
      <c r="K72" s="44">
        <f>SUM(C72:J72)</f>
        <v>4709</v>
      </c>
      <c r="L72" s="45"/>
    </row>
    <row r="73" spans="1:12" s="468" customFormat="1" ht="14.25" customHeight="1" x14ac:dyDescent="0.2">
      <c r="A73" s="277"/>
      <c r="B73" s="463">
        <v>6</v>
      </c>
      <c r="C73" s="464">
        <v>432</v>
      </c>
      <c r="D73" s="464">
        <v>2420</v>
      </c>
      <c r="E73" s="464">
        <v>659</v>
      </c>
      <c r="F73" s="464">
        <v>862</v>
      </c>
      <c r="G73" s="464">
        <v>90</v>
      </c>
      <c r="H73" s="464">
        <v>105</v>
      </c>
      <c r="I73" s="465" t="s">
        <v>36</v>
      </c>
      <c r="J73" s="465" t="s">
        <v>36</v>
      </c>
      <c r="K73" s="466">
        <f>SUM(C73:J73)</f>
        <v>4568</v>
      </c>
      <c r="L73" s="467"/>
    </row>
    <row r="74" spans="1:12" s="49" customFormat="1" ht="12" customHeight="1" x14ac:dyDescent="0.2">
      <c r="A74" s="47" t="s">
        <v>112</v>
      </c>
      <c r="B74" s="48" t="s">
        <v>117</v>
      </c>
    </row>
    <row r="75" spans="1:12" s="49" customFormat="1" ht="12" customHeight="1" x14ac:dyDescent="0.2">
      <c r="B75" s="48" t="s">
        <v>122</v>
      </c>
    </row>
    <row r="76" spans="1:12" s="49" customFormat="1" ht="12" customHeight="1" x14ac:dyDescent="0.2">
      <c r="B76" s="278" t="s">
        <v>121</v>
      </c>
      <c r="C76" s="278"/>
      <c r="D76" s="278"/>
      <c r="E76" s="278"/>
      <c r="F76" s="278"/>
      <c r="G76" s="278"/>
      <c r="H76" s="278"/>
      <c r="I76" s="278"/>
      <c r="J76" s="278"/>
      <c r="K76" s="278"/>
    </row>
    <row r="77" spans="1:12" s="50" customFormat="1" ht="12" customHeight="1" x14ac:dyDescent="0.2">
      <c r="A77" s="216"/>
      <c r="B77" s="279" t="s">
        <v>119</v>
      </c>
      <c r="C77" s="280"/>
      <c r="D77" s="280"/>
      <c r="E77" s="280"/>
      <c r="F77" s="280"/>
      <c r="G77" s="280"/>
      <c r="H77" s="280"/>
      <c r="I77" s="280"/>
      <c r="J77" s="280"/>
      <c r="K77" s="280"/>
      <c r="L77" s="216"/>
    </row>
    <row r="79" spans="1:12" s="50" customFormat="1" ht="12.75" customHeight="1" x14ac:dyDescent="0.2"/>
    <row r="80" spans="1:12" x14ac:dyDescent="0.2">
      <c r="B80" s="6"/>
    </row>
  </sheetData>
  <mergeCells count="3">
    <mergeCell ref="K2:L2"/>
    <mergeCell ref="A3:B3"/>
    <mergeCell ref="K3:L3"/>
  </mergeCells>
  <phoneticPr fontId="3"/>
  <printOptions horizontalCentered="1"/>
  <pageMargins left="0.98425196850393704" right="0.98425196850393704" top="0.39370078740157483" bottom="0.39370078740157483" header="0.27559055118110237" footer="0.19685039370078741"/>
  <pageSetup paperSize="9" scale="77" firstPageNumber="117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中表紙</vt:lpstr>
      <vt:lpstr>参１）人口　世帯数</vt:lpstr>
      <vt:lpstr>参2-1）ごみ収集状況</vt:lpstr>
      <vt:lpstr>参2-2）ごみ処分状況</vt:lpstr>
      <vt:lpstr>参2-3）し尿処理</vt:lpstr>
      <vt:lpstr>参３）胞衣汚物処理状況</vt:lpstr>
      <vt:lpstr>参4-1）市立斎場火葬取扱状況</vt:lpstr>
      <vt:lpstr>参4-2）市立斎場式場使用状況</vt:lpstr>
      <vt:lpstr>'参１）人口　世帯数'!Print_Area</vt:lpstr>
      <vt:lpstr>'参2-1）ごみ収集状況'!Print_Area</vt:lpstr>
      <vt:lpstr>'参2-2）ごみ処分状況'!Print_Area</vt:lpstr>
      <vt:lpstr>'参2-3）し尿処理'!Print_Area</vt:lpstr>
      <vt:lpstr>'参３）胞衣汚物処理状況'!Print_Area</vt:lpstr>
      <vt:lpstr>'参4-1）市立斎場火葬取扱状況'!Print_Area</vt:lpstr>
      <vt:lpstr>'参4-2）市立斎場式場使用状況'!Print_Area</vt:lpstr>
      <vt:lpstr>中表紙!Print_Area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2017-12-18T01:38:44Z</dcterms:created>
  <dcterms:modified xsi:type="dcterms:W3CDTF">2025-12-17T02:25:49Z</dcterms:modified>
</cp:coreProperties>
</file>