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X:\ユーザ作業用フォルダ\01 斎場担当\■フォルダー整理\06_指定管理者募集関係\02_葬祭場\天空館指定管理関係（R07）\03_募集要項、資料、様式\2_資料\"/>
    </mc:Choice>
  </mc:AlternateContent>
  <xr:revisionPtr revIDLastSave="0" documentId="13_ncr:1_{80554CFE-C627-464F-8D06-3493C2F2DF09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資料11(光熱水費)" sheetId="30" r:id="rId1"/>
    <sheet name="資料12（使用実績）" sheetId="31" r:id="rId2"/>
  </sheets>
  <definedNames>
    <definedName name="_xlnm.Print_Area" localSheetId="1">'資料12（使用実績）'!$A$1:$R$28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4" i="31" l="1"/>
  <c r="O7" i="31"/>
  <c r="O6" i="31"/>
  <c r="Q23" i="31"/>
  <c r="Q22" i="31"/>
  <c r="Q21" i="31"/>
  <c r="Q20" i="31"/>
  <c r="Q13" i="31" l="1"/>
  <c r="Q27" i="31"/>
  <c r="Q26" i="31"/>
  <c r="Q17" i="31"/>
  <c r="Q16" i="31"/>
  <c r="Q15" i="31"/>
  <c r="Q14" i="31"/>
  <c r="Q12" i="31"/>
  <c r="Q10" i="31"/>
  <c r="Q9" i="31"/>
  <c r="Q8" i="31"/>
  <c r="Q7" i="31"/>
  <c r="Q6" i="31"/>
  <c r="Q20" i="30"/>
  <c r="Q19" i="30"/>
  <c r="Q18" i="30"/>
  <c r="Q17" i="30"/>
  <c r="Q16" i="30"/>
  <c r="Q15" i="30"/>
  <c r="Q14" i="30"/>
  <c r="Q13" i="30"/>
  <c r="Q12" i="30"/>
  <c r="Q11" i="30"/>
  <c r="Q10" i="30"/>
  <c r="Q9" i="30"/>
  <c r="Q8" i="30"/>
  <c r="Q7" i="30"/>
  <c r="Q6" i="30"/>
  <c r="Q5" i="30"/>
</calcChain>
</file>

<file path=xl/sharedStrings.xml><?xml version="1.0" encoding="utf-8"?>
<sst xmlns="http://schemas.openxmlformats.org/spreadsheetml/2006/main" count="100" uniqueCount="40">
  <si>
    <t>５月</t>
    <rPh sb="1" eb="2">
      <t>ガツ</t>
    </rPh>
    <phoneticPr fontId="2"/>
  </si>
  <si>
    <t>４月</t>
    <rPh sb="1" eb="2">
      <t>ガツ</t>
    </rPh>
    <phoneticPr fontId="2"/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</si>
  <si>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</si>
  <si>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</si>
  <si>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</si>
  <si>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</si>
  <si>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</si>
  <si>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</si>
  <si>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</si>
  <si>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</si>
  <si>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１月</t>
  </si>
  <si>
    <t>２月</t>
  </si>
  <si>
    <t>３月</t>
  </si>
  <si>
    <t>大式場</t>
    <rPh sb="0" eb="1">
      <t>ダイ</t>
    </rPh>
    <rPh sb="1" eb="2">
      <t>シキ</t>
    </rPh>
    <rPh sb="2" eb="3">
      <t>ジョウ</t>
    </rPh>
    <phoneticPr fontId="2"/>
  </si>
  <si>
    <t>電気</t>
    <rPh sb="0" eb="2">
      <t>デンキ</t>
    </rPh>
    <phoneticPr fontId="2"/>
  </si>
  <si>
    <t>水道</t>
    <rPh sb="0" eb="2">
      <t>スイドウ</t>
    </rPh>
    <phoneticPr fontId="2"/>
  </si>
  <si>
    <t>使用量</t>
    <rPh sb="0" eb="3">
      <t>シヨウリョウ</t>
    </rPh>
    <phoneticPr fontId="2"/>
  </si>
  <si>
    <t>料　金</t>
    <rPh sb="0" eb="1">
      <t>リョウ</t>
    </rPh>
    <rPh sb="2" eb="3">
      <t>キン</t>
    </rPh>
    <phoneticPr fontId="2"/>
  </si>
  <si>
    <t>中式場</t>
    <rPh sb="0" eb="1">
      <t>チュウ</t>
    </rPh>
    <rPh sb="1" eb="2">
      <t>シキ</t>
    </rPh>
    <rPh sb="2" eb="3">
      <t>ジョウ</t>
    </rPh>
    <phoneticPr fontId="2"/>
  </si>
  <si>
    <t>ガス（一般）</t>
    <rPh sb="3" eb="5">
      <t>イッパン</t>
    </rPh>
    <phoneticPr fontId="2"/>
  </si>
  <si>
    <t>ガス（空調）</t>
    <rPh sb="3" eb="5">
      <t>クウチョウ</t>
    </rPh>
    <phoneticPr fontId="2"/>
  </si>
  <si>
    <t>※駐車場には、無料駐車分（式の参列者用）は件数に加えていない。なお、台数実績ではなく、使用時間数の累積。</t>
    <phoneticPr fontId="2"/>
  </si>
  <si>
    <t xml:space="preserve">※使用量の単位は、電気はkwh、ガス及び水道は㎥。
※料金は、消費税額を含む。
※光熱水費については、葬祭場の建物の一画を事務所としている南霊園と按分しているが、本表の数値は按分後のものである。
※電気料金及び水道料金は、基本料金及び共同管理部分の使用料金について、南霊園のほか、大阪市立阿倍野区民センター及び大阪市立阿倍野図書館とも按分しているが、本表の数値は按分後のものである。
</t>
    <rPh sb="1" eb="4">
      <t>シヨウリョウ</t>
    </rPh>
    <rPh sb="5" eb="7">
      <t>タンイ</t>
    </rPh>
    <rPh sb="18" eb="19">
      <t>オヨ</t>
    </rPh>
    <rPh sb="20" eb="22">
      <t>スイドウ</t>
    </rPh>
    <rPh sb="41" eb="43">
      <t>コウネツ</t>
    </rPh>
    <rPh sb="43" eb="44">
      <t>ミズ</t>
    </rPh>
    <rPh sb="44" eb="45">
      <t>ヒ</t>
    </rPh>
    <rPh sb="51" eb="53">
      <t>ソウサイ</t>
    </rPh>
    <rPh sb="53" eb="54">
      <t>ジョウ</t>
    </rPh>
    <rPh sb="55" eb="57">
      <t>タテモノ</t>
    </rPh>
    <rPh sb="58" eb="60">
      <t>１カク</t>
    </rPh>
    <rPh sb="61" eb="63">
      <t>ジム</t>
    </rPh>
    <rPh sb="63" eb="64">
      <t>ジョ</t>
    </rPh>
    <rPh sb="69" eb="70">
      <t>ミナミ</t>
    </rPh>
    <rPh sb="70" eb="72">
      <t>レイエン</t>
    </rPh>
    <rPh sb="73" eb="75">
      <t>アンブン</t>
    </rPh>
    <rPh sb="81" eb="82">
      <t>ホン</t>
    </rPh>
    <rPh sb="82" eb="83">
      <t>ヒョウ</t>
    </rPh>
    <rPh sb="84" eb="86">
      <t>スウチ</t>
    </rPh>
    <rPh sb="87" eb="89">
      <t>アンブン</t>
    </rPh>
    <rPh sb="89" eb="90">
      <t>ゴ</t>
    </rPh>
    <rPh sb="99" eb="101">
      <t>デンキ</t>
    </rPh>
    <rPh sb="101" eb="103">
      <t>リョウキン</t>
    </rPh>
    <rPh sb="103" eb="104">
      <t>オヨ</t>
    </rPh>
    <rPh sb="105" eb="107">
      <t>スイドウ</t>
    </rPh>
    <rPh sb="107" eb="109">
      <t>リョウキン</t>
    </rPh>
    <rPh sb="111" eb="113">
      <t>キホン</t>
    </rPh>
    <rPh sb="113" eb="115">
      <t>リョウキン</t>
    </rPh>
    <rPh sb="115" eb="116">
      <t>オヨ</t>
    </rPh>
    <rPh sb="117" eb="119">
      <t>キョウドウ</t>
    </rPh>
    <rPh sb="119" eb="121">
      <t>カンリ</t>
    </rPh>
    <rPh sb="121" eb="123">
      <t>ブブン</t>
    </rPh>
    <rPh sb="124" eb="126">
      <t>シヨウ</t>
    </rPh>
    <rPh sb="126" eb="128">
      <t>リョウキン</t>
    </rPh>
    <rPh sb="133" eb="134">
      <t>ミナミ</t>
    </rPh>
    <rPh sb="134" eb="136">
      <t>レイエン</t>
    </rPh>
    <rPh sb="140" eb="144">
      <t>オオサカシリツ</t>
    </rPh>
    <rPh sb="144" eb="147">
      <t>アベノ</t>
    </rPh>
    <rPh sb="147" eb="149">
      <t>クミン</t>
    </rPh>
    <rPh sb="153" eb="154">
      <t>オヨ</t>
    </rPh>
    <rPh sb="155" eb="157">
      <t>オオサカ</t>
    </rPh>
    <rPh sb="157" eb="158">
      <t>シ</t>
    </rPh>
    <rPh sb="158" eb="159">
      <t>リツ</t>
    </rPh>
    <rPh sb="159" eb="162">
      <t>アベノ</t>
    </rPh>
    <rPh sb="162" eb="165">
      <t>トショカン</t>
    </rPh>
    <rPh sb="167" eb="169">
      <t>アンブン</t>
    </rPh>
    <rPh sb="175" eb="176">
      <t>ホン</t>
    </rPh>
    <rPh sb="176" eb="177">
      <t>ヒョウ</t>
    </rPh>
    <rPh sb="181" eb="183">
      <t>アンブン</t>
    </rPh>
    <rPh sb="183" eb="184">
      <t>ゴ</t>
    </rPh>
    <phoneticPr fontId="2"/>
  </si>
  <si>
    <t>合計</t>
    <rPh sb="0" eb="2">
      <t>ゴウケイ</t>
    </rPh>
    <phoneticPr fontId="2"/>
  </si>
  <si>
    <t>資料12</t>
    <rPh sb="0" eb="2">
      <t>シリョウ</t>
    </rPh>
    <phoneticPr fontId="2"/>
  </si>
  <si>
    <t>５年度</t>
    <rPh sb="1" eb="3">
      <t>ネンド</t>
    </rPh>
    <phoneticPr fontId="2"/>
  </si>
  <si>
    <t>６年度</t>
    <rPh sb="1" eb="3">
      <t>ネンド</t>
    </rPh>
    <phoneticPr fontId="2"/>
  </si>
  <si>
    <t>多目的室</t>
    <rPh sb="0" eb="4">
      <t>タモクテキシツ</t>
    </rPh>
    <phoneticPr fontId="2"/>
  </si>
  <si>
    <t>終日</t>
    <rPh sb="0" eb="2">
      <t>シュウジツ</t>
    </rPh>
    <phoneticPr fontId="2"/>
  </si>
  <si>
    <t>半日</t>
    <rPh sb="0" eb="2">
      <t>ハンジツ</t>
    </rPh>
    <phoneticPr fontId="2"/>
  </si>
  <si>
    <t>（１）葬祭での利用</t>
    <rPh sb="3" eb="5">
      <t>ソウサイ</t>
    </rPh>
    <rPh sb="7" eb="9">
      <t>リヨウ</t>
    </rPh>
    <phoneticPr fontId="2"/>
  </si>
  <si>
    <t>（２）葬祭以外での利用</t>
    <rPh sb="3" eb="5">
      <t>ソウサイ</t>
    </rPh>
    <rPh sb="5" eb="7">
      <t>イガイ</t>
    </rPh>
    <rPh sb="9" eb="11">
      <t>リヨウ</t>
    </rPh>
    <phoneticPr fontId="2"/>
  </si>
  <si>
    <t>午前・午後</t>
    <rPh sb="0" eb="2">
      <t>ゴゼン</t>
    </rPh>
    <rPh sb="3" eb="5">
      <t>ゴゴ</t>
    </rPh>
    <phoneticPr fontId="2"/>
  </si>
  <si>
    <t>（３）駐車場利用</t>
    <rPh sb="3" eb="6">
      <t>チュウシャバ</t>
    </rPh>
    <rPh sb="6" eb="8">
      <t>リヨウ</t>
    </rPh>
    <phoneticPr fontId="2"/>
  </si>
  <si>
    <t>区分</t>
    <rPh sb="0" eb="2">
      <t>クブン</t>
    </rPh>
    <phoneticPr fontId="2"/>
  </si>
  <si>
    <t>【単位：時間】</t>
    <rPh sb="1" eb="3">
      <t>タンイ</t>
    </rPh>
    <rPh sb="4" eb="6">
      <t>ジカン</t>
    </rPh>
    <phoneticPr fontId="2"/>
  </si>
  <si>
    <t>【単位：件】</t>
    <rPh sb="1" eb="3">
      <t>タンイ</t>
    </rPh>
    <rPh sb="4" eb="5">
      <t>ケン</t>
    </rPh>
    <phoneticPr fontId="2"/>
  </si>
  <si>
    <t>光熱水費実績について（令和５～６年度）</t>
    <rPh sb="0" eb="2">
      <t>コウネツ</t>
    </rPh>
    <rPh sb="2" eb="3">
      <t>ミズ</t>
    </rPh>
    <rPh sb="3" eb="4">
      <t>ヒ</t>
    </rPh>
    <rPh sb="4" eb="6">
      <t>ジッセキ</t>
    </rPh>
    <rPh sb="11" eb="13">
      <t>レイワ</t>
    </rPh>
    <phoneticPr fontId="2"/>
  </si>
  <si>
    <t>使用実績について（令和５～６年度）</t>
    <rPh sb="0" eb="2">
      <t>シヨウ</t>
    </rPh>
    <rPh sb="2" eb="4">
      <t>ジッセキ</t>
    </rPh>
    <rPh sb="9" eb="11">
      <t>レイワ</t>
    </rPh>
    <phoneticPr fontId="2"/>
  </si>
  <si>
    <t>資料11</t>
    <rPh sb="0" eb="2">
      <t>シリョウ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</si>
</sst>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 "/>
    <numFmt numFmtId="177" formatCode="#,##0_);[Red]\(#,##0\)"/>
    <numFmt numFmtId="178" formatCode="0_);\(0\)"/>
    <numFmt numFmtId="179" formatCode="#,##0;&quot;▲ &quot;#,##0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8"/>
      <name val="ＭＳ Ｐ明朝"/>
      <family val="1"/>
      <charset val="128"/>
    </font>
    <font>
      <sz val="11"/>
      <name val="ＭＳ Ｐ明朝"/>
      <family val="1"/>
      <charset val="128"/>
    </font>
    <font>
      <sz val="8.5"/>
      <name val="ＭＳ Ｐ明朝"/>
      <family val="1"/>
      <charset val="128"/>
    </font>
    <font>
      <sz val="18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Ｐゴシック"/>
      <family val="3"/>
      <charset val="128"/>
    </font>
    <font>
      <b/>
      <sz val="14"/>
      <name val="ＭＳ ゴシック"/>
      <family val="3"/>
      <charset val="128"/>
    </font>
    <font>
      <b/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" fillId="0" borderId="0">
      <alignment vertical="center"/>
    </xf>
  </cellStyleXfs>
  <cellXfs count="60">
    <xf numFmtId="0" fontId="0" fillId="0" borderId="0" xfId="0"/>
    <xf numFmtId="176" fontId="4" fillId="0" borderId="0" xfId="2" applyNumberFormat="1" applyFont="1" applyFill="1">
      <alignment vertical="center"/>
    </xf>
    <xf numFmtId="176" fontId="4" fillId="0" borderId="0" xfId="2" applyNumberFormat="1" applyFont="1" applyFill="1" applyAlignment="1">
      <alignment vertical="center" shrinkToFit="1"/>
    </xf>
    <xf numFmtId="176" fontId="5" fillId="0" borderId="0" xfId="0" applyNumberFormat="1" applyFont="1" applyFill="1" applyAlignment="1">
      <alignment vertical="center" shrinkToFit="1"/>
    </xf>
    <xf numFmtId="176" fontId="4" fillId="0" borderId="0" xfId="0" applyNumberFormat="1" applyFont="1" applyFill="1" applyAlignment="1">
      <alignment vertical="center" shrinkToFit="1"/>
    </xf>
    <xf numFmtId="176" fontId="4" fillId="0" borderId="0" xfId="0" applyNumberFormat="1" applyFont="1" applyFill="1" applyBorder="1" applyAlignment="1">
      <alignment horizontal="center" vertical="center" shrinkToFit="1"/>
    </xf>
    <xf numFmtId="176" fontId="8" fillId="0" borderId="2" xfId="2" applyNumberFormat="1" applyFont="1" applyFill="1" applyBorder="1" applyAlignment="1">
      <alignment horizontal="center" vertical="center" shrinkToFit="1"/>
    </xf>
    <xf numFmtId="176" fontId="8" fillId="0" borderId="3" xfId="2" applyNumberFormat="1" applyFont="1" applyFill="1" applyBorder="1" applyAlignment="1">
      <alignment horizontal="center" vertical="center" shrinkToFit="1"/>
    </xf>
    <xf numFmtId="38" fontId="8" fillId="0" borderId="2" xfId="1" applyFont="1" applyFill="1" applyBorder="1" applyAlignment="1">
      <alignment vertical="center"/>
    </xf>
    <xf numFmtId="38" fontId="8" fillId="0" borderId="3" xfId="1" applyFont="1" applyFill="1" applyBorder="1" applyAlignment="1">
      <alignment vertical="center"/>
    </xf>
    <xf numFmtId="176" fontId="8" fillId="0" borderId="0" xfId="0" applyNumberFormat="1" applyFont="1" applyFill="1" applyAlignment="1">
      <alignment horizontal="right"/>
    </xf>
    <xf numFmtId="176" fontId="7" fillId="0" borderId="0" xfId="0" applyNumberFormat="1" applyFont="1" applyFill="1" applyAlignment="1">
      <alignment vertical="center" shrinkToFit="1"/>
    </xf>
    <xf numFmtId="176" fontId="4" fillId="0" borderId="1" xfId="2" applyNumberFormat="1" applyFont="1" applyFill="1" applyBorder="1" applyAlignment="1">
      <alignment horizontal="center" vertical="center"/>
    </xf>
    <xf numFmtId="177" fontId="4" fillId="0" borderId="0" xfId="0" applyNumberFormat="1" applyFont="1" applyFill="1" applyAlignment="1">
      <alignment vertical="center"/>
    </xf>
    <xf numFmtId="176" fontId="3" fillId="0" borderId="0" xfId="0" applyNumberFormat="1" applyFont="1" applyFill="1" applyAlignment="1">
      <alignment horizontal="left" vertical="center"/>
    </xf>
    <xf numFmtId="178" fontId="4" fillId="0" borderId="0" xfId="0" applyNumberFormat="1" applyFont="1" applyFill="1" applyAlignment="1">
      <alignment vertical="center" shrinkToFit="1"/>
    </xf>
    <xf numFmtId="176" fontId="4" fillId="0" borderId="0" xfId="0" applyNumberFormat="1" applyFont="1" applyFill="1" applyBorder="1" applyAlignment="1">
      <alignment vertical="center"/>
    </xf>
    <xf numFmtId="176" fontId="7" fillId="0" borderId="4" xfId="0" applyNumberFormat="1" applyFont="1" applyFill="1" applyBorder="1" applyAlignment="1">
      <alignment horizontal="center" vertical="center" shrinkToFit="1"/>
    </xf>
    <xf numFmtId="176" fontId="4" fillId="0" borderId="0" xfId="2" applyNumberFormat="1" applyFont="1" applyFill="1" applyBorder="1" applyAlignment="1">
      <alignment horizontal="center" vertical="center"/>
    </xf>
    <xf numFmtId="176" fontId="7" fillId="0" borderId="0" xfId="0" applyNumberFormat="1" applyFont="1" applyFill="1" applyAlignment="1">
      <alignment vertical="center"/>
    </xf>
    <xf numFmtId="176" fontId="7" fillId="0" borderId="0" xfId="0" applyNumberFormat="1" applyFont="1" applyFill="1" applyBorder="1" applyAlignment="1">
      <alignment horizontal="center" vertical="center" textRotation="255" shrinkToFit="1"/>
    </xf>
    <xf numFmtId="176" fontId="7" fillId="0" borderId="0" xfId="0" applyNumberFormat="1" applyFont="1" applyFill="1" applyBorder="1" applyAlignment="1">
      <alignment horizontal="center" vertical="center" shrinkToFit="1"/>
    </xf>
    <xf numFmtId="176" fontId="7" fillId="0" borderId="7" xfId="0" applyNumberFormat="1" applyFont="1" applyFill="1" applyBorder="1" applyAlignment="1">
      <alignment horizontal="center" vertical="center" shrinkToFit="1"/>
    </xf>
    <xf numFmtId="176" fontId="7" fillId="0" borderId="7" xfId="0" applyNumberFormat="1" applyFont="1" applyFill="1" applyBorder="1" applyAlignment="1">
      <alignment vertical="center"/>
    </xf>
    <xf numFmtId="179" fontId="7" fillId="0" borderId="2" xfId="0" applyNumberFormat="1" applyFont="1" applyFill="1" applyBorder="1" applyAlignment="1">
      <alignment vertical="center" shrinkToFit="1"/>
    </xf>
    <xf numFmtId="179" fontId="7" fillId="0" borderId="4" xfId="0" applyNumberFormat="1" applyFont="1" applyFill="1" applyBorder="1" applyAlignment="1">
      <alignment vertical="center" shrinkToFit="1"/>
    </xf>
    <xf numFmtId="179" fontId="7" fillId="0" borderId="5" xfId="0" applyNumberFormat="1" applyFont="1" applyFill="1" applyBorder="1" applyAlignment="1">
      <alignment horizontal="right" vertical="center" shrinkToFit="1"/>
    </xf>
    <xf numFmtId="179" fontId="7" fillId="0" borderId="5" xfId="0" applyNumberFormat="1" applyFont="1" applyFill="1" applyBorder="1" applyAlignment="1">
      <alignment vertical="center" shrinkToFit="1"/>
    </xf>
    <xf numFmtId="179" fontId="7" fillId="0" borderId="0" xfId="0" applyNumberFormat="1" applyFont="1" applyFill="1" applyBorder="1" applyAlignment="1">
      <alignment horizontal="right" vertical="center" shrinkToFit="1"/>
    </xf>
    <xf numFmtId="179" fontId="7" fillId="0" borderId="0" xfId="0" applyNumberFormat="1" applyFont="1" applyFill="1" applyBorder="1" applyAlignment="1">
      <alignment vertical="center" shrinkToFit="1"/>
    </xf>
    <xf numFmtId="179" fontId="7" fillId="0" borderId="7" xfId="0" applyNumberFormat="1" applyFont="1" applyFill="1" applyBorder="1" applyAlignment="1">
      <alignment horizontal="right" vertical="center" shrinkToFit="1"/>
    </xf>
    <xf numFmtId="179" fontId="7" fillId="0" borderId="7" xfId="0" applyNumberFormat="1" applyFont="1" applyFill="1" applyBorder="1" applyAlignment="1">
      <alignment vertical="center" shrinkToFit="1"/>
    </xf>
    <xf numFmtId="179" fontId="7" fillId="0" borderId="1" xfId="0" applyNumberFormat="1" applyFont="1" applyFill="1" applyBorder="1" applyAlignment="1">
      <alignment vertical="center" shrinkToFit="1"/>
    </xf>
    <xf numFmtId="176" fontId="7" fillId="0" borderId="8" xfId="0" applyNumberFormat="1" applyFont="1" applyFill="1" applyBorder="1" applyAlignment="1">
      <alignment horizontal="center" vertical="center" shrinkToFit="1"/>
    </xf>
    <xf numFmtId="176" fontId="6" fillId="0" borderId="0" xfId="2" applyNumberFormat="1" applyFont="1" applyFill="1" applyBorder="1" applyAlignment="1">
      <alignment horizontal="center" vertical="center"/>
    </xf>
    <xf numFmtId="176" fontId="10" fillId="0" borderId="0" xfId="0" applyNumberFormat="1" applyFont="1" applyFill="1" applyAlignment="1">
      <alignment horizontal="left" vertical="center"/>
    </xf>
    <xf numFmtId="176" fontId="4" fillId="0" borderId="0" xfId="2" applyNumberFormat="1" applyFont="1" applyFill="1" applyAlignment="1">
      <alignment horizontal="center" vertical="center"/>
    </xf>
    <xf numFmtId="176" fontId="8" fillId="0" borderId="1" xfId="2" applyNumberFormat="1" applyFont="1" applyFill="1" applyBorder="1" applyAlignment="1">
      <alignment horizontal="center" vertical="center"/>
    </xf>
    <xf numFmtId="176" fontId="7" fillId="0" borderId="2" xfId="0" applyNumberFormat="1" applyFont="1" applyFill="1" applyBorder="1" applyAlignment="1">
      <alignment horizontal="center" vertical="center" shrinkToFit="1"/>
    </xf>
    <xf numFmtId="176" fontId="7" fillId="0" borderId="5" xfId="0" applyNumberFormat="1" applyFont="1" applyFill="1" applyBorder="1" applyAlignment="1">
      <alignment horizontal="center" vertical="center" shrinkToFit="1"/>
    </xf>
    <xf numFmtId="176" fontId="11" fillId="0" borderId="0" xfId="0" applyNumberFormat="1" applyFont="1" applyFill="1" applyAlignment="1">
      <alignment horizontal="left" vertical="center"/>
    </xf>
    <xf numFmtId="176" fontId="7" fillId="0" borderId="1" xfId="0" applyNumberFormat="1" applyFont="1" applyFill="1" applyBorder="1" applyAlignment="1">
      <alignment horizontal="center" vertical="center" shrinkToFit="1"/>
    </xf>
    <xf numFmtId="176" fontId="8" fillId="0" borderId="2" xfId="2" applyNumberFormat="1" applyFont="1" applyFill="1" applyBorder="1" applyAlignment="1">
      <alignment horizontal="center" vertical="center" textRotation="255"/>
    </xf>
    <xf numFmtId="176" fontId="8" fillId="0" borderId="4" xfId="2" applyNumberFormat="1" applyFont="1" applyFill="1" applyBorder="1" applyAlignment="1">
      <alignment horizontal="center" vertical="center" textRotation="255"/>
    </xf>
    <xf numFmtId="0" fontId="8" fillId="0" borderId="2" xfId="0" applyFont="1" applyFill="1" applyBorder="1" applyAlignment="1">
      <alignment horizontal="center" vertical="center" textRotation="255"/>
    </xf>
    <xf numFmtId="0" fontId="8" fillId="0" borderId="4" xfId="0" applyFont="1" applyFill="1" applyBorder="1" applyAlignment="1">
      <alignment horizontal="center" vertical="center" textRotation="255"/>
    </xf>
    <xf numFmtId="176" fontId="8" fillId="0" borderId="1" xfId="2" applyNumberFormat="1" applyFont="1" applyFill="1" applyBorder="1" applyAlignment="1">
      <alignment horizontal="center" vertical="center"/>
    </xf>
    <xf numFmtId="176" fontId="7" fillId="0" borderId="6" xfId="2" applyNumberFormat="1" applyFont="1" applyFill="1" applyBorder="1" applyAlignment="1">
      <alignment vertical="top" wrapText="1"/>
    </xf>
    <xf numFmtId="176" fontId="11" fillId="0" borderId="0" xfId="0" applyNumberFormat="1" applyFont="1" applyFill="1" applyAlignment="1">
      <alignment horizontal="left" vertical="center"/>
    </xf>
    <xf numFmtId="176" fontId="7" fillId="0" borderId="2" xfId="0" applyNumberFormat="1" applyFont="1" applyFill="1" applyBorder="1" applyAlignment="1">
      <alignment horizontal="center" vertical="center" shrinkToFit="1"/>
    </xf>
    <xf numFmtId="176" fontId="7" fillId="0" borderId="5" xfId="0" applyNumberFormat="1" applyFont="1" applyFill="1" applyBorder="1" applyAlignment="1">
      <alignment horizontal="center" vertical="center" shrinkToFit="1"/>
    </xf>
    <xf numFmtId="176" fontId="7" fillId="0" borderId="1" xfId="0" applyNumberFormat="1" applyFont="1" applyFill="1" applyBorder="1" applyAlignment="1">
      <alignment horizontal="center" vertical="center" shrinkToFit="1"/>
    </xf>
    <xf numFmtId="176" fontId="7" fillId="0" borderId="2" xfId="0" applyNumberFormat="1" applyFont="1" applyFill="1" applyBorder="1" applyAlignment="1">
      <alignment horizontal="center" vertical="center" textRotation="255" shrinkToFit="1"/>
    </xf>
    <xf numFmtId="176" fontId="7" fillId="0" borderId="4" xfId="0" applyNumberFormat="1" applyFont="1" applyFill="1" applyBorder="1" applyAlignment="1">
      <alignment horizontal="center" vertical="center" textRotation="255" shrinkToFit="1"/>
    </xf>
    <xf numFmtId="176" fontId="7" fillId="0" borderId="5" xfId="0" applyNumberFormat="1" applyFont="1" applyFill="1" applyBorder="1" applyAlignment="1">
      <alignment horizontal="center" vertical="center" textRotation="255" shrinkToFit="1"/>
    </xf>
    <xf numFmtId="176" fontId="7" fillId="0" borderId="0" xfId="0" applyNumberFormat="1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176" fontId="7" fillId="0" borderId="0" xfId="0" applyNumberFormat="1" applyFont="1" applyFill="1" applyBorder="1" applyAlignment="1">
      <alignment horizontal="right" vertical="center"/>
    </xf>
    <xf numFmtId="0" fontId="1" fillId="0" borderId="6" xfId="0" applyFont="1" applyFill="1" applyBorder="1" applyAlignment="1">
      <alignment vertical="top" wrapText="1"/>
    </xf>
    <xf numFmtId="0" fontId="1" fillId="0" borderId="0" xfId="0" applyFont="1" applyFill="1" applyAlignment="1">
      <alignment vertical="top" wrapText="1"/>
    </xf>
  </cellXfs>
  <cellStyles count="3">
    <cellStyle name="桁区切り" xfId="1" builtinId="6"/>
    <cellStyle name="標準" xfId="0" builtinId="0"/>
    <cellStyle name="標準_データ　光熱水費　Ｈ１６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4"/>
  <sheetViews>
    <sheetView tabSelected="1" zoomScaleNormal="100" workbookViewId="0">
      <pane ySplit="4" topLeftCell="A5" activePane="bottomLeft" state="frozen"/>
      <selection pane="bottomLeft" activeCell="G6" sqref="G6"/>
    </sheetView>
  </sheetViews>
  <sheetFormatPr defaultColWidth="9" defaultRowHeight="16.5" customHeight="1" x14ac:dyDescent="0.2"/>
  <cols>
    <col min="1" max="1" width="1.6640625" style="1" customWidth="1"/>
    <col min="2" max="2" width="2.44140625" style="1" customWidth="1"/>
    <col min="3" max="3" width="8.109375" style="1" customWidth="1"/>
    <col min="4" max="4" width="7.109375" style="2" customWidth="1"/>
    <col min="5" max="16" width="9.21875" style="1" customWidth="1"/>
    <col min="17" max="17" width="10.44140625" style="1" customWidth="1"/>
    <col min="18" max="16384" width="9" style="1"/>
  </cols>
  <sheetData>
    <row r="1" spans="1:17" ht="15" customHeight="1" x14ac:dyDescent="0.2">
      <c r="O1" s="34"/>
      <c r="P1" s="34"/>
      <c r="Q1" s="34"/>
    </row>
    <row r="2" spans="1:17" ht="20.25" customHeight="1" x14ac:dyDescent="0.2">
      <c r="A2" s="35" t="s">
        <v>37</v>
      </c>
      <c r="Q2" s="12" t="s">
        <v>39</v>
      </c>
    </row>
    <row r="3" spans="1:17" ht="13.5" customHeight="1" x14ac:dyDescent="0.2"/>
    <row r="4" spans="1:17" s="36" customFormat="1" ht="21.75" customHeight="1" x14ac:dyDescent="0.2">
      <c r="B4" s="37"/>
      <c r="C4" s="37"/>
      <c r="D4" s="37"/>
      <c r="E4" s="37" t="s">
        <v>1</v>
      </c>
      <c r="F4" s="37" t="s">
        <v>0</v>
      </c>
      <c r="G4" s="37" t="s">
        <v>3</v>
      </c>
      <c r="H4" s="37" t="s">
        <v>4</v>
      </c>
      <c r="I4" s="37" t="s">
        <v>5</v>
      </c>
      <c r="J4" s="37" t="s">
        <v>6</v>
      </c>
      <c r="K4" s="37" t="s">
        <v>7</v>
      </c>
      <c r="L4" s="37" t="s">
        <v>8</v>
      </c>
      <c r="M4" s="37" t="s">
        <v>9</v>
      </c>
      <c r="N4" s="37" t="s">
        <v>10</v>
      </c>
      <c r="O4" s="37" t="s">
        <v>11</v>
      </c>
      <c r="P4" s="37" t="s">
        <v>12</v>
      </c>
      <c r="Q4" s="37" t="s">
        <v>23</v>
      </c>
    </row>
    <row r="5" spans="1:17" s="36" customFormat="1" ht="19.95" customHeight="1" x14ac:dyDescent="0.2">
      <c r="B5" s="44" t="s">
        <v>14</v>
      </c>
      <c r="C5" s="46" t="s">
        <v>25</v>
      </c>
      <c r="D5" s="6" t="s">
        <v>16</v>
      </c>
      <c r="E5" s="8">
        <v>40460</v>
      </c>
      <c r="F5" s="8">
        <v>18524</v>
      </c>
      <c r="G5" s="8">
        <v>36545</v>
      </c>
      <c r="H5" s="8">
        <v>44671</v>
      </c>
      <c r="I5" s="8">
        <v>49745</v>
      </c>
      <c r="J5" s="8">
        <v>52738</v>
      </c>
      <c r="K5" s="8">
        <v>36067</v>
      </c>
      <c r="L5" s="8">
        <v>25354</v>
      </c>
      <c r="M5" s="8">
        <v>35821</v>
      </c>
      <c r="N5" s="8">
        <v>27384</v>
      </c>
      <c r="O5" s="8">
        <v>35882</v>
      </c>
      <c r="P5" s="8">
        <v>34217</v>
      </c>
      <c r="Q5" s="8">
        <f t="shared" ref="Q5:Q8" si="0">SUM(E5:P5)</f>
        <v>437408</v>
      </c>
    </row>
    <row r="6" spans="1:17" s="36" customFormat="1" ht="19.95" customHeight="1" x14ac:dyDescent="0.2">
      <c r="B6" s="45"/>
      <c r="C6" s="46"/>
      <c r="D6" s="7" t="s">
        <v>17</v>
      </c>
      <c r="E6" s="9">
        <v>1415607</v>
      </c>
      <c r="F6" s="9">
        <v>615411</v>
      </c>
      <c r="G6" s="9">
        <v>992813</v>
      </c>
      <c r="H6" s="9">
        <v>1096710</v>
      </c>
      <c r="I6" s="9">
        <v>1154281</v>
      </c>
      <c r="J6" s="9">
        <v>1214720</v>
      </c>
      <c r="K6" s="9">
        <v>948425</v>
      </c>
      <c r="L6" s="9">
        <v>740656</v>
      </c>
      <c r="M6" s="9">
        <v>946088</v>
      </c>
      <c r="N6" s="9">
        <v>734549</v>
      </c>
      <c r="O6" s="9">
        <v>930140</v>
      </c>
      <c r="P6" s="9">
        <v>893467</v>
      </c>
      <c r="Q6" s="9">
        <f t="shared" si="0"/>
        <v>11682867</v>
      </c>
    </row>
    <row r="7" spans="1:17" s="36" customFormat="1" ht="19.95" customHeight="1" x14ac:dyDescent="0.2">
      <c r="B7" s="45"/>
      <c r="C7" s="46" t="s">
        <v>26</v>
      </c>
      <c r="D7" s="6" t="s">
        <v>16</v>
      </c>
      <c r="E7" s="8">
        <v>22992</v>
      </c>
      <c r="F7" s="8">
        <v>32709</v>
      </c>
      <c r="G7" s="8">
        <v>32532</v>
      </c>
      <c r="H7" s="8">
        <v>45408</v>
      </c>
      <c r="I7" s="8">
        <v>35388</v>
      </c>
      <c r="J7" s="8">
        <v>57385</v>
      </c>
      <c r="K7" s="8">
        <v>62282</v>
      </c>
      <c r="L7" s="8">
        <v>28238</v>
      </c>
      <c r="M7" s="8">
        <v>41804</v>
      </c>
      <c r="N7" s="8">
        <v>42682</v>
      </c>
      <c r="O7" s="8">
        <v>36879</v>
      </c>
      <c r="P7" s="8">
        <v>24817</v>
      </c>
      <c r="Q7" s="8">
        <f t="shared" si="0"/>
        <v>463116</v>
      </c>
    </row>
    <row r="8" spans="1:17" s="36" customFormat="1" ht="19.95" customHeight="1" x14ac:dyDescent="0.2">
      <c r="B8" s="45"/>
      <c r="C8" s="46"/>
      <c r="D8" s="7" t="s">
        <v>17</v>
      </c>
      <c r="E8" s="9">
        <v>760255</v>
      </c>
      <c r="F8" s="9">
        <v>1014383</v>
      </c>
      <c r="G8" s="9">
        <v>903653</v>
      </c>
      <c r="H8" s="9">
        <v>1165339</v>
      </c>
      <c r="I8" s="9">
        <v>902225</v>
      </c>
      <c r="J8" s="9">
        <v>1328799</v>
      </c>
      <c r="K8" s="9">
        <v>1542697</v>
      </c>
      <c r="L8" s="9">
        <v>879582</v>
      </c>
      <c r="M8" s="9">
        <v>1278964</v>
      </c>
      <c r="N8" s="9">
        <v>1259483</v>
      </c>
      <c r="O8" s="9">
        <v>1033383</v>
      </c>
      <c r="P8" s="9">
        <v>754756</v>
      </c>
      <c r="Q8" s="9">
        <f t="shared" si="0"/>
        <v>12823519</v>
      </c>
    </row>
    <row r="9" spans="1:17" s="36" customFormat="1" ht="19.95" customHeight="1" x14ac:dyDescent="0.2">
      <c r="B9" s="42" t="s">
        <v>19</v>
      </c>
      <c r="C9" s="46" t="s">
        <v>25</v>
      </c>
      <c r="D9" s="6" t="s">
        <v>16</v>
      </c>
      <c r="E9" s="8">
        <v>6</v>
      </c>
      <c r="F9" s="8">
        <v>1</v>
      </c>
      <c r="G9" s="8">
        <v>2</v>
      </c>
      <c r="H9" s="8">
        <v>2</v>
      </c>
      <c r="I9" s="8">
        <v>2</v>
      </c>
      <c r="J9" s="8">
        <v>1</v>
      </c>
      <c r="K9" s="8">
        <v>3</v>
      </c>
      <c r="L9" s="8">
        <v>2</v>
      </c>
      <c r="M9" s="8">
        <v>4</v>
      </c>
      <c r="N9" s="8">
        <v>1</v>
      </c>
      <c r="O9" s="8">
        <v>4</v>
      </c>
      <c r="P9" s="8">
        <v>6</v>
      </c>
      <c r="Q9" s="8">
        <f t="shared" ref="Q9:Q19" si="1">SUM(E9:P9)</f>
        <v>34</v>
      </c>
    </row>
    <row r="10" spans="1:17" s="36" customFormat="1" ht="19.95" customHeight="1" x14ac:dyDescent="0.2">
      <c r="B10" s="43"/>
      <c r="C10" s="46"/>
      <c r="D10" s="7" t="s">
        <v>17</v>
      </c>
      <c r="E10" s="9">
        <v>1955</v>
      </c>
      <c r="F10" s="9">
        <v>950</v>
      </c>
      <c r="G10" s="9">
        <v>1123</v>
      </c>
      <c r="H10" s="9">
        <v>1105</v>
      </c>
      <c r="I10" s="9">
        <v>1094</v>
      </c>
      <c r="J10" s="9">
        <v>940</v>
      </c>
      <c r="K10" s="9">
        <v>1301</v>
      </c>
      <c r="L10" s="9">
        <v>1121</v>
      </c>
      <c r="M10" s="9">
        <v>1487</v>
      </c>
      <c r="N10" s="9">
        <v>942</v>
      </c>
      <c r="O10" s="9">
        <v>1511</v>
      </c>
      <c r="P10" s="9">
        <v>1903</v>
      </c>
      <c r="Q10" s="9">
        <f t="shared" si="1"/>
        <v>15432</v>
      </c>
    </row>
    <row r="11" spans="1:17" s="36" customFormat="1" ht="19.95" customHeight="1" x14ac:dyDescent="0.2">
      <c r="B11" s="43"/>
      <c r="C11" s="46" t="s">
        <v>26</v>
      </c>
      <c r="D11" s="6" t="s">
        <v>16</v>
      </c>
      <c r="E11" s="8">
        <v>4</v>
      </c>
      <c r="F11" s="8">
        <v>3</v>
      </c>
      <c r="G11" s="8">
        <v>3</v>
      </c>
      <c r="H11" s="8">
        <v>2</v>
      </c>
      <c r="I11" s="8">
        <v>0</v>
      </c>
      <c r="J11" s="8">
        <v>2</v>
      </c>
      <c r="K11" s="8">
        <v>4</v>
      </c>
      <c r="L11" s="8">
        <v>2</v>
      </c>
      <c r="M11" s="8">
        <v>7</v>
      </c>
      <c r="N11" s="8">
        <v>4</v>
      </c>
      <c r="O11" s="8">
        <v>1</v>
      </c>
      <c r="P11" s="8">
        <v>10</v>
      </c>
      <c r="Q11" s="8">
        <f t="shared" si="1"/>
        <v>42</v>
      </c>
    </row>
    <row r="12" spans="1:17" s="36" customFormat="1" ht="19.95" customHeight="1" x14ac:dyDescent="0.2">
      <c r="B12" s="43"/>
      <c r="C12" s="46"/>
      <c r="D12" s="7" t="s">
        <v>17</v>
      </c>
      <c r="E12" s="9">
        <v>1528</v>
      </c>
      <c r="F12" s="9">
        <v>1354</v>
      </c>
      <c r="G12" s="9">
        <v>1366</v>
      </c>
      <c r="H12" s="9">
        <v>1159</v>
      </c>
      <c r="I12" s="9">
        <v>759</v>
      </c>
      <c r="J12" s="9">
        <v>1127</v>
      </c>
      <c r="K12" s="9">
        <v>1528</v>
      </c>
      <c r="L12" s="9">
        <v>1161</v>
      </c>
      <c r="M12" s="9">
        <v>2159</v>
      </c>
      <c r="N12" s="9">
        <v>1519</v>
      </c>
      <c r="O12" s="9">
        <v>950</v>
      </c>
      <c r="P12" s="9">
        <v>2753</v>
      </c>
      <c r="Q12" s="9">
        <f t="shared" si="1"/>
        <v>17363</v>
      </c>
    </row>
    <row r="13" spans="1:17" s="36" customFormat="1" ht="19.95" customHeight="1" x14ac:dyDescent="0.2">
      <c r="B13" s="42" t="s">
        <v>20</v>
      </c>
      <c r="C13" s="46" t="s">
        <v>25</v>
      </c>
      <c r="D13" s="6" t="s">
        <v>16</v>
      </c>
      <c r="E13" s="8">
        <v>87</v>
      </c>
      <c r="F13" s="8">
        <v>228</v>
      </c>
      <c r="G13" s="8">
        <v>2334</v>
      </c>
      <c r="H13" s="8">
        <v>4338</v>
      </c>
      <c r="I13" s="8">
        <v>5776</v>
      </c>
      <c r="J13" s="8">
        <v>3510</v>
      </c>
      <c r="K13" s="8">
        <v>758</v>
      </c>
      <c r="L13" s="8">
        <v>773</v>
      </c>
      <c r="M13" s="8">
        <v>4053</v>
      </c>
      <c r="N13" s="8">
        <v>1314</v>
      </c>
      <c r="O13" s="8">
        <v>3160</v>
      </c>
      <c r="P13" s="8">
        <v>1842</v>
      </c>
      <c r="Q13" s="8">
        <f t="shared" si="1"/>
        <v>28173</v>
      </c>
    </row>
    <row r="14" spans="1:17" s="36" customFormat="1" ht="19.95" customHeight="1" x14ac:dyDescent="0.2">
      <c r="B14" s="43"/>
      <c r="C14" s="46"/>
      <c r="D14" s="7" t="s">
        <v>17</v>
      </c>
      <c r="E14" s="9">
        <v>11766</v>
      </c>
      <c r="F14" s="9">
        <v>26705</v>
      </c>
      <c r="G14" s="9">
        <v>222201</v>
      </c>
      <c r="H14" s="9">
        <v>366204</v>
      </c>
      <c r="I14" s="9">
        <v>451053</v>
      </c>
      <c r="J14" s="9">
        <v>325909</v>
      </c>
      <c r="K14" s="9">
        <v>74142</v>
      </c>
      <c r="L14" s="9">
        <v>95908</v>
      </c>
      <c r="M14" s="9">
        <v>484231</v>
      </c>
      <c r="N14" s="9">
        <v>163827</v>
      </c>
      <c r="O14" s="9">
        <v>398812</v>
      </c>
      <c r="P14" s="9">
        <v>191879</v>
      </c>
      <c r="Q14" s="9">
        <f t="shared" si="1"/>
        <v>2812637</v>
      </c>
    </row>
    <row r="15" spans="1:17" s="36" customFormat="1" ht="19.95" customHeight="1" x14ac:dyDescent="0.2">
      <c r="B15" s="43"/>
      <c r="C15" s="46" t="s">
        <v>26</v>
      </c>
      <c r="D15" s="6" t="s">
        <v>16</v>
      </c>
      <c r="E15" s="8">
        <v>114</v>
      </c>
      <c r="F15" s="8">
        <v>965</v>
      </c>
      <c r="G15" s="8">
        <v>1823</v>
      </c>
      <c r="H15" s="8">
        <v>4130</v>
      </c>
      <c r="I15" s="8">
        <v>3445</v>
      </c>
      <c r="J15" s="8">
        <v>4989</v>
      </c>
      <c r="K15" s="8">
        <v>3264</v>
      </c>
      <c r="L15" s="8">
        <v>274</v>
      </c>
      <c r="M15" s="8">
        <v>3634</v>
      </c>
      <c r="N15" s="8">
        <v>3644</v>
      </c>
      <c r="O15" s="8">
        <v>3068</v>
      </c>
      <c r="P15" s="8">
        <v>0</v>
      </c>
      <c r="Q15" s="8">
        <f t="shared" si="1"/>
        <v>29350</v>
      </c>
    </row>
    <row r="16" spans="1:17" s="36" customFormat="1" ht="19.95" customHeight="1" x14ac:dyDescent="0.2">
      <c r="B16" s="43"/>
      <c r="C16" s="46"/>
      <c r="D16" s="7" t="s">
        <v>17</v>
      </c>
      <c r="E16" s="9">
        <v>14184</v>
      </c>
      <c r="F16" s="9">
        <v>110670</v>
      </c>
      <c r="G16" s="9">
        <v>211254</v>
      </c>
      <c r="H16" s="9">
        <v>460679</v>
      </c>
      <c r="I16" s="9">
        <v>322832</v>
      </c>
      <c r="J16" s="9">
        <v>473752</v>
      </c>
      <c r="K16" s="9">
        <v>340194</v>
      </c>
      <c r="L16" s="9">
        <v>41366</v>
      </c>
      <c r="M16" s="9">
        <v>500058</v>
      </c>
      <c r="N16" s="9">
        <v>465693</v>
      </c>
      <c r="O16" s="9">
        <v>398165</v>
      </c>
      <c r="P16" s="9">
        <v>825</v>
      </c>
      <c r="Q16" s="9">
        <f t="shared" si="1"/>
        <v>3339672</v>
      </c>
    </row>
    <row r="17" spans="2:17" ht="19.95" customHeight="1" x14ac:dyDescent="0.2">
      <c r="B17" s="42" t="s">
        <v>15</v>
      </c>
      <c r="C17" s="46" t="s">
        <v>25</v>
      </c>
      <c r="D17" s="6" t="s">
        <v>16</v>
      </c>
      <c r="E17" s="8">
        <v>29</v>
      </c>
      <c r="F17" s="8">
        <v>25</v>
      </c>
      <c r="G17" s="8">
        <v>38</v>
      </c>
      <c r="H17" s="8">
        <v>56</v>
      </c>
      <c r="I17" s="8">
        <v>19</v>
      </c>
      <c r="J17" s="8">
        <v>16</v>
      </c>
      <c r="K17" s="8">
        <v>59</v>
      </c>
      <c r="L17" s="8">
        <v>35</v>
      </c>
      <c r="M17" s="8">
        <v>42</v>
      </c>
      <c r="N17" s="8">
        <v>31</v>
      </c>
      <c r="O17" s="8">
        <v>35</v>
      </c>
      <c r="P17" s="8">
        <v>38</v>
      </c>
      <c r="Q17" s="8">
        <f t="shared" si="1"/>
        <v>423</v>
      </c>
    </row>
    <row r="18" spans="2:17" ht="19.95" customHeight="1" x14ac:dyDescent="0.2">
      <c r="B18" s="43"/>
      <c r="C18" s="46"/>
      <c r="D18" s="7" t="s">
        <v>17</v>
      </c>
      <c r="E18" s="9">
        <v>22758</v>
      </c>
      <c r="F18" s="9">
        <v>19207</v>
      </c>
      <c r="G18" s="9">
        <v>33436</v>
      </c>
      <c r="H18" s="9">
        <v>57709</v>
      </c>
      <c r="I18" s="9">
        <v>18943</v>
      </c>
      <c r="J18" s="9">
        <v>11880</v>
      </c>
      <c r="K18" s="9">
        <v>51248</v>
      </c>
      <c r="L18" s="9">
        <v>24439</v>
      </c>
      <c r="M18" s="9">
        <v>33883</v>
      </c>
      <c r="N18" s="9">
        <v>25587</v>
      </c>
      <c r="O18" s="9">
        <v>29707</v>
      </c>
      <c r="P18" s="9">
        <v>29100</v>
      </c>
      <c r="Q18" s="9">
        <f t="shared" si="1"/>
        <v>357897</v>
      </c>
    </row>
    <row r="19" spans="2:17" ht="19.95" customHeight="1" x14ac:dyDescent="0.2">
      <c r="B19" s="43"/>
      <c r="C19" s="46" t="s">
        <v>26</v>
      </c>
      <c r="D19" s="6" t="s">
        <v>16</v>
      </c>
      <c r="E19" s="8">
        <v>35</v>
      </c>
      <c r="F19" s="8">
        <v>48</v>
      </c>
      <c r="G19" s="8">
        <v>48</v>
      </c>
      <c r="H19" s="8">
        <v>62</v>
      </c>
      <c r="I19" s="8">
        <v>15</v>
      </c>
      <c r="J19" s="8">
        <v>18</v>
      </c>
      <c r="K19" s="8">
        <v>117</v>
      </c>
      <c r="L19" s="8">
        <v>89</v>
      </c>
      <c r="M19" s="8">
        <v>103</v>
      </c>
      <c r="N19" s="8">
        <v>85</v>
      </c>
      <c r="O19" s="8">
        <v>86</v>
      </c>
      <c r="P19" s="8">
        <v>105</v>
      </c>
      <c r="Q19" s="8">
        <f t="shared" si="1"/>
        <v>811</v>
      </c>
    </row>
    <row r="20" spans="2:17" ht="19.95" customHeight="1" x14ac:dyDescent="0.2">
      <c r="B20" s="43"/>
      <c r="C20" s="46"/>
      <c r="D20" s="7" t="s">
        <v>17</v>
      </c>
      <c r="E20" s="9">
        <v>36322</v>
      </c>
      <c r="F20" s="9">
        <v>45945</v>
      </c>
      <c r="G20" s="9">
        <v>46289</v>
      </c>
      <c r="H20" s="9">
        <v>80421</v>
      </c>
      <c r="I20" s="9">
        <v>19288</v>
      </c>
      <c r="J20" s="9">
        <v>21307</v>
      </c>
      <c r="K20" s="9">
        <v>127434</v>
      </c>
      <c r="L20" s="9">
        <v>76201</v>
      </c>
      <c r="M20" s="9">
        <v>99784</v>
      </c>
      <c r="N20" s="9">
        <v>81744</v>
      </c>
      <c r="O20" s="9">
        <v>85524</v>
      </c>
      <c r="P20" s="9">
        <v>94382</v>
      </c>
      <c r="Q20" s="9">
        <f>SUM(E20:P20)</f>
        <v>814641</v>
      </c>
    </row>
    <row r="21" spans="2:17" ht="16.5" customHeight="1" x14ac:dyDescent="0.2">
      <c r="B21" s="47" t="s">
        <v>22</v>
      </c>
      <c r="C21" s="58"/>
      <c r="D21" s="58"/>
      <c r="E21" s="58"/>
      <c r="F21" s="58"/>
      <c r="G21" s="58"/>
      <c r="H21" s="58"/>
      <c r="I21" s="58"/>
      <c r="J21" s="58"/>
      <c r="K21" s="58"/>
      <c r="L21" s="58"/>
      <c r="M21" s="58"/>
      <c r="N21" s="58"/>
      <c r="O21" s="58"/>
      <c r="P21" s="58"/>
      <c r="Q21" s="58"/>
    </row>
    <row r="22" spans="2:17" ht="16.5" customHeight="1" x14ac:dyDescent="0.2">
      <c r="B22" s="59"/>
      <c r="C22" s="59"/>
      <c r="D22" s="59"/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59"/>
      <c r="P22" s="59"/>
      <c r="Q22" s="59"/>
    </row>
    <row r="23" spans="2:17" ht="16.5" customHeight="1" x14ac:dyDescent="0.2">
      <c r="B23" s="59"/>
      <c r="C23" s="59"/>
      <c r="D23" s="59"/>
      <c r="E23" s="59"/>
      <c r="F23" s="59"/>
      <c r="G23" s="59"/>
      <c r="H23" s="59"/>
      <c r="I23" s="59"/>
      <c r="J23" s="59"/>
      <c r="K23" s="59"/>
      <c r="L23" s="59"/>
      <c r="M23" s="59"/>
      <c r="N23" s="59"/>
      <c r="O23" s="59"/>
      <c r="P23" s="59"/>
      <c r="Q23" s="59"/>
    </row>
    <row r="24" spans="2:17" ht="16.5" customHeight="1" x14ac:dyDescent="0.2">
      <c r="B24" s="59"/>
      <c r="C24" s="59"/>
      <c r="D24" s="59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59"/>
    </row>
  </sheetData>
  <mergeCells count="13">
    <mergeCell ref="C19:C20"/>
    <mergeCell ref="B21:Q24"/>
    <mergeCell ref="C13:C14"/>
    <mergeCell ref="C15:C16"/>
    <mergeCell ref="C17:C18"/>
    <mergeCell ref="B17:B20"/>
    <mergeCell ref="B9:B12"/>
    <mergeCell ref="B5:B8"/>
    <mergeCell ref="B13:B16"/>
    <mergeCell ref="C11:C12"/>
    <mergeCell ref="C5:C6"/>
    <mergeCell ref="C7:C8"/>
    <mergeCell ref="C9:C10"/>
  </mergeCells>
  <phoneticPr fontId="2"/>
  <pageMargins left="0.39370078740157483" right="0.39370078740157483" top="0.39370078740157483" bottom="0.39370078740157483" header="0.51181102362204722" footer="0.35433070866141736"/>
  <pageSetup paperSize="9" scale="97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30"/>
  <sheetViews>
    <sheetView zoomScaleNormal="100" zoomScaleSheetLayoutView="100" workbookViewId="0">
      <pane ySplit="5" topLeftCell="A6" activePane="bottomLeft" state="frozen"/>
      <selection pane="bottomLeft" activeCell="F18" sqref="F18"/>
    </sheetView>
  </sheetViews>
  <sheetFormatPr defaultColWidth="9" defaultRowHeight="15" customHeight="1" x14ac:dyDescent="0.2"/>
  <cols>
    <col min="1" max="1" width="2.77734375" style="4" customWidth="1"/>
    <col min="2" max="2" width="3.88671875" style="4" customWidth="1"/>
    <col min="3" max="3" width="11.109375" style="4" customWidth="1"/>
    <col min="4" max="4" width="10.109375" style="4" bestFit="1" customWidth="1"/>
    <col min="5" max="16" width="8.33203125" style="4" customWidth="1"/>
    <col min="17" max="17" width="13" style="4" customWidth="1"/>
    <col min="18" max="18" width="1.77734375" style="4" customWidth="1"/>
    <col min="19" max="30" width="4.6640625" style="4" customWidth="1"/>
    <col min="31" max="16384" width="9" style="4"/>
  </cols>
  <sheetData>
    <row r="1" spans="1:18" ht="15" customHeight="1" x14ac:dyDescent="0.2">
      <c r="C1" s="13"/>
      <c r="D1" s="13"/>
      <c r="E1" s="1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</row>
    <row r="2" spans="1:18" ht="20.25" customHeight="1" x14ac:dyDescent="0.2">
      <c r="A2" s="48" t="s">
        <v>38</v>
      </c>
      <c r="B2" s="48"/>
      <c r="C2" s="48"/>
      <c r="D2" s="48"/>
      <c r="E2" s="48"/>
      <c r="F2" s="48"/>
      <c r="G2" s="48"/>
      <c r="H2" s="48"/>
      <c r="I2" s="48"/>
      <c r="J2" s="14"/>
      <c r="K2" s="14"/>
      <c r="L2" s="14"/>
      <c r="M2" s="14"/>
      <c r="N2" s="14"/>
      <c r="O2" s="14"/>
      <c r="P2" s="14"/>
      <c r="Q2" s="12" t="s">
        <v>24</v>
      </c>
      <c r="R2" s="14"/>
    </row>
    <row r="3" spans="1:18" ht="15" customHeight="1" x14ac:dyDescent="0.2">
      <c r="A3" s="40"/>
      <c r="B3" s="40"/>
      <c r="C3" s="40"/>
      <c r="D3" s="40"/>
      <c r="E3" s="40"/>
      <c r="F3" s="40"/>
      <c r="G3" s="40"/>
      <c r="H3" s="40"/>
      <c r="I3" s="40"/>
      <c r="J3" s="14"/>
      <c r="K3" s="14"/>
      <c r="L3" s="14"/>
      <c r="M3" s="14"/>
      <c r="N3" s="14"/>
      <c r="O3" s="14"/>
      <c r="P3" s="14"/>
      <c r="Q3" s="18"/>
      <c r="R3" s="14"/>
    </row>
    <row r="4" spans="1:18" ht="15" customHeight="1" x14ac:dyDescent="0.15">
      <c r="B4" s="19" t="s">
        <v>30</v>
      </c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10" t="s">
        <v>36</v>
      </c>
      <c r="R4" s="3"/>
    </row>
    <row r="5" spans="1:18" ht="15" customHeight="1" x14ac:dyDescent="0.2">
      <c r="B5" s="51"/>
      <c r="C5" s="51"/>
      <c r="D5" s="41" t="s">
        <v>34</v>
      </c>
      <c r="E5" s="41" t="s">
        <v>1</v>
      </c>
      <c r="F5" s="41" t="s">
        <v>2</v>
      </c>
      <c r="G5" s="41" t="s">
        <v>3</v>
      </c>
      <c r="H5" s="41" t="s">
        <v>4</v>
      </c>
      <c r="I5" s="41" t="s">
        <v>5</v>
      </c>
      <c r="J5" s="41" t="s">
        <v>6</v>
      </c>
      <c r="K5" s="41" t="s">
        <v>7</v>
      </c>
      <c r="L5" s="41" t="s">
        <v>8</v>
      </c>
      <c r="M5" s="41" t="s">
        <v>9</v>
      </c>
      <c r="N5" s="41" t="s">
        <v>10</v>
      </c>
      <c r="O5" s="41" t="s">
        <v>11</v>
      </c>
      <c r="P5" s="41" t="s">
        <v>12</v>
      </c>
      <c r="Q5" s="41" t="s">
        <v>23</v>
      </c>
    </row>
    <row r="6" spans="1:18" ht="13.8" customHeight="1" x14ac:dyDescent="0.2">
      <c r="B6" s="52" t="s">
        <v>13</v>
      </c>
      <c r="C6" s="49" t="s">
        <v>25</v>
      </c>
      <c r="D6" s="38" t="s">
        <v>28</v>
      </c>
      <c r="E6" s="24"/>
      <c r="F6" s="24"/>
      <c r="G6" s="24">
        <v>2</v>
      </c>
      <c r="H6" s="24">
        <v>2</v>
      </c>
      <c r="I6" s="24">
        <v>2</v>
      </c>
      <c r="J6" s="24">
        <v>2</v>
      </c>
      <c r="K6" s="24">
        <v>1</v>
      </c>
      <c r="L6" s="24">
        <v>1</v>
      </c>
      <c r="M6" s="24"/>
      <c r="N6" s="24">
        <v>1</v>
      </c>
      <c r="O6" s="24">
        <f>1+1</f>
        <v>2</v>
      </c>
      <c r="P6" s="24">
        <v>1</v>
      </c>
      <c r="Q6" s="24">
        <f t="shared" ref="Q6:Q10" si="0">SUM(E6:P6)</f>
        <v>14</v>
      </c>
    </row>
    <row r="7" spans="1:18" ht="13.8" customHeight="1" x14ac:dyDescent="0.2">
      <c r="B7" s="53"/>
      <c r="C7" s="50"/>
      <c r="D7" s="17" t="s">
        <v>29</v>
      </c>
      <c r="E7" s="25"/>
      <c r="F7" s="25"/>
      <c r="G7" s="25">
        <v>2</v>
      </c>
      <c r="H7" s="25">
        <v>2</v>
      </c>
      <c r="I7" s="25">
        <v>1</v>
      </c>
      <c r="J7" s="25">
        <v>2</v>
      </c>
      <c r="K7" s="25">
        <v>1</v>
      </c>
      <c r="L7" s="25">
        <v>1</v>
      </c>
      <c r="M7" s="25"/>
      <c r="N7" s="25">
        <v>1</v>
      </c>
      <c r="O7" s="25">
        <f>1+1</f>
        <v>2</v>
      </c>
      <c r="P7" s="25">
        <v>1</v>
      </c>
      <c r="Q7" s="25">
        <f t="shared" si="0"/>
        <v>13</v>
      </c>
      <c r="R7" s="15"/>
    </row>
    <row r="8" spans="1:18" ht="13.8" customHeight="1" x14ac:dyDescent="0.2">
      <c r="B8" s="53"/>
      <c r="C8" s="49" t="s">
        <v>26</v>
      </c>
      <c r="D8" s="38" t="s">
        <v>28</v>
      </c>
      <c r="E8" s="24"/>
      <c r="F8" s="24">
        <v>2</v>
      </c>
      <c r="G8" s="24">
        <v>1</v>
      </c>
      <c r="H8" s="24"/>
      <c r="I8" s="24"/>
      <c r="J8" s="24"/>
      <c r="K8" s="24">
        <v>2</v>
      </c>
      <c r="L8" s="24"/>
      <c r="M8" s="24">
        <v>1</v>
      </c>
      <c r="N8" s="24">
        <v>1</v>
      </c>
      <c r="O8" s="24"/>
      <c r="P8" s="24"/>
      <c r="Q8" s="24">
        <f t="shared" si="0"/>
        <v>7</v>
      </c>
    </row>
    <row r="9" spans="1:18" ht="13.8" customHeight="1" x14ac:dyDescent="0.2">
      <c r="B9" s="53"/>
      <c r="C9" s="50"/>
      <c r="D9" s="17" t="s">
        <v>29</v>
      </c>
      <c r="E9" s="25"/>
      <c r="F9" s="25">
        <v>2</v>
      </c>
      <c r="G9" s="25">
        <v>1</v>
      </c>
      <c r="H9" s="25"/>
      <c r="I9" s="25"/>
      <c r="J9" s="25"/>
      <c r="K9" s="25">
        <v>2</v>
      </c>
      <c r="L9" s="25"/>
      <c r="M9" s="25">
        <v>1</v>
      </c>
      <c r="N9" s="25">
        <v>1</v>
      </c>
      <c r="O9" s="25"/>
      <c r="P9" s="25"/>
      <c r="Q9" s="25">
        <f t="shared" si="0"/>
        <v>7</v>
      </c>
    </row>
    <row r="10" spans="1:18" ht="13.8" customHeight="1" x14ac:dyDescent="0.2">
      <c r="B10" s="52" t="s">
        <v>18</v>
      </c>
      <c r="C10" s="49" t="s">
        <v>25</v>
      </c>
      <c r="D10" s="38" t="s">
        <v>28</v>
      </c>
      <c r="E10" s="24">
        <v>7</v>
      </c>
      <c r="F10" s="24">
        <v>3</v>
      </c>
      <c r="G10" s="24">
        <v>6</v>
      </c>
      <c r="H10" s="24">
        <v>6</v>
      </c>
      <c r="I10" s="24">
        <v>10</v>
      </c>
      <c r="J10" s="24">
        <v>5</v>
      </c>
      <c r="K10" s="24">
        <v>9</v>
      </c>
      <c r="L10" s="24">
        <v>5</v>
      </c>
      <c r="M10" s="24">
        <v>10</v>
      </c>
      <c r="N10" s="24">
        <v>3</v>
      </c>
      <c r="O10" s="24">
        <v>7</v>
      </c>
      <c r="P10" s="24">
        <v>8</v>
      </c>
      <c r="Q10" s="24">
        <f t="shared" si="0"/>
        <v>79</v>
      </c>
    </row>
    <row r="11" spans="1:18" ht="13.8" customHeight="1" x14ac:dyDescent="0.2">
      <c r="B11" s="53"/>
      <c r="C11" s="50"/>
      <c r="D11" s="17" t="s">
        <v>29</v>
      </c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>
        <v>0</v>
      </c>
    </row>
    <row r="12" spans="1:18" ht="13.8" customHeight="1" x14ac:dyDescent="0.2">
      <c r="B12" s="53"/>
      <c r="C12" s="49" t="s">
        <v>26</v>
      </c>
      <c r="D12" s="38" t="s">
        <v>28</v>
      </c>
      <c r="E12" s="25">
        <v>9</v>
      </c>
      <c r="F12" s="25">
        <v>4</v>
      </c>
      <c r="G12" s="25">
        <v>5</v>
      </c>
      <c r="H12" s="25">
        <v>10</v>
      </c>
      <c r="I12" s="25">
        <v>5</v>
      </c>
      <c r="J12" s="25">
        <v>11</v>
      </c>
      <c r="K12" s="25">
        <v>11</v>
      </c>
      <c r="L12" s="25">
        <v>8</v>
      </c>
      <c r="M12" s="25">
        <v>8</v>
      </c>
      <c r="N12" s="25">
        <v>8</v>
      </c>
      <c r="O12" s="25">
        <v>8</v>
      </c>
      <c r="P12" s="25">
        <v>9</v>
      </c>
      <c r="Q12" s="25">
        <f>SUM(E12:P12)</f>
        <v>96</v>
      </c>
    </row>
    <row r="13" spans="1:18" ht="13.8" customHeight="1" x14ac:dyDescent="0.2">
      <c r="B13" s="53"/>
      <c r="C13" s="50"/>
      <c r="D13" s="17" t="s">
        <v>29</v>
      </c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5">
        <f>SUM(E13:P13)</f>
        <v>0</v>
      </c>
    </row>
    <row r="14" spans="1:18" ht="13.8" customHeight="1" x14ac:dyDescent="0.2">
      <c r="B14" s="52" t="s">
        <v>27</v>
      </c>
      <c r="C14" s="49" t="s">
        <v>25</v>
      </c>
      <c r="D14" s="38" t="s">
        <v>28</v>
      </c>
      <c r="E14" s="24"/>
      <c r="F14" s="24"/>
      <c r="G14" s="24">
        <v>4</v>
      </c>
      <c r="H14" s="24">
        <v>4</v>
      </c>
      <c r="I14" s="24">
        <v>2</v>
      </c>
      <c r="J14" s="24">
        <v>4</v>
      </c>
      <c r="K14" s="24">
        <v>2</v>
      </c>
      <c r="L14" s="24">
        <v>2</v>
      </c>
      <c r="M14" s="24">
        <v>0</v>
      </c>
      <c r="N14" s="24">
        <v>2</v>
      </c>
      <c r="O14" s="24">
        <f>2+2</f>
        <v>4</v>
      </c>
      <c r="P14" s="24">
        <v>2</v>
      </c>
      <c r="Q14" s="24">
        <f t="shared" ref="Q14:Q27" si="1">SUM(E14:P14)</f>
        <v>26</v>
      </c>
    </row>
    <row r="15" spans="1:18" ht="13.8" customHeight="1" x14ac:dyDescent="0.2">
      <c r="B15" s="53"/>
      <c r="C15" s="50"/>
      <c r="D15" s="17" t="s">
        <v>29</v>
      </c>
      <c r="E15" s="26">
        <v>7</v>
      </c>
      <c r="F15" s="27">
        <v>2</v>
      </c>
      <c r="G15" s="27">
        <v>6</v>
      </c>
      <c r="H15" s="27">
        <v>6</v>
      </c>
      <c r="I15" s="27">
        <v>10</v>
      </c>
      <c r="J15" s="27">
        <v>5</v>
      </c>
      <c r="K15" s="27">
        <v>9</v>
      </c>
      <c r="L15" s="27">
        <v>5</v>
      </c>
      <c r="M15" s="26">
        <v>10</v>
      </c>
      <c r="N15" s="27">
        <v>3</v>
      </c>
      <c r="O15" s="27">
        <v>7</v>
      </c>
      <c r="P15" s="27">
        <v>8</v>
      </c>
      <c r="Q15" s="27">
        <f t="shared" si="1"/>
        <v>78</v>
      </c>
    </row>
    <row r="16" spans="1:18" ht="13.8" customHeight="1" x14ac:dyDescent="0.2">
      <c r="B16" s="53"/>
      <c r="C16" s="49" t="s">
        <v>26</v>
      </c>
      <c r="D16" s="38" t="s">
        <v>28</v>
      </c>
      <c r="E16" s="24"/>
      <c r="F16" s="24">
        <v>4</v>
      </c>
      <c r="G16" s="24">
        <v>2</v>
      </c>
      <c r="H16" s="24"/>
      <c r="I16" s="24"/>
      <c r="J16" s="24"/>
      <c r="K16" s="24">
        <v>4</v>
      </c>
      <c r="L16" s="24"/>
      <c r="M16" s="24">
        <v>2</v>
      </c>
      <c r="N16" s="24">
        <v>2</v>
      </c>
      <c r="O16" s="24"/>
      <c r="P16" s="24"/>
      <c r="Q16" s="24">
        <f t="shared" si="1"/>
        <v>14</v>
      </c>
    </row>
    <row r="17" spans="2:18" ht="13.8" customHeight="1" x14ac:dyDescent="0.2">
      <c r="B17" s="54"/>
      <c r="C17" s="50"/>
      <c r="D17" s="39" t="s">
        <v>29</v>
      </c>
      <c r="E17" s="27">
        <v>9</v>
      </c>
      <c r="F17" s="27">
        <v>4</v>
      </c>
      <c r="G17" s="27">
        <v>4</v>
      </c>
      <c r="H17" s="27">
        <v>10</v>
      </c>
      <c r="I17" s="27">
        <v>5</v>
      </c>
      <c r="J17" s="27">
        <v>11</v>
      </c>
      <c r="K17" s="27">
        <v>11</v>
      </c>
      <c r="L17" s="27">
        <v>8</v>
      </c>
      <c r="M17" s="27">
        <v>8</v>
      </c>
      <c r="N17" s="27">
        <v>8</v>
      </c>
      <c r="O17" s="27">
        <v>8</v>
      </c>
      <c r="P17" s="27">
        <v>8</v>
      </c>
      <c r="Q17" s="27">
        <f t="shared" si="1"/>
        <v>94</v>
      </c>
    </row>
    <row r="18" spans="2:18" ht="15" customHeight="1" x14ac:dyDescent="0.2">
      <c r="B18" s="20"/>
      <c r="C18" s="21"/>
      <c r="D18" s="21"/>
      <c r="E18" s="28"/>
      <c r="F18" s="29"/>
      <c r="G18" s="29"/>
      <c r="H18" s="29"/>
      <c r="I18" s="29"/>
      <c r="J18" s="29"/>
      <c r="K18" s="29"/>
      <c r="L18" s="29"/>
      <c r="M18" s="28"/>
      <c r="N18" s="29"/>
      <c r="O18" s="29"/>
      <c r="P18" s="29"/>
      <c r="Q18" s="29"/>
    </row>
    <row r="19" spans="2:18" ht="15" customHeight="1" x14ac:dyDescent="0.15">
      <c r="B19" s="23" t="s">
        <v>31</v>
      </c>
      <c r="C19" s="22"/>
      <c r="D19" s="22"/>
      <c r="E19" s="30"/>
      <c r="F19" s="31"/>
      <c r="G19" s="31"/>
      <c r="H19" s="31"/>
      <c r="I19" s="31"/>
      <c r="J19" s="31"/>
      <c r="K19" s="31"/>
      <c r="L19" s="31"/>
      <c r="M19" s="30"/>
      <c r="N19" s="31"/>
      <c r="O19" s="31"/>
      <c r="P19" s="31"/>
      <c r="Q19" s="10" t="s">
        <v>36</v>
      </c>
    </row>
    <row r="20" spans="2:18" ht="18" customHeight="1" x14ac:dyDescent="0.2">
      <c r="B20" s="52" t="s">
        <v>13</v>
      </c>
      <c r="C20" s="38" t="s">
        <v>25</v>
      </c>
      <c r="D20" s="38" t="s">
        <v>32</v>
      </c>
      <c r="E20" s="24"/>
      <c r="F20" s="24"/>
      <c r="G20" s="24"/>
      <c r="H20" s="24"/>
      <c r="I20" s="24"/>
      <c r="J20" s="24"/>
      <c r="K20" s="24">
        <v>2</v>
      </c>
      <c r="L20" s="24"/>
      <c r="M20" s="24"/>
      <c r="N20" s="24"/>
      <c r="O20" s="24"/>
      <c r="P20" s="24"/>
      <c r="Q20" s="24">
        <f t="shared" si="1"/>
        <v>2</v>
      </c>
    </row>
    <row r="21" spans="2:18" ht="18" customHeight="1" x14ac:dyDescent="0.2">
      <c r="B21" s="53"/>
      <c r="C21" s="38" t="s">
        <v>26</v>
      </c>
      <c r="D21" s="38" t="s">
        <v>32</v>
      </c>
      <c r="E21" s="24"/>
      <c r="F21" s="24"/>
      <c r="G21" s="24"/>
      <c r="H21" s="24"/>
      <c r="I21" s="24"/>
      <c r="J21" s="24"/>
      <c r="K21" s="24">
        <v>2</v>
      </c>
      <c r="L21" s="24"/>
      <c r="M21" s="24"/>
      <c r="N21" s="24">
        <v>1</v>
      </c>
      <c r="O21" s="24"/>
      <c r="P21" s="24"/>
      <c r="Q21" s="24">
        <f t="shared" si="1"/>
        <v>3</v>
      </c>
    </row>
    <row r="22" spans="2:18" ht="18" customHeight="1" x14ac:dyDescent="0.2">
      <c r="B22" s="52" t="s">
        <v>27</v>
      </c>
      <c r="C22" s="38" t="s">
        <v>25</v>
      </c>
      <c r="D22" s="38" t="s">
        <v>32</v>
      </c>
      <c r="E22" s="24"/>
      <c r="F22" s="24"/>
      <c r="G22" s="24"/>
      <c r="H22" s="24"/>
      <c r="I22" s="24"/>
      <c r="J22" s="24"/>
      <c r="K22" s="24">
        <v>2</v>
      </c>
      <c r="L22" s="24"/>
      <c r="M22" s="24"/>
      <c r="N22" s="24"/>
      <c r="O22" s="24"/>
      <c r="P22" s="24"/>
      <c r="Q22" s="24">
        <f t="shared" ref="Q22:Q23" si="2">SUM(E22:P22)</f>
        <v>2</v>
      </c>
    </row>
    <row r="23" spans="2:18" ht="18" customHeight="1" x14ac:dyDescent="0.2">
      <c r="B23" s="54"/>
      <c r="C23" s="41" t="s">
        <v>26</v>
      </c>
      <c r="D23" s="41" t="s">
        <v>32</v>
      </c>
      <c r="E23" s="32"/>
      <c r="F23" s="32"/>
      <c r="G23" s="32"/>
      <c r="H23" s="32"/>
      <c r="I23" s="32"/>
      <c r="J23" s="32"/>
      <c r="K23" s="32">
        <v>2</v>
      </c>
      <c r="L23" s="32"/>
      <c r="M23" s="32"/>
      <c r="N23" s="32"/>
      <c r="O23" s="32"/>
      <c r="P23" s="32"/>
      <c r="Q23" s="32">
        <f t="shared" si="2"/>
        <v>2</v>
      </c>
    </row>
    <row r="24" spans="2:18" ht="18" customHeight="1" x14ac:dyDescent="0.2">
      <c r="B24" s="20"/>
      <c r="C24" s="21"/>
      <c r="D24" s="21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</row>
    <row r="25" spans="2:18" ht="18" customHeight="1" x14ac:dyDescent="0.15">
      <c r="B25" s="23" t="s">
        <v>33</v>
      </c>
      <c r="C25" s="22"/>
      <c r="D25" s="22"/>
      <c r="E25" s="30"/>
      <c r="F25" s="31"/>
      <c r="G25" s="31"/>
      <c r="H25" s="31"/>
      <c r="I25" s="31"/>
      <c r="J25" s="31"/>
      <c r="K25" s="31"/>
      <c r="L25" s="31"/>
      <c r="M25" s="30"/>
      <c r="N25" s="31"/>
      <c r="O25" s="31"/>
      <c r="P25" s="31"/>
      <c r="Q25" s="10" t="s">
        <v>35</v>
      </c>
    </row>
    <row r="26" spans="2:18" ht="18" customHeight="1" x14ac:dyDescent="0.2">
      <c r="B26" s="52"/>
      <c r="C26" s="41" t="s">
        <v>25</v>
      </c>
      <c r="D26" s="33"/>
      <c r="E26" s="32">
        <v>2282</v>
      </c>
      <c r="F26" s="32">
        <v>2190</v>
      </c>
      <c r="G26" s="32">
        <v>2583</v>
      </c>
      <c r="H26" s="32">
        <v>2568</v>
      </c>
      <c r="I26" s="32">
        <v>3676</v>
      </c>
      <c r="J26" s="32">
        <v>2792</v>
      </c>
      <c r="K26" s="32">
        <v>2460</v>
      </c>
      <c r="L26" s="32">
        <v>2452</v>
      </c>
      <c r="M26" s="32">
        <v>2836</v>
      </c>
      <c r="N26" s="32">
        <v>2123</v>
      </c>
      <c r="O26" s="32">
        <v>2391</v>
      </c>
      <c r="P26" s="32">
        <v>3004</v>
      </c>
      <c r="Q26" s="32">
        <f t="shared" si="1"/>
        <v>31357</v>
      </c>
    </row>
    <row r="27" spans="2:18" ht="18" customHeight="1" x14ac:dyDescent="0.2">
      <c r="B27" s="54"/>
      <c r="C27" s="41" t="s">
        <v>26</v>
      </c>
      <c r="D27" s="33"/>
      <c r="E27" s="32">
        <v>2159</v>
      </c>
      <c r="F27" s="32">
        <v>2263</v>
      </c>
      <c r="G27" s="32">
        <v>2460</v>
      </c>
      <c r="H27" s="32">
        <v>2346</v>
      </c>
      <c r="I27" s="32">
        <v>3427</v>
      </c>
      <c r="J27" s="32">
        <v>2909</v>
      </c>
      <c r="K27" s="32">
        <v>2375</v>
      </c>
      <c r="L27" s="32">
        <v>2455</v>
      </c>
      <c r="M27" s="32">
        <v>2734</v>
      </c>
      <c r="N27" s="32">
        <v>2365</v>
      </c>
      <c r="O27" s="32">
        <v>1864</v>
      </c>
      <c r="P27" s="32">
        <v>3035</v>
      </c>
      <c r="Q27" s="32">
        <f t="shared" si="1"/>
        <v>30392</v>
      </c>
    </row>
    <row r="28" spans="2:18" ht="18" customHeight="1" x14ac:dyDescent="0.2">
      <c r="B28" s="55" t="s">
        <v>21</v>
      </c>
      <c r="C28" s="56"/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/>
      <c r="P28" s="57"/>
      <c r="Q28" s="56"/>
      <c r="R28" s="11"/>
    </row>
    <row r="29" spans="2:18" ht="15" customHeight="1" x14ac:dyDescent="0.2">
      <c r="Q29" s="5"/>
      <c r="R29" s="16"/>
    </row>
    <row r="30" spans="2:18" ht="15" customHeight="1" x14ac:dyDescent="0.2">
      <c r="Q30" s="5"/>
      <c r="R30" s="16"/>
    </row>
  </sheetData>
  <mergeCells count="16">
    <mergeCell ref="B22:B23"/>
    <mergeCell ref="B14:B17"/>
    <mergeCell ref="B20:B21"/>
    <mergeCell ref="B28:O28"/>
    <mergeCell ref="P28:Q28"/>
    <mergeCell ref="C14:C15"/>
    <mergeCell ref="B26:B27"/>
    <mergeCell ref="A2:I2"/>
    <mergeCell ref="C16:C17"/>
    <mergeCell ref="B5:C5"/>
    <mergeCell ref="C6:C7"/>
    <mergeCell ref="C8:C9"/>
    <mergeCell ref="B6:B9"/>
    <mergeCell ref="C10:C11"/>
    <mergeCell ref="B10:B13"/>
    <mergeCell ref="C12:C13"/>
  </mergeCells>
  <phoneticPr fontId="2"/>
  <pageMargins left="0.39" right="0.3" top="0.41" bottom="0.35" header="0.51200000000000001" footer="0.26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資料11(光熱水費)</vt:lpstr>
      <vt:lpstr>資料12（使用実績）</vt:lpstr>
      <vt:lpstr>'資料12（使用実績）'!Print_Area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2025-05-13T04:30:03Z</cp:lastPrinted>
  <dcterms:created xsi:type="dcterms:W3CDTF">2001-05-02T04:37:20Z</dcterms:created>
  <dcterms:modified xsi:type="dcterms:W3CDTF">2025-06-05T11:33:51Z</dcterms:modified>
</cp:coreProperties>
</file>