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41【計理関係】\10_予算要求関係\令和４年度予算要求関係\10　HP公表（予算事業一覧）\2022.2.4令和4年度当初予算　予算事業一覧、補助金支出一覧、貸付金一覧及び歳入予算一覧の公表について\4公表データ\予算事業一覧\②議決後\"/>
    </mc:Choice>
  </mc:AlternateContent>
  <bookViews>
    <workbookView xWindow="0" yWindow="0" windowWidth="20490" windowHeight="7155" tabRatio="812"/>
  </bookViews>
  <sheets>
    <sheet name="一般会計" sheetId="77" r:id="rId1"/>
  </sheets>
  <definedNames>
    <definedName name="_xlnm.Print_Area" localSheetId="0">一般会計!$A$5:$I$42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G39" i="77" l="1"/>
  <c r="G38" i="77"/>
  <c r="F39" i="77"/>
  <c r="F38" i="77"/>
  <c r="E39" i="77"/>
  <c r="E38" i="77"/>
  <c r="G25" i="77"/>
  <c r="G24" i="77"/>
  <c r="G31" i="77"/>
  <c r="G30" i="77"/>
  <c r="F18" i="77" l="1"/>
  <c r="F19" i="77" l="1"/>
  <c r="F14" i="77"/>
  <c r="F15" i="77"/>
  <c r="G40" i="77" l="1"/>
  <c r="G41" i="77"/>
  <c r="G33" i="77"/>
  <c r="G32" i="77"/>
  <c r="G29" i="77"/>
  <c r="G28" i="77"/>
  <c r="G23" i="77"/>
  <c r="G22" i="77"/>
  <c r="G21" i="77"/>
  <c r="G20" i="77"/>
  <c r="E15" i="77"/>
  <c r="G15" i="77" s="1"/>
  <c r="E14" i="77"/>
  <c r="G14" i="77" s="1"/>
  <c r="G13" i="77"/>
  <c r="G12" i="77"/>
  <c r="I40" i="77" l="1"/>
  <c r="H40" i="77" s="1"/>
  <c r="I41" i="77" l="1"/>
  <c r="G37" i="77"/>
  <c r="G36" i="77"/>
  <c r="G35" i="77"/>
  <c r="G34" i="77"/>
  <c r="G27" i="77"/>
  <c r="G26" i="77"/>
  <c r="G17" i="77"/>
  <c r="G16" i="77"/>
  <c r="E19" i="77" l="1"/>
  <c r="E18" i="77"/>
  <c r="G18" i="77" l="1"/>
  <c r="G19" i="77"/>
</calcChain>
</file>

<file path=xl/sharedStrings.xml><?xml version="1.0" encoding="utf-8"?>
<sst xmlns="http://schemas.openxmlformats.org/spreadsheetml/2006/main" count="57" uniqueCount="43">
  <si>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</si>
  <si>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</si>
  <si>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</si>
  <si>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</si>
  <si>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</si>
  <si>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</si>
  <si>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</si>
  <si>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</si>
  <si>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</si>
  <si>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</si>
  <si>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</si>
  <si>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</si>
  <si>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</si>
  <si>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</si>
  <si>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</si>
  <si>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</si>
  <si>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</si>
  <si>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契約管財局　</t>
    <rPh sb="0" eb="2">
      <t>ショゾク</t>
    </rPh>
    <rPh sb="2" eb="3">
      <t>メイ</t>
    </rPh>
    <rPh sb="4" eb="6">
      <t>ケイヤク</t>
    </rPh>
    <rPh sb="6" eb="8">
      <t>カンザイ</t>
    </rPh>
    <rPh sb="8" eb="9">
      <t>キョク</t>
    </rPh>
    <phoneticPr fontId="3"/>
  </si>
  <si>
    <t>2-1-14</t>
    <phoneticPr fontId="3"/>
  </si>
  <si>
    <t>弁天町駅前開発土地信託事業に係る和解に伴う債務の弁済（利息を含む）</t>
    <rPh sb="0" eb="4">
      <t>ベンテンチョウエキ</t>
    </rPh>
    <rPh sb="4" eb="5">
      <t>マエ</t>
    </rPh>
    <rPh sb="5" eb="7">
      <t>カイハツ</t>
    </rPh>
    <rPh sb="7" eb="9">
      <t>トチ</t>
    </rPh>
    <rPh sb="9" eb="11">
      <t>シンタク</t>
    </rPh>
    <rPh sb="11" eb="13">
      <t>ジギョウ</t>
    </rPh>
    <rPh sb="14" eb="15">
      <t>カカ</t>
    </rPh>
    <rPh sb="16" eb="18">
      <t>ワカイ</t>
    </rPh>
    <rPh sb="19" eb="20">
      <t>トモナ</t>
    </rPh>
    <rPh sb="21" eb="23">
      <t>サイム</t>
    </rPh>
    <rPh sb="24" eb="26">
      <t>ベンサイ</t>
    </rPh>
    <rPh sb="27" eb="29">
      <t>リソク</t>
    </rPh>
    <rPh sb="30" eb="31">
      <t>フク</t>
    </rPh>
    <phoneticPr fontId="4"/>
  </si>
  <si>
    <t>各所施設整備費計</t>
    <rPh sb="0" eb="2">
      <t>カクショ</t>
    </rPh>
    <rPh sb="2" eb="4">
      <t>シセツ</t>
    </rPh>
    <rPh sb="4" eb="6">
      <t>セイビ</t>
    </rPh>
    <rPh sb="6" eb="7">
      <t>ヒ</t>
    </rPh>
    <rPh sb="7" eb="8">
      <t>ケイ</t>
    </rPh>
    <phoneticPr fontId="3"/>
  </si>
  <si>
    <t>2-4-1</t>
  </si>
  <si>
    <t>契約管財局職員の人件費</t>
    <rPh sb="0" eb="2">
      <t>ケイヤク</t>
    </rPh>
    <rPh sb="2" eb="4">
      <t>カンザイ</t>
    </rPh>
    <rPh sb="4" eb="5">
      <t>キョク</t>
    </rPh>
    <rPh sb="5" eb="7">
      <t>ショクイン</t>
    </rPh>
    <rPh sb="8" eb="11">
      <t>ジンケンヒ</t>
    </rPh>
    <phoneticPr fontId="3"/>
  </si>
  <si>
    <t>制度課</t>
    <rPh sb="0" eb="2">
      <t>セイド</t>
    </rPh>
    <rPh sb="2" eb="3">
      <t>カ</t>
    </rPh>
    <phoneticPr fontId="3"/>
  </si>
  <si>
    <t>2-4-2</t>
  </si>
  <si>
    <t>一般管理費</t>
    <rPh sb="0" eb="2">
      <t>イッパン</t>
    </rPh>
    <rPh sb="2" eb="5">
      <t>カンリヒ</t>
    </rPh>
    <phoneticPr fontId="2"/>
  </si>
  <si>
    <t>電子調達システム改修・保守運用経費</t>
    <rPh sb="0" eb="2">
      <t>デンシ</t>
    </rPh>
    <rPh sb="2" eb="4">
      <t>チョウタツ</t>
    </rPh>
    <rPh sb="8" eb="10">
      <t>カイシュウ</t>
    </rPh>
    <rPh sb="11" eb="13">
      <t>ホシュ</t>
    </rPh>
    <rPh sb="13" eb="15">
      <t>ウンヨウ</t>
    </rPh>
    <rPh sb="15" eb="17">
      <t>ケイヒ</t>
    </rPh>
    <phoneticPr fontId="2"/>
  </si>
  <si>
    <t>市有地処分媒介業務委託手数料</t>
    <rPh sb="0" eb="3">
      <t>シユウチ</t>
    </rPh>
    <rPh sb="3" eb="5">
      <t>ショブン</t>
    </rPh>
    <rPh sb="5" eb="7">
      <t>バイカイ</t>
    </rPh>
    <rPh sb="7" eb="9">
      <t>ギョウム</t>
    </rPh>
    <rPh sb="9" eb="11">
      <t>イタク</t>
    </rPh>
    <rPh sb="11" eb="13">
      <t>テスウ</t>
    </rPh>
    <rPh sb="13" eb="14">
      <t>リョウ</t>
    </rPh>
    <phoneticPr fontId="2"/>
  </si>
  <si>
    <t>管財課</t>
    <rPh sb="0" eb="3">
      <t>カンザイカ</t>
    </rPh>
    <phoneticPr fontId="2"/>
  </si>
  <si>
    <t>契約事務費</t>
    <rPh sb="0" eb="2">
      <t>ケイヤク</t>
    </rPh>
    <rPh sb="2" eb="4">
      <t>ジム</t>
    </rPh>
    <rPh sb="4" eb="5">
      <t>ヒ</t>
    </rPh>
    <phoneticPr fontId="2"/>
  </si>
  <si>
    <t>管財事務費</t>
    <rPh sb="0" eb="2">
      <t>カンザイ</t>
    </rPh>
    <rPh sb="2" eb="4">
      <t>ジム</t>
    </rPh>
    <rPh sb="4" eb="5">
      <t>ヒ</t>
    </rPh>
    <phoneticPr fontId="2"/>
  </si>
  <si>
    <t>用地取得事務費</t>
    <rPh sb="0" eb="2">
      <t>ヨウチ</t>
    </rPh>
    <rPh sb="2" eb="4">
      <t>シュトク</t>
    </rPh>
    <rPh sb="4" eb="6">
      <t>ジム</t>
    </rPh>
    <rPh sb="6" eb="7">
      <t>ヒ</t>
    </rPh>
    <phoneticPr fontId="2"/>
  </si>
  <si>
    <t>審査課</t>
    <rPh sb="0" eb="2">
      <t>シンサ</t>
    </rPh>
    <rPh sb="2" eb="3">
      <t>カ</t>
    </rPh>
    <phoneticPr fontId="2"/>
  </si>
  <si>
    <t>制度課</t>
    <rPh sb="0" eb="2">
      <t>セイド</t>
    </rPh>
    <rPh sb="2" eb="3">
      <t>カ</t>
    </rPh>
    <phoneticPr fontId="2"/>
  </si>
  <si>
    <t>管理費計</t>
    <rPh sb="0" eb="3">
      <t>カンリヒ</t>
    </rPh>
    <rPh sb="3" eb="4">
      <t>ケイ</t>
    </rPh>
    <phoneticPr fontId="3"/>
  </si>
  <si>
    <t>連絡調査課</t>
    <rPh sb="0" eb="4">
      <t>レンラクチョウサ</t>
    </rPh>
    <rPh sb="4" eb="5">
      <t>カ</t>
    </rPh>
    <phoneticPr fontId="4"/>
  </si>
  <si>
    <t>連絡調査課</t>
    <phoneticPr fontId="2"/>
  </si>
  <si>
    <t>3 年 度</t>
    <phoneticPr fontId="3"/>
  </si>
  <si>
    <t>4 年 度</t>
    <rPh sb="2" eb="3">
      <t>ネン</t>
    </rPh>
    <rPh sb="4" eb="5">
      <t>ド</t>
    </rPh>
    <phoneticPr fontId="4"/>
  </si>
  <si>
    <t>建物総合損害共済基金分担金</t>
    <rPh sb="0" eb="2">
      <t>タテモノ</t>
    </rPh>
    <rPh sb="2" eb="4">
      <t>ソウゴウ</t>
    </rPh>
    <rPh sb="4" eb="6">
      <t>ソンガイ</t>
    </rPh>
    <rPh sb="6" eb="8">
      <t>キョウサイ</t>
    </rPh>
    <rPh sb="8" eb="10">
      <t>キキン</t>
    </rPh>
    <rPh sb="10" eb="13">
      <t>ブンタンキン</t>
    </rPh>
    <phoneticPr fontId="2"/>
  </si>
  <si>
    <t>公有財産台帳管理システム保守運用等経費</t>
    <rPh sb="0" eb="2">
      <t>コウユウ</t>
    </rPh>
    <rPh sb="2" eb="4">
      <t>ザイサン</t>
    </rPh>
    <rPh sb="4" eb="6">
      <t>ダイチョウ</t>
    </rPh>
    <rPh sb="6" eb="8">
      <t>カンリ</t>
    </rPh>
    <rPh sb="12" eb="14">
      <t>ホシュ</t>
    </rPh>
    <rPh sb="14" eb="16">
      <t>ウンヨウ</t>
    </rPh>
    <rPh sb="16" eb="17">
      <t>トウ</t>
    </rPh>
    <rPh sb="17" eb="19">
      <t>ケイヒ</t>
    </rPh>
    <phoneticPr fontId="2"/>
  </si>
  <si>
    <t>土地取得予算算定に係る不動産鑑定士相談等経費</t>
    <rPh sb="0" eb="2">
      <t>トチ</t>
    </rPh>
    <rPh sb="2" eb="4">
      <t>シュトク</t>
    </rPh>
    <rPh sb="4" eb="6">
      <t>ヨサン</t>
    </rPh>
    <rPh sb="6" eb="8">
      <t>サンテイ</t>
    </rPh>
    <rPh sb="9" eb="10">
      <t>カカ</t>
    </rPh>
    <rPh sb="11" eb="14">
      <t>フドウサン</t>
    </rPh>
    <rPh sb="14" eb="17">
      <t>カンテイシ</t>
    </rPh>
    <rPh sb="17" eb="19">
      <t>ソウダン</t>
    </rPh>
    <rPh sb="19" eb="20">
      <t>トウ</t>
    </rPh>
    <rPh sb="20" eb="22">
      <t>ケイヒ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</si>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</sst>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27" xfId="3" applyNumberFormat="1" applyFont="1" applyFill="1" applyBorder="1" applyAlignment="1">
      <alignment vertical="center" shrinkToFit="1"/>
    </xf>
    <xf numFmtId="0" fontId="6" fillId="0" borderId="0" xfId="3" applyFont="1" applyFill="1" applyAlignment="1">
      <alignment horizontal="left" vertical="center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0" fontId="12" fillId="0" borderId="11" xfId="8" applyNumberFormat="1" applyFill="1" applyBorder="1" applyAlignment="1">
      <alignment horizontal="left" vertical="center" wrapText="1"/>
    </xf>
    <xf numFmtId="0" fontId="12" fillId="0" borderId="9" xfId="8" applyNumberForma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12" fillId="0" borderId="10" xfId="8" applyNumberFormat="1" applyFill="1" applyBorder="1" applyAlignment="1">
      <alignment horizontal="left" vertical="center" wrapText="1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keiyakukanzai/cmsfiles/contents/0000557/557825/409keiyaku.xls" TargetMode="External"/><Relationship Id="rId3" Type="http://schemas.openxmlformats.org/officeDocument/2006/relationships/hyperlink" Target="https://www.city.osaka.lg.jp/keiyakukanzai/cmsfiles/contents/0000557/557825/404daityou.xls" TargetMode="External"/><Relationship Id="rId7" Type="http://schemas.openxmlformats.org/officeDocument/2006/relationships/hyperlink" Target="https://www.city.osaka.lg.jp/keiyakukanzai/cmsfiles/contents/0000557/557825/408ippan.xls" TargetMode="External"/><Relationship Id="rId2" Type="http://schemas.openxmlformats.org/officeDocument/2006/relationships/hyperlink" Target="https://www.city.osaka.lg.jp/keiyakukanzai/cmsfiles/contents/0000557/557825/403dentyou.xls" TargetMode="External"/><Relationship Id="rId1" Type="http://schemas.openxmlformats.org/officeDocument/2006/relationships/hyperlink" Target="https://www.city.osaka.lg.jp/keiyakukanzai/cmsfiles/contents/0000557/557825/401bensai.xls" TargetMode="External"/><Relationship Id="rId6" Type="http://schemas.openxmlformats.org/officeDocument/2006/relationships/hyperlink" Target="https://www.city.osaka.lg.jp/keiyakukanzai/cmsfiles/contents/0000557/557825/407kanteisi.xl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keiyakukanzai/cmsfiles/contents/0000557/557825/406baikai.xls" TargetMode="External"/><Relationship Id="rId10" Type="http://schemas.openxmlformats.org/officeDocument/2006/relationships/hyperlink" Target="https://www.city.osaka.lg.jp/keiyakukanzai/cmsfiles/contents/0000557/557825/411youti.xls" TargetMode="External"/><Relationship Id="rId4" Type="http://schemas.openxmlformats.org/officeDocument/2006/relationships/hyperlink" Target="https://www.city.osaka.lg.jp/keiyakukanzai/cmsfiles/contents/0000557/557825/405kyousai.xls" TargetMode="External"/><Relationship Id="rId9" Type="http://schemas.openxmlformats.org/officeDocument/2006/relationships/hyperlink" Target="https://www.city.osaka.lg.jp/keiyakukanzai/cmsfiles/contents/0000557/557825/409kanza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2"/>
  <sheetViews>
    <sheetView tabSelected="1" view="pageBreakPreview" topLeftCell="A4" zoomScaleNormal="100" zoomScaleSheetLayoutView="100" workbookViewId="0">
      <selection activeCell="A5" sqref="A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4"/>
    </row>
    <row r="2" spans="1:9" ht="17.25" customHeight="1">
      <c r="A2" s="1"/>
      <c r="B2" s="1"/>
      <c r="G2" s="33"/>
      <c r="I2" s="30"/>
    </row>
    <row r="3" spans="1:9" ht="17.25" customHeight="1">
      <c r="A3" s="1"/>
      <c r="B3" s="1"/>
      <c r="G3" s="32"/>
      <c r="I3" s="30"/>
    </row>
    <row r="4" spans="1:9" ht="17.25" customHeight="1">
      <c r="G4" s="33"/>
    </row>
    <row r="5" spans="1:9" ht="18" customHeight="1">
      <c r="A5" s="1" t="s">
        <v>15</v>
      </c>
      <c r="B5" s="1"/>
      <c r="G5" s="2"/>
      <c r="H5" s="36"/>
      <c r="I5" s="36"/>
    </row>
    <row r="6" spans="1:9" ht="15" customHeight="1">
      <c r="G6" s="2"/>
    </row>
    <row r="7" spans="1:9" ht="18" customHeight="1">
      <c r="A7" s="5" t="s">
        <v>16</v>
      </c>
      <c r="B7" s="5"/>
      <c r="D7" s="4"/>
      <c r="E7" s="4"/>
      <c r="F7" s="5"/>
      <c r="G7" s="5"/>
      <c r="I7" s="31" t="s">
        <v>17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68" t="s">
        <v>0</v>
      </c>
      <c r="F9" s="68"/>
      <c r="G9" s="6"/>
      <c r="I9" s="8" t="s">
        <v>1</v>
      </c>
    </row>
    <row r="10" spans="1:9" ht="15" customHeight="1">
      <c r="A10" s="9" t="s">
        <v>2</v>
      </c>
      <c r="B10" s="10" t="s">
        <v>12</v>
      </c>
      <c r="C10" s="55" t="s">
        <v>10</v>
      </c>
      <c r="D10" s="57" t="s">
        <v>13</v>
      </c>
      <c r="E10" s="28" t="s">
        <v>37</v>
      </c>
      <c r="F10" s="10" t="s">
        <v>38</v>
      </c>
      <c r="G10" s="28" t="s">
        <v>8</v>
      </c>
      <c r="H10" s="58" t="s">
        <v>11</v>
      </c>
      <c r="I10" s="59"/>
    </row>
    <row r="11" spans="1:9" ht="15" customHeight="1">
      <c r="A11" s="11" t="s">
        <v>3</v>
      </c>
      <c r="B11" s="12" t="s">
        <v>7</v>
      </c>
      <c r="C11" s="56"/>
      <c r="D11" s="56"/>
      <c r="E11" s="29" t="s">
        <v>14</v>
      </c>
      <c r="F11" s="29" t="s">
        <v>42</v>
      </c>
      <c r="G11" s="29" t="s">
        <v>9</v>
      </c>
      <c r="H11" s="60"/>
      <c r="I11" s="61"/>
    </row>
    <row r="12" spans="1:9" ht="22.5" customHeight="1">
      <c r="A12" s="40">
        <v>1</v>
      </c>
      <c r="B12" s="51" t="s">
        <v>18</v>
      </c>
      <c r="C12" s="44" t="s">
        <v>19</v>
      </c>
      <c r="D12" s="46" t="s">
        <v>35</v>
      </c>
      <c r="E12" s="13">
        <v>6434002</v>
      </c>
      <c r="F12" s="13">
        <v>6410971</v>
      </c>
      <c r="G12" s="13">
        <f t="shared" ref="G12:G15" si="0">+F12-E12</f>
        <v>-23031</v>
      </c>
      <c r="H12" s="48" t="s">
        <v>4</v>
      </c>
      <c r="I12" s="37"/>
    </row>
    <row r="13" spans="1:9" ht="22.5" customHeight="1">
      <c r="A13" s="41"/>
      <c r="B13" s="52"/>
      <c r="C13" s="45"/>
      <c r="D13" s="47"/>
      <c r="E13" s="15">
        <v>0</v>
      </c>
      <c r="F13" s="15">
        <v>6410971</v>
      </c>
      <c r="G13" s="16">
        <f t="shared" si="0"/>
        <v>6410971</v>
      </c>
      <c r="H13" s="49"/>
      <c r="I13" s="20"/>
    </row>
    <row r="14" spans="1:9" ht="15" customHeight="1">
      <c r="A14" s="62" t="s">
        <v>20</v>
      </c>
      <c r="B14" s="63"/>
      <c r="C14" s="63"/>
      <c r="D14" s="64"/>
      <c r="E14" s="17">
        <f>+E12</f>
        <v>6434002</v>
      </c>
      <c r="F14" s="17">
        <f>+F12</f>
        <v>6410971</v>
      </c>
      <c r="G14" s="13">
        <f t="shared" si="0"/>
        <v>-23031</v>
      </c>
      <c r="H14" s="48"/>
      <c r="I14" s="38"/>
    </row>
    <row r="15" spans="1:9" ht="15" customHeight="1">
      <c r="A15" s="65"/>
      <c r="B15" s="66"/>
      <c r="C15" s="66"/>
      <c r="D15" s="67"/>
      <c r="E15" s="18">
        <f>+E13</f>
        <v>0</v>
      </c>
      <c r="F15" s="18">
        <f>+F13</f>
        <v>6410971</v>
      </c>
      <c r="G15" s="16">
        <f t="shared" si="0"/>
        <v>6410971</v>
      </c>
      <c r="H15" s="49"/>
      <c r="I15" s="20"/>
    </row>
    <row r="16" spans="1:9" ht="15" customHeight="1">
      <c r="A16" s="40">
        <v>2</v>
      </c>
      <c r="B16" s="51" t="s">
        <v>21</v>
      </c>
      <c r="C16" s="53" t="s">
        <v>22</v>
      </c>
      <c r="D16" s="46" t="s">
        <v>23</v>
      </c>
      <c r="E16" s="13">
        <v>1084542</v>
      </c>
      <c r="F16" s="13">
        <v>1079150</v>
      </c>
      <c r="G16" s="13">
        <f t="shared" ref="G16:G41" si="1">+F16-E16</f>
        <v>-5392</v>
      </c>
      <c r="H16" s="48" t="s">
        <v>4</v>
      </c>
      <c r="I16" s="37"/>
    </row>
    <row r="17" spans="1:17" ht="15" customHeight="1">
      <c r="A17" s="41"/>
      <c r="B17" s="52"/>
      <c r="C17" s="54"/>
      <c r="D17" s="47"/>
      <c r="E17" s="15">
        <v>1084542</v>
      </c>
      <c r="F17" s="15">
        <v>1079150</v>
      </c>
      <c r="G17" s="16">
        <f t="shared" si="1"/>
        <v>-5392</v>
      </c>
      <c r="H17" s="49"/>
      <c r="I17" s="20"/>
    </row>
    <row r="18" spans="1:17" ht="15" customHeight="1">
      <c r="A18" s="62" t="s">
        <v>5</v>
      </c>
      <c r="B18" s="63"/>
      <c r="C18" s="63"/>
      <c r="D18" s="64"/>
      <c r="E18" s="17">
        <f>+E16</f>
        <v>1084542</v>
      </c>
      <c r="F18" s="17">
        <f>+F16</f>
        <v>1079150</v>
      </c>
      <c r="G18" s="13">
        <f t="shared" si="1"/>
        <v>-5392</v>
      </c>
      <c r="H18" s="48"/>
      <c r="I18" s="38"/>
    </row>
    <row r="19" spans="1:17" ht="15" customHeight="1">
      <c r="A19" s="65"/>
      <c r="B19" s="66"/>
      <c r="C19" s="66"/>
      <c r="D19" s="67"/>
      <c r="E19" s="18">
        <f>+E17</f>
        <v>1084542</v>
      </c>
      <c r="F19" s="18">
        <f>+F17</f>
        <v>1079150</v>
      </c>
      <c r="G19" s="16">
        <f t="shared" si="1"/>
        <v>-5392</v>
      </c>
      <c r="H19" s="49"/>
      <c r="I19" s="20"/>
    </row>
    <row r="20" spans="1:17" ht="15" customHeight="1">
      <c r="A20" s="40">
        <v>3</v>
      </c>
      <c r="B20" s="42" t="s">
        <v>24</v>
      </c>
      <c r="C20" s="44" t="s">
        <v>26</v>
      </c>
      <c r="D20" s="46" t="s">
        <v>33</v>
      </c>
      <c r="E20" s="17">
        <v>374880</v>
      </c>
      <c r="F20" s="17">
        <v>194288</v>
      </c>
      <c r="G20" s="13">
        <f t="shared" ref="G20:G23" si="2">+F20-E20</f>
        <v>-180592</v>
      </c>
      <c r="H20" s="48"/>
      <c r="I20" s="38"/>
    </row>
    <row r="21" spans="1:17" ht="15" customHeight="1">
      <c r="A21" s="41"/>
      <c r="B21" s="43"/>
      <c r="C21" s="45"/>
      <c r="D21" s="47"/>
      <c r="E21" s="18">
        <v>374880</v>
      </c>
      <c r="F21" s="18">
        <v>194288</v>
      </c>
      <c r="G21" s="16">
        <f t="shared" si="2"/>
        <v>-180592</v>
      </c>
      <c r="H21" s="49"/>
      <c r="I21" s="20"/>
    </row>
    <row r="22" spans="1:17" ht="15" customHeight="1">
      <c r="A22" s="40">
        <v>4</v>
      </c>
      <c r="B22" s="42" t="s">
        <v>24</v>
      </c>
      <c r="C22" s="50" t="s">
        <v>40</v>
      </c>
      <c r="D22" s="46" t="s">
        <v>36</v>
      </c>
      <c r="E22" s="13">
        <v>8014</v>
      </c>
      <c r="F22" s="13">
        <v>7265</v>
      </c>
      <c r="G22" s="13">
        <f t="shared" si="2"/>
        <v>-749</v>
      </c>
      <c r="H22" s="48"/>
      <c r="I22" s="38"/>
    </row>
    <row r="23" spans="1:17" ht="15" customHeight="1">
      <c r="A23" s="41"/>
      <c r="B23" s="43"/>
      <c r="C23" s="50"/>
      <c r="D23" s="47"/>
      <c r="E23" s="15">
        <v>8014</v>
      </c>
      <c r="F23" s="15">
        <v>7265</v>
      </c>
      <c r="G23" s="16">
        <f t="shared" si="2"/>
        <v>-749</v>
      </c>
      <c r="H23" s="49"/>
      <c r="I23" s="20"/>
    </row>
    <row r="24" spans="1:17" ht="15" customHeight="1">
      <c r="A24" s="40">
        <v>5</v>
      </c>
      <c r="B24" s="42" t="s">
        <v>24</v>
      </c>
      <c r="C24" s="44" t="s">
        <v>39</v>
      </c>
      <c r="D24" s="46" t="s">
        <v>36</v>
      </c>
      <c r="E24" s="17">
        <v>56747</v>
      </c>
      <c r="F24" s="17">
        <v>53055</v>
      </c>
      <c r="G24" s="13">
        <f t="shared" ref="G24:G25" si="3">+F24-E24</f>
        <v>-3692</v>
      </c>
      <c r="H24" s="48"/>
      <c r="I24" s="38"/>
      <c r="N24" s="39"/>
      <c r="O24" s="39"/>
      <c r="P24" s="39"/>
      <c r="Q24" s="39"/>
    </row>
    <row r="25" spans="1:17" ht="15" customHeight="1">
      <c r="A25" s="41"/>
      <c r="B25" s="43"/>
      <c r="C25" s="45"/>
      <c r="D25" s="47"/>
      <c r="E25" s="18">
        <v>56747</v>
      </c>
      <c r="F25" s="18">
        <v>53055</v>
      </c>
      <c r="G25" s="16">
        <f t="shared" si="3"/>
        <v>-3692</v>
      </c>
      <c r="H25" s="49"/>
      <c r="I25" s="20"/>
    </row>
    <row r="26" spans="1:17" ht="15" customHeight="1">
      <c r="A26" s="40">
        <v>6</v>
      </c>
      <c r="B26" s="42" t="s">
        <v>24</v>
      </c>
      <c r="C26" s="44" t="s">
        <v>27</v>
      </c>
      <c r="D26" s="46" t="s">
        <v>28</v>
      </c>
      <c r="E26" s="14">
        <v>1500</v>
      </c>
      <c r="F26" s="14">
        <v>1500</v>
      </c>
      <c r="G26" s="13">
        <f t="shared" si="1"/>
        <v>0</v>
      </c>
      <c r="H26" s="48"/>
      <c r="I26" s="38"/>
    </row>
    <row r="27" spans="1:17" ht="15" customHeight="1">
      <c r="A27" s="41"/>
      <c r="B27" s="43"/>
      <c r="C27" s="45"/>
      <c r="D27" s="47"/>
      <c r="E27" s="18">
        <v>1500</v>
      </c>
      <c r="F27" s="18">
        <v>1500</v>
      </c>
      <c r="G27" s="16">
        <f t="shared" si="1"/>
        <v>0</v>
      </c>
      <c r="H27" s="49"/>
      <c r="I27" s="20"/>
    </row>
    <row r="28" spans="1:17" ht="15" customHeight="1">
      <c r="A28" s="40">
        <v>7</v>
      </c>
      <c r="B28" s="42" t="s">
        <v>24</v>
      </c>
      <c r="C28" s="44" t="s">
        <v>41</v>
      </c>
      <c r="D28" s="46" t="s">
        <v>32</v>
      </c>
      <c r="E28" s="17">
        <v>605</v>
      </c>
      <c r="F28" s="17">
        <v>605</v>
      </c>
      <c r="G28" s="13">
        <f t="shared" ref="G28:G33" si="4">+F28-E28</f>
        <v>0</v>
      </c>
      <c r="H28" s="48"/>
      <c r="I28" s="38"/>
    </row>
    <row r="29" spans="1:17" ht="15" customHeight="1">
      <c r="A29" s="41"/>
      <c r="B29" s="43"/>
      <c r="C29" s="45"/>
      <c r="D29" s="47"/>
      <c r="E29" s="18">
        <v>605</v>
      </c>
      <c r="F29" s="18">
        <v>605</v>
      </c>
      <c r="G29" s="16">
        <f t="shared" si="4"/>
        <v>0</v>
      </c>
      <c r="H29" s="49"/>
      <c r="I29" s="20"/>
    </row>
    <row r="30" spans="1:17" ht="15" customHeight="1">
      <c r="A30" s="40">
        <v>8</v>
      </c>
      <c r="B30" s="42" t="s">
        <v>24</v>
      </c>
      <c r="C30" s="44" t="s">
        <v>25</v>
      </c>
      <c r="D30" s="46" t="s">
        <v>33</v>
      </c>
      <c r="E30" s="17">
        <v>62502</v>
      </c>
      <c r="F30" s="17">
        <v>69449</v>
      </c>
      <c r="G30" s="13">
        <f t="shared" si="4"/>
        <v>6947</v>
      </c>
      <c r="H30" s="48"/>
      <c r="I30" s="38"/>
    </row>
    <row r="31" spans="1:17" ht="15" customHeight="1">
      <c r="A31" s="41"/>
      <c r="B31" s="43"/>
      <c r="C31" s="45"/>
      <c r="D31" s="47"/>
      <c r="E31" s="18">
        <v>62502</v>
      </c>
      <c r="F31" s="18">
        <v>69449</v>
      </c>
      <c r="G31" s="16">
        <f t="shared" si="4"/>
        <v>6947</v>
      </c>
      <c r="H31" s="49"/>
      <c r="I31" s="20"/>
    </row>
    <row r="32" spans="1:17" ht="15" customHeight="1">
      <c r="A32" s="40">
        <v>9</v>
      </c>
      <c r="B32" s="42" t="s">
        <v>24</v>
      </c>
      <c r="C32" s="50" t="s">
        <v>29</v>
      </c>
      <c r="D32" s="46" t="s">
        <v>33</v>
      </c>
      <c r="E32" s="13">
        <v>32017</v>
      </c>
      <c r="F32" s="13">
        <v>29656</v>
      </c>
      <c r="G32" s="13">
        <f t="shared" si="4"/>
        <v>-2361</v>
      </c>
      <c r="H32" s="48"/>
      <c r="I32" s="38"/>
    </row>
    <row r="33" spans="1:9" ht="15" customHeight="1">
      <c r="A33" s="41"/>
      <c r="B33" s="43"/>
      <c r="C33" s="50"/>
      <c r="D33" s="47"/>
      <c r="E33" s="15">
        <v>32017</v>
      </c>
      <c r="F33" s="15">
        <v>29656</v>
      </c>
      <c r="G33" s="16">
        <f t="shared" si="4"/>
        <v>-2361</v>
      </c>
      <c r="H33" s="49"/>
      <c r="I33" s="20"/>
    </row>
    <row r="34" spans="1:9" ht="15" customHeight="1">
      <c r="A34" s="40">
        <v>10</v>
      </c>
      <c r="B34" s="42" t="s">
        <v>24</v>
      </c>
      <c r="C34" s="44" t="s">
        <v>30</v>
      </c>
      <c r="D34" s="46" t="s">
        <v>36</v>
      </c>
      <c r="E34" s="17">
        <v>90601</v>
      </c>
      <c r="F34" s="17">
        <v>91700</v>
      </c>
      <c r="G34" s="13">
        <f t="shared" si="1"/>
        <v>1099</v>
      </c>
      <c r="H34" s="48"/>
      <c r="I34" s="38"/>
    </row>
    <row r="35" spans="1:9" ht="15" customHeight="1">
      <c r="A35" s="41"/>
      <c r="B35" s="43"/>
      <c r="C35" s="45"/>
      <c r="D35" s="47"/>
      <c r="E35" s="18">
        <v>90601</v>
      </c>
      <c r="F35" s="18">
        <v>91700</v>
      </c>
      <c r="G35" s="16">
        <f t="shared" si="1"/>
        <v>1099</v>
      </c>
      <c r="H35" s="49"/>
      <c r="I35" s="20"/>
    </row>
    <row r="36" spans="1:9" ht="15" customHeight="1">
      <c r="A36" s="40">
        <v>11</v>
      </c>
      <c r="B36" s="42" t="s">
        <v>24</v>
      </c>
      <c r="C36" s="50" t="s">
        <v>31</v>
      </c>
      <c r="D36" s="46" t="s">
        <v>32</v>
      </c>
      <c r="E36" s="13">
        <v>9239</v>
      </c>
      <c r="F36" s="13">
        <v>11163</v>
      </c>
      <c r="G36" s="13">
        <f t="shared" si="1"/>
        <v>1924</v>
      </c>
      <c r="H36" s="48"/>
      <c r="I36" s="38"/>
    </row>
    <row r="37" spans="1:9" ht="15" customHeight="1">
      <c r="A37" s="41"/>
      <c r="B37" s="43"/>
      <c r="C37" s="50"/>
      <c r="D37" s="47"/>
      <c r="E37" s="15">
        <v>9239</v>
      </c>
      <c r="F37" s="15">
        <v>11163</v>
      </c>
      <c r="G37" s="16">
        <f t="shared" si="1"/>
        <v>1924</v>
      </c>
      <c r="H37" s="49"/>
      <c r="I37" s="20"/>
    </row>
    <row r="38" spans="1:9" ht="15" customHeight="1">
      <c r="A38" s="62" t="s">
        <v>34</v>
      </c>
      <c r="B38" s="63"/>
      <c r="C38" s="63"/>
      <c r="D38" s="64"/>
      <c r="E38" s="17">
        <f>E20+E22+E24+E26+E28+E30+E32+E34+E36</f>
        <v>636105</v>
      </c>
      <c r="F38" s="17">
        <f t="shared" ref="F38" si="5">F20+F22+F24+F26+F28+F30+F32+F34+F36</f>
        <v>458681</v>
      </c>
      <c r="G38" s="13">
        <f t="shared" si="1"/>
        <v>-177424</v>
      </c>
      <c r="H38" s="48"/>
      <c r="I38" s="38"/>
    </row>
    <row r="39" spans="1:9" ht="15" customHeight="1">
      <c r="A39" s="65"/>
      <c r="B39" s="66"/>
      <c r="C39" s="66"/>
      <c r="D39" s="67"/>
      <c r="E39" s="18">
        <f>E21+E23+E25+E27+E29+E31+E33+E35+E37</f>
        <v>636105</v>
      </c>
      <c r="F39" s="18">
        <f t="shared" ref="F39" si="6">F21+F23+F25+F27+F29+F31+F33+F35+F37</f>
        <v>458681</v>
      </c>
      <c r="G39" s="16">
        <f t="shared" si="1"/>
        <v>-177424</v>
      </c>
      <c r="H39" s="49"/>
      <c r="I39" s="20"/>
    </row>
    <row r="40" spans="1:9" ht="15" customHeight="1">
      <c r="A40" s="69" t="s">
        <v>6</v>
      </c>
      <c r="B40" s="70"/>
      <c r="C40" s="70"/>
      <c r="D40" s="71"/>
      <c r="E40" s="17">
        <v>8154649</v>
      </c>
      <c r="F40" s="17">
        <v>7948802</v>
      </c>
      <c r="G40" s="13">
        <f t="shared" si="1"/>
        <v>-205847</v>
      </c>
      <c r="H40" s="48" t="str">
        <f>IF(I40="　","　","区ＣＭ")</f>
        <v>　</v>
      </c>
      <c r="I40" s="19" t="str">
        <f>IF(SUMIF(K16:K39,K40,I16:I39)=0,"　",SUMIF(K16:K39,K40,I16:I39))</f>
        <v>　</v>
      </c>
    </row>
    <row r="41" spans="1:9" ht="15" customHeight="1" thickBot="1">
      <c r="A41" s="72"/>
      <c r="B41" s="73"/>
      <c r="C41" s="73"/>
      <c r="D41" s="74"/>
      <c r="E41" s="21">
        <v>1720647</v>
      </c>
      <c r="F41" s="21">
        <v>7948802</v>
      </c>
      <c r="G41" s="22">
        <f t="shared" si="1"/>
        <v>6228155</v>
      </c>
      <c r="H41" s="75"/>
      <c r="I41" s="23" t="str">
        <f>IF(SUMIF(K16:K39,K41,I16:I39)=0,"　",SUMIF(K16:K39,K41,I16:I39))</f>
        <v>　</v>
      </c>
    </row>
    <row r="42" spans="1:9" ht="12.75">
      <c r="A42" s="35"/>
      <c r="B42" s="35"/>
      <c r="C42" s="35"/>
      <c r="D42" s="35"/>
      <c r="E42" s="24"/>
      <c r="F42" s="25"/>
      <c r="G42" s="25"/>
    </row>
    <row r="43" spans="1:9" ht="18" customHeight="1">
      <c r="A43" s="26"/>
      <c r="D43" s="27"/>
      <c r="F43" s="7"/>
      <c r="G43" s="7"/>
      <c r="H43" s="26"/>
    </row>
    <row r="44" spans="1:9" ht="18" customHeight="1">
      <c r="A44" s="26"/>
      <c r="D44" s="27"/>
      <c r="F44" s="7"/>
      <c r="G44" s="7"/>
      <c r="H44" s="26"/>
    </row>
    <row r="45" spans="1:9" ht="18" customHeight="1">
      <c r="A45" s="26"/>
      <c r="D45" s="27"/>
      <c r="F45" s="7"/>
      <c r="G45" s="7"/>
      <c r="H45" s="26"/>
    </row>
    <row r="46" spans="1:9" ht="18" customHeight="1">
      <c r="A46" s="26"/>
      <c r="D46" s="27"/>
      <c r="F46" s="7"/>
      <c r="G46" s="7"/>
      <c r="H46" s="26"/>
    </row>
    <row r="47" spans="1:9" ht="18" customHeight="1">
      <c r="A47" s="26"/>
      <c r="D47" s="27"/>
      <c r="F47" s="7"/>
      <c r="G47" s="7"/>
      <c r="H47" s="26"/>
    </row>
    <row r="48" spans="1:9" ht="18" customHeight="1">
      <c r="A48" s="26"/>
      <c r="D48" s="27"/>
      <c r="F48" s="7"/>
      <c r="G48" s="7"/>
      <c r="H48" s="26"/>
    </row>
    <row r="49" spans="1:8" ht="18" customHeight="1">
      <c r="F49" s="7"/>
      <c r="G49" s="7"/>
      <c r="H49" s="26"/>
    </row>
    <row r="50" spans="1:8" ht="18" customHeight="1">
      <c r="A50" s="26"/>
      <c r="D50" s="27"/>
      <c r="F50" s="7"/>
      <c r="G50" s="7"/>
      <c r="H50" s="26"/>
    </row>
    <row r="51" spans="1:8" ht="18" customHeight="1">
      <c r="F51" s="7"/>
      <c r="G51" s="7"/>
      <c r="H51" s="26"/>
    </row>
    <row r="52" spans="1:8" ht="18" customHeight="1">
      <c r="F52" s="7"/>
      <c r="G52" s="7"/>
      <c r="H52" s="26"/>
    </row>
  </sheetData>
  <mergeCells count="67">
    <mergeCell ref="E9:F9"/>
    <mergeCell ref="A40:D41"/>
    <mergeCell ref="H40:H41"/>
    <mergeCell ref="A38:D39"/>
    <mergeCell ref="H38:H39"/>
    <mergeCell ref="A34:A35"/>
    <mergeCell ref="B34:B35"/>
    <mergeCell ref="C34:C35"/>
    <mergeCell ref="D34:D35"/>
    <mergeCell ref="H34:H35"/>
    <mergeCell ref="A32:A33"/>
    <mergeCell ref="B32:B33"/>
    <mergeCell ref="C32:C33"/>
    <mergeCell ref="D32:D33"/>
    <mergeCell ref="H32:H33"/>
    <mergeCell ref="A36:A37"/>
    <mergeCell ref="B36:B37"/>
    <mergeCell ref="C36:C37"/>
    <mergeCell ref="D36:D37"/>
    <mergeCell ref="H36:H37"/>
    <mergeCell ref="C10:C11"/>
    <mergeCell ref="D10:D11"/>
    <mergeCell ref="H10:I11"/>
    <mergeCell ref="A14:D15"/>
    <mergeCell ref="H14:H15"/>
    <mergeCell ref="A18:D19"/>
    <mergeCell ref="H18:H19"/>
    <mergeCell ref="A26:A27"/>
    <mergeCell ref="B26:B27"/>
    <mergeCell ref="C26:C27"/>
    <mergeCell ref="D26:D27"/>
    <mergeCell ref="H26:H27"/>
    <mergeCell ref="A16:A17"/>
    <mergeCell ref="B16:B17"/>
    <mergeCell ref="C16:C17"/>
    <mergeCell ref="D16:D17"/>
    <mergeCell ref="H16:H17"/>
    <mergeCell ref="A12:A13"/>
    <mergeCell ref="B12:B13"/>
    <mergeCell ref="C12:C13"/>
    <mergeCell ref="D12:D13"/>
    <mergeCell ref="H12:H13"/>
    <mergeCell ref="A20:A21"/>
    <mergeCell ref="B20:B21"/>
    <mergeCell ref="C20:C21"/>
    <mergeCell ref="D20:D21"/>
    <mergeCell ref="H20:H21"/>
    <mergeCell ref="A24:A25"/>
    <mergeCell ref="B24:B25"/>
    <mergeCell ref="C24:C25"/>
    <mergeCell ref="D24:D25"/>
    <mergeCell ref="H24:H25"/>
    <mergeCell ref="A22:A23"/>
    <mergeCell ref="B22:B23"/>
    <mergeCell ref="C22:C23"/>
    <mergeCell ref="D22:D23"/>
    <mergeCell ref="H22:H23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</mergeCells>
  <phoneticPr fontId="4"/>
  <dataValidations count="2">
    <dataValidation type="list" allowBlank="1" showInputMessage="1" showErrorMessage="1" sqref="H16:H17 H12:H13 H20:H3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弁天町駅前開発土地信託事業に係る和解に伴う債務の弁済（利息を含む）"/>
    <hyperlink ref="C20:C21" r:id="rId2" display="電子調達システム改修・保守運用経費"/>
    <hyperlink ref="C22:C23" r:id="rId3" display="公有財産台帳管理システム保守運用等経費"/>
    <hyperlink ref="C24:C25" r:id="rId4" display="建物総合損害共済基金分担金"/>
    <hyperlink ref="C26:C27" r:id="rId5" display="市有地処分媒介業務委託手数料"/>
    <hyperlink ref="C28:C29" r:id="rId6" display="土地取得予算算定に係る不動産鑑定士相談等経費"/>
    <hyperlink ref="C30:C31" r:id="rId7" display="一般管理費"/>
    <hyperlink ref="C32:C33" r:id="rId8" display="契約事務費"/>
    <hyperlink ref="C34:C35" r:id="rId9" display="管財事務費"/>
    <hyperlink ref="C36:C37" r:id="rId10" display="用地取得事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2022-01-24T02:22:25Z</cp:lastPrinted>
  <dcterms:created xsi:type="dcterms:W3CDTF">1997-01-08T22:48:59Z</dcterms:created>
  <dcterms:modified xsi:type="dcterms:W3CDTF">2022-03-30T00:15:15Z</dcterms:modified>
</cp:coreProperties>
</file>