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認定申請一式" sheetId="5" r:id="rId1"/>
  </sheets>
  <definedNames>
    <definedName name="_xlnm.Print_Area" localSheetId="0">認定申請一式!$A$1:$BT$55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5" l="1"/>
  <c r="BL21" i="5" l="1"/>
  <c r="T22" i="5"/>
  <c r="M22" i="5"/>
  <c r="H22" i="5"/>
  <c r="C22" i="5"/>
  <c r="R23" i="5"/>
  <c r="M19" i="5"/>
  <c r="H19" i="5"/>
  <c r="BP3" i="5" l="1"/>
  <c r="AR3" i="5"/>
  <c r="O39" i="5"/>
  <c r="G39" i="5"/>
  <c r="AQ28" i="5"/>
  <c r="D18" i="5"/>
  <c r="B10" i="5"/>
  <c r="BO28" i="5" l="1"/>
  <c r="N59" i="5"/>
  <c r="R28" i="5" l="1"/>
  <c r="BO38" i="5" s="1"/>
  <c r="P42" i="5"/>
  <c r="N45" i="5" l="1"/>
  <c r="D44" i="5"/>
  <c r="AQ36" i="5"/>
  <c r="BO36" i="5"/>
  <c r="BN33" i="5" l="1"/>
  <c r="AP33" i="5"/>
  <c r="T45" i="5"/>
  <c r="AM7" i="5" l="1"/>
  <c r="R31" i="5" l="1"/>
  <c r="AQ38" i="5"/>
  <c r="BO30" i="5" l="1"/>
  <c r="AQ30" i="5"/>
  <c r="L34" i="5"/>
  <c r="BO25" i="5" s="1"/>
  <c r="AQ25" i="5" l="1"/>
  <c r="R34" i="5"/>
  <c r="F50" i="5" s="1"/>
  <c r="B53" i="5" s="1"/>
  <c r="BN21" i="5"/>
  <c r="AP21" i="5"/>
  <c r="BS21" i="5"/>
  <c r="BQ21" i="5"/>
  <c r="AS21" i="5"/>
  <c r="AU21" i="5"/>
  <c r="AN21" i="5"/>
  <c r="BN4" i="5" l="1"/>
  <c r="BI12" i="5"/>
  <c r="BI10" i="5"/>
  <c r="BI8" i="5"/>
  <c r="BK7" i="5"/>
  <c r="AK12" i="5"/>
  <c r="AK10" i="5"/>
  <c r="AK8" i="5"/>
</calcChain>
</file>

<file path=xl/sharedStrings.xml><?xml version="1.0" encoding="utf-8"?>
<sst xmlns="http://schemas.openxmlformats.org/spreadsheetml/2006/main" count="187" uniqueCount="108">
  <si>
    <t>％</t>
    <phoneticPr fontId="1"/>
  </si>
  <si>
    <t>千円</t>
    <rPh sb="0" eb="2">
      <t>センエン</t>
    </rPh>
    <phoneticPr fontId="1"/>
  </si>
  <si>
    <t>２．１の期間後２か月間の見込み売上高について</t>
    <phoneticPr fontId="1"/>
  </si>
  <si>
    <t>（　B - A　）　÷　B　 ×１００＝</t>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</si>
  <si>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</si>
  <si>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</si>
  <si>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</si>
  <si>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</si>
  <si>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</si>
  <si>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</si>
  <si>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Ａ：災害等の発生における最近１か月間の売上高等</t>
    <phoneticPr fontId="1"/>
  </si>
  <si>
    <t>（２）（１）の期間を含めた今後３か月間の売上高の実績見込み</t>
    <phoneticPr fontId="1"/>
  </si>
  <si>
    <t>％（実績）</t>
    <phoneticPr fontId="1"/>
  </si>
  <si>
    <t xml:space="preserve">減少率 </t>
    <phoneticPr fontId="1"/>
  </si>
  <si>
    <t>％（実績見込み）</t>
    <phoneticPr fontId="1"/>
  </si>
  <si>
    <t>Ｃ：Ａの期間後２か月間の見込み売上高等</t>
    <phoneticPr fontId="1"/>
  </si>
  <si>
    <t>第　　　　　　　　　号</t>
    <phoneticPr fontId="1"/>
  </si>
  <si>
    <t>申請のとおり相違ないことを認定します。（本認定書の有効期間は認定日から起算して30日です。）</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</si>
  <si>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</si>
  <si>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</si>
  <si>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</si>
  <si>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</si>
  <si>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市長から認定を受けた後、本認定の有効期間内に金融機関又は信用保証協会に対して、</t>
    <phoneticPr fontId="1"/>
  </si>
  <si>
    <t>経営安定関連保証の申込みを行うことが必要です。</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</si>
  <si>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</si>
  <si>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</si>
  <si>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</si>
  <si>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</si>
  <si>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企　 業 　名</t>
    <rPh sb="0" eb="1">
      <t>キ</t>
    </rPh>
    <rPh sb="3" eb="4">
      <t>ゴウ</t>
    </rPh>
    <rPh sb="6" eb="7">
      <t>メイ</t>
    </rPh>
    <phoneticPr fontId="1"/>
  </si>
  <si>
    <t>１.　最近1か月間の売上高について</t>
    <phoneticPr fontId="1"/>
  </si>
  <si>
    <t>上記２か月間の合計金額</t>
    <phoneticPr fontId="1"/>
  </si>
  <si>
    <t>千円【C】</t>
    <rPh sb="0" eb="2">
      <t>センエン</t>
    </rPh>
    <phoneticPr fontId="1"/>
  </si>
  <si>
    <t>３．認定申請の可否について</t>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</si>
  <si>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</si>
  <si>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</si>
  <si>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</si>
  <si>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</si>
  <si>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</si>
  <si>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</si>
  <si>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判定</t>
    <rPh sb="0" eb="2">
      <t>ハンテイ</t>
    </rPh>
    <phoneticPr fontId="1"/>
  </si>
  <si>
    <t>（大阪市控）</t>
    <rPh sb="1" eb="4">
      <t>オオサカシ</t>
    </rPh>
    <rPh sb="4" eb="5">
      <t>ヒカ</t>
    </rPh>
    <phoneticPr fontId="1"/>
  </si>
  <si>
    <t>（３）減少率について（実績）</t>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</si>
  <si>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</si>
  <si>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</si>
  <si>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</si>
  <si>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セルに入力してください</t>
    <rPh sb="3" eb="5">
      <t>ニュウリョク</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</si>
  <si>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</si>
  <si>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</si>
  <si>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</si>
  <si>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</si>
  <si>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</si>
  <si>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</si>
  <si>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</si>
  <si>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</si>
  <si>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</si>
  <si>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Ｄ：令和元年10月から12月の売上高等</t>
    <rPh sb="2" eb="4">
      <t>レイワ</t>
    </rPh>
    <rPh sb="4" eb="6">
      <t>ガンネン</t>
    </rPh>
    <rPh sb="8" eb="9">
      <t>ガツ</t>
    </rPh>
    <rPh sb="13" eb="14">
      <t>ガツ</t>
    </rPh>
    <phoneticPr fontId="1"/>
  </si>
  <si>
    <t>令和元年12月</t>
    <rPh sb="0" eb="2">
      <t>レイワ</t>
    </rPh>
    <rPh sb="2" eb="3">
      <t>モト</t>
    </rPh>
    <rPh sb="3" eb="4">
      <t>ネン</t>
    </rPh>
    <rPh sb="6" eb="7">
      <t>ガツ</t>
    </rPh>
    <phoneticPr fontId="1"/>
  </si>
  <si>
    <t>令和元年11月</t>
    <rPh sb="0" eb="2">
      <t>レイワ</t>
    </rPh>
    <rPh sb="2" eb="3">
      <t>モト</t>
    </rPh>
    <rPh sb="3" eb="4">
      <t>ネン</t>
    </rPh>
    <rPh sb="6" eb="7">
      <t>ガツ</t>
    </rPh>
    <phoneticPr fontId="1"/>
  </si>
  <si>
    <t>令和元年10月</t>
    <rPh sb="0" eb="2">
      <t>レイワ</t>
    </rPh>
    <rPh sb="2" eb="3">
      <t>モト</t>
    </rPh>
    <rPh sb="3" eb="4">
      <t>ネン</t>
    </rPh>
    <rPh sb="6" eb="7">
      <t>ガツ</t>
    </rPh>
    <phoneticPr fontId="1"/>
  </si>
  <si>
    <t>千円</t>
    <rPh sb="0" eb="2">
      <t>センエン</t>
    </rPh>
    <phoneticPr fontId="1"/>
  </si>
  <si>
    <t>合　　　計</t>
    <rPh sb="0" eb="1">
      <t>ゴウ</t>
    </rPh>
    <rPh sb="4" eb="5">
      <t>ケイ</t>
    </rPh>
    <phoneticPr fontId="1"/>
  </si>
  <si>
    <t>Ａ+Ｃ=</t>
    <phoneticPr fontId="1"/>
  </si>
  <si>
    <t>＜店舗拡大等により前年比較では認定が困難な方＞</t>
    <rPh sb="1" eb="3">
      <t>テンポ</t>
    </rPh>
    <rPh sb="3" eb="6">
      <t>カクダイナド</t>
    </rPh>
    <rPh sb="9" eb="11">
      <t>ゼンネン</t>
    </rPh>
    <rPh sb="11" eb="13">
      <t>ヒカク</t>
    </rPh>
    <rPh sb="15" eb="17">
      <t>ニンテイ</t>
    </rPh>
    <rPh sb="18" eb="20">
      <t>コンナン</t>
    </rPh>
    <rPh sb="21" eb="22">
      <t>カタ</t>
    </rPh>
    <phoneticPr fontId="1"/>
  </si>
  <si>
    <t>＜業歴が３か月以上、１年１か月未満の方＞</t>
    <rPh sb="1" eb="3">
      <t>ギョウレキ</t>
    </rPh>
    <rPh sb="6" eb="7">
      <t>ゲツ</t>
    </rPh>
    <rPh sb="7" eb="9">
      <t>イジョウ</t>
    </rPh>
    <rPh sb="11" eb="12">
      <t>ネン</t>
    </rPh>
    <rPh sb="14" eb="15">
      <t>ゲツ</t>
    </rPh>
    <rPh sb="15" eb="17">
      <t>ミマン</t>
    </rPh>
    <rPh sb="18" eb="19">
      <t>カタ</t>
    </rPh>
    <phoneticPr fontId="1"/>
  </si>
  <si>
    <t>３か月平均</t>
    <rPh sb="2" eb="3">
      <t>ゲツ</t>
    </rPh>
    <rPh sb="3" eb="5">
      <t>ヘイキン</t>
    </rPh>
    <phoneticPr fontId="1"/>
  </si>
  <si>
    <t>％</t>
    <phoneticPr fontId="1"/>
  </si>
  <si>
    <r>
      <rPr>
        <b/>
        <sz val="10"/>
        <color theme="1"/>
        <rFont val="ＭＳ 明朝"/>
        <family val="1"/>
        <charset val="128"/>
      </rPr>
      <t>千円</t>
    </r>
    <r>
      <rPr>
        <sz val="10"/>
        <color theme="1"/>
        <rFont val="ＭＳ 明朝"/>
        <family val="1"/>
        <charset val="128"/>
      </rPr>
      <t>【D】</t>
    </r>
    <phoneticPr fontId="1"/>
  </si>
  <si>
    <r>
      <t>千円</t>
    </r>
    <r>
      <rPr>
        <sz val="10"/>
        <color theme="1"/>
        <rFont val="ＭＳ 明朝"/>
        <family val="1"/>
        <charset val="128"/>
      </rPr>
      <t>【B】</t>
    </r>
    <phoneticPr fontId="1"/>
  </si>
  <si>
    <t>基準不適合</t>
    <rPh sb="0" eb="2">
      <t>キジュン</t>
    </rPh>
    <rPh sb="2" eb="5">
      <t>フテキゴウ</t>
    </rPh>
    <phoneticPr fontId="1"/>
  </si>
  <si>
    <t>Ｂ：令和元年10月から12月の平均売上高等</t>
    <rPh sb="15" eb="17">
      <t>ヘイキン</t>
    </rPh>
    <phoneticPr fontId="1"/>
  </si>
  <si>
    <t>{　Ｄ　－ (Ａ＋Ｃ）}　÷　Ｄ　×１００</t>
    <phoneticPr fontId="1"/>
  </si>
  <si>
    <t>{　Ｄ　－ (Ａ＋Ｃ）}　÷　Ｄ　×１００=</t>
    <phoneticPr fontId="1"/>
  </si>
  <si>
    <t>（添付書類）運用緩和③</t>
    <rPh sb="6" eb="8">
      <t>ウンヨウ</t>
    </rPh>
    <rPh sb="8" eb="10">
      <t>カンワ</t>
    </rPh>
    <phoneticPr fontId="1"/>
  </si>
  <si>
    <t>本様式は、業歴３か月以上１年１か月未満の場合あるいは前年同様、事業拡大等により前年比較が</t>
    <rPh sb="0" eb="1">
      <t>ホン</t>
    </rPh>
    <rPh sb="1" eb="3">
      <t>ヨウシキ</t>
    </rPh>
    <rPh sb="5" eb="7">
      <t>ギョウレキ</t>
    </rPh>
    <rPh sb="9" eb="10">
      <t>ゲツ</t>
    </rPh>
    <rPh sb="10" eb="12">
      <t>イジョウ</t>
    </rPh>
    <rPh sb="13" eb="14">
      <t>ネン</t>
    </rPh>
    <rPh sb="16" eb="17">
      <t>ゲツ</t>
    </rPh>
    <rPh sb="17" eb="19">
      <t>ミマン</t>
    </rPh>
    <rPh sb="20" eb="22">
      <t>バアイ</t>
    </rPh>
    <rPh sb="26" eb="28">
      <t>ゼンネン</t>
    </rPh>
    <rPh sb="28" eb="30">
      <t>ドウヨウ</t>
    </rPh>
    <rPh sb="31" eb="33">
      <t>ジギョウ</t>
    </rPh>
    <rPh sb="33" eb="35">
      <t>カクダイ</t>
    </rPh>
    <rPh sb="35" eb="36">
      <t>ナド</t>
    </rPh>
    <rPh sb="39" eb="41">
      <t>ゼンネン</t>
    </rPh>
    <rPh sb="41" eb="43">
      <t>ヒカク</t>
    </rPh>
    <phoneticPr fontId="1"/>
  </si>
  <si>
    <t>適当でない特段の事情がある場合に使用します。</t>
    <rPh sb="0" eb="2">
      <t>テキトウ</t>
    </rPh>
    <rPh sb="5" eb="7">
      <t>トクダン</t>
    </rPh>
    <rPh sb="8" eb="10">
      <t>ジジョウ</t>
    </rPh>
    <rPh sb="13" eb="15">
      <t>バアイ</t>
    </rPh>
    <rPh sb="16" eb="18">
      <t>シヨウ</t>
    </rPh>
    <phoneticPr fontId="1"/>
  </si>
  <si>
    <t>中小企業信用保険法第２条第６項認定申請にかかる別紙計算書</t>
    <phoneticPr fontId="1"/>
  </si>
  <si>
    <t>中小企業信用保険法第２条第６項の規定による認定申請書（運用緩和③）</t>
    <rPh sb="27" eb="29">
      <t>ウンヨウ</t>
    </rPh>
    <rPh sb="29" eb="31">
      <t>カンワ</t>
    </rPh>
    <phoneticPr fontId="1"/>
  </si>
  <si>
    <t>≧15％</t>
    <phoneticPr fontId="1"/>
  </si>
  <si>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1"/>
  </si>
  <si>
    <t>１．事業開始年月日</t>
    <phoneticPr fontId="1"/>
  </si>
  <si>
    <t>事業開始年月日</t>
    <rPh sb="0" eb="2">
      <t>ジギョウ</t>
    </rPh>
    <rPh sb="2" eb="4">
      <t>カイシ</t>
    </rPh>
    <rPh sb="4" eb="7">
      <t>ネンガッピ</t>
    </rPh>
    <phoneticPr fontId="1"/>
  </si>
  <si>
    <t>（２）令和元年10月～12月の３か月間の売上高等</t>
    <rPh sb="17" eb="19">
      <t>ゲツカン</t>
    </rPh>
    <phoneticPr fontId="1"/>
  </si>
  <si>
    <t>（１）1の（1）の期間後２か月間の見込み売上高等</t>
    <rPh sb="23" eb="24">
      <t>トウ</t>
    </rPh>
    <phoneticPr fontId="1"/>
  </si>
  <si>
    <t>前年２か月の
売上高等（実績）</t>
    <rPh sb="0" eb="2">
      <t>ゼンネン</t>
    </rPh>
    <rPh sb="4" eb="5">
      <t>ゲツ</t>
    </rPh>
    <rPh sb="10" eb="11">
      <t>トウ</t>
    </rPh>
    <rPh sb="12" eb="14">
      <t>ジッセキ</t>
    </rPh>
    <phoneticPr fontId="1"/>
  </si>
  <si>
    <t>令和   年   月   日</t>
    <rPh sb="0" eb="2">
      <t>レイワ</t>
    </rPh>
    <rPh sb="5" eb="6">
      <t>ネン</t>
    </rPh>
    <rPh sb="9" eb="10">
      <t>ツキ</t>
    </rPh>
    <rPh sb="13" eb="14">
      <t>ニチ</t>
    </rPh>
    <phoneticPr fontId="1"/>
  </si>
  <si>
    <t>令和３年１月</t>
    <rPh sb="0" eb="2">
      <t>レイワ</t>
    </rPh>
    <rPh sb="3" eb="4">
      <t>ネン</t>
    </rPh>
    <rPh sb="5" eb="6">
      <t>ガツ</t>
    </rPh>
    <phoneticPr fontId="1"/>
  </si>
  <si>
    <t>令和３年２月</t>
    <rPh sb="0" eb="2">
      <t>レイワ</t>
    </rPh>
    <rPh sb="3" eb="4">
      <t>ネン</t>
    </rPh>
    <rPh sb="5" eb="6">
      <t>ガツ</t>
    </rPh>
    <phoneticPr fontId="1"/>
  </si>
  <si>
    <t>令和３年３月</t>
    <rPh sb="0" eb="2">
      <t>レイワ</t>
    </rPh>
    <rPh sb="3" eb="4">
      <t>ネン</t>
    </rPh>
    <rPh sb="5" eb="6">
      <t>ガツ</t>
    </rPh>
    <phoneticPr fontId="1"/>
  </si>
  <si>
    <t>令和２年１２月</t>
    <rPh sb="0" eb="2">
      <t>レイワ</t>
    </rPh>
    <rPh sb="3" eb="4">
      <t>ネン</t>
    </rPh>
    <rPh sb="6" eb="7">
      <t>ガツ</t>
    </rPh>
    <phoneticPr fontId="1"/>
  </si>
  <si>
    <t>令和３年４月</t>
    <rPh sb="0" eb="2">
      <t>レイワ</t>
    </rPh>
    <rPh sb="3" eb="4">
      <t>ネン</t>
    </rPh>
    <rPh sb="5" eb="6">
      <t>ガツ</t>
    </rPh>
    <phoneticPr fontId="1"/>
  </si>
  <si>
    <t>比較期間</t>
    <rPh sb="0" eb="2">
      <t>ヒカク</t>
    </rPh>
    <rPh sb="2" eb="4">
      <t>キカン</t>
    </rPh>
    <phoneticPr fontId="1"/>
  </si>
  <si>
    <t>か月比較</t>
    <rPh sb="1" eb="4">
      <t>ゲツヒカク</t>
    </rPh>
    <phoneticPr fontId="1"/>
  </si>
  <si>
    <t>（１）最近</t>
    <phoneticPr fontId="1"/>
  </si>
  <si>
    <t>か月間（※）の平均売上高等（実績）（※原則、申請月の前月）</t>
    <phoneticPr fontId="1"/>
  </si>
  <si>
    <t>合計</t>
    <rPh sb="0" eb="2">
      <t>ゴウケイ</t>
    </rPh>
    <phoneticPr fontId="1"/>
  </si>
  <si>
    <t>最近</t>
    <rPh sb="0" eb="2">
      <t>サイキン</t>
    </rPh>
    <phoneticPr fontId="1"/>
  </si>
  <si>
    <t>か月の平均</t>
    <rPh sb="1" eb="2">
      <t>ゲツ</t>
    </rPh>
    <rPh sb="3" eb="5">
      <t>ヘイキン</t>
    </rPh>
    <phoneticPr fontId="1"/>
  </si>
  <si>
    <t>年・月を選択してください</t>
    <phoneticPr fontId="1"/>
  </si>
  <si>
    <t>令和２年１１月</t>
    <rPh sb="0" eb="2">
      <t>レイワ</t>
    </rPh>
    <rPh sb="3" eb="4">
      <t>ネン</t>
    </rPh>
    <rPh sb="6" eb="7">
      <t>ガツ</t>
    </rPh>
    <phoneticPr fontId="1"/>
  </si>
  <si>
    <t>令和２年１０月</t>
    <rPh sb="0" eb="2">
      <t>レイワ</t>
    </rPh>
    <rPh sb="3" eb="4">
      <t>ネン</t>
    </rPh>
    <rPh sb="6" eb="7">
      <t>ガツ</t>
    </rPh>
    <phoneticPr fontId="1"/>
  </si>
  <si>
    <t>令和２年９月</t>
    <rPh sb="0" eb="2">
      <t>レイワ</t>
    </rPh>
    <rPh sb="3" eb="4">
      <t>ネン</t>
    </rPh>
    <rPh sb="5" eb="6">
      <t>ガツ</t>
    </rPh>
    <phoneticPr fontId="1"/>
  </si>
  <si>
    <t>令和２年８月</t>
    <rPh sb="0" eb="2">
      <t>レイワ</t>
    </rPh>
    <rPh sb="3" eb="4">
      <t>ネン</t>
    </rPh>
    <rPh sb="5" eb="6">
      <t>ガツ</t>
    </rPh>
    <phoneticPr fontId="1"/>
  </si>
  <si>
    <t>令和２年７月</t>
    <rPh sb="0" eb="2">
      <t>レイワ</t>
    </rPh>
    <rPh sb="3" eb="4">
      <t>ネン</t>
    </rPh>
    <rPh sb="5" eb="6">
      <t>ガツ</t>
    </rPh>
    <phoneticPr fontId="1"/>
  </si>
  <si>
    <t>【</t>
    <phoneticPr fontId="1"/>
  </si>
  <si>
    <t>か月比較】</t>
    <rPh sb="1" eb="2">
      <t>ゲツ</t>
    </rPh>
    <rPh sb="2" eb="4">
      <t>ヒカク</t>
    </rPh>
    <phoneticPr fontId="1"/>
  </si>
  <si>
    <t>元号を選択</t>
    <rPh sb="0" eb="2">
      <t>ゲンゴウ</t>
    </rPh>
    <rPh sb="3" eb="5">
      <t>センタク</t>
    </rPh>
    <phoneticPr fontId="1"/>
  </si>
  <si>
    <t>西暦</t>
    <rPh sb="0" eb="2">
      <t>セイレキ</t>
    </rPh>
    <phoneticPr fontId="1"/>
  </si>
  <si>
    <t>年・月を選択してください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</si>
</sst>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_ "/>
    <numFmt numFmtId="179" formatCode="0.0_);[Red]\(0.0\)"/>
  </numFmts>
  <fonts count="26"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20"/>
      <color theme="1"/>
      <name val="ＭＳ ゴシック"/>
      <family val="3"/>
      <charset val="128"/>
    </font>
    <font>
      <b/>
      <sz val="11"/>
      <color rgb="FFFF0000"/>
      <name val="ＭＳ 明朝"/>
      <family val="1"/>
      <charset val="128"/>
    </font>
    <font>
      <u/>
      <sz val="9"/>
      <color theme="1"/>
      <name val="ＭＳ 明朝"/>
      <family val="1"/>
      <charset val="128"/>
    </font>
    <font>
      <sz val="11"/>
      <color theme="1"/>
      <name val="游ゴシック"/>
      <family val="2"/>
      <scheme val="minor"/>
    </font>
    <font>
      <b/>
      <sz val="10"/>
      <color theme="1"/>
      <name val="ＭＳ 明朝"/>
      <family val="1"/>
      <charset val="128"/>
    </font>
    <font>
      <sz val="12"/>
      <color theme="1"/>
      <name val="ＭＳ 明朝"/>
      <family val="1"/>
      <charset val="128"/>
    </font>
    <font>
      <b/>
      <sz val="14"/>
      <color rgb="FFFF0000"/>
      <name val="HG丸ｺﾞｼｯｸM-PRO"/>
      <family val="3"/>
      <charset val="128"/>
    </font>
    <font>
      <sz val="11"/>
      <color theme="1"/>
      <name val="ＭＳ ゴシック"/>
      <family val="3"/>
      <charset val="128"/>
    </font>
    <font>
      <b/>
      <sz val="14"/>
      <color theme="1"/>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top style="medium">
        <color indexed="64"/>
      </top>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38" fontId="3" fillId="0" borderId="0" applyFont="0" applyFill="0" applyBorder="0" applyAlignment="0" applyProtection="0"/>
    <xf numFmtId="38" fontId="19" fillId="0" borderId="0" applyFont="0" applyFill="0" applyBorder="0" applyAlignment="0" applyProtection="0">
      <alignment vertical="center"/>
    </xf>
  </cellStyleXfs>
  <cellXfs count="240">
    <xf numFmtId="0" fontId="0" fillId="0" borderId="0" xfId="0"/>
    <xf numFmtId="0" fontId="5" fillId="0" borderId="0" xfId="0" applyFont="1" applyAlignment="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8" fillId="0" borderId="9" xfId="0" applyFont="1" applyBorder="1" applyAlignment="1" applyProtection="1">
      <alignment vertical="center"/>
    </xf>
    <xf numFmtId="0" fontId="4" fillId="0" borderId="9" xfId="0" applyFont="1" applyBorder="1" applyAlignment="1" applyProtection="1">
      <alignment vertical="center"/>
    </xf>
    <xf numFmtId="0" fontId="6" fillId="0" borderId="0" xfId="0" applyFont="1" applyAlignment="1" applyProtection="1">
      <alignment horizontal="center" vertical="center"/>
    </xf>
    <xf numFmtId="176" fontId="5"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5" fillId="0" borderId="9" xfId="0" applyFont="1" applyBorder="1" applyAlignment="1" applyProtection="1">
      <alignment vertical="center" shrinkToFit="1"/>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7" fillId="0" borderId="0" xfId="0" applyFont="1" applyAlignment="1" applyProtection="1">
      <alignment horizontal="right"/>
    </xf>
    <xf numFmtId="0" fontId="5" fillId="0" borderId="8" xfId="0" applyFont="1" applyBorder="1" applyAlignment="1" applyProtection="1">
      <alignment vertical="center"/>
    </xf>
    <xf numFmtId="0" fontId="10" fillId="0" borderId="0" xfId="0" applyFont="1" applyAlignment="1" applyProtection="1">
      <alignment vertical="center" shrinkToFit="1"/>
    </xf>
    <xf numFmtId="0" fontId="10" fillId="0" borderId="0" xfId="0" applyFont="1" applyAlignment="1" applyProtection="1">
      <alignment vertical="center"/>
    </xf>
    <xf numFmtId="0" fontId="10" fillId="0" borderId="0" xfId="0" applyFont="1" applyAlignment="1" applyProtection="1">
      <alignment horizontal="center" vertical="center"/>
    </xf>
    <xf numFmtId="0" fontId="13" fillId="0" borderId="0" xfId="0" applyFont="1" applyAlignment="1" applyProtection="1">
      <alignment vertical="center"/>
    </xf>
    <xf numFmtId="0" fontId="18" fillId="0" borderId="0" xfId="0" applyFont="1" applyAlignment="1" applyProtection="1">
      <alignment horizontal="right" vertical="center"/>
    </xf>
    <xf numFmtId="0" fontId="4" fillId="0" borderId="0" xfId="0" applyFont="1" applyAlignment="1" applyProtection="1">
      <alignment horizontal="center" vertical="center"/>
    </xf>
    <xf numFmtId="0" fontId="7" fillId="0" borderId="0" xfId="0" applyFont="1" applyAlignment="1" applyProtection="1">
      <alignment vertical="center" wrapText="1"/>
    </xf>
    <xf numFmtId="0" fontId="2" fillId="0" borderId="0" xfId="0" applyFont="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9" fillId="0" borderId="0" xfId="0" applyFont="1" applyAlignment="1" applyProtection="1">
      <alignment vertical="center"/>
    </xf>
    <xf numFmtId="0" fontId="17" fillId="0" borderId="0" xfId="0" applyFont="1" applyAlignment="1" applyProtection="1">
      <alignment horizontal="center" vertical="center"/>
    </xf>
    <xf numFmtId="0" fontId="9" fillId="0" borderId="0" xfId="0" applyFont="1" applyAlignment="1" applyProtection="1">
      <alignment horizontal="left" vertical="center"/>
    </xf>
    <xf numFmtId="0" fontId="5" fillId="0" borderId="0" xfId="0" applyFont="1" applyAlignment="1" applyProtection="1">
      <alignment vertical="center"/>
      <protection hidden="1"/>
    </xf>
    <xf numFmtId="0" fontId="23" fillId="0" borderId="0" xfId="0" applyFont="1" applyAlignment="1" applyProtection="1">
      <alignment vertical="center"/>
    </xf>
    <xf numFmtId="49" fontId="9" fillId="0" borderId="0" xfId="0" applyNumberFormat="1" applyFont="1" applyAlignment="1" applyProtection="1">
      <alignment vertical="center"/>
    </xf>
    <xf numFmtId="49" fontId="5" fillId="0" borderId="0" xfId="0" applyNumberFormat="1" applyFont="1" applyAlignment="1" applyProtection="1">
      <alignment vertical="center"/>
    </xf>
    <xf numFmtId="49" fontId="9" fillId="0" borderId="13" xfId="0" applyNumberFormat="1" applyFont="1" applyBorder="1" applyAlignment="1" applyProtection="1">
      <alignment vertical="center"/>
    </xf>
    <xf numFmtId="49" fontId="5" fillId="0" borderId="13" xfId="0" applyNumberFormat="1" applyFont="1" applyBorder="1" applyAlignment="1" applyProtection="1">
      <alignment vertical="center"/>
    </xf>
    <xf numFmtId="49" fontId="5" fillId="0" borderId="0" xfId="0" applyNumberFormat="1" applyFont="1" applyBorder="1" applyAlignment="1" applyProtection="1">
      <alignment vertical="center" shrinkToFit="1"/>
    </xf>
    <xf numFmtId="0" fontId="4" fillId="0" borderId="9"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protection hidden="1"/>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22" fillId="0" borderId="0" xfId="0" applyFont="1" applyAlignment="1" applyProtection="1">
      <alignment vertical="center" wrapText="1"/>
    </xf>
    <xf numFmtId="0" fontId="0" fillId="0" borderId="0" xfId="0" applyAlignment="1">
      <alignment vertical="center"/>
    </xf>
    <xf numFmtId="0" fontId="9" fillId="0" borderId="19" xfId="0" applyFont="1" applyFill="1" applyBorder="1" applyAlignment="1" applyProtection="1">
      <alignment horizontal="center" vertical="center" shrinkToFit="1"/>
    </xf>
    <xf numFmtId="0" fontId="7" fillId="0" borderId="0" xfId="0" applyFont="1" applyBorder="1" applyAlignment="1" applyProtection="1">
      <alignment vertical="center" wrapText="1"/>
    </xf>
    <xf numFmtId="0" fontId="5" fillId="0" borderId="0" xfId="0" applyFont="1" applyAlignment="1">
      <alignment horizontal="center" vertical="center" shrinkToFit="1"/>
    </xf>
    <xf numFmtId="0" fontId="17" fillId="0" borderId="0" xfId="0" applyFont="1" applyAlignment="1">
      <alignment horizontal="center" vertical="center" shrinkToFit="1"/>
    </xf>
    <xf numFmtId="0" fontId="6" fillId="0" borderId="0" xfId="0" applyFont="1" applyAlignment="1" applyProtection="1">
      <alignment vertical="center"/>
    </xf>
    <xf numFmtId="0" fontId="9" fillId="0" borderId="0" xfId="0" applyFont="1" applyAlignment="1" applyProtection="1">
      <alignment vertical="center"/>
    </xf>
    <xf numFmtId="0" fontId="5" fillId="0" borderId="0" xfId="0" applyFont="1" applyAlignment="1" applyProtection="1">
      <alignment vertical="center"/>
    </xf>
    <xf numFmtId="0" fontId="2" fillId="0" borderId="0" xfId="0" applyFont="1" applyAlignment="1" applyProtection="1">
      <alignment vertical="center"/>
    </xf>
    <xf numFmtId="0" fontId="9" fillId="0" borderId="0" xfId="0" applyFont="1" applyFill="1" applyBorder="1" applyAlignment="1" applyProtection="1">
      <alignment horizontal="right" vertical="center"/>
    </xf>
    <xf numFmtId="0" fontId="0" fillId="0" borderId="0" xfId="0" applyAlignment="1" applyProtection="1">
      <alignment vertical="center"/>
    </xf>
    <xf numFmtId="177" fontId="20" fillId="0" borderId="8" xfId="0" applyNumberFormat="1" applyFont="1" applyFill="1" applyBorder="1" applyAlignment="1" applyProtection="1">
      <alignment vertical="center" wrapText="1"/>
    </xf>
    <xf numFmtId="177" fontId="9" fillId="0" borderId="0" xfId="0" applyNumberFormat="1" applyFont="1" applyFill="1" applyBorder="1" applyAlignment="1" applyProtection="1">
      <alignment vertical="center" wrapText="1"/>
    </xf>
    <xf numFmtId="0" fontId="5" fillId="0" borderId="15" xfId="0" applyFont="1" applyBorder="1" applyAlignment="1">
      <alignment vertical="center" shrinkToFit="1"/>
    </xf>
    <xf numFmtId="0" fontId="0" fillId="0" borderId="15" xfId="0" applyBorder="1" applyAlignment="1">
      <alignment vertical="center" shrinkToFit="1"/>
    </xf>
    <xf numFmtId="0" fontId="5" fillId="0" borderId="0" xfId="0" applyFont="1" applyAlignment="1" applyProtection="1">
      <alignment vertical="center"/>
      <protection hidden="1"/>
    </xf>
    <xf numFmtId="0" fontId="22" fillId="0" borderId="0" xfId="0" applyFont="1" applyAlignment="1" applyProtection="1">
      <alignment horizontal="center" vertical="center" wrapText="1"/>
    </xf>
    <xf numFmtId="0" fontId="9" fillId="0" borderId="0" xfId="0" applyFont="1" applyFill="1" applyBorder="1" applyAlignment="1" applyProtection="1">
      <alignment horizontal="right" vertical="center"/>
    </xf>
    <xf numFmtId="0" fontId="0" fillId="0" borderId="0" xfId="0" applyAlignment="1" applyProtection="1">
      <alignment vertical="center"/>
    </xf>
    <xf numFmtId="0" fontId="9" fillId="2" borderId="1" xfId="0" applyFont="1"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38" fontId="11" fillId="2" borderId="1" xfId="3" applyFont="1" applyFill="1" applyBorder="1" applyAlignment="1" applyProtection="1">
      <alignment vertical="center"/>
      <protection locked="0"/>
    </xf>
    <xf numFmtId="38" fontId="11" fillId="2" borderId="8" xfId="3" applyFont="1" applyFill="1" applyBorder="1" applyAlignment="1" applyProtection="1">
      <alignment vertical="center"/>
      <protection locked="0"/>
    </xf>
    <xf numFmtId="38" fontId="11" fillId="2" borderId="3" xfId="3" applyFont="1" applyFill="1" applyBorder="1" applyAlignment="1" applyProtection="1">
      <alignment vertical="center"/>
      <protection locked="0"/>
    </xf>
    <xf numFmtId="38" fontId="11" fillId="2" borderId="9" xfId="3" applyFont="1" applyFill="1" applyBorder="1" applyAlignment="1" applyProtection="1">
      <alignment vertical="center"/>
      <protection locked="0"/>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38" fontId="11" fillId="0" borderId="1" xfId="3" applyFont="1" applyFill="1" applyBorder="1" applyAlignment="1" applyProtection="1">
      <alignment horizontal="center" vertical="center"/>
    </xf>
    <xf numFmtId="38" fontId="11" fillId="0" borderId="8" xfId="3" applyFont="1" applyFill="1" applyBorder="1" applyAlignment="1" applyProtection="1">
      <alignment horizontal="center" vertical="center"/>
    </xf>
    <xf numFmtId="38" fontId="11" fillId="0" borderId="10" xfId="3"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5" xfId="0" applyFont="1" applyFill="1" applyBorder="1" applyAlignment="1" applyProtection="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lignment horizontal="center" vertical="center" shrinkToFit="1"/>
    </xf>
    <xf numFmtId="0" fontId="9" fillId="0" borderId="17" xfId="0" applyFont="1" applyFill="1" applyBorder="1" applyAlignment="1" applyProtection="1">
      <alignment horizontal="center" vertical="center" shrinkToFit="1"/>
    </xf>
    <xf numFmtId="0" fontId="0" fillId="0" borderId="18" xfId="0" applyBorder="1" applyAlignment="1">
      <alignment horizontal="center" vertical="center" shrinkToFit="1"/>
    </xf>
    <xf numFmtId="0" fontId="9" fillId="0" borderId="18" xfId="0" applyFont="1" applyFill="1" applyBorder="1" applyAlignment="1" applyProtection="1">
      <alignment horizontal="center" vertical="center" shrinkToFit="1"/>
    </xf>
    <xf numFmtId="0" fontId="0" fillId="0" borderId="20" xfId="0" applyBorder="1" applyAlignment="1">
      <alignment horizontal="center" vertical="center" shrinkToFit="1"/>
    </xf>
    <xf numFmtId="38" fontId="21" fillId="0" borderId="1" xfId="3" applyFont="1" applyBorder="1" applyAlignment="1" applyProtection="1">
      <alignment horizontal="center" vertical="center" wrapText="1"/>
    </xf>
    <xf numFmtId="38" fontId="21" fillId="0" borderId="8" xfId="3" applyFont="1" applyBorder="1" applyAlignment="1" applyProtection="1">
      <alignment horizontal="center" vertical="center" wrapText="1"/>
    </xf>
    <xf numFmtId="38" fontId="21" fillId="0" borderId="3" xfId="3" applyFont="1" applyBorder="1" applyAlignment="1" applyProtection="1">
      <alignment horizontal="center" vertical="center" wrapText="1"/>
    </xf>
    <xf numFmtId="38" fontId="21" fillId="0" borderId="9" xfId="3" applyFont="1" applyBorder="1" applyAlignment="1" applyProtection="1">
      <alignment horizontal="center" vertical="center" wrapText="1"/>
    </xf>
    <xf numFmtId="0" fontId="9" fillId="0" borderId="8"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9" xfId="0" applyFont="1" applyBorder="1" applyAlignment="1" applyProtection="1">
      <alignment horizontal="center" vertical="center" wrapText="1" shrinkToFit="1"/>
    </xf>
    <xf numFmtId="0" fontId="9" fillId="0" borderId="4"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38" fontId="21" fillId="0" borderId="1" xfId="3" applyFont="1" applyBorder="1" applyAlignment="1" applyProtection="1">
      <alignment horizontal="center" vertical="center"/>
    </xf>
    <xf numFmtId="38" fontId="21" fillId="0" borderId="8" xfId="3" applyFont="1" applyBorder="1" applyAlignment="1" applyProtection="1">
      <alignment horizontal="center" vertical="center"/>
    </xf>
    <xf numFmtId="38" fontId="21" fillId="0" borderId="3" xfId="3" applyFont="1" applyBorder="1" applyAlignment="1" applyProtection="1">
      <alignment horizontal="center" vertical="center"/>
    </xf>
    <xf numFmtId="38" fontId="21" fillId="0" borderId="9" xfId="3"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4"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4" fillId="0" borderId="0" xfId="0" applyFont="1" applyAlignment="1" applyProtection="1">
      <alignment horizontal="center" vertical="center"/>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9" fillId="0" borderId="0" xfId="0" applyFont="1" applyAlignment="1" applyProtection="1">
      <alignment vertical="center" shrinkToFit="1"/>
    </xf>
    <xf numFmtId="38" fontId="5" fillId="0" borderId="9" xfId="3" applyFont="1" applyBorder="1" applyAlignment="1" applyProtection="1">
      <alignment vertical="center"/>
    </xf>
    <xf numFmtId="0" fontId="5" fillId="0" borderId="9" xfId="0" applyFont="1" applyBorder="1" applyAlignment="1" applyProtection="1">
      <alignment horizontal="left" vertical="center"/>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10" fillId="2" borderId="5"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5" fillId="0" borderId="6" xfId="0" applyFont="1" applyBorder="1" applyAlignment="1" applyProtection="1">
      <alignment vertical="center"/>
    </xf>
    <xf numFmtId="0" fontId="5" fillId="0" borderId="6" xfId="0" applyFont="1" applyBorder="1" applyAlignment="1" applyProtection="1">
      <alignment vertical="center" shrinkToFi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49" fontId="9" fillId="2" borderId="13" xfId="0" applyNumberFormat="1" applyFont="1" applyFill="1" applyBorder="1" applyAlignment="1" applyProtection="1">
      <alignment vertical="center" shrinkToFit="1"/>
      <protection locked="0"/>
    </xf>
    <xf numFmtId="49" fontId="5" fillId="0" borderId="14" xfId="0" applyNumberFormat="1" applyFont="1" applyBorder="1" applyAlignment="1" applyProtection="1">
      <alignment vertical="center" shrinkToFit="1"/>
    </xf>
    <xf numFmtId="49" fontId="5" fillId="0" borderId="13" xfId="0" applyNumberFormat="1" applyFont="1" applyBorder="1" applyAlignment="1" applyProtection="1">
      <alignment horizontal="left" vertical="center" shrinkToFit="1"/>
    </xf>
    <xf numFmtId="0" fontId="5" fillId="0" borderId="9" xfId="0" applyFont="1" applyBorder="1" applyAlignment="1" applyProtection="1">
      <alignment horizontal="center" vertical="center" shrinkToFit="1"/>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177" fontId="5" fillId="0" borderId="9" xfId="0" applyNumberFormat="1" applyFont="1" applyBorder="1" applyAlignment="1" applyProtection="1">
      <alignment vertical="center"/>
    </xf>
    <xf numFmtId="0" fontId="4" fillId="0" borderId="9" xfId="0" applyFont="1" applyBorder="1" applyAlignment="1" applyProtection="1">
      <alignment horizontal="center" vertical="center"/>
    </xf>
    <xf numFmtId="0" fontId="10" fillId="0" borderId="0" xfId="0" applyFont="1" applyAlignment="1" applyProtection="1">
      <alignment horizontal="left" vertical="center" shrinkToFit="1"/>
    </xf>
    <xf numFmtId="0" fontId="10" fillId="0" borderId="0" xfId="0" applyFont="1" applyAlignment="1" applyProtection="1">
      <alignment shrinkToFit="1"/>
    </xf>
    <xf numFmtId="0" fontId="4" fillId="0" borderId="0" xfId="0" applyFont="1" applyAlignment="1" applyProtection="1">
      <alignment horizontal="center" vertical="center"/>
    </xf>
    <xf numFmtId="49" fontId="5" fillId="2" borderId="13" xfId="0" applyNumberFormat="1" applyFont="1" applyFill="1" applyBorder="1" applyAlignment="1" applyProtection="1">
      <alignment vertical="center"/>
      <protection locked="0"/>
    </xf>
    <xf numFmtId="49" fontId="5" fillId="2" borderId="13" xfId="0" applyNumberFormat="1" applyFont="1" applyFill="1" applyBorder="1" applyAlignment="1" applyProtection="1">
      <alignment horizontal="left" vertical="center"/>
      <protection locked="0"/>
    </xf>
    <xf numFmtId="0" fontId="9" fillId="0" borderId="0" xfId="0" applyFont="1" applyAlignment="1" applyProtection="1">
      <alignment vertical="center"/>
    </xf>
    <xf numFmtId="0" fontId="5" fillId="2" borderId="0" xfId="0" applyFont="1" applyFill="1" applyAlignment="1" applyProtection="1">
      <alignment horizontal="center" vertical="center" shrinkToFit="1"/>
      <protection locked="0"/>
    </xf>
    <xf numFmtId="0" fontId="5" fillId="0" borderId="11" xfId="0" applyFont="1" applyBorder="1" applyAlignment="1" applyProtection="1">
      <alignment horizontal="center" vertical="center"/>
    </xf>
    <xf numFmtId="0" fontId="4" fillId="2" borderId="9" xfId="0" applyFont="1" applyFill="1" applyBorder="1" applyAlignment="1" applyProtection="1">
      <alignment horizontal="center" vertical="center"/>
    </xf>
    <xf numFmtId="0" fontId="24" fillId="2" borderId="1" xfId="0" applyNumberFormat="1" applyFont="1" applyFill="1" applyBorder="1" applyAlignment="1" applyProtection="1">
      <alignment horizontal="center" vertical="center"/>
      <protection locked="0"/>
    </xf>
    <xf numFmtId="0" fontId="24" fillId="2" borderId="8" xfId="0" applyNumberFormat="1" applyFont="1" applyFill="1" applyBorder="1" applyAlignment="1" applyProtection="1">
      <alignment horizontal="center" vertical="center"/>
      <protection locked="0"/>
    </xf>
    <xf numFmtId="0" fontId="24" fillId="2" borderId="3" xfId="0" applyNumberFormat="1" applyFont="1" applyFill="1" applyBorder="1" applyAlignment="1" applyProtection="1">
      <alignment horizontal="center" vertical="center"/>
      <protection locked="0"/>
    </xf>
    <xf numFmtId="0" fontId="24" fillId="2" borderId="9"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shrinkToFit="1"/>
    </xf>
    <xf numFmtId="0" fontId="2" fillId="0" borderId="2" xfId="0" applyNumberFormat="1" applyFont="1" applyFill="1" applyBorder="1" applyAlignment="1" applyProtection="1">
      <alignment horizontal="center" shrinkToFit="1"/>
    </xf>
    <xf numFmtId="0" fontId="2" fillId="0" borderId="9" xfId="0" applyNumberFormat="1" applyFont="1" applyFill="1" applyBorder="1" applyAlignment="1" applyProtection="1">
      <alignment horizontal="center" shrinkToFit="1"/>
    </xf>
    <xf numFmtId="0" fontId="2" fillId="0" borderId="4" xfId="0" applyNumberFormat="1" applyFont="1" applyFill="1" applyBorder="1" applyAlignment="1" applyProtection="1">
      <alignment horizontal="center" shrinkToFi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0" fillId="0" borderId="8"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xf>
    <xf numFmtId="179" fontId="5" fillId="0" borderId="11" xfId="0" applyNumberFormat="1" applyFont="1" applyBorder="1" applyAlignment="1" applyProtection="1">
      <alignment horizontal="center" vertical="center" shrinkToFit="1"/>
    </xf>
    <xf numFmtId="0" fontId="5" fillId="0" borderId="11" xfId="0" applyFont="1" applyBorder="1" applyAlignment="1" applyProtection="1">
      <alignment horizontal="right" vertical="center"/>
    </xf>
    <xf numFmtId="178" fontId="5" fillId="0" borderId="11" xfId="0" applyNumberFormat="1" applyFont="1" applyBorder="1" applyAlignment="1" applyProtection="1">
      <alignment vertical="center" shrinkToFit="1"/>
    </xf>
    <xf numFmtId="0" fontId="5" fillId="0" borderId="11" xfId="0" applyFont="1" applyBorder="1" applyAlignment="1" applyProtection="1">
      <alignment horizontal="right" vertical="center" shrinkToFit="1"/>
    </xf>
    <xf numFmtId="0" fontId="9" fillId="0" borderId="0" xfId="0" applyFont="1" applyAlignment="1" applyProtection="1">
      <alignment horizontal="left" vertical="center"/>
    </xf>
    <xf numFmtId="0" fontId="9" fillId="0" borderId="0" xfId="0" applyFont="1" applyAlignment="1" applyProtection="1">
      <alignment vertical="center" wrapText="1"/>
    </xf>
    <xf numFmtId="0" fontId="13" fillId="0" borderId="0" xfId="0" applyFont="1" applyAlignment="1" applyProtection="1">
      <alignment vertical="center" shrinkToFit="1"/>
    </xf>
    <xf numFmtId="0" fontId="5" fillId="0" borderId="0" xfId="0" applyFont="1" applyAlignment="1" applyProtection="1">
      <alignment vertical="center"/>
    </xf>
    <xf numFmtId="0" fontId="2" fillId="0" borderId="0" xfId="0" applyFont="1" applyAlignment="1" applyProtection="1">
      <alignment vertical="center"/>
    </xf>
    <xf numFmtId="178" fontId="4" fillId="0" borderId="9" xfId="0" applyNumberFormat="1" applyFont="1" applyBorder="1" applyAlignment="1" applyProtection="1">
      <alignment vertical="center" shrinkToFit="1"/>
    </xf>
    <xf numFmtId="0" fontId="6" fillId="0" borderId="0" xfId="0" applyFont="1" applyAlignment="1" applyProtection="1">
      <alignment horizontal="center" vertical="center" shrinkToFit="1"/>
    </xf>
    <xf numFmtId="176" fontId="5" fillId="0" borderId="0" xfId="0" applyNumberFormat="1" applyFont="1" applyAlignment="1" applyProtection="1">
      <alignment vertical="center"/>
    </xf>
    <xf numFmtId="176" fontId="5" fillId="2" borderId="0" xfId="0" applyNumberFormat="1" applyFont="1" applyFill="1" applyAlignment="1" applyProtection="1">
      <alignment vertical="center"/>
      <protection locked="0"/>
    </xf>
    <xf numFmtId="0" fontId="5" fillId="2"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177" fontId="21" fillId="2" borderId="1" xfId="0" applyNumberFormat="1" applyFont="1" applyFill="1" applyBorder="1" applyAlignment="1" applyProtection="1">
      <alignment horizontal="center" vertical="center" wrapText="1"/>
      <protection locked="0"/>
    </xf>
    <xf numFmtId="177" fontId="21" fillId="2" borderId="8" xfId="0" applyNumberFormat="1" applyFont="1" applyFill="1" applyBorder="1" applyAlignment="1" applyProtection="1">
      <alignment horizontal="center" vertical="center" wrapText="1"/>
      <protection locked="0"/>
    </xf>
    <xf numFmtId="177" fontId="21" fillId="2" borderId="3" xfId="0" applyNumberFormat="1" applyFont="1" applyFill="1" applyBorder="1" applyAlignment="1" applyProtection="1">
      <alignment horizontal="center" vertical="center" wrapText="1"/>
      <protection locked="0"/>
    </xf>
    <xf numFmtId="177" fontId="21" fillId="2" borderId="9" xfId="0" applyNumberFormat="1" applyFont="1" applyFill="1" applyBorder="1" applyAlignment="1" applyProtection="1">
      <alignment horizontal="center" vertical="center" wrapText="1"/>
      <protection locked="0"/>
    </xf>
    <xf numFmtId="177" fontId="9" fillId="0" borderId="8"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177" fontId="9" fillId="0" borderId="9" xfId="0" applyNumberFormat="1"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38" fontId="21" fillId="2" borderId="1" xfId="3" applyFont="1" applyFill="1" applyBorder="1" applyAlignment="1" applyProtection="1">
      <alignment horizontal="center" vertical="center" wrapText="1"/>
      <protection locked="0"/>
    </xf>
    <xf numFmtId="38" fontId="21" fillId="2" borderId="8" xfId="3" applyFont="1" applyFill="1" applyBorder="1" applyAlignment="1" applyProtection="1">
      <alignment horizontal="center" vertical="center" wrapText="1"/>
      <protection locked="0"/>
    </xf>
    <xf numFmtId="38" fontId="21" fillId="2" borderId="3" xfId="3" applyFont="1" applyFill="1" applyBorder="1" applyAlignment="1" applyProtection="1">
      <alignment horizontal="center" vertical="center" wrapText="1"/>
      <protection locked="0"/>
    </xf>
    <xf numFmtId="38" fontId="21" fillId="2" borderId="9" xfId="3"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38" fontId="11" fillId="0" borderId="21" xfId="3" applyFont="1" applyFill="1" applyBorder="1" applyAlignment="1" applyProtection="1">
      <alignment horizontal="center" vertical="center"/>
    </xf>
    <xf numFmtId="38" fontId="11" fillId="0" borderId="23" xfId="3" applyFont="1" applyFill="1" applyBorder="1" applyAlignment="1" applyProtection="1">
      <alignment horizontal="center" vertical="center"/>
    </xf>
    <xf numFmtId="38" fontId="11" fillId="0" borderId="24" xfId="3"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49" fontId="9" fillId="2" borderId="13" xfId="0" applyNumberFormat="1" applyFont="1" applyFill="1" applyBorder="1" applyAlignment="1" applyProtection="1">
      <alignment vertical="center"/>
      <protection locked="0"/>
    </xf>
    <xf numFmtId="178" fontId="4" fillId="0" borderId="0" xfId="0" applyNumberFormat="1" applyFont="1" applyBorder="1" applyAlignment="1" applyProtection="1">
      <alignment horizontal="center" vertical="center" shrinkToFit="1"/>
    </xf>
    <xf numFmtId="178" fontId="4" fillId="0" borderId="9" xfId="0" applyNumberFormat="1" applyFont="1" applyBorder="1" applyAlignment="1" applyProtection="1">
      <alignment horizontal="center" vertical="center" shrinkToFi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9" fillId="0" borderId="0" xfId="0" applyFont="1" applyBorder="1" applyAlignment="1" applyProtection="1">
      <alignment vertical="center"/>
    </xf>
    <xf numFmtId="0" fontId="17"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Alignment="1" applyProtection="1">
      <alignment shrinkToFit="1"/>
    </xf>
    <xf numFmtId="38" fontId="5" fillId="0" borderId="0" xfId="3" applyFont="1" applyBorder="1" applyAlignment="1" applyProtection="1">
      <alignment shrinkToFit="1"/>
    </xf>
    <xf numFmtId="0" fontId="5" fillId="0" borderId="0" xfId="0" applyFont="1" applyBorder="1" applyAlignment="1" applyProtection="1">
      <alignment horizontal="center"/>
    </xf>
    <xf numFmtId="0" fontId="7" fillId="0" borderId="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177" fontId="21" fillId="2" borderId="1" xfId="0" applyNumberFormat="1" applyFont="1" applyFill="1" applyBorder="1" applyAlignment="1" applyProtection="1">
      <alignment vertical="center"/>
      <protection locked="0"/>
    </xf>
    <xf numFmtId="177" fontId="21" fillId="2" borderId="8" xfId="0" applyNumberFormat="1" applyFont="1" applyFill="1" applyBorder="1" applyAlignment="1" applyProtection="1">
      <alignment vertical="center"/>
      <protection locked="0"/>
    </xf>
    <xf numFmtId="177" fontId="21" fillId="2" borderId="3" xfId="0" applyNumberFormat="1" applyFont="1" applyFill="1" applyBorder="1" applyAlignment="1" applyProtection="1">
      <alignment vertical="center"/>
      <protection locked="0"/>
    </xf>
    <xf numFmtId="177" fontId="21" fillId="2" borderId="9" xfId="0" applyNumberFormat="1" applyFont="1" applyFill="1" applyBorder="1" applyAlignment="1" applyProtection="1">
      <alignment vertical="center"/>
      <protection locked="0"/>
    </xf>
  </cellXfs>
  <cellStyles count="4">
    <cellStyle name="桁区切り" xfId="3" builtinId="6"/>
    <cellStyle name="桁区切り 2" xfId="2"/>
    <cellStyle name="標準" xfId="0" builtinId="0"/>
    <cellStyle name="標準 2" xfId="1"/>
  </cellStyles>
  <dxfs count="7">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95250</xdr:colOff>
      <xdr:row>39</xdr:row>
      <xdr:rowOff>47626</xdr:rowOff>
    </xdr:from>
    <xdr:to>
      <xdr:col>52</xdr:col>
      <xdr:colOff>123825</xdr:colOff>
      <xdr:row>40</xdr:row>
      <xdr:rowOff>85726</xdr:rowOff>
    </xdr:to>
    <xdr:sp macro="" textlink="">
      <xdr:nvSpPr>
        <xdr:cNvPr id="2" name="正方形/長方形 1"/>
        <xdr:cNvSpPr/>
      </xdr:nvSpPr>
      <xdr:spPr>
        <a:xfrm>
          <a:off x="11525250" y="6953251"/>
          <a:ext cx="981075" cy="209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95250</xdr:colOff>
      <xdr:row>49</xdr:row>
      <xdr:rowOff>66675</xdr:rowOff>
    </xdr:from>
    <xdr:to>
      <xdr:col>28</xdr:col>
      <xdr:colOff>123825</xdr:colOff>
      <xdr:row>50</xdr:row>
      <xdr:rowOff>104775</xdr:rowOff>
    </xdr:to>
    <xdr:sp macro="" textlink="">
      <xdr:nvSpPr>
        <xdr:cNvPr id="3" name="正方形/長方形 2"/>
        <xdr:cNvSpPr/>
      </xdr:nvSpPr>
      <xdr:spPr>
        <a:xfrm>
          <a:off x="5810250" y="8620125"/>
          <a:ext cx="981075" cy="209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0"/>
  <sheetViews>
    <sheetView tabSelected="1" view="pageBreakPreview" topLeftCell="A4" zoomScaleNormal="100" zoomScaleSheetLayoutView="100" workbookViewId="0">
      <selection activeCell="B8" sqref="B8:C9"/>
    </sheetView>
  </sheetViews>
  <sheetFormatPr defaultColWidth="3.125" defaultRowHeight="13.5" x14ac:dyDescent="0.4"/>
  <cols>
    <col min="1" max="16384" width="3.125" style="1"/>
  </cols>
  <sheetData>
    <row r="1" spans="1:72" x14ac:dyDescent="0.4">
      <c r="A1" s="34" t="s">
        <v>72</v>
      </c>
      <c r="B1" s="2"/>
      <c r="C1" s="2"/>
      <c r="D1" s="2"/>
      <c r="E1" s="27"/>
      <c r="F1" s="27"/>
      <c r="G1" s="27"/>
      <c r="H1" s="27"/>
      <c r="I1" s="27"/>
      <c r="J1" s="27"/>
      <c r="K1" s="27"/>
      <c r="L1" s="27"/>
      <c r="M1" s="27"/>
      <c r="N1" s="27"/>
      <c r="O1" s="27"/>
      <c r="P1" s="27"/>
      <c r="Q1" s="27"/>
      <c r="R1" s="27"/>
      <c r="S1" s="27"/>
      <c r="T1" s="27"/>
      <c r="U1" s="27"/>
      <c r="V1" s="27"/>
      <c r="W1" s="27"/>
      <c r="X1" s="27"/>
      <c r="Y1" s="2"/>
      <c r="Z1" s="2"/>
      <c r="AA1" s="2"/>
      <c r="AB1" s="2"/>
      <c r="AC1" s="2"/>
      <c r="AD1" s="2"/>
      <c r="AE1" s="2"/>
      <c r="AF1" s="2"/>
      <c r="AG1" s="2"/>
      <c r="AH1" s="2"/>
      <c r="AI1" s="2"/>
      <c r="AJ1" s="2"/>
      <c r="AK1" s="2"/>
      <c r="AL1" s="2"/>
      <c r="AM1" s="2"/>
      <c r="AN1" s="2"/>
      <c r="AO1" s="2"/>
      <c r="AP1" s="2"/>
      <c r="AQ1" s="2"/>
      <c r="AR1" s="2"/>
      <c r="AS1" s="2"/>
      <c r="AT1" s="2"/>
      <c r="AU1" s="2"/>
      <c r="AV1" s="24" t="s">
        <v>54</v>
      </c>
      <c r="AW1" s="2"/>
      <c r="AX1" s="2"/>
      <c r="AY1" s="2"/>
      <c r="AZ1" s="2"/>
      <c r="BA1" s="2"/>
      <c r="BB1" s="2"/>
      <c r="BC1" s="2"/>
      <c r="BD1" s="2"/>
      <c r="BE1" s="2"/>
      <c r="BF1" s="2"/>
      <c r="BG1" s="2"/>
      <c r="BH1" s="2"/>
      <c r="BI1" s="2"/>
      <c r="BJ1" s="2"/>
      <c r="BK1" s="2"/>
      <c r="BL1" s="2"/>
      <c r="BM1" s="2"/>
      <c r="BN1" s="2"/>
      <c r="BO1" s="2"/>
      <c r="BP1" s="2"/>
      <c r="BQ1" s="2"/>
      <c r="BR1" s="2"/>
      <c r="BS1" s="2"/>
      <c r="BT1" s="2"/>
    </row>
    <row r="2" spans="1:72" ht="15.75" customHeight="1" x14ac:dyDescent="0.4">
      <c r="A2" s="156" t="s">
        <v>75</v>
      </c>
      <c r="B2" s="156"/>
      <c r="C2" s="156"/>
      <c r="D2" s="156"/>
      <c r="E2" s="156"/>
      <c r="F2" s="156"/>
      <c r="G2" s="156"/>
      <c r="H2" s="156"/>
      <c r="I2" s="156"/>
      <c r="J2" s="156"/>
      <c r="K2" s="156"/>
      <c r="L2" s="156"/>
      <c r="M2" s="156"/>
      <c r="N2" s="156"/>
      <c r="O2" s="156"/>
      <c r="P2" s="156"/>
      <c r="Q2" s="156"/>
      <c r="R2" s="156"/>
      <c r="S2" s="156"/>
      <c r="T2" s="156"/>
      <c r="U2" s="156"/>
      <c r="V2" s="156"/>
      <c r="W2" s="156"/>
      <c r="X2" s="156"/>
      <c r="Y2" s="188" t="s">
        <v>76</v>
      </c>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t="s">
        <v>76</v>
      </c>
      <c r="AX2" s="188"/>
      <c r="AY2" s="188"/>
      <c r="AZ2" s="188"/>
      <c r="BA2" s="188"/>
      <c r="BB2" s="188"/>
      <c r="BC2" s="188"/>
      <c r="BD2" s="188"/>
      <c r="BE2" s="188"/>
      <c r="BF2" s="188"/>
      <c r="BG2" s="188"/>
      <c r="BH2" s="188"/>
      <c r="BI2" s="188"/>
      <c r="BJ2" s="188"/>
      <c r="BK2" s="188"/>
      <c r="BL2" s="188"/>
      <c r="BM2" s="188"/>
      <c r="BN2" s="188"/>
      <c r="BO2" s="188"/>
      <c r="BP2" s="188"/>
      <c r="BQ2" s="188"/>
      <c r="BR2" s="188"/>
      <c r="BS2" s="188"/>
      <c r="BT2" s="188"/>
    </row>
    <row r="3" spans="1:72" ht="14.25" customHeight="1" x14ac:dyDescent="0.4">
      <c r="A3" s="25"/>
      <c r="B3" s="156" t="s">
        <v>62</v>
      </c>
      <c r="C3" s="156"/>
      <c r="D3" s="156"/>
      <c r="E3" s="156"/>
      <c r="F3" s="156"/>
      <c r="G3" s="156"/>
      <c r="H3" s="156"/>
      <c r="I3" s="156"/>
      <c r="J3" s="156"/>
      <c r="K3" s="156"/>
      <c r="L3" s="156"/>
      <c r="M3" s="156"/>
      <c r="N3" s="156"/>
      <c r="O3" s="156"/>
      <c r="P3" s="156"/>
      <c r="Q3" s="156"/>
      <c r="R3" s="156"/>
      <c r="S3" s="156"/>
      <c r="T3" s="156"/>
      <c r="U3" s="156"/>
      <c r="V3" s="156"/>
      <c r="W3" s="156"/>
      <c r="X3" s="25"/>
      <c r="Y3" s="6"/>
      <c r="Z3" s="6"/>
      <c r="AA3" s="6"/>
      <c r="AB3" s="6"/>
      <c r="AC3" s="6"/>
      <c r="AD3" s="6"/>
      <c r="AE3" s="6"/>
      <c r="AF3" s="6"/>
      <c r="AG3" s="6"/>
      <c r="AH3" s="123" t="s">
        <v>40</v>
      </c>
      <c r="AI3" s="123"/>
      <c r="AJ3" s="123"/>
      <c r="AK3" s="123"/>
      <c r="AL3" s="123"/>
      <c r="AM3" s="123"/>
      <c r="AN3" s="123"/>
      <c r="AO3" s="6"/>
      <c r="AP3" s="6"/>
      <c r="AQ3" s="6" t="s">
        <v>103</v>
      </c>
      <c r="AR3" s="6" t="str">
        <f>IF($B$8="","",$B$8)</f>
        <v/>
      </c>
      <c r="AS3" s="51" t="s">
        <v>104</v>
      </c>
      <c r="AT3" s="6"/>
      <c r="AU3" s="6"/>
      <c r="AV3" s="6"/>
      <c r="AW3" s="6"/>
      <c r="AX3" s="6"/>
      <c r="AY3" s="6"/>
      <c r="AZ3" s="6"/>
      <c r="BA3" s="6"/>
      <c r="BB3" s="6"/>
      <c r="BC3" s="6"/>
      <c r="BD3" s="6"/>
      <c r="BE3" s="6"/>
      <c r="BF3" s="6"/>
      <c r="BG3" s="6"/>
      <c r="BH3" s="6"/>
      <c r="BI3" s="6"/>
      <c r="BJ3" s="6"/>
      <c r="BK3" s="6"/>
      <c r="BL3" s="6"/>
      <c r="BM3" s="6"/>
      <c r="BN3" s="6"/>
      <c r="BO3" s="6" t="s">
        <v>103</v>
      </c>
      <c r="BP3" s="6" t="str">
        <f>IF($B$8="","",$B$8)</f>
        <v/>
      </c>
      <c r="BQ3" s="51" t="s">
        <v>104</v>
      </c>
      <c r="BR3" s="6"/>
      <c r="BS3" s="6"/>
      <c r="BT3" s="6"/>
    </row>
    <row r="4" spans="1:72" ht="13.5" customHeight="1" x14ac:dyDescent="0.4">
      <c r="A4" s="25"/>
      <c r="B4" s="156" t="s">
        <v>63</v>
      </c>
      <c r="C4" s="156"/>
      <c r="D4" s="156"/>
      <c r="E4" s="156"/>
      <c r="F4" s="156"/>
      <c r="G4" s="156"/>
      <c r="H4" s="156"/>
      <c r="I4" s="156"/>
      <c r="J4" s="156"/>
      <c r="K4" s="156"/>
      <c r="L4" s="156"/>
      <c r="M4" s="156"/>
      <c r="N4" s="156"/>
      <c r="O4" s="156"/>
      <c r="P4" s="156"/>
      <c r="Q4" s="156"/>
      <c r="R4" s="156"/>
      <c r="S4" s="156"/>
      <c r="T4" s="156"/>
      <c r="U4" s="156"/>
      <c r="V4" s="156"/>
      <c r="W4" s="156"/>
      <c r="X4" s="25"/>
      <c r="Y4" s="2"/>
      <c r="Z4" s="2"/>
      <c r="AA4" s="2"/>
      <c r="AB4" s="2"/>
      <c r="AC4" s="2"/>
      <c r="AD4" s="2"/>
      <c r="AE4" s="2"/>
      <c r="AF4" s="2"/>
      <c r="AG4" s="2"/>
      <c r="AH4" s="123"/>
      <c r="AI4" s="123"/>
      <c r="AJ4" s="123"/>
      <c r="AK4" s="123"/>
      <c r="AL4" s="123"/>
      <c r="AM4" s="123"/>
      <c r="AN4" s="123"/>
      <c r="AO4" s="2"/>
      <c r="AP4" s="190" t="s">
        <v>84</v>
      </c>
      <c r="AQ4" s="190"/>
      <c r="AR4" s="190"/>
      <c r="AS4" s="190"/>
      <c r="AT4" s="190"/>
      <c r="AU4" s="190"/>
      <c r="AV4" s="190"/>
      <c r="AW4" s="2"/>
      <c r="AX4" s="2"/>
      <c r="AY4" s="2"/>
      <c r="AZ4" s="2"/>
      <c r="BA4" s="2"/>
      <c r="BB4" s="2"/>
      <c r="BC4" s="2"/>
      <c r="BD4" s="2"/>
      <c r="BE4" s="2"/>
      <c r="BF4" s="2"/>
      <c r="BG4" s="2"/>
      <c r="BH4" s="2"/>
      <c r="BI4" s="2"/>
      <c r="BJ4" s="2"/>
      <c r="BK4" s="2"/>
      <c r="BL4" s="2"/>
      <c r="BM4" s="2"/>
      <c r="BN4" s="189" t="str">
        <f>AP4</f>
        <v>令和   年   月   日</v>
      </c>
      <c r="BO4" s="189"/>
      <c r="BP4" s="189"/>
      <c r="BQ4" s="189"/>
      <c r="BR4" s="189"/>
      <c r="BS4" s="189"/>
      <c r="BT4" s="189"/>
    </row>
    <row r="5" spans="1:72" x14ac:dyDescent="0.4">
      <c r="A5" s="25"/>
      <c r="B5" s="25"/>
      <c r="C5" s="25"/>
      <c r="D5" s="25"/>
      <c r="E5" s="25"/>
      <c r="F5" s="25"/>
      <c r="G5" s="25"/>
      <c r="H5" s="25"/>
      <c r="I5" s="25"/>
      <c r="J5" s="25"/>
      <c r="K5" s="25"/>
      <c r="L5" s="25"/>
      <c r="M5" s="25"/>
      <c r="N5" s="25"/>
      <c r="O5" s="25"/>
      <c r="P5" s="25"/>
      <c r="Q5" s="25"/>
      <c r="R5" s="25"/>
      <c r="S5" s="25"/>
      <c r="T5" s="25"/>
      <c r="U5" s="25"/>
      <c r="V5" s="25"/>
      <c r="W5" s="25"/>
      <c r="X5" s="25"/>
      <c r="Y5" s="2"/>
      <c r="Z5" s="2" t="s">
        <v>4</v>
      </c>
      <c r="AA5" s="2"/>
      <c r="AB5" s="2"/>
      <c r="AC5" s="2"/>
      <c r="AD5" s="2"/>
      <c r="AE5" s="2"/>
      <c r="AF5" s="2"/>
      <c r="AG5" s="2"/>
      <c r="AH5" s="2"/>
      <c r="AI5" s="2"/>
      <c r="AJ5" s="2"/>
      <c r="AK5" s="2"/>
      <c r="AL5" s="2"/>
      <c r="AM5" s="2"/>
      <c r="AN5" s="2"/>
      <c r="AO5" s="2"/>
      <c r="AP5" s="2"/>
      <c r="AQ5" s="2"/>
      <c r="AR5" s="2"/>
      <c r="AS5" s="2"/>
      <c r="AT5" s="2"/>
      <c r="AU5" s="2"/>
      <c r="AV5" s="2"/>
      <c r="AW5" s="2"/>
      <c r="AX5" s="2" t="s">
        <v>4</v>
      </c>
      <c r="AY5" s="2"/>
      <c r="AZ5" s="2"/>
      <c r="BA5" s="2"/>
      <c r="BB5" s="2"/>
      <c r="BC5" s="2"/>
      <c r="BD5" s="2"/>
      <c r="BE5" s="2"/>
      <c r="BF5" s="2"/>
      <c r="BG5" s="2"/>
      <c r="BH5" s="2"/>
      <c r="BI5" s="2"/>
      <c r="BJ5" s="2"/>
      <c r="BK5" s="2"/>
      <c r="BL5" s="2"/>
      <c r="BM5" s="2"/>
      <c r="BN5" s="2"/>
      <c r="BO5" s="2"/>
      <c r="BP5" s="2"/>
      <c r="BQ5" s="2"/>
      <c r="BR5" s="2"/>
      <c r="BS5" s="2"/>
      <c r="BT5" s="2"/>
    </row>
    <row r="6" spans="1:72" x14ac:dyDescent="0.4">
      <c r="A6" s="3"/>
      <c r="B6" s="3"/>
      <c r="C6" s="3"/>
      <c r="D6" s="3"/>
      <c r="E6" s="3"/>
      <c r="F6" s="3"/>
      <c r="G6" s="3"/>
      <c r="H6" s="3"/>
      <c r="I6" s="3"/>
      <c r="J6" s="3"/>
      <c r="K6" s="3"/>
      <c r="L6" s="3"/>
      <c r="M6" s="3"/>
      <c r="N6" s="162"/>
      <c r="O6" s="162"/>
      <c r="P6" s="162"/>
      <c r="Q6" s="4" t="s">
        <v>45</v>
      </c>
      <c r="R6" s="5"/>
      <c r="S6" s="5"/>
      <c r="T6" s="5"/>
      <c r="U6" s="5"/>
      <c r="V6" s="5"/>
      <c r="W6" s="3"/>
      <c r="X6" s="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x14ac:dyDescent="0.4">
      <c r="A7" s="2"/>
      <c r="B7" s="149" t="s">
        <v>90</v>
      </c>
      <c r="C7" s="150"/>
      <c r="D7" s="150"/>
      <c r="E7" s="150"/>
      <c r="F7" s="150"/>
      <c r="G7" s="151"/>
      <c r="H7" s="2"/>
      <c r="I7" s="2"/>
      <c r="J7" s="2"/>
      <c r="K7" s="2"/>
      <c r="L7" s="2"/>
      <c r="M7" s="2"/>
      <c r="N7" s="2"/>
      <c r="O7" s="2"/>
      <c r="P7" s="2"/>
      <c r="Q7" s="2"/>
      <c r="R7" s="7"/>
      <c r="S7" s="7"/>
      <c r="T7" s="7"/>
      <c r="U7" s="7"/>
      <c r="V7" s="7"/>
      <c r="W7" s="7"/>
      <c r="X7" s="7"/>
      <c r="Y7" s="2"/>
      <c r="Z7" s="2"/>
      <c r="AA7" s="2"/>
      <c r="AB7" s="2"/>
      <c r="AC7" s="2"/>
      <c r="AD7" s="2"/>
      <c r="AE7" s="2"/>
      <c r="AF7" s="2"/>
      <c r="AG7" s="182" t="s">
        <v>5</v>
      </c>
      <c r="AH7" s="182"/>
      <c r="AI7" s="182"/>
      <c r="AJ7" s="182"/>
      <c r="AK7" s="37" t="s">
        <v>27</v>
      </c>
      <c r="AL7" s="38"/>
      <c r="AM7" s="147" t="str">
        <f>IF(O8=0,"",O8)</f>
        <v/>
      </c>
      <c r="AN7" s="147"/>
      <c r="AO7" s="147"/>
      <c r="AP7" s="147"/>
      <c r="AQ7" s="147"/>
      <c r="AR7" s="147"/>
      <c r="AS7" s="147"/>
      <c r="AT7" s="147"/>
      <c r="AU7" s="147"/>
      <c r="AV7" s="147"/>
      <c r="AW7" s="2"/>
      <c r="AX7" s="2"/>
      <c r="AY7" s="2"/>
      <c r="AZ7" s="2"/>
      <c r="BA7" s="2"/>
      <c r="BB7" s="2"/>
      <c r="BC7" s="2"/>
      <c r="BD7" s="2"/>
      <c r="BE7" s="182" t="s">
        <v>5</v>
      </c>
      <c r="BF7" s="182"/>
      <c r="BG7" s="182"/>
      <c r="BH7" s="182"/>
      <c r="BI7" s="37" t="s">
        <v>27</v>
      </c>
      <c r="BJ7" s="38"/>
      <c r="BK7" s="147" t="str">
        <f>IF(O8=0,"",O8)</f>
        <v/>
      </c>
      <c r="BL7" s="147"/>
      <c r="BM7" s="147"/>
      <c r="BN7" s="147"/>
      <c r="BO7" s="147"/>
      <c r="BP7" s="147"/>
      <c r="BQ7" s="147"/>
      <c r="BR7" s="147"/>
      <c r="BS7" s="147"/>
      <c r="BT7" s="147"/>
    </row>
    <row r="8" spans="1:72" x14ac:dyDescent="0.4">
      <c r="A8" s="2"/>
      <c r="B8" s="163"/>
      <c r="C8" s="164"/>
      <c r="D8" s="167" t="s">
        <v>91</v>
      </c>
      <c r="E8" s="167"/>
      <c r="F8" s="167"/>
      <c r="G8" s="168"/>
      <c r="H8" s="2"/>
      <c r="I8" s="8" t="s">
        <v>5</v>
      </c>
      <c r="J8" s="2"/>
      <c r="K8" s="2"/>
      <c r="L8" s="2"/>
      <c r="M8" s="35" t="s">
        <v>27</v>
      </c>
      <c r="N8" s="36"/>
      <c r="O8" s="158"/>
      <c r="P8" s="158"/>
      <c r="Q8" s="158"/>
      <c r="R8" s="158"/>
      <c r="S8" s="158"/>
      <c r="T8" s="158"/>
      <c r="U8" s="158"/>
      <c r="V8" s="158"/>
      <c r="W8" s="158"/>
      <c r="X8" s="158"/>
      <c r="Y8" s="2"/>
      <c r="Z8" s="2"/>
      <c r="AA8" s="2"/>
      <c r="AB8" s="2"/>
      <c r="AC8" s="2"/>
      <c r="AD8" s="2"/>
      <c r="AE8" s="2"/>
      <c r="AF8" s="2"/>
      <c r="AG8" s="9"/>
      <c r="AH8" s="9"/>
      <c r="AI8" s="9"/>
      <c r="AJ8" s="9"/>
      <c r="AK8" s="146" t="str">
        <f>IF(M9=0,"",M9)</f>
        <v/>
      </c>
      <c r="AL8" s="146"/>
      <c r="AM8" s="146"/>
      <c r="AN8" s="146"/>
      <c r="AO8" s="146"/>
      <c r="AP8" s="146"/>
      <c r="AQ8" s="146"/>
      <c r="AR8" s="146"/>
      <c r="AS8" s="146"/>
      <c r="AT8" s="146"/>
      <c r="AU8" s="146"/>
      <c r="AV8" s="146"/>
      <c r="AW8" s="2"/>
      <c r="AX8" s="2"/>
      <c r="AY8" s="2"/>
      <c r="AZ8" s="2"/>
      <c r="BA8" s="2"/>
      <c r="BB8" s="2"/>
      <c r="BC8" s="2"/>
      <c r="BD8" s="2"/>
      <c r="BE8" s="32"/>
      <c r="BF8" s="32"/>
      <c r="BG8" s="32"/>
      <c r="BH8" s="32"/>
      <c r="BI8" s="146" t="str">
        <f>IF(M9=0,"",M9)</f>
        <v/>
      </c>
      <c r="BJ8" s="146"/>
      <c r="BK8" s="146"/>
      <c r="BL8" s="146"/>
      <c r="BM8" s="146"/>
      <c r="BN8" s="146"/>
      <c r="BO8" s="146"/>
      <c r="BP8" s="146"/>
      <c r="BQ8" s="146"/>
      <c r="BR8" s="146"/>
      <c r="BS8" s="146"/>
      <c r="BT8" s="146"/>
    </row>
    <row r="9" spans="1:72" x14ac:dyDescent="0.4">
      <c r="A9" s="2"/>
      <c r="B9" s="165"/>
      <c r="C9" s="166"/>
      <c r="D9" s="169"/>
      <c r="E9" s="169"/>
      <c r="F9" s="169"/>
      <c r="G9" s="170"/>
      <c r="H9" s="2"/>
      <c r="I9" s="8"/>
      <c r="J9" s="2"/>
      <c r="K9" s="2"/>
      <c r="L9" s="2"/>
      <c r="M9" s="157"/>
      <c r="N9" s="157"/>
      <c r="O9" s="157"/>
      <c r="P9" s="157"/>
      <c r="Q9" s="157"/>
      <c r="R9" s="157"/>
      <c r="S9" s="157"/>
      <c r="T9" s="157"/>
      <c r="U9" s="157"/>
      <c r="V9" s="157"/>
      <c r="W9" s="157"/>
      <c r="X9" s="157"/>
      <c r="Y9" s="2"/>
      <c r="Z9" s="2"/>
      <c r="AA9" s="2"/>
      <c r="AB9" s="2"/>
      <c r="AC9" s="2"/>
      <c r="AD9" s="2"/>
      <c r="AE9" s="2"/>
      <c r="AF9" s="2"/>
      <c r="AG9" s="2"/>
      <c r="AH9" s="2"/>
      <c r="AI9" s="2"/>
      <c r="AJ9" s="2"/>
      <c r="AK9" s="36"/>
      <c r="AL9" s="36"/>
      <c r="AM9" s="36"/>
      <c r="AN9" s="36"/>
      <c r="AO9" s="36"/>
      <c r="AP9" s="36"/>
      <c r="AQ9" s="36"/>
      <c r="AR9" s="36"/>
      <c r="AS9" s="36"/>
      <c r="AT9" s="36"/>
      <c r="AU9" s="36"/>
      <c r="AV9" s="36"/>
      <c r="AW9" s="2"/>
      <c r="AX9" s="2"/>
      <c r="AY9" s="2"/>
      <c r="AZ9" s="2"/>
      <c r="BA9" s="2"/>
      <c r="BB9" s="2"/>
      <c r="BC9" s="2"/>
      <c r="BD9" s="2"/>
      <c r="BE9" s="2"/>
      <c r="BF9" s="2"/>
      <c r="BG9" s="2"/>
      <c r="BH9" s="2"/>
      <c r="BI9" s="36"/>
      <c r="BJ9" s="36"/>
      <c r="BK9" s="36"/>
      <c r="BL9" s="36"/>
      <c r="BM9" s="36"/>
      <c r="BN9" s="36"/>
      <c r="BO9" s="36"/>
      <c r="BP9" s="36"/>
      <c r="BQ9" s="36"/>
      <c r="BR9" s="36"/>
      <c r="BS9" s="36"/>
      <c r="BT9" s="36"/>
    </row>
    <row r="10" spans="1:72" x14ac:dyDescent="0.4">
      <c r="A10" s="2"/>
      <c r="B10" s="171" t="str">
        <f>IF(B8="","！比較期間を選択してください","")</f>
        <v>！比較期間を選択してください</v>
      </c>
      <c r="C10" s="171"/>
      <c r="D10" s="171"/>
      <c r="E10" s="171"/>
      <c r="F10" s="171"/>
      <c r="G10" s="171"/>
      <c r="H10" s="2"/>
      <c r="I10" s="2"/>
      <c r="J10" s="2"/>
      <c r="K10" s="2"/>
      <c r="L10" s="2"/>
      <c r="M10" s="2"/>
      <c r="N10" s="2"/>
      <c r="O10" s="2"/>
      <c r="P10" s="2"/>
      <c r="Q10" s="2"/>
      <c r="R10" s="2"/>
      <c r="S10" s="2"/>
      <c r="T10" s="2"/>
      <c r="U10" s="2"/>
      <c r="V10" s="2"/>
      <c r="W10" s="2"/>
      <c r="X10" s="2"/>
      <c r="Y10" s="2"/>
      <c r="Z10" s="2"/>
      <c r="AA10" s="2"/>
      <c r="AB10" s="2"/>
      <c r="AC10" s="2"/>
      <c r="AD10" s="2"/>
      <c r="AE10" s="2"/>
      <c r="AF10" s="2"/>
      <c r="AG10" s="182" t="s">
        <v>24</v>
      </c>
      <c r="AH10" s="182"/>
      <c r="AI10" s="182"/>
      <c r="AJ10" s="182"/>
      <c r="AK10" s="147" t="str">
        <f>IF(M11=0,"",M11)</f>
        <v/>
      </c>
      <c r="AL10" s="147"/>
      <c r="AM10" s="147"/>
      <c r="AN10" s="147"/>
      <c r="AO10" s="147"/>
      <c r="AP10" s="147"/>
      <c r="AQ10" s="147"/>
      <c r="AR10" s="147"/>
      <c r="AS10" s="147"/>
      <c r="AT10" s="147"/>
      <c r="AU10" s="147"/>
      <c r="AV10" s="36"/>
      <c r="AW10" s="2"/>
      <c r="AX10" s="2"/>
      <c r="AY10" s="2"/>
      <c r="AZ10" s="2"/>
      <c r="BA10" s="2"/>
      <c r="BB10" s="2"/>
      <c r="BC10" s="2"/>
      <c r="BD10" s="2"/>
      <c r="BE10" s="182" t="s">
        <v>24</v>
      </c>
      <c r="BF10" s="182"/>
      <c r="BG10" s="182"/>
      <c r="BH10" s="182"/>
      <c r="BI10" s="147" t="str">
        <f>IF(M11=0,"",M11)</f>
        <v/>
      </c>
      <c r="BJ10" s="147"/>
      <c r="BK10" s="147"/>
      <c r="BL10" s="147"/>
      <c r="BM10" s="147"/>
      <c r="BN10" s="147"/>
      <c r="BO10" s="147"/>
      <c r="BP10" s="147"/>
      <c r="BQ10" s="147"/>
      <c r="BR10" s="147"/>
      <c r="BS10" s="147"/>
      <c r="BT10" s="36"/>
    </row>
    <row r="11" spans="1:72" x14ac:dyDescent="0.4">
      <c r="A11" s="2"/>
      <c r="B11" s="172"/>
      <c r="C11" s="172"/>
      <c r="D11" s="172"/>
      <c r="E11" s="172"/>
      <c r="F11" s="172"/>
      <c r="G11" s="172"/>
      <c r="H11" s="2"/>
      <c r="I11" s="159" t="s">
        <v>28</v>
      </c>
      <c r="J11" s="159"/>
      <c r="K11" s="159"/>
      <c r="L11" s="159"/>
      <c r="M11" s="216"/>
      <c r="N11" s="216"/>
      <c r="O11" s="216"/>
      <c r="P11" s="216"/>
      <c r="Q11" s="216"/>
      <c r="R11" s="216"/>
      <c r="S11" s="216"/>
      <c r="T11" s="216"/>
      <c r="U11" s="216"/>
      <c r="V11" s="216"/>
      <c r="W11" s="216"/>
      <c r="X11" s="216"/>
      <c r="Y11" s="11"/>
      <c r="Z11" s="2"/>
      <c r="AA11" s="2"/>
      <c r="AB11" s="2"/>
      <c r="AC11" s="2"/>
      <c r="AD11" s="2"/>
      <c r="AE11" s="2"/>
      <c r="AF11" s="2"/>
      <c r="AG11" s="9"/>
      <c r="AH11" s="9"/>
      <c r="AI11" s="9"/>
      <c r="AJ11" s="9"/>
      <c r="AK11" s="39"/>
      <c r="AL11" s="39"/>
      <c r="AM11" s="39"/>
      <c r="AN11" s="39"/>
      <c r="AO11" s="39"/>
      <c r="AP11" s="39"/>
      <c r="AQ11" s="39"/>
      <c r="AR11" s="39"/>
      <c r="AS11" s="39"/>
      <c r="AT11" s="39"/>
      <c r="AU11" s="39"/>
      <c r="AV11" s="36"/>
      <c r="AW11" s="2"/>
      <c r="AX11" s="2"/>
      <c r="AY11" s="2"/>
      <c r="AZ11" s="2"/>
      <c r="BA11" s="2"/>
      <c r="BB11" s="2"/>
      <c r="BC11" s="2"/>
      <c r="BD11" s="2"/>
      <c r="BE11" s="32"/>
      <c r="BF11" s="32"/>
      <c r="BG11" s="32"/>
      <c r="BH11" s="32"/>
      <c r="BI11" s="39"/>
      <c r="BJ11" s="39"/>
      <c r="BK11" s="39"/>
      <c r="BL11" s="39"/>
      <c r="BM11" s="39"/>
      <c r="BN11" s="39"/>
      <c r="BO11" s="39"/>
      <c r="BP11" s="39"/>
      <c r="BQ11" s="39"/>
      <c r="BR11" s="39"/>
      <c r="BS11" s="39"/>
      <c r="BT11" s="36"/>
    </row>
    <row r="12" spans="1:72" x14ac:dyDescent="0.4">
      <c r="A12" s="2"/>
      <c r="B12" s="172"/>
      <c r="C12" s="172"/>
      <c r="D12" s="172"/>
      <c r="E12" s="172"/>
      <c r="F12" s="172"/>
      <c r="G12" s="172"/>
      <c r="H12" s="2"/>
      <c r="I12" s="2"/>
      <c r="J12" s="2"/>
      <c r="K12" s="2"/>
      <c r="L12" s="2"/>
      <c r="M12" s="2"/>
      <c r="N12" s="2"/>
      <c r="O12" s="2"/>
      <c r="P12" s="2"/>
      <c r="Q12" s="2"/>
      <c r="R12" s="2"/>
      <c r="S12" s="2"/>
      <c r="T12" s="2"/>
      <c r="U12" s="2"/>
      <c r="V12" s="2"/>
      <c r="W12" s="2"/>
      <c r="X12" s="2"/>
      <c r="Y12" s="2"/>
      <c r="Z12" s="2"/>
      <c r="AA12" s="2"/>
      <c r="AB12" s="2"/>
      <c r="AC12" s="2"/>
      <c r="AD12" s="2"/>
      <c r="AE12" s="2"/>
      <c r="AF12" s="2"/>
      <c r="AG12" s="159" t="s">
        <v>25</v>
      </c>
      <c r="AH12" s="159"/>
      <c r="AI12" s="159"/>
      <c r="AJ12" s="159"/>
      <c r="AK12" s="147" t="str">
        <f>IF(M13=0,"",M13)</f>
        <v/>
      </c>
      <c r="AL12" s="147"/>
      <c r="AM12" s="147"/>
      <c r="AN12" s="147"/>
      <c r="AO12" s="147"/>
      <c r="AP12" s="147"/>
      <c r="AQ12" s="147"/>
      <c r="AR12" s="147"/>
      <c r="AS12" s="147"/>
      <c r="AT12" s="147"/>
      <c r="AU12" s="147"/>
      <c r="AV12" s="36"/>
      <c r="AW12" s="2"/>
      <c r="AX12" s="2"/>
      <c r="AY12" s="2"/>
      <c r="AZ12" s="2"/>
      <c r="BA12" s="2"/>
      <c r="BB12" s="2"/>
      <c r="BC12" s="2"/>
      <c r="BD12" s="2"/>
      <c r="BE12" s="159" t="s">
        <v>25</v>
      </c>
      <c r="BF12" s="159"/>
      <c r="BG12" s="159"/>
      <c r="BH12" s="159"/>
      <c r="BI12" s="147" t="str">
        <f>IF(M13=0,"",M13)</f>
        <v/>
      </c>
      <c r="BJ12" s="147"/>
      <c r="BK12" s="147"/>
      <c r="BL12" s="147"/>
      <c r="BM12" s="147"/>
      <c r="BN12" s="147"/>
      <c r="BO12" s="147"/>
      <c r="BP12" s="147"/>
      <c r="BQ12" s="147"/>
      <c r="BR12" s="147"/>
      <c r="BS12" s="147"/>
      <c r="BT12" s="36"/>
    </row>
    <row r="13" spans="1:72" ht="13.5" customHeight="1" x14ac:dyDescent="0.4">
      <c r="A13" s="2"/>
      <c r="B13" s="2"/>
      <c r="C13" s="2"/>
      <c r="D13" s="2"/>
      <c r="E13" s="2"/>
      <c r="F13" s="2"/>
      <c r="G13" s="2"/>
      <c r="H13" s="2"/>
      <c r="I13" s="8" t="s">
        <v>25</v>
      </c>
      <c r="J13" s="8"/>
      <c r="K13" s="8"/>
      <c r="L13" s="8"/>
      <c r="M13" s="145"/>
      <c r="N13" s="145"/>
      <c r="O13" s="145"/>
      <c r="P13" s="145"/>
      <c r="Q13" s="145"/>
      <c r="R13" s="145"/>
      <c r="S13" s="145"/>
      <c r="T13" s="145"/>
      <c r="U13" s="145"/>
      <c r="V13" s="145"/>
      <c r="W13" s="145"/>
      <c r="X13" s="145"/>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5" customHeight="1" x14ac:dyDescent="0.4">
      <c r="A14" s="2"/>
      <c r="B14" s="2"/>
      <c r="C14" s="2"/>
      <c r="D14" s="2"/>
      <c r="E14" s="2"/>
      <c r="F14" s="2"/>
      <c r="G14" s="2"/>
      <c r="H14" s="2"/>
      <c r="I14" s="8"/>
      <c r="J14" s="8"/>
      <c r="K14" s="8"/>
      <c r="L14" s="8"/>
      <c r="M14" s="10"/>
      <c r="N14" s="10"/>
      <c r="O14" s="10"/>
      <c r="P14" s="10"/>
      <c r="Q14" s="10"/>
      <c r="R14" s="10"/>
      <c r="S14" s="10"/>
      <c r="T14" s="10"/>
      <c r="U14" s="10"/>
      <c r="V14" s="10"/>
      <c r="W14" s="10"/>
      <c r="X14" s="10"/>
      <c r="Y14" s="183" t="s">
        <v>78</v>
      </c>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t="s">
        <v>78</v>
      </c>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row>
    <row r="15" spans="1:72" ht="13.5" customHeight="1" x14ac:dyDescent="0.4">
      <c r="A15" s="2"/>
      <c r="B15" s="2"/>
      <c r="C15" s="2"/>
      <c r="D15" s="2"/>
      <c r="E15" s="2"/>
      <c r="F15" s="2"/>
      <c r="G15" s="2"/>
      <c r="H15" s="2"/>
      <c r="I15" s="129" t="s">
        <v>80</v>
      </c>
      <c r="J15" s="129"/>
      <c r="K15" s="129"/>
      <c r="L15" s="129"/>
      <c r="M15" s="129"/>
      <c r="N15" s="129"/>
      <c r="O15" s="129"/>
      <c r="P15" s="129"/>
      <c r="Q15" s="129"/>
      <c r="R15" s="10"/>
      <c r="S15" s="10"/>
      <c r="T15" s="10"/>
      <c r="U15" s="10"/>
      <c r="V15" s="10"/>
      <c r="W15" s="10"/>
      <c r="X15" s="10"/>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row>
    <row r="16" spans="1:72" ht="12" customHeight="1" x14ac:dyDescent="0.4">
      <c r="A16" s="2"/>
      <c r="B16" s="2"/>
      <c r="C16" s="2"/>
      <c r="D16" s="2"/>
      <c r="E16" s="2"/>
      <c r="F16" s="2"/>
      <c r="G16" s="2"/>
      <c r="H16" s="2"/>
      <c r="I16" s="2"/>
      <c r="J16" s="2"/>
      <c r="K16" s="2"/>
      <c r="L16" s="2"/>
      <c r="M16" s="160" t="s">
        <v>105</v>
      </c>
      <c r="N16" s="160"/>
      <c r="O16" s="191"/>
      <c r="P16" s="191"/>
      <c r="Q16" s="13" t="s">
        <v>46</v>
      </c>
      <c r="R16" s="191"/>
      <c r="S16" s="191"/>
      <c r="T16" s="13" t="s">
        <v>47</v>
      </c>
      <c r="U16" s="191"/>
      <c r="V16" s="191"/>
      <c r="W16" s="13" t="s">
        <v>48</v>
      </c>
      <c r="X16" s="16"/>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row>
    <row r="17" spans="1:72" ht="12" customHeight="1" x14ac:dyDescent="0.4">
      <c r="A17" s="54" t="s">
        <v>29</v>
      </c>
      <c r="B17" s="53"/>
      <c r="C17" s="53"/>
      <c r="D17" s="53"/>
      <c r="E17" s="53"/>
      <c r="F17" s="53"/>
      <c r="G17" s="53"/>
      <c r="H17" s="53"/>
      <c r="I17" s="53"/>
      <c r="J17" s="52"/>
      <c r="K17" s="52"/>
      <c r="L17" s="52"/>
      <c r="M17" s="52"/>
      <c r="N17" s="53"/>
      <c r="O17" s="53"/>
      <c r="P17" s="53"/>
      <c r="Q17" s="53"/>
      <c r="R17" s="53"/>
      <c r="S17" s="53"/>
      <c r="T17" s="53"/>
      <c r="U17" s="53"/>
      <c r="V17" s="53"/>
      <c r="W17" s="53"/>
      <c r="X17" s="5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row>
    <row r="18" spans="1:72" ht="13.5" customHeight="1" x14ac:dyDescent="0.4">
      <c r="A18" s="63" t="s">
        <v>92</v>
      </c>
      <c r="B18" s="64"/>
      <c r="C18" s="64"/>
      <c r="D18" s="43" t="str">
        <f>IF($B$8="","",$B$8)</f>
        <v/>
      </c>
      <c r="E18" s="53" t="s">
        <v>93</v>
      </c>
      <c r="F18" s="26"/>
      <c r="G18" s="26"/>
      <c r="H18" s="53"/>
      <c r="I18" s="53"/>
      <c r="J18" s="53"/>
      <c r="K18" s="53"/>
      <c r="L18" s="53"/>
      <c r="M18" s="53"/>
      <c r="N18" s="53"/>
      <c r="O18" s="53"/>
      <c r="P18" s="53"/>
      <c r="Q18" s="53"/>
      <c r="R18" s="53"/>
      <c r="S18" s="53"/>
      <c r="T18" s="53"/>
      <c r="U18" s="53"/>
      <c r="V18" s="53"/>
      <c r="W18" s="53"/>
      <c r="X18" s="5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1:72" ht="13.5" customHeight="1" x14ac:dyDescent="0.4">
      <c r="A19" s="55"/>
      <c r="B19" s="56"/>
      <c r="C19" s="65" t="s">
        <v>107</v>
      </c>
      <c r="D19" s="66"/>
      <c r="E19" s="66"/>
      <c r="F19" s="66"/>
      <c r="G19" s="67"/>
      <c r="H19" s="68" t="str">
        <f>IF(B8="","",IF(C19="年・月を選択してください","",VLOOKUP(C19,$O$62:$AR$65,6,FALSE)))</f>
        <v/>
      </c>
      <c r="I19" s="69"/>
      <c r="J19" s="69"/>
      <c r="K19" s="69"/>
      <c r="L19" s="70"/>
      <c r="M19" s="68" t="str">
        <f>IF($B$8="","",IF($C$19="年・月を選択してください","",VLOOKUP($C$19,$O$62:$AR$65,11,FALSE)))</f>
        <v/>
      </c>
      <c r="N19" s="69"/>
      <c r="O19" s="69"/>
      <c r="P19" s="69"/>
      <c r="Q19" s="70"/>
      <c r="R19" s="68" t="s">
        <v>94</v>
      </c>
      <c r="S19" s="69"/>
      <c r="T19" s="69"/>
      <c r="U19" s="69"/>
      <c r="V19" s="69"/>
      <c r="W19" s="70"/>
      <c r="X19" s="44"/>
      <c r="Y19" s="2"/>
      <c r="Z19" s="2"/>
      <c r="AA19" s="2"/>
      <c r="AB19" s="2"/>
      <c r="AC19" s="2"/>
      <c r="AD19" s="2"/>
      <c r="AE19" s="2"/>
      <c r="AF19" s="2"/>
      <c r="AG19" s="2"/>
      <c r="AH19" s="2"/>
      <c r="AI19" s="2"/>
      <c r="AJ19" s="2"/>
      <c r="AK19" s="2" t="s">
        <v>6</v>
      </c>
      <c r="AL19" s="2"/>
      <c r="AM19" s="2"/>
      <c r="AN19" s="2"/>
      <c r="AO19" s="2"/>
      <c r="AP19" s="2"/>
      <c r="AQ19" s="2"/>
      <c r="AR19" s="2"/>
      <c r="AS19" s="2"/>
      <c r="AT19" s="2"/>
      <c r="AU19" s="2"/>
      <c r="AV19" s="2"/>
      <c r="AW19" s="2"/>
      <c r="AX19" s="2"/>
      <c r="AY19" s="2"/>
      <c r="AZ19" s="2"/>
      <c r="BA19" s="2"/>
      <c r="BB19" s="2"/>
      <c r="BC19" s="2"/>
      <c r="BD19" s="2"/>
      <c r="BE19" s="2"/>
      <c r="BF19" s="2"/>
      <c r="BG19" s="2"/>
      <c r="BH19" s="2"/>
      <c r="BI19" s="2" t="s">
        <v>6</v>
      </c>
      <c r="BJ19" s="2"/>
      <c r="BK19" s="2"/>
      <c r="BL19" s="2"/>
      <c r="BM19" s="2"/>
      <c r="BN19" s="2"/>
      <c r="BO19" s="2"/>
      <c r="BP19" s="2"/>
      <c r="BQ19" s="2"/>
      <c r="BR19" s="2"/>
      <c r="BS19" s="2"/>
      <c r="BT19" s="2"/>
    </row>
    <row r="20" spans="1:72" ht="13.5" customHeight="1" x14ac:dyDescent="0.4">
      <c r="A20" s="55"/>
      <c r="B20" s="56"/>
      <c r="C20" s="71"/>
      <c r="D20" s="72"/>
      <c r="E20" s="72"/>
      <c r="F20" s="75" t="s">
        <v>1</v>
      </c>
      <c r="G20" s="76"/>
      <c r="H20" s="71"/>
      <c r="I20" s="72"/>
      <c r="J20" s="72"/>
      <c r="K20" s="75" t="s">
        <v>1</v>
      </c>
      <c r="L20" s="76"/>
      <c r="M20" s="71"/>
      <c r="N20" s="72"/>
      <c r="O20" s="72"/>
      <c r="P20" s="75" t="s">
        <v>1</v>
      </c>
      <c r="Q20" s="76"/>
      <c r="R20" s="79" t="str">
        <f>IF(C20="","",IF(B8=6,SUM(C20,H20,M20,C23,H23,M23),IF(B8=5,SUM(C20,H20,M20,C23,H23),IF(B8=4,SUM(C20,H20,M20,C23),IF(B8=3,SUM(C20,H20,M20),SUM(C20,H20))))))</f>
        <v/>
      </c>
      <c r="S20" s="80"/>
      <c r="T20" s="80"/>
      <c r="U20" s="80"/>
      <c r="V20" s="75" t="s">
        <v>1</v>
      </c>
      <c r="W20" s="76"/>
      <c r="X20" s="44"/>
      <c r="Y20" s="2"/>
      <c r="Z20" s="2"/>
      <c r="AA20" s="2"/>
      <c r="AB20" s="2"/>
      <c r="AC20" s="2"/>
      <c r="AD20" s="2"/>
      <c r="AE20" s="2"/>
      <c r="AF20" s="2"/>
      <c r="AG20" s="2"/>
      <c r="AH20" s="2"/>
      <c r="AI20" s="2"/>
      <c r="AJ20" s="2"/>
      <c r="AK20" s="2"/>
      <c r="AL20" s="2"/>
      <c r="AM20" s="2"/>
      <c r="AN20" s="2"/>
      <c r="AQ20" s="2"/>
      <c r="AR20" s="2"/>
      <c r="AS20" s="2"/>
      <c r="AT20" s="2"/>
      <c r="AU20" s="2"/>
      <c r="AV20" s="2"/>
      <c r="AW20" s="2"/>
      <c r="AX20" s="2"/>
      <c r="AY20" s="2"/>
      <c r="AZ20" s="2"/>
      <c r="BA20" s="2"/>
      <c r="BB20" s="2"/>
      <c r="BC20" s="2"/>
      <c r="BD20" s="2"/>
      <c r="BE20" s="2"/>
      <c r="BF20" s="2"/>
      <c r="BG20" s="2"/>
      <c r="BH20" s="2"/>
      <c r="BI20" s="2"/>
      <c r="BJ20" s="2"/>
      <c r="BK20" s="2"/>
      <c r="BN20" s="2"/>
      <c r="BO20" s="2"/>
      <c r="BP20" s="2"/>
      <c r="BQ20" s="2"/>
      <c r="BR20" s="2"/>
      <c r="BS20" s="2"/>
      <c r="BT20" s="2"/>
    </row>
    <row r="21" spans="1:72" ht="13.5" customHeight="1" thickBot="1" x14ac:dyDescent="0.45">
      <c r="A21" s="55"/>
      <c r="B21" s="56"/>
      <c r="C21" s="73"/>
      <c r="D21" s="74"/>
      <c r="E21" s="74"/>
      <c r="F21" s="77"/>
      <c r="G21" s="78"/>
      <c r="H21" s="73"/>
      <c r="I21" s="74"/>
      <c r="J21" s="74"/>
      <c r="K21" s="77"/>
      <c r="L21" s="78"/>
      <c r="M21" s="73"/>
      <c r="N21" s="74"/>
      <c r="O21" s="74"/>
      <c r="P21" s="77"/>
      <c r="Q21" s="78"/>
      <c r="R21" s="81"/>
      <c r="S21" s="82"/>
      <c r="T21" s="82"/>
      <c r="U21" s="82"/>
      <c r="V21" s="83"/>
      <c r="W21" s="84"/>
      <c r="X21" s="44"/>
      <c r="Y21" s="2" t="s">
        <v>79</v>
      </c>
      <c r="Z21" s="2"/>
      <c r="AA21" s="2"/>
      <c r="AB21" s="2"/>
      <c r="AC21" s="2"/>
      <c r="AD21" s="2"/>
      <c r="AE21" s="2"/>
      <c r="AF21" s="2"/>
      <c r="AG21" s="2"/>
      <c r="AH21" s="2"/>
      <c r="AI21" s="2"/>
      <c r="AJ21" s="2"/>
      <c r="AK21" s="2"/>
      <c r="AL21" s="17"/>
      <c r="AM21" s="17"/>
      <c r="AN21" s="148" t="str">
        <f>IF($M$16=0,"",$M$16)</f>
        <v>元号を選択</v>
      </c>
      <c r="AO21" s="148"/>
      <c r="AP21" s="148" t="str">
        <f>IF($O$16=0,"",$O$16)</f>
        <v/>
      </c>
      <c r="AQ21" s="148"/>
      <c r="AR21" s="14" t="s">
        <v>46</v>
      </c>
      <c r="AS21" s="14" t="str">
        <f>IF($R$16=0,"",$R$16)</f>
        <v/>
      </c>
      <c r="AT21" s="14" t="s">
        <v>47</v>
      </c>
      <c r="AU21" s="14" t="str">
        <f>IF($U$16=0,"",$U$16)</f>
        <v/>
      </c>
      <c r="AV21" s="14" t="s">
        <v>48</v>
      </c>
      <c r="AW21" s="2" t="s">
        <v>79</v>
      </c>
      <c r="AX21" s="2"/>
      <c r="AY21" s="2"/>
      <c r="AZ21" s="2"/>
      <c r="BA21" s="2"/>
      <c r="BB21" s="2"/>
      <c r="BC21" s="2"/>
      <c r="BD21" s="2"/>
      <c r="BE21" s="2"/>
      <c r="BF21" s="2"/>
      <c r="BG21" s="2"/>
      <c r="BH21" s="2"/>
      <c r="BI21" s="2"/>
      <c r="BJ21" s="2"/>
      <c r="BK21" s="2"/>
      <c r="BL21" s="148" t="str">
        <f>IF($M$16="元号を選択","",$M$16)</f>
        <v/>
      </c>
      <c r="BM21" s="148"/>
      <c r="BN21" s="148" t="str">
        <f>IF($O$16=0,"",$O$16)</f>
        <v/>
      </c>
      <c r="BO21" s="148"/>
      <c r="BP21" s="14" t="s">
        <v>46</v>
      </c>
      <c r="BQ21" s="14" t="str">
        <f>IF($R$16=0,"",$R$16)</f>
        <v/>
      </c>
      <c r="BR21" s="14" t="s">
        <v>47</v>
      </c>
      <c r="BS21" s="14" t="str">
        <f>IF($U$16=0,"",$U$16)</f>
        <v/>
      </c>
      <c r="BT21" s="14" t="s">
        <v>48</v>
      </c>
    </row>
    <row r="22" spans="1:72" ht="13.5" customHeight="1" x14ac:dyDescent="0.4">
      <c r="A22" s="55"/>
      <c r="B22" s="56"/>
      <c r="C22" s="85" t="str">
        <f>IF($B$8&lt;4,"",IF($C$19="年・月を選択してください","",VLOOKUP($C$19,$O$62:$AR$65,16,FALSE)))</f>
        <v/>
      </c>
      <c r="D22" s="86"/>
      <c r="E22" s="86"/>
      <c r="F22" s="86"/>
      <c r="G22" s="87"/>
      <c r="H22" s="85" t="str">
        <f>IF(B8&lt;5,"",IF($C$19="年・月を選択してください","",VLOOKUP($C$19,$O$62:$AR$65,21,FALSE)))</f>
        <v/>
      </c>
      <c r="I22" s="86"/>
      <c r="J22" s="86"/>
      <c r="K22" s="86"/>
      <c r="L22" s="87"/>
      <c r="M22" s="85" t="str">
        <f>IF(B8&lt;6,"",IF($C$19="年・月を選択してください","",VLOOKUP($C$19,$O$62:$AR$65,26,FALSE)))</f>
        <v/>
      </c>
      <c r="N22" s="86"/>
      <c r="O22" s="86"/>
      <c r="P22" s="86"/>
      <c r="Q22" s="88"/>
      <c r="R22" s="89" t="s">
        <v>95</v>
      </c>
      <c r="S22" s="90"/>
      <c r="T22" s="47" t="str">
        <f>IF($B$8="","",$B$8)</f>
        <v/>
      </c>
      <c r="U22" s="91" t="s">
        <v>96</v>
      </c>
      <c r="V22" s="90"/>
      <c r="W22" s="92"/>
      <c r="X22" s="44"/>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2" ht="13.5" customHeight="1" x14ac:dyDescent="0.4">
      <c r="A23" s="55"/>
      <c r="B23" s="56"/>
      <c r="C23" s="71"/>
      <c r="D23" s="72"/>
      <c r="E23" s="72"/>
      <c r="F23" s="75" t="s">
        <v>1</v>
      </c>
      <c r="G23" s="76"/>
      <c r="H23" s="71"/>
      <c r="I23" s="72"/>
      <c r="J23" s="72"/>
      <c r="K23" s="75" t="s">
        <v>1</v>
      </c>
      <c r="L23" s="76"/>
      <c r="M23" s="71"/>
      <c r="N23" s="72"/>
      <c r="O23" s="72"/>
      <c r="P23" s="75" t="s">
        <v>1</v>
      </c>
      <c r="Q23" s="75"/>
      <c r="R23" s="210" t="str">
        <f>IF(R20="","",ROUNDDOWN(R20/B8,0))</f>
        <v/>
      </c>
      <c r="S23" s="80"/>
      <c r="T23" s="80"/>
      <c r="U23" s="80"/>
      <c r="V23" s="75" t="s">
        <v>1</v>
      </c>
      <c r="W23" s="213"/>
      <c r="X23" s="44"/>
      <c r="Y23" s="2" t="s">
        <v>7</v>
      </c>
      <c r="Z23" s="2"/>
      <c r="AA23" s="2"/>
      <c r="AB23" s="2"/>
      <c r="AC23" s="2"/>
      <c r="AD23" s="2"/>
      <c r="AE23" s="2"/>
      <c r="AF23" s="2"/>
      <c r="AG23" s="2"/>
      <c r="AH23" s="2"/>
      <c r="AI23" s="2"/>
      <c r="AJ23" s="2"/>
      <c r="AK23" s="2"/>
      <c r="AL23" s="2"/>
      <c r="AM23" s="2"/>
      <c r="AN23" s="2"/>
      <c r="AO23" s="2"/>
      <c r="AP23" s="2"/>
      <c r="AQ23" s="2"/>
      <c r="AR23" s="2"/>
      <c r="AS23" s="2"/>
      <c r="AT23" s="2"/>
      <c r="AU23" s="2"/>
      <c r="AV23" s="2"/>
      <c r="AW23" s="2" t="s">
        <v>7</v>
      </c>
      <c r="AX23" s="2"/>
      <c r="AY23" s="2"/>
      <c r="AZ23" s="2"/>
      <c r="BA23" s="2"/>
      <c r="BB23" s="2"/>
      <c r="BC23" s="2"/>
      <c r="BD23" s="2"/>
      <c r="BE23" s="2"/>
      <c r="BF23" s="2"/>
      <c r="BG23" s="2"/>
      <c r="BH23" s="2"/>
      <c r="BI23" s="2"/>
      <c r="BJ23" s="2"/>
      <c r="BK23" s="2"/>
      <c r="BL23" s="2"/>
      <c r="BM23" s="2"/>
      <c r="BN23" s="2"/>
      <c r="BO23" s="2"/>
      <c r="BP23" s="2"/>
      <c r="BQ23" s="2"/>
      <c r="BR23" s="2"/>
      <c r="BS23" s="2"/>
      <c r="BT23" s="2"/>
    </row>
    <row r="24" spans="1:72" ht="13.5" customHeight="1" thickBot="1" x14ac:dyDescent="0.45">
      <c r="A24" s="55"/>
      <c r="B24" s="56"/>
      <c r="C24" s="73"/>
      <c r="D24" s="74"/>
      <c r="E24" s="74"/>
      <c r="F24" s="77"/>
      <c r="G24" s="78"/>
      <c r="H24" s="73"/>
      <c r="I24" s="74"/>
      <c r="J24" s="74"/>
      <c r="K24" s="77"/>
      <c r="L24" s="78"/>
      <c r="M24" s="73"/>
      <c r="N24" s="74"/>
      <c r="O24" s="74"/>
      <c r="P24" s="77"/>
      <c r="Q24" s="77"/>
      <c r="R24" s="211"/>
      <c r="S24" s="212"/>
      <c r="T24" s="212"/>
      <c r="U24" s="212"/>
      <c r="V24" s="214"/>
      <c r="W24" s="215"/>
      <c r="X24" s="44"/>
      <c r="Y24" s="2"/>
      <c r="Z24" s="2" t="s">
        <v>8</v>
      </c>
      <c r="AA24" s="2"/>
      <c r="AB24" s="2"/>
      <c r="AC24" s="2"/>
      <c r="AD24" s="2"/>
      <c r="AE24" s="2"/>
      <c r="AF24" s="2"/>
      <c r="AG24" s="2"/>
      <c r="AH24" s="2"/>
      <c r="AI24" s="2"/>
      <c r="AJ24" s="2"/>
      <c r="AK24" s="2"/>
      <c r="AL24" s="2"/>
      <c r="AM24" s="2"/>
      <c r="AN24" s="2"/>
      <c r="AO24" s="2"/>
      <c r="AP24" s="2"/>
      <c r="AQ24" s="2"/>
      <c r="AR24" s="2"/>
      <c r="AS24" s="2"/>
      <c r="AT24" s="2"/>
      <c r="AU24" s="2"/>
      <c r="AV24" s="2"/>
      <c r="AW24" s="2"/>
      <c r="AX24" s="2" t="s">
        <v>8</v>
      </c>
      <c r="AY24" s="2"/>
      <c r="AZ24" s="2"/>
      <c r="BA24" s="2"/>
      <c r="BB24" s="2"/>
      <c r="BC24" s="2"/>
      <c r="BD24" s="2"/>
      <c r="BE24" s="2"/>
      <c r="BF24" s="2"/>
      <c r="BG24" s="2"/>
      <c r="BH24" s="2"/>
      <c r="BI24" s="2"/>
      <c r="BJ24" s="2"/>
      <c r="BK24" s="2"/>
      <c r="BL24" s="2"/>
      <c r="BM24" s="2"/>
      <c r="BN24" s="2"/>
      <c r="BO24" s="2"/>
      <c r="BP24" s="2"/>
      <c r="BQ24" s="2"/>
      <c r="BR24" s="2"/>
      <c r="BS24" s="2"/>
      <c r="BT24" s="2"/>
    </row>
    <row r="25" spans="1:72" ht="13.5" customHeight="1" x14ac:dyDescent="0.4">
      <c r="A25" s="55"/>
      <c r="B25" s="56"/>
      <c r="C25" s="46"/>
      <c r="D25" s="43"/>
      <c r="F25" s="26"/>
      <c r="G25" s="26"/>
      <c r="H25" s="44"/>
      <c r="I25" s="44"/>
      <c r="J25" s="44"/>
      <c r="K25" s="44"/>
      <c r="L25" s="44"/>
      <c r="M25" s="44"/>
      <c r="N25" s="44"/>
      <c r="O25" s="44"/>
      <c r="P25" s="44"/>
      <c r="Q25" s="44"/>
      <c r="R25" s="44"/>
      <c r="S25" s="44"/>
      <c r="T25" s="44"/>
      <c r="U25" s="44"/>
      <c r="V25" s="44"/>
      <c r="W25" s="44"/>
      <c r="X25" s="44"/>
      <c r="Y25" s="2"/>
      <c r="Z25" s="2"/>
      <c r="AA25" s="2"/>
      <c r="AB25" s="2"/>
      <c r="AC25" s="2"/>
      <c r="AD25" s="2"/>
      <c r="AE25" s="2"/>
      <c r="AF25" s="2"/>
      <c r="AG25" s="2"/>
      <c r="AH25" s="2"/>
      <c r="AI25" s="2"/>
      <c r="AJ25" s="2"/>
      <c r="AK25" s="2"/>
      <c r="AL25" s="2"/>
      <c r="AM25" s="2"/>
      <c r="AN25" s="161" t="s">
        <v>13</v>
      </c>
      <c r="AO25" s="161"/>
      <c r="AP25" s="161"/>
      <c r="AQ25" s="178" t="str">
        <f>IF(L34="","",L34)</f>
        <v/>
      </c>
      <c r="AR25" s="178"/>
      <c r="AS25" s="179" t="s">
        <v>12</v>
      </c>
      <c r="AT25" s="179"/>
      <c r="AU25" s="179"/>
      <c r="AV25" s="179"/>
      <c r="AW25" s="2"/>
      <c r="AX25" s="2"/>
      <c r="AY25" s="2"/>
      <c r="AZ25" s="2"/>
      <c r="BA25" s="2"/>
      <c r="BB25" s="2"/>
      <c r="BC25" s="2"/>
      <c r="BD25" s="2"/>
      <c r="BE25" s="2"/>
      <c r="BF25" s="2"/>
      <c r="BG25" s="2"/>
      <c r="BH25" s="2"/>
      <c r="BI25" s="2"/>
      <c r="BJ25" s="2"/>
      <c r="BK25" s="2"/>
      <c r="BL25" s="161" t="s">
        <v>13</v>
      </c>
      <c r="BM25" s="161"/>
      <c r="BN25" s="161"/>
      <c r="BO25" s="178" t="str">
        <f>IF(L34="","",L34)</f>
        <v/>
      </c>
      <c r="BP25" s="178"/>
      <c r="BQ25" s="179" t="s">
        <v>12</v>
      </c>
      <c r="BR25" s="179"/>
      <c r="BS25" s="179"/>
      <c r="BT25" s="179"/>
    </row>
    <row r="26" spans="1:72" ht="15" customHeight="1" x14ac:dyDescent="0.4">
      <c r="A26" s="53" t="s">
        <v>81</v>
      </c>
      <c r="B26" s="53"/>
      <c r="C26" s="2"/>
      <c r="D26" s="2"/>
      <c r="E26" s="2"/>
      <c r="F26" s="2"/>
      <c r="G26" s="2"/>
      <c r="H26" s="2"/>
      <c r="I26" s="2"/>
      <c r="J26" s="2"/>
      <c r="K26" s="2"/>
      <c r="L26" s="2"/>
      <c r="M26" s="2"/>
      <c r="N26" s="2"/>
      <c r="O26" s="2"/>
      <c r="P26" s="2"/>
      <c r="Q26" s="2"/>
      <c r="R26" s="2"/>
      <c r="S26" s="2"/>
      <c r="T26" s="2"/>
      <c r="U26" s="2"/>
      <c r="V26" s="2"/>
      <c r="W26" s="2"/>
      <c r="X26" s="2"/>
      <c r="Y26" s="2"/>
      <c r="Z26" s="2"/>
      <c r="AA26" s="8" t="s">
        <v>9</v>
      </c>
      <c r="AB26" s="2"/>
      <c r="AC26" s="2"/>
      <c r="AD26" s="2"/>
      <c r="AE26" s="2"/>
      <c r="AF26" s="2"/>
      <c r="AG26" s="2"/>
      <c r="AH26" s="2"/>
      <c r="AI26" s="2"/>
      <c r="AJ26" s="2"/>
      <c r="AK26" s="2"/>
      <c r="AL26" s="2"/>
      <c r="AM26" s="2"/>
      <c r="AN26" s="2"/>
      <c r="AO26" s="2"/>
      <c r="AP26" s="2"/>
      <c r="AQ26" s="2"/>
      <c r="AR26" s="2"/>
      <c r="AS26" s="2"/>
      <c r="AT26" s="2"/>
      <c r="AU26" s="2"/>
      <c r="AV26" s="2"/>
      <c r="AW26" s="2"/>
      <c r="AX26" s="2"/>
      <c r="AY26" s="30" t="s">
        <v>9</v>
      </c>
      <c r="AZ26" s="2"/>
      <c r="BA26" s="2"/>
      <c r="BB26" s="2"/>
      <c r="BC26" s="2"/>
      <c r="BD26" s="2"/>
      <c r="BE26" s="2"/>
      <c r="BF26" s="2"/>
      <c r="BG26" s="2"/>
      <c r="BH26" s="2"/>
      <c r="BI26" s="2"/>
      <c r="BJ26" s="2"/>
      <c r="BK26" s="2"/>
      <c r="BL26" s="2"/>
      <c r="BM26" s="2"/>
      <c r="BN26" s="2"/>
      <c r="BO26" s="2"/>
      <c r="BP26" s="2"/>
      <c r="BQ26" s="2"/>
      <c r="BR26" s="2"/>
      <c r="BS26" s="2"/>
      <c r="BT26" s="2"/>
    </row>
    <row r="27" spans="1:72" ht="14.25" customHeight="1" x14ac:dyDescent="0.4">
      <c r="A27" s="53"/>
      <c r="B27" s="48"/>
      <c r="C27" s="207" t="s">
        <v>58</v>
      </c>
      <c r="D27" s="208"/>
      <c r="E27" s="208"/>
      <c r="F27" s="208"/>
      <c r="G27" s="209"/>
      <c r="H27" s="207" t="s">
        <v>57</v>
      </c>
      <c r="I27" s="208"/>
      <c r="J27" s="208"/>
      <c r="K27" s="208"/>
      <c r="L27" s="209"/>
      <c r="M27" s="207" t="s">
        <v>56</v>
      </c>
      <c r="N27" s="208"/>
      <c r="O27" s="208"/>
      <c r="P27" s="208"/>
      <c r="Q27" s="209"/>
      <c r="R27" s="101" t="s">
        <v>60</v>
      </c>
      <c r="S27" s="102"/>
      <c r="T27" s="102"/>
      <c r="U27" s="102"/>
      <c r="V27" s="102"/>
      <c r="W27" s="103"/>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72" ht="13.5" customHeight="1" x14ac:dyDescent="0.4">
      <c r="A28" s="53"/>
      <c r="B28" s="48"/>
      <c r="C28" s="195"/>
      <c r="D28" s="196"/>
      <c r="E28" s="196"/>
      <c r="F28" s="199" t="s">
        <v>59</v>
      </c>
      <c r="G28" s="200"/>
      <c r="H28" s="195"/>
      <c r="I28" s="196"/>
      <c r="J28" s="196"/>
      <c r="K28" s="75" t="s">
        <v>1</v>
      </c>
      <c r="L28" s="76"/>
      <c r="M28" s="203"/>
      <c r="N28" s="204"/>
      <c r="O28" s="204"/>
      <c r="P28" s="75" t="s">
        <v>1</v>
      </c>
      <c r="Q28" s="76"/>
      <c r="R28" s="93" t="str">
        <f>IF(C28="","",(C28+H28+N28+M28))</f>
        <v/>
      </c>
      <c r="S28" s="94"/>
      <c r="T28" s="94"/>
      <c r="U28" s="94"/>
      <c r="V28" s="97" t="s">
        <v>66</v>
      </c>
      <c r="W28" s="98"/>
      <c r="X28" s="2"/>
      <c r="Y28" s="2"/>
      <c r="Z28" s="2"/>
      <c r="AA28" s="8" t="s">
        <v>10</v>
      </c>
      <c r="AB28" s="2"/>
      <c r="AC28" s="2"/>
      <c r="AD28" s="2"/>
      <c r="AE28" s="2"/>
      <c r="AF28" s="2"/>
      <c r="AG28" s="2"/>
      <c r="AH28" s="2"/>
      <c r="AI28" s="2"/>
      <c r="AJ28" s="2"/>
      <c r="AK28" s="2"/>
      <c r="AL28" s="2"/>
      <c r="AM28" s="2"/>
      <c r="AN28" s="2"/>
      <c r="AO28" s="2"/>
      <c r="AP28" s="2"/>
      <c r="AQ28" s="152" t="str">
        <f>IF(R23="","",R23)</f>
        <v/>
      </c>
      <c r="AR28" s="152"/>
      <c r="AS28" s="152"/>
      <c r="AT28" s="152"/>
      <c r="AU28" s="153" t="s">
        <v>1</v>
      </c>
      <c r="AV28" s="153"/>
      <c r="AW28" s="2"/>
      <c r="AX28" s="2"/>
      <c r="AY28" s="30" t="s">
        <v>10</v>
      </c>
      <c r="AZ28" s="2"/>
      <c r="BA28" s="2"/>
      <c r="BB28" s="2"/>
      <c r="BC28" s="2"/>
      <c r="BD28" s="2"/>
      <c r="BE28" s="2"/>
      <c r="BF28" s="2"/>
      <c r="BG28" s="2"/>
      <c r="BH28" s="2"/>
      <c r="BI28" s="2"/>
      <c r="BJ28" s="2"/>
      <c r="BK28" s="2"/>
      <c r="BL28" s="2"/>
      <c r="BM28" s="2"/>
      <c r="BN28" s="2"/>
      <c r="BO28" s="152" t="str">
        <f>IF(R23="","",R23)</f>
        <v/>
      </c>
      <c r="BP28" s="152"/>
      <c r="BQ28" s="152"/>
      <c r="BR28" s="152"/>
      <c r="BS28" s="153" t="s">
        <v>1</v>
      </c>
      <c r="BT28" s="153"/>
    </row>
    <row r="29" spans="1:72" ht="10.5" customHeight="1" x14ac:dyDescent="0.4">
      <c r="A29" s="53"/>
      <c r="B29" s="48"/>
      <c r="C29" s="197"/>
      <c r="D29" s="198"/>
      <c r="E29" s="198"/>
      <c r="F29" s="201"/>
      <c r="G29" s="202"/>
      <c r="H29" s="197"/>
      <c r="I29" s="198"/>
      <c r="J29" s="198"/>
      <c r="K29" s="77"/>
      <c r="L29" s="78"/>
      <c r="M29" s="205"/>
      <c r="N29" s="206"/>
      <c r="O29" s="206"/>
      <c r="P29" s="77"/>
      <c r="Q29" s="78"/>
      <c r="R29" s="95"/>
      <c r="S29" s="96"/>
      <c r="T29" s="96"/>
      <c r="U29" s="96"/>
      <c r="V29" s="99"/>
      <c r="W29" s="100"/>
      <c r="X29" s="2"/>
      <c r="Y29" s="2"/>
      <c r="Z29" s="2"/>
      <c r="AA29" s="8"/>
      <c r="AB29" s="2"/>
      <c r="AC29" s="2"/>
      <c r="AD29" s="2"/>
      <c r="AE29" s="2"/>
      <c r="AF29" s="2"/>
      <c r="AG29" s="2"/>
      <c r="AH29" s="2"/>
      <c r="AI29" s="2"/>
      <c r="AJ29" s="2"/>
      <c r="AK29" s="2"/>
      <c r="AL29" s="2"/>
      <c r="AM29" s="2"/>
      <c r="AN29" s="2"/>
      <c r="AO29" s="2"/>
      <c r="AP29" s="2"/>
      <c r="AQ29" s="2"/>
      <c r="AR29" s="2"/>
      <c r="AS29" s="2"/>
      <c r="AT29" s="2"/>
      <c r="AU29" s="2"/>
      <c r="AV29" s="2"/>
      <c r="AW29" s="2"/>
      <c r="AX29" s="2"/>
      <c r="AY29" s="30"/>
      <c r="AZ29" s="2"/>
      <c r="BA29" s="2"/>
      <c r="BB29" s="2"/>
      <c r="BC29" s="2"/>
      <c r="BD29" s="2"/>
      <c r="BE29" s="2"/>
      <c r="BF29" s="2"/>
      <c r="BG29" s="2"/>
      <c r="BH29" s="2"/>
      <c r="BI29" s="2"/>
      <c r="BJ29" s="2"/>
      <c r="BK29" s="2"/>
      <c r="BL29" s="2"/>
      <c r="BM29" s="2"/>
      <c r="BN29" s="2"/>
      <c r="BO29" s="2"/>
      <c r="BP29" s="2"/>
      <c r="BQ29" s="2"/>
      <c r="BR29" s="2"/>
      <c r="BS29" s="2"/>
      <c r="BT29" s="2"/>
    </row>
    <row r="30" spans="1:72" ht="13.5" customHeight="1" x14ac:dyDescent="0.4">
      <c r="A30" s="53"/>
      <c r="B30" s="48"/>
      <c r="C30" s="19"/>
      <c r="D30" s="57"/>
      <c r="E30" s="57"/>
      <c r="F30" s="57"/>
      <c r="G30" s="53"/>
      <c r="H30" s="53"/>
      <c r="I30" s="53"/>
      <c r="J30" s="53"/>
      <c r="K30" s="53"/>
      <c r="L30" s="53"/>
      <c r="M30" s="53"/>
      <c r="N30" s="53"/>
      <c r="O30" s="53"/>
      <c r="P30" s="53"/>
      <c r="Q30" s="53"/>
      <c r="R30" s="127" t="s">
        <v>64</v>
      </c>
      <c r="S30" s="128"/>
      <c r="T30" s="128"/>
      <c r="U30" s="128"/>
      <c r="V30" s="128"/>
      <c r="W30" s="177"/>
      <c r="X30" s="53"/>
      <c r="Y30" s="2"/>
      <c r="Z30" s="2"/>
      <c r="AA30" s="8" t="s">
        <v>69</v>
      </c>
      <c r="AB30" s="2"/>
      <c r="AC30" s="2"/>
      <c r="AD30" s="2"/>
      <c r="AE30" s="2"/>
      <c r="AF30" s="2"/>
      <c r="AG30" s="2"/>
      <c r="AH30" s="2"/>
      <c r="AI30" s="2"/>
      <c r="AJ30" s="2"/>
      <c r="AK30" s="2"/>
      <c r="AL30" s="2"/>
      <c r="AM30" s="2"/>
      <c r="AN30" s="2"/>
      <c r="AO30" s="2"/>
      <c r="AP30" s="2"/>
      <c r="AQ30" s="152" t="str">
        <f>IF(R31="","",R31)</f>
        <v/>
      </c>
      <c r="AR30" s="152"/>
      <c r="AS30" s="152"/>
      <c r="AT30" s="152"/>
      <c r="AU30" s="153" t="s">
        <v>1</v>
      </c>
      <c r="AV30" s="153"/>
      <c r="AW30" s="2"/>
      <c r="AX30" s="2"/>
      <c r="AY30" s="30" t="s">
        <v>69</v>
      </c>
      <c r="AZ30" s="2"/>
      <c r="BA30" s="2"/>
      <c r="BB30" s="2"/>
      <c r="BC30" s="2"/>
      <c r="BD30" s="2"/>
      <c r="BE30" s="2"/>
      <c r="BF30" s="2"/>
      <c r="BG30" s="2"/>
      <c r="BH30" s="2"/>
      <c r="BI30" s="2"/>
      <c r="BJ30" s="2"/>
      <c r="BK30" s="2"/>
      <c r="BL30" s="2"/>
      <c r="BM30" s="2"/>
      <c r="BN30" s="2"/>
      <c r="BO30" s="152" t="str">
        <f>IF(R31="","",R31)</f>
        <v/>
      </c>
      <c r="BP30" s="152"/>
      <c r="BQ30" s="152"/>
      <c r="BR30" s="152"/>
      <c r="BS30" s="153" t="s">
        <v>1</v>
      </c>
      <c r="BT30" s="153"/>
    </row>
    <row r="31" spans="1:72" ht="13.5" customHeight="1" x14ac:dyDescent="0.4">
      <c r="A31" s="53"/>
      <c r="B31" s="53"/>
      <c r="C31" s="53"/>
      <c r="D31" s="53"/>
      <c r="E31" s="53"/>
      <c r="F31" s="53"/>
      <c r="G31" s="53"/>
      <c r="H31" s="53"/>
      <c r="I31" s="53"/>
      <c r="J31" s="53"/>
      <c r="K31" s="53"/>
      <c r="L31" s="53"/>
      <c r="M31" s="53"/>
      <c r="N31" s="53"/>
      <c r="O31" s="53"/>
      <c r="P31" s="53"/>
      <c r="Q31" s="53"/>
      <c r="R31" s="104" t="str">
        <f>IF(R28="","",ROUNDDOWN(R28/3,0))</f>
        <v/>
      </c>
      <c r="S31" s="105"/>
      <c r="T31" s="105"/>
      <c r="U31" s="105"/>
      <c r="V31" s="173" t="s">
        <v>67</v>
      </c>
      <c r="W31" s="174"/>
      <c r="X31" s="5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ht="13.5" customHeight="1" x14ac:dyDescent="0.4">
      <c r="A32" s="53"/>
      <c r="B32" s="53"/>
      <c r="C32" s="53"/>
      <c r="D32" s="53"/>
      <c r="E32" s="53"/>
      <c r="F32" s="53"/>
      <c r="G32" s="53"/>
      <c r="H32" s="53"/>
      <c r="I32" s="53"/>
      <c r="J32" s="53"/>
      <c r="K32" s="53"/>
      <c r="L32" s="53"/>
      <c r="M32" s="53"/>
      <c r="N32" s="53"/>
      <c r="O32" s="53"/>
      <c r="P32" s="53"/>
      <c r="Q32" s="53"/>
      <c r="R32" s="106"/>
      <c r="S32" s="107"/>
      <c r="T32" s="107"/>
      <c r="U32" s="107"/>
      <c r="V32" s="175"/>
      <c r="W32" s="176"/>
      <c r="X32" s="53"/>
      <c r="Y32" s="2"/>
      <c r="Z32" s="41" t="s">
        <v>11</v>
      </c>
      <c r="AA32" s="2"/>
      <c r="AB32" s="2"/>
      <c r="AC32" s="2"/>
      <c r="AD32" s="2"/>
      <c r="AE32" s="2"/>
      <c r="AF32" s="2"/>
      <c r="AG32" s="2"/>
      <c r="AH32" s="2"/>
      <c r="AI32" s="2"/>
      <c r="AJ32" s="2"/>
      <c r="AK32" s="2"/>
      <c r="AL32" s="2"/>
      <c r="AM32" s="2"/>
      <c r="AN32" s="2"/>
      <c r="AO32" s="2"/>
      <c r="AP32" s="2"/>
      <c r="AQ32" s="2"/>
      <c r="AR32" s="2"/>
      <c r="AS32" s="2"/>
      <c r="AT32" s="2"/>
      <c r="AU32" s="2"/>
      <c r="AV32" s="2"/>
      <c r="AW32" s="2"/>
      <c r="AX32" s="2" t="s">
        <v>11</v>
      </c>
      <c r="AY32" s="2"/>
      <c r="AZ32" s="2"/>
      <c r="BA32" s="2"/>
      <c r="BB32" s="2"/>
      <c r="BC32" s="2"/>
      <c r="BD32" s="2"/>
      <c r="BE32" s="2"/>
      <c r="BF32" s="2"/>
      <c r="BG32" s="2"/>
      <c r="BH32" s="2"/>
      <c r="BI32" s="2"/>
      <c r="BJ32" s="2"/>
      <c r="BK32" s="2"/>
      <c r="BL32" s="2"/>
      <c r="BM32" s="2"/>
      <c r="BN32" s="2"/>
      <c r="BO32" s="2"/>
      <c r="BP32" s="2"/>
      <c r="BQ32" s="2"/>
      <c r="BR32" s="2"/>
      <c r="BS32" s="2"/>
      <c r="BT32" s="2"/>
    </row>
    <row r="33" spans="1:72" ht="18" customHeight="1" x14ac:dyDescent="0.4">
      <c r="A33" s="53" t="s">
        <v>41</v>
      </c>
      <c r="B33" s="53"/>
      <c r="C33" s="53"/>
      <c r="D33" s="53"/>
      <c r="E33" s="53"/>
      <c r="F33" s="16"/>
      <c r="G33" s="58"/>
      <c r="H33" s="53"/>
      <c r="I33" s="16"/>
      <c r="J33" s="16"/>
      <c r="K33" s="16"/>
      <c r="L33" s="16"/>
      <c r="M33" s="16"/>
      <c r="N33" s="16"/>
      <c r="O33" s="16"/>
      <c r="P33" s="16"/>
      <c r="Q33" s="16"/>
      <c r="R33" s="53"/>
      <c r="S33" s="53"/>
      <c r="T33" s="53"/>
      <c r="U33" s="53"/>
      <c r="V33" s="53"/>
      <c r="W33" s="53"/>
      <c r="X33" s="53"/>
      <c r="Y33" s="2"/>
      <c r="Z33" s="2"/>
      <c r="AA33" s="2"/>
      <c r="AB33" s="2"/>
      <c r="AC33" s="2"/>
      <c r="AD33" s="2"/>
      <c r="AE33" s="2"/>
      <c r="AF33" s="2"/>
      <c r="AG33" s="2"/>
      <c r="AH33" s="2"/>
      <c r="AI33" s="2"/>
      <c r="AJ33" s="2"/>
      <c r="AK33" s="2"/>
      <c r="AL33" s="2"/>
      <c r="AM33" s="161" t="s">
        <v>13</v>
      </c>
      <c r="AN33" s="161"/>
      <c r="AO33" s="161"/>
      <c r="AP33" s="180" t="str">
        <f>IF(N45="","",N45)</f>
        <v/>
      </c>
      <c r="AQ33" s="180"/>
      <c r="AR33" s="181" t="s">
        <v>14</v>
      </c>
      <c r="AS33" s="181"/>
      <c r="AT33" s="181"/>
      <c r="AU33" s="181"/>
      <c r="AV33" s="181"/>
      <c r="AW33" s="2"/>
      <c r="AX33" s="2"/>
      <c r="AY33" s="2"/>
      <c r="AZ33" s="2"/>
      <c r="BA33" s="2"/>
      <c r="BB33" s="2"/>
      <c r="BC33" s="2"/>
      <c r="BD33" s="2"/>
      <c r="BE33" s="2"/>
      <c r="BF33" s="2"/>
      <c r="BG33" s="2"/>
      <c r="BH33" s="2"/>
      <c r="BI33" s="2"/>
      <c r="BJ33" s="2"/>
      <c r="BK33" s="161" t="s">
        <v>13</v>
      </c>
      <c r="BL33" s="161"/>
      <c r="BM33" s="161"/>
      <c r="BN33" s="180" t="str">
        <f>IF(N45="","",N45)</f>
        <v/>
      </c>
      <c r="BO33" s="180"/>
      <c r="BP33" s="181" t="s">
        <v>14</v>
      </c>
      <c r="BQ33" s="181"/>
      <c r="BR33" s="181"/>
      <c r="BS33" s="181"/>
      <c r="BT33" s="181"/>
    </row>
    <row r="34" spans="1:72" ht="14.25" customHeight="1" x14ac:dyDescent="0.4">
      <c r="B34" s="2"/>
      <c r="C34" s="129" t="s">
        <v>3</v>
      </c>
      <c r="D34" s="129"/>
      <c r="E34" s="129"/>
      <c r="F34" s="129"/>
      <c r="G34" s="129"/>
      <c r="H34" s="129"/>
      <c r="I34" s="129"/>
      <c r="J34" s="129"/>
      <c r="K34" s="129"/>
      <c r="L34" s="187" t="str">
        <f>IF(R31="","",ROUNDDOWN((R31-R23)/R31*100,1))</f>
        <v/>
      </c>
      <c r="M34" s="187"/>
      <c r="N34" s="187"/>
      <c r="O34" s="40" t="s">
        <v>65</v>
      </c>
      <c r="P34" s="15" t="s">
        <v>77</v>
      </c>
      <c r="Q34" s="2"/>
      <c r="R34" s="222" t="str">
        <f>IF(L34="","",IF(L34&lt;N59,F60,F59))</f>
        <v/>
      </c>
      <c r="S34" s="222"/>
      <c r="T34" s="222"/>
      <c r="U34" s="222"/>
      <c r="V34" s="12"/>
      <c r="W34" s="16"/>
      <c r="X34" s="16"/>
      <c r="Y34" s="2"/>
      <c r="Z34" s="2"/>
      <c r="AA34" s="8" t="s">
        <v>70</v>
      </c>
      <c r="AB34" s="2"/>
      <c r="AC34" s="2"/>
      <c r="AD34" s="2"/>
      <c r="AE34" s="2"/>
      <c r="AF34" s="2"/>
      <c r="AG34" s="2"/>
      <c r="AH34" s="2"/>
      <c r="AI34" s="2"/>
      <c r="AJ34" s="2"/>
      <c r="AK34" s="2"/>
      <c r="AL34" s="2"/>
      <c r="AM34" s="2"/>
      <c r="AN34" s="2"/>
      <c r="AO34" s="2"/>
      <c r="AP34" s="2"/>
      <c r="AQ34" s="2"/>
      <c r="AR34" s="2"/>
      <c r="AS34" s="2"/>
      <c r="AT34" s="2"/>
      <c r="AU34" s="2"/>
      <c r="AV34" s="2"/>
      <c r="AW34" s="2"/>
      <c r="AX34" s="2"/>
      <c r="AY34" s="30" t="s">
        <v>70</v>
      </c>
      <c r="AZ34" s="2"/>
      <c r="BA34" s="2"/>
      <c r="BB34" s="2"/>
      <c r="BC34" s="2"/>
      <c r="BD34" s="2"/>
      <c r="BE34" s="2"/>
      <c r="BF34" s="2"/>
      <c r="BG34" s="2"/>
      <c r="BH34" s="2"/>
      <c r="BI34" s="2"/>
      <c r="BJ34" s="2"/>
      <c r="BK34" s="2"/>
      <c r="BL34" s="2"/>
      <c r="BM34" s="2"/>
      <c r="BN34" s="2"/>
      <c r="BO34" s="2"/>
      <c r="BP34" s="2"/>
      <c r="BQ34" s="2"/>
      <c r="BR34" s="2"/>
      <c r="BS34" s="2"/>
      <c r="BT34" s="2"/>
    </row>
    <row r="35" spans="1:72" x14ac:dyDescent="0.4">
      <c r="A35" s="2"/>
      <c r="B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x14ac:dyDescent="0.4">
      <c r="A36" s="186" t="s">
        <v>2</v>
      </c>
      <c r="B36" s="186"/>
      <c r="C36" s="186"/>
      <c r="D36" s="186"/>
      <c r="E36" s="186"/>
      <c r="F36" s="186"/>
      <c r="G36" s="186"/>
      <c r="H36" s="186"/>
      <c r="I36" s="186"/>
      <c r="J36" s="186"/>
      <c r="K36" s="186"/>
      <c r="L36" s="186"/>
      <c r="M36" s="186"/>
      <c r="N36" s="186"/>
      <c r="O36" s="186"/>
      <c r="P36" s="186"/>
      <c r="Q36" s="186"/>
      <c r="R36" s="186"/>
      <c r="S36" s="186"/>
      <c r="T36" s="186"/>
      <c r="U36" s="186"/>
      <c r="V36" s="186"/>
      <c r="W36" s="186"/>
      <c r="X36" s="16"/>
      <c r="Y36" s="2"/>
      <c r="Z36" s="2"/>
      <c r="AA36" s="8" t="s">
        <v>15</v>
      </c>
      <c r="AB36" s="2"/>
      <c r="AC36" s="2"/>
      <c r="AD36" s="2"/>
      <c r="AE36" s="2"/>
      <c r="AF36" s="2"/>
      <c r="AG36" s="2"/>
      <c r="AH36" s="2"/>
      <c r="AI36" s="2"/>
      <c r="AJ36" s="2"/>
      <c r="AK36" s="2"/>
      <c r="AL36" s="2"/>
      <c r="AM36" s="2"/>
      <c r="AN36" s="2"/>
      <c r="AO36" s="2"/>
      <c r="AP36" s="2"/>
      <c r="AQ36" s="152" t="str">
        <f>IF(P42="","",P42)</f>
        <v/>
      </c>
      <c r="AR36" s="152"/>
      <c r="AS36" s="152"/>
      <c r="AT36" s="152"/>
      <c r="AU36" s="153" t="s">
        <v>1</v>
      </c>
      <c r="AV36" s="153"/>
      <c r="AW36" s="2"/>
      <c r="AX36" s="2"/>
      <c r="AY36" s="30" t="s">
        <v>15</v>
      </c>
      <c r="AZ36" s="2"/>
      <c r="BA36" s="2"/>
      <c r="BB36" s="2"/>
      <c r="BC36" s="2"/>
      <c r="BD36" s="2"/>
      <c r="BE36" s="2"/>
      <c r="BF36" s="2"/>
      <c r="BG36" s="2"/>
      <c r="BH36" s="2"/>
      <c r="BI36" s="2"/>
      <c r="BJ36" s="2"/>
      <c r="BK36" s="2"/>
      <c r="BL36" s="2"/>
      <c r="BM36" s="2"/>
      <c r="BN36" s="2"/>
      <c r="BO36" s="152" t="str">
        <f>IF(P42="","",P42)</f>
        <v/>
      </c>
      <c r="BP36" s="152"/>
      <c r="BQ36" s="152"/>
      <c r="BR36" s="152"/>
      <c r="BS36" s="153" t="s">
        <v>1</v>
      </c>
      <c r="BT36" s="153"/>
    </row>
    <row r="37" spans="1:72" x14ac:dyDescent="0.4">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x14ac:dyDescent="0.4">
      <c r="A38" s="2" t="s">
        <v>82</v>
      </c>
      <c r="B38" s="2"/>
      <c r="C38" s="2"/>
      <c r="D38" s="2"/>
      <c r="E38" s="2"/>
      <c r="F38" s="2"/>
      <c r="G38" s="2"/>
      <c r="H38" s="2"/>
      <c r="I38" s="2"/>
      <c r="J38" s="2"/>
      <c r="K38" s="2"/>
      <c r="L38" s="2"/>
      <c r="M38" s="2"/>
      <c r="N38" s="2"/>
      <c r="O38" s="2"/>
      <c r="P38" s="2"/>
      <c r="Q38" s="2"/>
      <c r="R38" s="2"/>
      <c r="S38" s="2"/>
      <c r="T38" s="2"/>
      <c r="U38" s="2"/>
      <c r="V38" s="2"/>
      <c r="W38" s="2"/>
      <c r="X38" s="2"/>
      <c r="Y38" s="2"/>
      <c r="Z38" s="2"/>
      <c r="AA38" s="8" t="s">
        <v>55</v>
      </c>
      <c r="AB38" s="2"/>
      <c r="AC38" s="2"/>
      <c r="AD38" s="2"/>
      <c r="AE38" s="2"/>
      <c r="AF38" s="2"/>
      <c r="AG38" s="2"/>
      <c r="AH38" s="2"/>
      <c r="AI38" s="2"/>
      <c r="AJ38" s="2"/>
      <c r="AK38" s="2"/>
      <c r="AL38" s="2"/>
      <c r="AM38" s="2"/>
      <c r="AN38" s="2"/>
      <c r="AO38" s="2"/>
      <c r="AP38" s="2"/>
      <c r="AQ38" s="152" t="str">
        <f>IF(R28="","",R28)</f>
        <v/>
      </c>
      <c r="AR38" s="152"/>
      <c r="AS38" s="152"/>
      <c r="AT38" s="152"/>
      <c r="AU38" s="153" t="s">
        <v>1</v>
      </c>
      <c r="AV38" s="153"/>
      <c r="AW38" s="2"/>
      <c r="AX38" s="2"/>
      <c r="AY38" s="30" t="s">
        <v>55</v>
      </c>
      <c r="AZ38" s="2"/>
      <c r="BA38" s="2"/>
      <c r="BB38" s="2"/>
      <c r="BC38" s="2"/>
      <c r="BD38" s="2"/>
      <c r="BE38" s="2"/>
      <c r="BF38" s="2"/>
      <c r="BG38" s="2"/>
      <c r="BH38" s="2"/>
      <c r="BI38" s="2"/>
      <c r="BJ38" s="2"/>
      <c r="BK38" s="2"/>
      <c r="BL38" s="2"/>
      <c r="BM38" s="2"/>
      <c r="BN38" s="2"/>
      <c r="BO38" s="152" t="str">
        <f>IF(R28="","",R28)</f>
        <v/>
      </c>
      <c r="BP38" s="152"/>
      <c r="BQ38" s="152"/>
      <c r="BR38" s="152"/>
      <c r="BS38" s="153" t="s">
        <v>1</v>
      </c>
      <c r="BT38" s="153"/>
    </row>
    <row r="39" spans="1:72" x14ac:dyDescent="0.4">
      <c r="A39" s="2"/>
      <c r="B39" s="230" t="s">
        <v>83</v>
      </c>
      <c r="C39" s="231"/>
      <c r="D39" s="231"/>
      <c r="E39" s="231"/>
      <c r="F39" s="231"/>
      <c r="G39" s="192" t="str">
        <f>IF($C$19="年・月を選択してください","最近の売上高欄の年・月を選択ください",VLOOKUP($C$19,$O$67:$AC$70,6,FALSE))</f>
        <v>最近の売上高欄の年・月を選択ください</v>
      </c>
      <c r="H39" s="193"/>
      <c r="I39" s="193"/>
      <c r="J39" s="193"/>
      <c r="K39" s="193"/>
      <c r="L39" s="193"/>
      <c r="M39" s="193"/>
      <c r="N39" s="194"/>
      <c r="O39" s="192" t="str">
        <f>IF($C$19="年・月を選択してください","最近の売上高欄の年・月を選択ください",VLOOKUP($C$19,$O$67:$AC$70,11,FALSE))</f>
        <v>最近の売上高欄の年・月を選択ください</v>
      </c>
      <c r="P39" s="193"/>
      <c r="Q39" s="193"/>
      <c r="R39" s="193"/>
      <c r="S39" s="193"/>
      <c r="T39" s="193"/>
      <c r="U39" s="193"/>
      <c r="V39" s="194"/>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x14ac:dyDescent="0.4">
      <c r="A40" s="2"/>
      <c r="B40" s="232"/>
      <c r="C40" s="233"/>
      <c r="D40" s="233"/>
      <c r="E40" s="233"/>
      <c r="F40" s="233"/>
      <c r="G40" s="236"/>
      <c r="H40" s="237"/>
      <c r="I40" s="237"/>
      <c r="J40" s="237"/>
      <c r="K40" s="237"/>
      <c r="L40" s="237"/>
      <c r="M40" s="223" t="s">
        <v>1</v>
      </c>
      <c r="N40" s="224"/>
      <c r="O40" s="237"/>
      <c r="P40" s="237"/>
      <c r="Q40" s="237"/>
      <c r="R40" s="237"/>
      <c r="S40" s="237"/>
      <c r="T40" s="237"/>
      <c r="U40" s="223" t="s">
        <v>1</v>
      </c>
      <c r="V40" s="224"/>
      <c r="W40" s="16"/>
      <c r="X40" s="2"/>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row>
    <row r="41" spans="1:72" ht="13.5" customHeight="1" x14ac:dyDescent="0.15">
      <c r="A41" s="2"/>
      <c r="B41" s="234"/>
      <c r="C41" s="235"/>
      <c r="D41" s="235"/>
      <c r="E41" s="235"/>
      <c r="F41" s="235"/>
      <c r="G41" s="238"/>
      <c r="H41" s="239"/>
      <c r="I41" s="239"/>
      <c r="J41" s="239"/>
      <c r="K41" s="239"/>
      <c r="L41" s="239"/>
      <c r="M41" s="225"/>
      <c r="N41" s="226"/>
      <c r="O41" s="239"/>
      <c r="P41" s="239"/>
      <c r="Q41" s="239"/>
      <c r="R41" s="239"/>
      <c r="S41" s="239"/>
      <c r="T41" s="239"/>
      <c r="U41" s="225"/>
      <c r="V41" s="226"/>
      <c r="W41" s="16"/>
      <c r="X41" s="2"/>
      <c r="Y41" s="2"/>
      <c r="Z41" s="127" t="s">
        <v>34</v>
      </c>
      <c r="AA41" s="128"/>
      <c r="AB41" s="128"/>
      <c r="AC41" s="128"/>
      <c r="AD41" s="128"/>
      <c r="AE41" s="128"/>
      <c r="AF41" s="132"/>
      <c r="AG41" s="133"/>
      <c r="AH41" s="133"/>
      <c r="AI41" s="136" t="s">
        <v>36</v>
      </c>
      <c r="AJ41" s="136"/>
      <c r="AK41" s="138" t="s">
        <v>37</v>
      </c>
      <c r="AL41" s="139"/>
      <c r="AM41" s="139"/>
      <c r="AN41" s="139"/>
      <c r="AO41" s="139"/>
      <c r="AP41" s="139"/>
      <c r="AQ41" s="139"/>
      <c r="AR41" s="139"/>
      <c r="AS41" s="139"/>
      <c r="AT41" s="139"/>
      <c r="AU41" s="140"/>
      <c r="AV41" s="18"/>
      <c r="AW41" s="2"/>
      <c r="AX41" s="2"/>
      <c r="AY41" s="2"/>
      <c r="AZ41" s="2"/>
      <c r="BA41" s="2"/>
      <c r="BB41" s="2"/>
      <c r="BC41" s="2"/>
      <c r="BD41" s="2"/>
      <c r="BE41" s="2"/>
      <c r="BF41" s="2"/>
      <c r="BG41" s="2"/>
      <c r="BH41" s="2"/>
      <c r="BI41" s="2"/>
      <c r="BJ41" s="2"/>
      <c r="BK41" s="2"/>
      <c r="BL41" s="2"/>
      <c r="BM41" s="2"/>
      <c r="BN41" s="2"/>
      <c r="BO41" s="2"/>
      <c r="BP41" s="2"/>
      <c r="BQ41" s="2"/>
      <c r="BR41" s="2"/>
      <c r="BS41" s="2"/>
      <c r="BT41" s="18" t="s">
        <v>16</v>
      </c>
    </row>
    <row r="42" spans="1:72" ht="13.5" customHeight="1" x14ac:dyDescent="0.15">
      <c r="A42" s="2"/>
      <c r="B42" s="2"/>
      <c r="C42" s="2"/>
      <c r="D42" s="2"/>
      <c r="E42" s="2"/>
      <c r="F42" s="2"/>
      <c r="G42" s="2"/>
      <c r="H42" s="2" t="s">
        <v>30</v>
      </c>
      <c r="I42" s="2"/>
      <c r="J42" s="2"/>
      <c r="K42" s="2"/>
      <c r="L42" s="2"/>
      <c r="M42" s="2"/>
      <c r="N42" s="2"/>
      <c r="O42" s="2"/>
      <c r="P42" s="130" t="str">
        <f>IF(G40="","",(G40+O40))</f>
        <v/>
      </c>
      <c r="Q42" s="130"/>
      <c r="R42" s="130"/>
      <c r="S42" s="130"/>
      <c r="T42" s="131" t="s">
        <v>31</v>
      </c>
      <c r="U42" s="131"/>
      <c r="V42" s="131"/>
      <c r="W42" s="131"/>
      <c r="X42" s="2"/>
      <c r="Y42" s="2"/>
      <c r="Z42" s="127"/>
      <c r="AA42" s="128"/>
      <c r="AB42" s="128"/>
      <c r="AC42" s="128"/>
      <c r="AD42" s="128"/>
      <c r="AE42" s="128"/>
      <c r="AF42" s="132"/>
      <c r="AG42" s="133"/>
      <c r="AH42" s="133"/>
      <c r="AI42" s="136"/>
      <c r="AJ42" s="136"/>
      <c r="AK42" s="138"/>
      <c r="AL42" s="139"/>
      <c r="AM42" s="139"/>
      <c r="AN42" s="139"/>
      <c r="AO42" s="139"/>
      <c r="AP42" s="139"/>
      <c r="AQ42" s="139"/>
      <c r="AR42" s="139"/>
      <c r="AS42" s="139"/>
      <c r="AT42" s="139"/>
      <c r="AU42" s="140"/>
      <c r="AV42" s="18"/>
      <c r="AW42" s="155" t="s">
        <v>17</v>
      </c>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row>
    <row r="43" spans="1:72" ht="6.75" customHeight="1" x14ac:dyDescent="0.4">
      <c r="A43" s="2"/>
      <c r="B43" s="2"/>
      <c r="C43" s="2"/>
      <c r="D43" s="2"/>
      <c r="E43" s="2"/>
      <c r="F43" s="2"/>
      <c r="G43" s="2"/>
      <c r="H43" s="2"/>
      <c r="I43" s="2"/>
      <c r="J43" s="2"/>
      <c r="K43" s="2"/>
      <c r="L43" s="2"/>
      <c r="M43" s="2"/>
      <c r="N43" s="2"/>
      <c r="O43" s="2"/>
      <c r="P43" s="2"/>
      <c r="Q43" s="2"/>
      <c r="R43" s="2"/>
      <c r="S43" s="2"/>
      <c r="T43" s="2"/>
      <c r="U43" s="2"/>
      <c r="V43" s="2"/>
      <c r="W43" s="2"/>
      <c r="X43" s="16"/>
      <c r="Y43" s="20"/>
      <c r="Z43" s="141" t="s">
        <v>38</v>
      </c>
      <c r="AA43" s="142"/>
      <c r="AB43" s="142"/>
      <c r="AC43" s="142"/>
      <c r="AD43" s="142"/>
      <c r="AE43" s="142"/>
      <c r="AF43" s="134"/>
      <c r="AG43" s="135"/>
      <c r="AH43" s="135"/>
      <c r="AI43" s="137" t="s">
        <v>1</v>
      </c>
      <c r="AJ43" s="137"/>
      <c r="AK43" s="138"/>
      <c r="AL43" s="139"/>
      <c r="AM43" s="139"/>
      <c r="AN43" s="139"/>
      <c r="AO43" s="139"/>
      <c r="AP43" s="139"/>
      <c r="AQ43" s="139"/>
      <c r="AR43" s="139"/>
      <c r="AS43" s="139"/>
      <c r="AT43" s="139"/>
      <c r="AU43" s="140"/>
      <c r="AV43" s="20"/>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row>
    <row r="44" spans="1:72" x14ac:dyDescent="0.15">
      <c r="A44" s="2"/>
      <c r="B44" s="227" t="s">
        <v>61</v>
      </c>
      <c r="C44" s="227"/>
      <c r="D44" s="228" t="str">
        <f>IF(R23="","",R23+P42)</f>
        <v/>
      </c>
      <c r="E44" s="228"/>
      <c r="F44" s="228"/>
      <c r="G44" s="228"/>
      <c r="H44" s="229" t="s">
        <v>1</v>
      </c>
      <c r="I44" s="229"/>
      <c r="J44" s="20"/>
      <c r="K44" s="20"/>
      <c r="L44" s="20"/>
      <c r="M44" s="20"/>
      <c r="N44" s="20"/>
      <c r="O44" s="20"/>
      <c r="P44" s="20"/>
      <c r="Q44" s="20"/>
      <c r="R44" s="20"/>
      <c r="S44" s="20"/>
      <c r="T44" s="20"/>
      <c r="U44" s="20"/>
      <c r="V44" s="20"/>
      <c r="W44" s="20"/>
      <c r="X44" s="20"/>
      <c r="Y44" s="20"/>
      <c r="Z44" s="141"/>
      <c r="AA44" s="142"/>
      <c r="AB44" s="142"/>
      <c r="AC44" s="142"/>
      <c r="AD44" s="142"/>
      <c r="AE44" s="142"/>
      <c r="AF44" s="134"/>
      <c r="AG44" s="135"/>
      <c r="AH44" s="135"/>
      <c r="AI44" s="137"/>
      <c r="AJ44" s="137"/>
      <c r="AK44" s="138"/>
      <c r="AL44" s="139"/>
      <c r="AM44" s="139"/>
      <c r="AN44" s="139"/>
      <c r="AO44" s="139"/>
      <c r="AP44" s="139"/>
      <c r="AQ44" s="139"/>
      <c r="AR44" s="139"/>
      <c r="AS44" s="139"/>
      <c r="AT44" s="139"/>
      <c r="AU44" s="140"/>
      <c r="AV44" s="20"/>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row>
    <row r="45" spans="1:72" ht="13.5" customHeight="1" x14ac:dyDescent="0.4">
      <c r="A45" s="2"/>
      <c r="B45" s="159" t="s">
        <v>71</v>
      </c>
      <c r="C45" s="159"/>
      <c r="D45" s="159"/>
      <c r="E45" s="159"/>
      <c r="F45" s="159"/>
      <c r="G45" s="159"/>
      <c r="H45" s="159"/>
      <c r="I45" s="159"/>
      <c r="J45" s="159"/>
      <c r="K45" s="159"/>
      <c r="L45" s="159"/>
      <c r="M45" s="159"/>
      <c r="N45" s="217" t="str">
        <f>IF(P42="","",ROUNDDOWN((R28-(R23+P42))/R28*100,1))</f>
        <v/>
      </c>
      <c r="O45" s="217"/>
      <c r="P45" s="217"/>
      <c r="Q45" s="219" t="s">
        <v>0</v>
      </c>
      <c r="R45" s="221" t="s">
        <v>77</v>
      </c>
      <c r="S45" s="221"/>
      <c r="T45" s="222" t="str">
        <f>IF(N45="","",IF($N$45&gt;=N59,"基準適合","基準不適合"))</f>
        <v/>
      </c>
      <c r="U45" s="222"/>
      <c r="V45" s="222"/>
      <c r="W45" s="222"/>
      <c r="X45" s="2"/>
      <c r="Y45" s="2"/>
      <c r="Z45" s="143" t="s">
        <v>35</v>
      </c>
      <c r="AA45" s="144"/>
      <c r="AB45" s="144"/>
      <c r="AC45" s="144"/>
      <c r="AD45" s="144"/>
      <c r="AE45" s="144"/>
      <c r="AF45" s="124"/>
      <c r="AG45" s="125"/>
      <c r="AH45" s="125"/>
      <c r="AI45" s="125"/>
      <c r="AJ45" s="125"/>
      <c r="AK45" s="125"/>
      <c r="AL45" s="125"/>
      <c r="AM45" s="125"/>
      <c r="AN45" s="125"/>
      <c r="AO45" s="125"/>
      <c r="AP45" s="125"/>
      <c r="AQ45" s="125"/>
      <c r="AR45" s="125"/>
      <c r="AS45" s="125"/>
      <c r="AT45" s="125"/>
      <c r="AU45" s="126"/>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x14ac:dyDescent="0.4">
      <c r="A46" s="2"/>
      <c r="B46" s="159"/>
      <c r="C46" s="159"/>
      <c r="D46" s="159"/>
      <c r="E46" s="159"/>
      <c r="F46" s="159"/>
      <c r="G46" s="159"/>
      <c r="H46" s="159"/>
      <c r="I46" s="159"/>
      <c r="J46" s="159"/>
      <c r="K46" s="159"/>
      <c r="L46" s="159"/>
      <c r="M46" s="159"/>
      <c r="N46" s="218"/>
      <c r="O46" s="218"/>
      <c r="P46" s="218"/>
      <c r="Q46" s="220"/>
      <c r="R46" s="221"/>
      <c r="S46" s="221"/>
      <c r="T46" s="222"/>
      <c r="U46" s="222"/>
      <c r="V46" s="222"/>
      <c r="W46" s="222"/>
      <c r="X46" s="31"/>
      <c r="Y46" s="2"/>
      <c r="Z46" s="143"/>
      <c r="AA46" s="144"/>
      <c r="AB46" s="144"/>
      <c r="AC46" s="144"/>
      <c r="AD46" s="144"/>
      <c r="AE46" s="144"/>
      <c r="AF46" s="124"/>
      <c r="AG46" s="125"/>
      <c r="AH46" s="125"/>
      <c r="AI46" s="125"/>
      <c r="AJ46" s="125"/>
      <c r="AK46" s="125"/>
      <c r="AL46" s="125"/>
      <c r="AM46" s="125"/>
      <c r="AN46" s="125"/>
      <c r="AO46" s="125"/>
      <c r="AP46" s="125"/>
      <c r="AQ46" s="125"/>
      <c r="AR46" s="125"/>
      <c r="AS46" s="125"/>
      <c r="AT46" s="125"/>
      <c r="AU46" s="126"/>
      <c r="AV46" s="2"/>
      <c r="AW46" s="2" t="s">
        <v>18</v>
      </c>
      <c r="AX46" s="2"/>
      <c r="AY46" s="2"/>
      <c r="AZ46" s="2"/>
      <c r="BA46" s="2"/>
      <c r="BB46" s="2"/>
      <c r="BC46" s="2"/>
      <c r="BD46" s="2"/>
      <c r="BE46" s="2"/>
      <c r="BF46" s="2"/>
      <c r="BG46" s="2"/>
      <c r="BH46" s="2"/>
      <c r="BI46" s="2"/>
      <c r="BJ46" s="2"/>
      <c r="BK46" s="2"/>
      <c r="BL46" s="2"/>
      <c r="BM46" s="2"/>
      <c r="BN46" s="2"/>
      <c r="BO46" s="2"/>
      <c r="BP46" s="2"/>
      <c r="BQ46" s="2"/>
      <c r="BR46" s="2"/>
      <c r="BS46" s="2"/>
      <c r="BT46" s="2"/>
    </row>
    <row r="47" spans="1:72" ht="15" customHeight="1" x14ac:dyDescent="0.4">
      <c r="A47" s="2"/>
      <c r="B47" s="2"/>
      <c r="C47" s="2"/>
      <c r="D47" s="2"/>
      <c r="E47" s="2"/>
      <c r="F47" s="2"/>
      <c r="G47" s="2"/>
      <c r="H47" s="2"/>
      <c r="I47" s="2"/>
      <c r="J47" s="2"/>
      <c r="K47" s="2"/>
      <c r="L47" s="2"/>
      <c r="M47" s="2"/>
      <c r="N47" s="2"/>
      <c r="O47" s="2"/>
      <c r="P47" s="2"/>
      <c r="Q47" s="2"/>
      <c r="R47" s="30"/>
      <c r="S47" s="30"/>
      <c r="T47" s="2"/>
      <c r="U47" s="2"/>
      <c r="V47" s="2"/>
      <c r="W47" s="2"/>
      <c r="X47" s="2"/>
      <c r="Y47" s="2"/>
      <c r="Z47" s="127" t="s">
        <v>33</v>
      </c>
      <c r="AA47" s="128"/>
      <c r="AB47" s="128"/>
      <c r="AC47" s="128"/>
      <c r="AD47" s="128"/>
      <c r="AE47" s="128"/>
      <c r="AF47" s="124"/>
      <c r="AG47" s="125"/>
      <c r="AH47" s="125"/>
      <c r="AI47" s="125"/>
      <c r="AJ47" s="125"/>
      <c r="AK47" s="125"/>
      <c r="AL47" s="125"/>
      <c r="AM47" s="125"/>
      <c r="AN47" s="125"/>
      <c r="AO47" s="125"/>
      <c r="AP47" s="125"/>
      <c r="AQ47" s="125"/>
      <c r="AR47" s="125"/>
      <c r="AS47" s="125"/>
      <c r="AT47" s="125"/>
      <c r="AU47" s="126"/>
      <c r="AV47" s="2"/>
      <c r="AW47" s="2"/>
      <c r="AX47" s="2"/>
      <c r="AY47" s="2"/>
      <c r="AZ47" s="2"/>
      <c r="BA47" s="2"/>
      <c r="BB47" s="2"/>
      <c r="BC47" s="2"/>
      <c r="BD47" s="2"/>
      <c r="BE47" s="185" t="s">
        <v>19</v>
      </c>
      <c r="BF47" s="185"/>
      <c r="BG47" s="185"/>
      <c r="BH47" s="185"/>
      <c r="BI47" s="185"/>
      <c r="BJ47" s="185"/>
      <c r="BK47" s="185"/>
      <c r="BL47" s="185"/>
      <c r="BM47" s="185"/>
      <c r="BN47" s="185"/>
      <c r="BO47" s="185"/>
      <c r="BP47" s="2"/>
      <c r="BQ47" s="2"/>
      <c r="BR47" s="2"/>
      <c r="BS47" s="2"/>
      <c r="BT47" s="2"/>
    </row>
    <row r="48" spans="1:72" x14ac:dyDescent="0.4">
      <c r="A48" s="28" t="s">
        <v>32</v>
      </c>
      <c r="B48" s="2"/>
      <c r="C48" s="2"/>
      <c r="D48" s="2"/>
      <c r="E48" s="2"/>
      <c r="F48" s="2"/>
      <c r="G48" s="2"/>
      <c r="H48" s="2"/>
      <c r="I48" s="2"/>
      <c r="J48" s="2"/>
      <c r="K48" s="2"/>
      <c r="L48" s="2"/>
      <c r="M48" s="2"/>
      <c r="N48" s="2"/>
      <c r="O48" s="2"/>
      <c r="P48" s="2"/>
      <c r="Q48" s="2"/>
      <c r="R48" s="2"/>
      <c r="S48" s="2"/>
      <c r="T48" s="2"/>
      <c r="U48" s="2"/>
      <c r="V48" s="2"/>
      <c r="W48" s="2"/>
      <c r="X48" s="2"/>
      <c r="Y48" s="2"/>
      <c r="Z48" s="127"/>
      <c r="AA48" s="128"/>
      <c r="AB48" s="128"/>
      <c r="AC48" s="128"/>
      <c r="AD48" s="128"/>
      <c r="AE48" s="128"/>
      <c r="AF48" s="124"/>
      <c r="AG48" s="125"/>
      <c r="AH48" s="125"/>
      <c r="AI48" s="125"/>
      <c r="AJ48" s="125"/>
      <c r="AK48" s="125"/>
      <c r="AL48" s="125"/>
      <c r="AM48" s="125"/>
      <c r="AN48" s="125"/>
      <c r="AO48" s="125"/>
      <c r="AP48" s="125"/>
      <c r="AQ48" s="125"/>
      <c r="AR48" s="125"/>
      <c r="AS48" s="125"/>
      <c r="AT48" s="125"/>
      <c r="AU48" s="126"/>
      <c r="AV48" s="2"/>
      <c r="AW48" s="2"/>
      <c r="AX48" s="2"/>
      <c r="AY48" s="2"/>
      <c r="AZ48" s="2"/>
      <c r="BA48" s="2"/>
      <c r="BB48" s="2"/>
      <c r="BC48" s="2"/>
      <c r="BD48" s="2"/>
      <c r="BE48" s="185"/>
      <c r="BF48" s="185"/>
      <c r="BG48" s="185"/>
      <c r="BH48" s="185"/>
      <c r="BI48" s="185"/>
      <c r="BJ48" s="185"/>
      <c r="BK48" s="185"/>
      <c r="BL48" s="185"/>
      <c r="BM48" s="185"/>
      <c r="BN48" s="185"/>
      <c r="BO48" s="185"/>
      <c r="BP48" s="2"/>
      <c r="BQ48" s="2"/>
      <c r="BR48" s="2"/>
      <c r="BS48" s="2"/>
      <c r="BT48" s="2"/>
    </row>
    <row r="49" spans="1:72" ht="13.5" customHeight="1" x14ac:dyDescent="0.4">
      <c r="A49" s="2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3.5" customHeight="1" x14ac:dyDescent="0.4">
      <c r="A50" s="2"/>
      <c r="B50" s="108" t="s">
        <v>39</v>
      </c>
      <c r="C50" s="109"/>
      <c r="D50" s="109"/>
      <c r="E50" s="110"/>
      <c r="F50" s="117" t="str">
        <f>IF(N45="","",IF(AND(F59=R34,F59=T45),F61,F62))</f>
        <v/>
      </c>
      <c r="G50" s="117"/>
      <c r="H50" s="117"/>
      <c r="I50" s="117"/>
      <c r="J50" s="117"/>
      <c r="K50" s="117"/>
      <c r="L50" s="117"/>
      <c r="M50" s="118"/>
      <c r="N50" s="2"/>
      <c r="O50" s="2"/>
      <c r="P50" s="2"/>
      <c r="Q50" s="2"/>
      <c r="R50" s="2"/>
      <c r="S50" s="2"/>
      <c r="T50" s="2"/>
      <c r="U50" s="2"/>
      <c r="V50" s="2"/>
      <c r="W50" s="2"/>
      <c r="X50" s="2"/>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21" t="s">
        <v>20</v>
      </c>
      <c r="AX50" s="2"/>
      <c r="AY50" s="2"/>
      <c r="AZ50" s="2"/>
      <c r="BA50" s="2"/>
      <c r="BB50" s="2"/>
      <c r="BC50" s="2"/>
      <c r="BD50" s="2"/>
      <c r="BE50" s="2"/>
      <c r="BF50" s="2"/>
      <c r="BG50" s="2"/>
      <c r="BH50" s="2"/>
      <c r="BI50" s="2"/>
      <c r="BJ50" s="2"/>
      <c r="BK50" s="2"/>
      <c r="BL50" s="2"/>
      <c r="BM50" s="2"/>
      <c r="BN50" s="2"/>
      <c r="BO50" s="2"/>
      <c r="BP50" s="2"/>
      <c r="BQ50" s="2"/>
      <c r="BR50" s="2"/>
      <c r="BS50" s="2"/>
      <c r="BT50" s="2"/>
    </row>
    <row r="51" spans="1:72" ht="13.5" customHeight="1" x14ac:dyDescent="0.15">
      <c r="A51" s="2"/>
      <c r="B51" s="111"/>
      <c r="C51" s="112"/>
      <c r="D51" s="112"/>
      <c r="E51" s="113"/>
      <c r="F51" s="119"/>
      <c r="G51" s="119"/>
      <c r="H51" s="119"/>
      <c r="I51" s="119"/>
      <c r="J51" s="119"/>
      <c r="K51" s="119"/>
      <c r="L51" s="119"/>
      <c r="M51" s="120"/>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18" t="s">
        <v>16</v>
      </c>
      <c r="AX51" s="22" t="s">
        <v>21</v>
      </c>
      <c r="AY51" s="21" t="s">
        <v>73</v>
      </c>
      <c r="AZ51" s="22"/>
      <c r="BA51" s="23"/>
      <c r="BB51" s="2"/>
      <c r="BC51" s="2"/>
      <c r="BD51" s="2"/>
      <c r="BE51" s="2"/>
      <c r="BF51" s="2"/>
      <c r="BG51" s="2"/>
      <c r="BH51" s="2"/>
      <c r="BI51" s="2"/>
      <c r="BJ51" s="2"/>
      <c r="BK51" s="2"/>
      <c r="BL51" s="2"/>
      <c r="BM51" s="2"/>
      <c r="BN51" s="2"/>
      <c r="BO51" s="2"/>
      <c r="BP51" s="2"/>
      <c r="BQ51" s="2"/>
      <c r="BR51" s="2"/>
      <c r="BS51" s="2"/>
      <c r="BT51" s="2"/>
    </row>
    <row r="52" spans="1:72" ht="13.5" customHeight="1" x14ac:dyDescent="0.4">
      <c r="A52" s="2"/>
      <c r="B52" s="114"/>
      <c r="C52" s="115"/>
      <c r="D52" s="115"/>
      <c r="E52" s="116"/>
      <c r="F52" s="121"/>
      <c r="G52" s="121"/>
      <c r="H52" s="121"/>
      <c r="I52" s="121"/>
      <c r="J52" s="121"/>
      <c r="K52" s="121"/>
      <c r="L52" s="121"/>
      <c r="M52" s="122"/>
      <c r="N52" s="2"/>
      <c r="O52" s="2"/>
      <c r="P52" s="2"/>
      <c r="Q52" s="2"/>
      <c r="R52" s="2"/>
      <c r="S52" s="2"/>
      <c r="T52" s="2"/>
      <c r="U52" s="2"/>
      <c r="V52" s="2"/>
      <c r="W52" s="2"/>
      <c r="X52" s="2"/>
      <c r="Z52" s="2"/>
      <c r="AA52" s="2"/>
      <c r="AB52" s="2"/>
      <c r="AC52" s="21"/>
      <c r="AD52" s="2"/>
      <c r="AE52" s="2"/>
      <c r="AF52" s="2"/>
      <c r="AG52" s="2"/>
      <c r="AH52" s="2"/>
      <c r="AI52" s="2"/>
      <c r="AJ52" s="2"/>
      <c r="AK52" s="2"/>
      <c r="AL52" s="2"/>
      <c r="AM52" s="2"/>
      <c r="AN52" s="2"/>
      <c r="AO52" s="2"/>
      <c r="AP52" s="2"/>
      <c r="AQ52" s="2"/>
      <c r="AR52" s="2"/>
      <c r="AS52" s="2"/>
      <c r="AT52" s="2"/>
      <c r="AU52" s="2"/>
      <c r="AV52" s="2"/>
      <c r="AW52" s="2"/>
      <c r="AX52" s="22"/>
      <c r="AY52" s="21" t="s">
        <v>74</v>
      </c>
      <c r="BC52" s="2"/>
      <c r="BD52" s="2"/>
      <c r="BE52" s="2"/>
      <c r="BF52" s="2"/>
      <c r="BG52" s="2"/>
      <c r="BH52" s="2"/>
      <c r="BI52" s="2"/>
      <c r="BJ52" s="2"/>
      <c r="BK52" s="2"/>
      <c r="BL52" s="2"/>
      <c r="BM52" s="2"/>
      <c r="BN52" s="2"/>
      <c r="BO52" s="2"/>
      <c r="BP52" s="2"/>
      <c r="BQ52" s="2"/>
      <c r="BR52" s="2"/>
      <c r="BS52" s="2"/>
      <c r="BT52" s="2"/>
    </row>
    <row r="53" spans="1:72" ht="13.5" customHeight="1" x14ac:dyDescent="0.4">
      <c r="A53" s="2"/>
      <c r="B53" s="62" t="str">
        <f>IF(F50="","",IF(F50="認定申請可","申請いただく際には、創業間もないことや店舗の増加等が確認できる資料を添付してください"))</f>
        <v/>
      </c>
      <c r="C53" s="62"/>
      <c r="D53" s="62"/>
      <c r="E53" s="62"/>
      <c r="F53" s="62"/>
      <c r="G53" s="62"/>
      <c r="H53" s="62"/>
      <c r="I53" s="62"/>
      <c r="J53" s="62"/>
      <c r="K53" s="62"/>
      <c r="L53" s="62"/>
      <c r="M53" s="62"/>
      <c r="N53" s="62"/>
      <c r="O53" s="62"/>
      <c r="P53" s="62"/>
      <c r="Q53" s="62"/>
      <c r="R53" s="62"/>
      <c r="S53" s="62"/>
      <c r="T53" s="62"/>
      <c r="U53" s="62"/>
      <c r="V53" s="62"/>
      <c r="W53" s="62"/>
      <c r="X53" s="2"/>
      <c r="Y53" s="2" t="s">
        <v>18</v>
      </c>
      <c r="Z53" s="2"/>
      <c r="AA53" s="2"/>
      <c r="AB53" s="2"/>
      <c r="AC53" s="2"/>
      <c r="AD53" s="2"/>
      <c r="AE53" s="2"/>
      <c r="AF53" s="2"/>
      <c r="AG53" s="2"/>
      <c r="AH53" s="2"/>
      <c r="AI53" s="2"/>
      <c r="AJ53" s="2"/>
      <c r="AK53" s="2"/>
      <c r="AL53" s="2"/>
      <c r="AM53" s="2"/>
      <c r="AN53" s="2"/>
      <c r="AO53" s="2"/>
      <c r="AP53" s="2"/>
      <c r="AQ53" s="2"/>
      <c r="AR53" s="2"/>
      <c r="AS53" s="2"/>
      <c r="AT53" s="2"/>
      <c r="AU53" s="2"/>
      <c r="AV53" s="2"/>
      <c r="AW53" s="2"/>
      <c r="AX53" s="22" t="s">
        <v>21</v>
      </c>
      <c r="AY53" s="184" t="s">
        <v>26</v>
      </c>
      <c r="AZ53" s="184"/>
      <c r="BA53" s="184"/>
      <c r="BB53" s="184"/>
      <c r="BC53" s="184"/>
      <c r="BD53" s="184"/>
      <c r="BE53" s="184"/>
      <c r="BF53" s="184"/>
      <c r="BG53" s="184"/>
      <c r="BH53" s="184"/>
      <c r="BI53" s="184"/>
      <c r="BJ53" s="184"/>
      <c r="BK53" s="184"/>
      <c r="BL53" s="184"/>
      <c r="BM53" s="184"/>
      <c r="BN53" s="184"/>
      <c r="BO53" s="184"/>
      <c r="BP53" s="2"/>
      <c r="BQ53" s="2"/>
      <c r="BR53" s="2"/>
      <c r="BS53" s="2"/>
      <c r="BT53" s="2"/>
    </row>
    <row r="54" spans="1:72" x14ac:dyDescent="0.4">
      <c r="A54" s="2"/>
      <c r="B54" s="62"/>
      <c r="C54" s="62"/>
      <c r="D54" s="62"/>
      <c r="E54" s="62"/>
      <c r="F54" s="62"/>
      <c r="G54" s="62"/>
      <c r="H54" s="62"/>
      <c r="I54" s="62"/>
      <c r="J54" s="62"/>
      <c r="K54" s="62"/>
      <c r="L54" s="62"/>
      <c r="M54" s="62"/>
      <c r="N54" s="62"/>
      <c r="O54" s="62"/>
      <c r="P54" s="62"/>
      <c r="Q54" s="62"/>
      <c r="R54" s="62"/>
      <c r="S54" s="62"/>
      <c r="T54" s="62"/>
      <c r="U54" s="62"/>
      <c r="V54" s="62"/>
      <c r="W54" s="62"/>
      <c r="X54" s="2"/>
      <c r="AX54" s="22" t="s">
        <v>21</v>
      </c>
      <c r="AY54" s="21" t="s">
        <v>22</v>
      </c>
      <c r="AZ54" s="2"/>
    </row>
    <row r="55" spans="1:72" x14ac:dyDescent="0.4">
      <c r="A55" s="2"/>
      <c r="B55" s="62"/>
      <c r="C55" s="62"/>
      <c r="D55" s="62"/>
      <c r="E55" s="62"/>
      <c r="F55" s="62"/>
      <c r="G55" s="62"/>
      <c r="H55" s="62"/>
      <c r="I55" s="62"/>
      <c r="J55" s="62"/>
      <c r="K55" s="62"/>
      <c r="L55" s="62"/>
      <c r="M55" s="62"/>
      <c r="N55" s="62"/>
      <c r="O55" s="62"/>
      <c r="P55" s="62"/>
      <c r="Q55" s="62"/>
      <c r="R55" s="62"/>
      <c r="S55" s="62"/>
      <c r="T55" s="62"/>
      <c r="U55" s="62"/>
      <c r="V55" s="62"/>
      <c r="W55" s="62"/>
      <c r="X55" s="2"/>
      <c r="AX55" s="2"/>
      <c r="AY55" s="21" t="s">
        <v>23</v>
      </c>
    </row>
    <row r="56" spans="1:72" ht="17.25" x14ac:dyDescent="0.4">
      <c r="A56" s="2"/>
      <c r="B56" s="45"/>
      <c r="C56" s="45"/>
      <c r="D56" s="45"/>
      <c r="E56" s="45"/>
      <c r="F56" s="45"/>
      <c r="G56" s="45"/>
      <c r="H56" s="45"/>
      <c r="I56" s="45"/>
      <c r="J56" s="45"/>
      <c r="K56" s="45"/>
      <c r="L56" s="45"/>
      <c r="M56" s="45"/>
      <c r="N56" s="45"/>
      <c r="O56" s="45"/>
      <c r="P56" s="45"/>
      <c r="Q56" s="45"/>
      <c r="R56" s="45"/>
      <c r="S56" s="45"/>
      <c r="T56" s="45"/>
      <c r="U56" s="45"/>
      <c r="V56" s="45"/>
      <c r="W56" s="45"/>
      <c r="X56" s="2"/>
    </row>
    <row r="57" spans="1:72" x14ac:dyDescent="0.4">
      <c r="A57" s="2"/>
      <c r="B57" s="2"/>
      <c r="C57" s="2"/>
      <c r="D57" s="2"/>
      <c r="E57" s="21"/>
      <c r="F57" s="2"/>
      <c r="G57" s="2"/>
      <c r="H57" s="2"/>
      <c r="I57" s="2"/>
      <c r="J57" s="2"/>
      <c r="K57" s="2"/>
      <c r="L57" s="2"/>
      <c r="M57" s="2"/>
      <c r="N57" s="2"/>
      <c r="O57" s="2"/>
      <c r="P57" s="2"/>
      <c r="Q57" s="2"/>
      <c r="R57" s="2"/>
      <c r="S57" s="2"/>
      <c r="T57" s="2"/>
      <c r="U57" s="2"/>
      <c r="V57" s="2"/>
      <c r="W57" s="2"/>
      <c r="X57" s="2"/>
    </row>
    <row r="58" spans="1:72" x14ac:dyDescent="0.4">
      <c r="K58" s="1" t="s">
        <v>105</v>
      </c>
    </row>
    <row r="59" spans="1:72" x14ac:dyDescent="0.4">
      <c r="F59" s="33" t="s">
        <v>44</v>
      </c>
      <c r="G59" s="33"/>
      <c r="H59" s="33"/>
      <c r="I59" s="33"/>
      <c r="J59" s="33"/>
      <c r="K59" s="33" t="s">
        <v>49</v>
      </c>
      <c r="L59" s="33"/>
      <c r="M59" s="33"/>
      <c r="N59" s="61">
        <f>15/100*100</f>
        <v>15</v>
      </c>
      <c r="O59" s="61"/>
      <c r="P59" s="33"/>
    </row>
    <row r="60" spans="1:72" x14ac:dyDescent="0.4">
      <c r="F60" s="33" t="s">
        <v>68</v>
      </c>
      <c r="G60" s="33"/>
      <c r="H60" s="33"/>
      <c r="I60" s="33"/>
      <c r="J60" s="33"/>
      <c r="K60" s="33" t="s">
        <v>50</v>
      </c>
      <c r="L60" s="33"/>
      <c r="M60" s="33"/>
      <c r="N60" s="33"/>
      <c r="O60" s="33"/>
      <c r="P60" s="33"/>
    </row>
    <row r="61" spans="1:72" x14ac:dyDescent="0.4">
      <c r="B61" s="1">
        <v>6</v>
      </c>
      <c r="F61" s="33" t="s">
        <v>42</v>
      </c>
      <c r="G61" s="33"/>
      <c r="H61" s="33"/>
      <c r="I61" s="33"/>
      <c r="J61" s="33"/>
      <c r="K61" s="33" t="s">
        <v>51</v>
      </c>
      <c r="L61" s="33"/>
      <c r="M61" s="33"/>
      <c r="N61" s="33"/>
      <c r="O61" s="49">
        <v>1</v>
      </c>
      <c r="P61" s="49">
        <v>2</v>
      </c>
      <c r="Q61" s="49">
        <v>3</v>
      </c>
      <c r="R61" s="49">
        <v>4</v>
      </c>
      <c r="S61" s="49">
        <v>5</v>
      </c>
      <c r="T61" s="50">
        <v>6</v>
      </c>
      <c r="U61" s="49">
        <v>7</v>
      </c>
      <c r="V61" s="49">
        <v>8</v>
      </c>
      <c r="W61" s="49">
        <v>9</v>
      </c>
      <c r="X61" s="49">
        <v>10</v>
      </c>
      <c r="Y61" s="50">
        <v>11</v>
      </c>
      <c r="Z61" s="49">
        <v>12</v>
      </c>
      <c r="AA61" s="49">
        <v>13</v>
      </c>
      <c r="AB61" s="49">
        <v>14</v>
      </c>
      <c r="AC61" s="49">
        <v>15</v>
      </c>
      <c r="AD61" s="50">
        <v>16</v>
      </c>
      <c r="AE61" s="49">
        <v>17</v>
      </c>
      <c r="AF61" s="49">
        <v>18</v>
      </c>
      <c r="AG61" s="49">
        <v>19</v>
      </c>
      <c r="AH61" s="49">
        <v>20</v>
      </c>
      <c r="AI61" s="50">
        <v>21</v>
      </c>
      <c r="AJ61" s="49">
        <v>22</v>
      </c>
      <c r="AK61" s="49">
        <v>23</v>
      </c>
      <c r="AL61" s="49">
        <v>24</v>
      </c>
      <c r="AM61" s="49">
        <v>25</v>
      </c>
      <c r="AN61" s="50">
        <v>26</v>
      </c>
      <c r="AO61" s="49">
        <v>27</v>
      </c>
      <c r="AP61" s="49">
        <v>28</v>
      </c>
      <c r="AQ61" s="49">
        <v>29</v>
      </c>
      <c r="AR61" s="49">
        <v>30</v>
      </c>
    </row>
    <row r="62" spans="1:72" x14ac:dyDescent="0.4">
      <c r="B62" s="1">
        <v>5</v>
      </c>
      <c r="F62" s="33" t="s">
        <v>43</v>
      </c>
      <c r="G62" s="33"/>
      <c r="H62" s="33"/>
      <c r="I62" s="33"/>
      <c r="K62" s="1" t="s">
        <v>52</v>
      </c>
      <c r="O62" s="42" t="s">
        <v>97</v>
      </c>
    </row>
    <row r="63" spans="1:72" ht="18.75" x14ac:dyDescent="0.4">
      <c r="B63" s="1">
        <v>4</v>
      </c>
      <c r="K63" s="1" t="s">
        <v>53</v>
      </c>
      <c r="O63" s="59" t="s">
        <v>88</v>
      </c>
      <c r="P63" s="60"/>
      <c r="Q63" s="60"/>
      <c r="R63" s="60"/>
      <c r="S63" s="60"/>
      <c r="T63" s="59" t="s">
        <v>98</v>
      </c>
      <c r="U63" s="60"/>
      <c r="V63" s="60"/>
      <c r="W63" s="60"/>
      <c r="X63" s="60"/>
      <c r="Y63" s="59" t="s">
        <v>99</v>
      </c>
      <c r="Z63" s="60"/>
      <c r="AA63" s="60"/>
      <c r="AB63" s="60"/>
      <c r="AC63" s="60"/>
      <c r="AD63" s="59" t="s">
        <v>100</v>
      </c>
      <c r="AE63" s="60"/>
      <c r="AF63" s="60"/>
      <c r="AG63" s="60"/>
      <c r="AH63" s="60"/>
      <c r="AI63" s="59" t="s">
        <v>101</v>
      </c>
      <c r="AJ63" s="60"/>
      <c r="AK63" s="60"/>
      <c r="AL63" s="60"/>
      <c r="AM63" s="60"/>
      <c r="AN63" s="59" t="s">
        <v>102</v>
      </c>
      <c r="AO63" s="60"/>
      <c r="AP63" s="60"/>
      <c r="AQ63" s="60"/>
      <c r="AR63" s="60"/>
    </row>
    <row r="64" spans="1:72" ht="18.75" x14ac:dyDescent="0.4">
      <c r="B64" s="1">
        <v>3</v>
      </c>
      <c r="K64" s="1" t="s">
        <v>106</v>
      </c>
      <c r="O64" s="59" t="s">
        <v>85</v>
      </c>
      <c r="P64" s="60"/>
      <c r="Q64" s="60"/>
      <c r="R64" s="60"/>
      <c r="S64" s="60"/>
      <c r="T64" s="59" t="s">
        <v>88</v>
      </c>
      <c r="U64" s="60"/>
      <c r="V64" s="60"/>
      <c r="W64" s="60"/>
      <c r="X64" s="60"/>
      <c r="Y64" s="59" t="s">
        <v>98</v>
      </c>
      <c r="Z64" s="60"/>
      <c r="AA64" s="60"/>
      <c r="AB64" s="60"/>
      <c r="AC64" s="60"/>
      <c r="AD64" s="59" t="s">
        <v>99</v>
      </c>
      <c r="AE64" s="60"/>
      <c r="AF64" s="60"/>
      <c r="AG64" s="60"/>
      <c r="AH64" s="60"/>
      <c r="AI64" s="59" t="s">
        <v>100</v>
      </c>
      <c r="AJ64" s="60"/>
      <c r="AK64" s="60"/>
      <c r="AL64" s="60"/>
      <c r="AM64" s="60"/>
      <c r="AN64" s="59" t="s">
        <v>101</v>
      </c>
      <c r="AO64" s="60"/>
      <c r="AP64" s="60"/>
      <c r="AQ64" s="60"/>
      <c r="AR64" s="60"/>
    </row>
    <row r="65" spans="2:44" ht="18.75" x14ac:dyDescent="0.4">
      <c r="B65" s="1">
        <v>2</v>
      </c>
      <c r="O65" s="59" t="s">
        <v>86</v>
      </c>
      <c r="P65" s="60"/>
      <c r="Q65" s="60"/>
      <c r="R65" s="60"/>
      <c r="S65" s="60"/>
      <c r="T65" s="59" t="s">
        <v>85</v>
      </c>
      <c r="U65" s="60"/>
      <c r="V65" s="60"/>
      <c r="W65" s="60"/>
      <c r="X65" s="60"/>
      <c r="Y65" s="59" t="s">
        <v>88</v>
      </c>
      <c r="Z65" s="60"/>
      <c r="AA65" s="60"/>
      <c r="AB65" s="60"/>
      <c r="AC65" s="60"/>
      <c r="AD65" s="59" t="s">
        <v>98</v>
      </c>
      <c r="AE65" s="60"/>
      <c r="AF65" s="60"/>
      <c r="AG65" s="60"/>
      <c r="AH65" s="60"/>
      <c r="AI65" s="59" t="s">
        <v>99</v>
      </c>
      <c r="AJ65" s="60"/>
      <c r="AK65" s="60"/>
      <c r="AL65" s="60"/>
      <c r="AM65" s="60"/>
      <c r="AN65" s="59" t="s">
        <v>100</v>
      </c>
      <c r="AO65" s="60"/>
      <c r="AP65" s="60"/>
      <c r="AQ65" s="60"/>
      <c r="AR65" s="60"/>
    </row>
    <row r="67" spans="2:44" x14ac:dyDescent="0.4">
      <c r="O67" s="42" t="s">
        <v>97</v>
      </c>
    </row>
    <row r="68" spans="2:44" ht="18.75" x14ac:dyDescent="0.4">
      <c r="O68" s="59" t="s">
        <v>88</v>
      </c>
      <c r="P68" s="60"/>
      <c r="Q68" s="60"/>
      <c r="R68" s="60"/>
      <c r="S68" s="60"/>
      <c r="T68" s="59" t="s">
        <v>85</v>
      </c>
      <c r="U68" s="60"/>
      <c r="V68" s="60"/>
      <c r="W68" s="60"/>
      <c r="X68" s="60"/>
      <c r="Y68" s="59" t="s">
        <v>86</v>
      </c>
      <c r="Z68" s="60"/>
      <c r="AA68" s="60"/>
      <c r="AB68" s="60"/>
      <c r="AC68" s="60"/>
    </row>
    <row r="69" spans="2:44" ht="18.75" x14ac:dyDescent="0.4">
      <c r="O69" s="59" t="s">
        <v>85</v>
      </c>
      <c r="P69" s="60"/>
      <c r="Q69" s="60"/>
      <c r="R69" s="60"/>
      <c r="S69" s="60"/>
      <c r="T69" s="59" t="s">
        <v>86</v>
      </c>
      <c r="U69" s="60"/>
      <c r="V69" s="60"/>
      <c r="W69" s="60"/>
      <c r="X69" s="60"/>
      <c r="Y69" s="59" t="s">
        <v>87</v>
      </c>
      <c r="Z69" s="60"/>
      <c r="AA69" s="60"/>
      <c r="AB69" s="60"/>
      <c r="AC69" s="60"/>
    </row>
    <row r="70" spans="2:44" ht="18.75" x14ac:dyDescent="0.4">
      <c r="O70" s="59" t="s">
        <v>86</v>
      </c>
      <c r="P70" s="60"/>
      <c r="Q70" s="60"/>
      <c r="R70" s="60"/>
      <c r="S70" s="60"/>
      <c r="T70" s="59" t="s">
        <v>87</v>
      </c>
      <c r="U70" s="60"/>
      <c r="V70" s="60"/>
      <c r="W70" s="60"/>
      <c r="X70" s="60"/>
      <c r="Y70" s="59" t="s">
        <v>89</v>
      </c>
      <c r="Z70" s="60"/>
      <c r="AA70" s="60"/>
      <c r="AB70" s="60"/>
      <c r="AC70" s="60"/>
    </row>
  </sheetData>
  <sheetProtection algorithmName="SHA-512" hashValue="CgoUYCGsiNksH6Toa1Tm5YMktYGCRSOg1NkopAGkmk7NsG5zB6TZjHxusAKAxwRSARh+Cwa0P1tsKEUtQZhokg==" saltValue="uOvtiazxIxI7z/2EmwKCQw==" spinCount="100000" sheet="1" selectLockedCells="1"/>
  <mergeCells count="179">
    <mergeCell ref="B45:M46"/>
    <mergeCell ref="N45:P46"/>
    <mergeCell ref="Q45:Q46"/>
    <mergeCell ref="R45:S46"/>
    <mergeCell ref="T45:W46"/>
    <mergeCell ref="R34:U34"/>
    <mergeCell ref="U40:V41"/>
    <mergeCell ref="B44:C44"/>
    <mergeCell ref="D44:G44"/>
    <mergeCell ref="H44:I44"/>
    <mergeCell ref="C34:K34"/>
    <mergeCell ref="B39:F41"/>
    <mergeCell ref="G40:L41"/>
    <mergeCell ref="M40:N41"/>
    <mergeCell ref="O40:T41"/>
    <mergeCell ref="G39:N39"/>
    <mergeCell ref="AP4:AV4"/>
    <mergeCell ref="O16:P16"/>
    <mergeCell ref="U16:V16"/>
    <mergeCell ref="R16:S16"/>
    <mergeCell ref="O39:V39"/>
    <mergeCell ref="C28:E29"/>
    <mergeCell ref="F28:G29"/>
    <mergeCell ref="H28:J29"/>
    <mergeCell ref="K28:L29"/>
    <mergeCell ref="M28:O29"/>
    <mergeCell ref="P28:Q29"/>
    <mergeCell ref="C27:G27"/>
    <mergeCell ref="H27:L27"/>
    <mergeCell ref="M27:Q27"/>
    <mergeCell ref="AP21:AQ21"/>
    <mergeCell ref="AG7:AJ7"/>
    <mergeCell ref="R23:U24"/>
    <mergeCell ref="V23:W24"/>
    <mergeCell ref="Y14:AV17"/>
    <mergeCell ref="M11:X11"/>
    <mergeCell ref="AY53:BO53"/>
    <mergeCell ref="BE47:BO48"/>
    <mergeCell ref="A36:W37"/>
    <mergeCell ref="L34:N34"/>
    <mergeCell ref="A2:X2"/>
    <mergeCell ref="AQ36:AT36"/>
    <mergeCell ref="AU36:AV36"/>
    <mergeCell ref="AQ38:AT38"/>
    <mergeCell ref="AU38:AV38"/>
    <mergeCell ref="AM33:AO33"/>
    <mergeCell ref="AP33:AQ33"/>
    <mergeCell ref="AR33:AV33"/>
    <mergeCell ref="AN25:AP25"/>
    <mergeCell ref="AQ25:AR25"/>
    <mergeCell ref="AS25:AV25"/>
    <mergeCell ref="AQ28:AT28"/>
    <mergeCell ref="AU28:AV28"/>
    <mergeCell ref="AQ30:AT30"/>
    <mergeCell ref="AU30:AV30"/>
    <mergeCell ref="Y2:AV2"/>
    <mergeCell ref="AW2:BT2"/>
    <mergeCell ref="BN4:BT4"/>
    <mergeCell ref="BE7:BH7"/>
    <mergeCell ref="BK7:BT7"/>
    <mergeCell ref="BI8:BT8"/>
    <mergeCell ref="BE10:BH10"/>
    <mergeCell ref="BI10:BS10"/>
    <mergeCell ref="BE12:BH12"/>
    <mergeCell ref="BL21:BM21"/>
    <mergeCell ref="AW14:BT17"/>
    <mergeCell ref="BN21:BO21"/>
    <mergeCell ref="AG10:AJ10"/>
    <mergeCell ref="AG12:AJ12"/>
    <mergeCell ref="B3:W3"/>
    <mergeCell ref="B4:W4"/>
    <mergeCell ref="M9:X9"/>
    <mergeCell ref="O8:X8"/>
    <mergeCell ref="I11:L11"/>
    <mergeCell ref="M16:N16"/>
    <mergeCell ref="BK33:BM33"/>
    <mergeCell ref="N6:P6"/>
    <mergeCell ref="B8:C9"/>
    <mergeCell ref="D8:G9"/>
    <mergeCell ref="B10:G12"/>
    <mergeCell ref="V31:W32"/>
    <mergeCell ref="R30:W30"/>
    <mergeCell ref="BI12:BS12"/>
    <mergeCell ref="BL25:BN25"/>
    <mergeCell ref="BO25:BP25"/>
    <mergeCell ref="BQ25:BT25"/>
    <mergeCell ref="F23:G24"/>
    <mergeCell ref="H23:J24"/>
    <mergeCell ref="K23:L24"/>
    <mergeCell ref="M23:O24"/>
    <mergeCell ref="P23:Q24"/>
    <mergeCell ref="BN33:BO33"/>
    <mergeCell ref="BP33:BT33"/>
    <mergeCell ref="BO36:BR36"/>
    <mergeCell ref="BS36:BT36"/>
    <mergeCell ref="BO38:BR38"/>
    <mergeCell ref="BS38:BT38"/>
    <mergeCell ref="AW44:BT44"/>
    <mergeCell ref="BO28:BR28"/>
    <mergeCell ref="BS28:BT28"/>
    <mergeCell ref="BO30:BR30"/>
    <mergeCell ref="AW42:BT43"/>
    <mergeCell ref="BS30:BT30"/>
    <mergeCell ref="B50:E52"/>
    <mergeCell ref="F50:M52"/>
    <mergeCell ref="AH3:AN4"/>
    <mergeCell ref="AF47:AU48"/>
    <mergeCell ref="Z47:AE48"/>
    <mergeCell ref="I15:Q15"/>
    <mergeCell ref="P42:S42"/>
    <mergeCell ref="T42:W42"/>
    <mergeCell ref="AF41:AH42"/>
    <mergeCell ref="AF43:AH44"/>
    <mergeCell ref="AI41:AJ42"/>
    <mergeCell ref="AI43:AJ44"/>
    <mergeCell ref="AK41:AU44"/>
    <mergeCell ref="Z41:AE42"/>
    <mergeCell ref="Z43:AE44"/>
    <mergeCell ref="Z45:AE46"/>
    <mergeCell ref="AF45:AU46"/>
    <mergeCell ref="M13:X13"/>
    <mergeCell ref="AK8:AV8"/>
    <mergeCell ref="AM7:AV7"/>
    <mergeCell ref="AK10:AU10"/>
    <mergeCell ref="AK12:AU12"/>
    <mergeCell ref="AN21:AO21"/>
    <mergeCell ref="B7:G7"/>
    <mergeCell ref="B53:W55"/>
    <mergeCell ref="A18:C18"/>
    <mergeCell ref="C19:G19"/>
    <mergeCell ref="H19:L19"/>
    <mergeCell ref="M19:Q19"/>
    <mergeCell ref="R19:W19"/>
    <mergeCell ref="C20:E21"/>
    <mergeCell ref="F20:G21"/>
    <mergeCell ref="H20:J21"/>
    <mergeCell ref="K20:L21"/>
    <mergeCell ref="M20:O21"/>
    <mergeCell ref="P20:Q21"/>
    <mergeCell ref="R20:U21"/>
    <mergeCell ref="V20:W21"/>
    <mergeCell ref="C22:G22"/>
    <mergeCell ref="H22:L22"/>
    <mergeCell ref="M22:Q22"/>
    <mergeCell ref="R22:S22"/>
    <mergeCell ref="U22:W22"/>
    <mergeCell ref="C23:E24"/>
    <mergeCell ref="R28:U29"/>
    <mergeCell ref="V28:W29"/>
    <mergeCell ref="R27:W27"/>
    <mergeCell ref="R31:U32"/>
    <mergeCell ref="O63:S63"/>
    <mergeCell ref="T63:X63"/>
    <mergeCell ref="AD63:AH63"/>
    <mergeCell ref="N59:O59"/>
    <mergeCell ref="AI63:AM63"/>
    <mergeCell ref="AN63:AR63"/>
    <mergeCell ref="Y64:AC64"/>
    <mergeCell ref="AD64:AH64"/>
    <mergeCell ref="AI64:AM64"/>
    <mergeCell ref="AN64:AR64"/>
    <mergeCell ref="O64:S64"/>
    <mergeCell ref="T64:X64"/>
    <mergeCell ref="Y63:AC63"/>
    <mergeCell ref="O70:S70"/>
    <mergeCell ref="T70:X70"/>
    <mergeCell ref="Y70:AC70"/>
    <mergeCell ref="Y65:AC65"/>
    <mergeCell ref="AD65:AH65"/>
    <mergeCell ref="AI65:AM65"/>
    <mergeCell ref="AN65:AR65"/>
    <mergeCell ref="O68:S68"/>
    <mergeCell ref="T68:X68"/>
    <mergeCell ref="Y68:AC68"/>
    <mergeCell ref="O69:S69"/>
    <mergeCell ref="T69:X69"/>
    <mergeCell ref="Y69:AC69"/>
    <mergeCell ref="O65:S65"/>
    <mergeCell ref="T65:X65"/>
  </mergeCells>
  <phoneticPr fontId="1"/>
  <conditionalFormatting sqref="C23:G24 C22">
    <cfRule type="expression" dxfId="6" priority="7">
      <formula>$B$8&lt;4</formula>
    </cfRule>
  </conditionalFormatting>
  <conditionalFormatting sqref="H23:L24 H22">
    <cfRule type="expression" dxfId="5" priority="6">
      <formula>$B$8&lt;5</formula>
    </cfRule>
  </conditionalFormatting>
  <conditionalFormatting sqref="M23:Q24 M22">
    <cfRule type="expression" dxfId="4" priority="5">
      <formula>$B$8&lt;6</formula>
    </cfRule>
  </conditionalFormatting>
  <conditionalFormatting sqref="M20:Q21">
    <cfRule type="expression" dxfId="3" priority="4">
      <formula>$B$8&lt;3</formula>
    </cfRule>
  </conditionalFormatting>
  <conditionalFormatting sqref="C20:L21">
    <cfRule type="expression" dxfId="2" priority="3">
      <formula>$B$8=""</formula>
    </cfRule>
  </conditionalFormatting>
  <conditionalFormatting sqref="C19:L19">
    <cfRule type="expression" dxfId="1" priority="2">
      <formula>$B$8=""</formula>
    </cfRule>
  </conditionalFormatting>
  <conditionalFormatting sqref="M19:Q19">
    <cfRule type="expression" dxfId="0" priority="1">
      <formula>$B$8&lt;3</formula>
    </cfRule>
  </conditionalFormatting>
  <dataValidations count="3">
    <dataValidation type="list" allowBlank="1" showInputMessage="1" showErrorMessage="1" sqref="M16:N16">
      <formula1>$K$58:$K$64</formula1>
    </dataValidation>
    <dataValidation type="list" allowBlank="1" showInputMessage="1" showErrorMessage="1" sqref="B8:C9">
      <formula1>$B$60:$B$65</formula1>
    </dataValidation>
    <dataValidation type="list" allowBlank="1" showInputMessage="1" showErrorMessage="1" sqref="C19:G19">
      <formula1>$O$62:$O$65</formula1>
    </dataValidation>
  </dataValidations>
  <pageMargins left="0.93" right="0.85" top="0.69" bottom="0.62" header="0.3" footer="0.3"/>
  <pageSetup paperSize="9" orientation="portrait" r:id="rId1"/>
  <colBreaks count="2" manualBreakCount="2">
    <brk id="24" max="56" man="1"/>
    <brk id="48"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認定申請一式</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2021-01-29T07:05:44Z</dcterms:modified>
</cp:coreProperties>
</file>