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575E4CEE-19C4-44C8-9CAC-451E3013AB1A}" xr6:coauthVersionLast="47" xr6:coauthVersionMax="47" xr10:uidLastSave="{00000000-0000-0000-0000-000000000000}"/>
  <bookViews>
    <workbookView xWindow="-120" yWindow="-120" windowWidth="18510" windowHeight="11040" xr2:uid="{00000000-000D-0000-FFFF-FFFF00000000}"/>
  </bookViews>
  <sheets>
    <sheet name="認定申請一式" sheetId="5" r:id="rId1"/>
  </sheets>
  <definedNames>
    <definedName name="_xlnm.Print_Area" localSheetId="0">認定申請一式!$A$1:$BT$56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0" i="5" l="1"/>
  <c r="BL21" i="5" l="1"/>
  <c r="R23" i="5"/>
  <c r="L31" i="5" s="1"/>
  <c r="BP3" i="5" l="1"/>
  <c r="AR3" i="5"/>
  <c r="AQ28" i="5"/>
  <c r="O36" i="5"/>
  <c r="G36" i="5"/>
  <c r="M22" i="5"/>
  <c r="H22" i="5"/>
  <c r="C22" i="5"/>
  <c r="M19" i="5"/>
  <c r="H19" i="5"/>
  <c r="T22" i="5"/>
  <c r="D18" i="5"/>
  <c r="B10" i="5"/>
  <c r="AQ25" i="5" l="1"/>
  <c r="BO28" i="5"/>
  <c r="G42" i="5"/>
  <c r="N59" i="5" l="1"/>
  <c r="BO30" i="5" l="1"/>
  <c r="AQ30" i="5"/>
  <c r="P42" i="5"/>
  <c r="BO25" i="5"/>
  <c r="AM7" i="5"/>
  <c r="AQ39" i="5" l="1"/>
  <c r="BO39" i="5"/>
  <c r="P38" i="5"/>
  <c r="D45" i="5" s="1"/>
  <c r="AQ37" i="5" l="1"/>
  <c r="BO37" i="5"/>
  <c r="BN21" i="5"/>
  <c r="AP21" i="5"/>
  <c r="BS21" i="5"/>
  <c r="BQ21" i="5"/>
  <c r="AS21" i="5"/>
  <c r="AU21" i="5"/>
  <c r="AN21" i="5"/>
  <c r="BN4" i="5" l="1"/>
  <c r="BI12" i="5"/>
  <c r="BI10" i="5"/>
  <c r="BI8" i="5"/>
  <c r="BK7" i="5"/>
  <c r="AK12" i="5"/>
  <c r="AK10" i="5"/>
  <c r="AK8" i="5"/>
  <c r="R31" i="5"/>
  <c r="N46" i="5" l="1"/>
  <c r="AP33" i="5" l="1"/>
  <c r="BN33" i="5"/>
  <c r="T46" i="5"/>
  <c r="G50" i="5" s="1"/>
  <c r="B53" i="5" s="1"/>
</calcChain>
</file>

<file path=xl/sharedStrings.xml><?xml version="1.0" encoding="utf-8"?>
<sst xmlns="http://schemas.openxmlformats.org/spreadsheetml/2006/main" count="185" uniqueCount="110">
  <si>
    <t>％</t>
    <phoneticPr fontId="1"/>
  </si>
  <si>
    <t>千円</t>
    <rPh sb="0" eb="2">
      <t>センエン</t>
    </rPh>
    <phoneticPr fontId="1"/>
  </si>
  <si>
    <t>２．１の期間後２か月間の見込み売上高について</t>
    <phoneticPr fontId="1"/>
  </si>
  <si>
    <t>（　B - A　）　÷　B　 ×１００＝</t>
    <phoneticPr fontId="1"/>
  </si>
  <si>
    <t>大 阪 市 長   様</t>
    <rPh sb="0" eb="1">
      <t>ダイ</t>
    </rPh>
    <rPh sb="2" eb="3">
      <t>サカ</t>
    </rPh>
    <rPh sb="4" eb="5">
      <t>シ</t>
    </rPh>
    <rPh sb="6" eb="7">
      <t>チョウ</t>
    </rPh>
    <rPh sb="10" eb="11">
      <t>サマ</t>
    </rPh>
    <phoneticPr fontId="1"/>
  </si>
  <si>
    <t>事業所所在地</t>
    <rPh sb="0" eb="3">
      <t>ジギョウショ</t>
    </rPh>
    <rPh sb="3" eb="6">
      <t>ショザイチ</t>
    </rPh>
    <phoneticPr fontId="1"/>
  </si>
  <si>
    <t>記</t>
    <rPh sb="0" eb="1">
      <t>キ</t>
    </rPh>
    <phoneticPr fontId="1"/>
  </si>
  <si>
    <t>２．売上高</t>
    <phoneticPr fontId="1"/>
  </si>
  <si>
    <t>（１）最近１か月間の売上高等</t>
    <phoneticPr fontId="1"/>
  </si>
  <si>
    <t>(Ｂ－Ａ)　÷　Ｂ　×１００</t>
    <phoneticPr fontId="1"/>
  </si>
  <si>
    <t>Ａ：災害等の発生における最近１か月間の売上高等</t>
    <phoneticPr fontId="1"/>
  </si>
  <si>
    <t>％（実績）</t>
    <phoneticPr fontId="1"/>
  </si>
  <si>
    <t xml:space="preserve">減少率 </t>
    <phoneticPr fontId="1"/>
  </si>
  <si>
    <t>Ｃ：Ａの期間後２か月間の見込み売上高等</t>
    <phoneticPr fontId="1"/>
  </si>
  <si>
    <t>令和　　年　　月　　日</t>
    <phoneticPr fontId="1"/>
  </si>
  <si>
    <r>
      <t>大阪市長　　</t>
    </r>
    <r>
      <rPr>
        <sz val="14"/>
        <color theme="1"/>
        <rFont val="ＭＳ 明朝"/>
        <family val="1"/>
        <charset val="128"/>
      </rPr>
      <t>松　井　　一　郎</t>
    </r>
    <phoneticPr fontId="1"/>
  </si>
  <si>
    <t>（留意事項）</t>
    <phoneticPr fontId="1"/>
  </si>
  <si>
    <t>・</t>
    <phoneticPr fontId="1"/>
  </si>
  <si>
    <t>企　業　名</t>
    <rPh sb="0" eb="1">
      <t>キ</t>
    </rPh>
    <rPh sb="2" eb="3">
      <t>ゴウ</t>
    </rPh>
    <rPh sb="4" eb="5">
      <t>メイ</t>
    </rPh>
    <phoneticPr fontId="1"/>
  </si>
  <si>
    <t>代 表 者 名</t>
    <rPh sb="0" eb="1">
      <t>ダイ</t>
    </rPh>
    <rPh sb="2" eb="3">
      <t>オモテ</t>
    </rPh>
    <rPh sb="4" eb="5">
      <t>モノ</t>
    </rPh>
    <rPh sb="6" eb="7">
      <t>メイ</t>
    </rPh>
    <phoneticPr fontId="1"/>
  </si>
  <si>
    <t>本認定とは別に、金融機関および信用保証協会による金融上の審査があります。</t>
    <phoneticPr fontId="1"/>
  </si>
  <si>
    <t>大阪市</t>
    <rPh sb="0" eb="3">
      <t>オオサカシ</t>
    </rPh>
    <phoneticPr fontId="1"/>
  </si>
  <si>
    <t>企　 業 　名</t>
    <rPh sb="0" eb="1">
      <t>キ</t>
    </rPh>
    <rPh sb="3" eb="4">
      <t>ゴウ</t>
    </rPh>
    <rPh sb="6" eb="7">
      <t>メイ</t>
    </rPh>
    <phoneticPr fontId="1"/>
  </si>
  <si>
    <t>１.　最近1か月間の売上高について</t>
    <phoneticPr fontId="1"/>
  </si>
  <si>
    <t>千円【B】</t>
    <rPh sb="0" eb="2">
      <t>センエン</t>
    </rPh>
    <phoneticPr fontId="1"/>
  </si>
  <si>
    <t>今後２か月の
売上高（見込み）</t>
    <rPh sb="0" eb="2">
      <t>コンゴ</t>
    </rPh>
    <rPh sb="4" eb="5">
      <t>ゲツ</t>
    </rPh>
    <rPh sb="11" eb="13">
      <t>ミコ</t>
    </rPh>
    <phoneticPr fontId="1"/>
  </si>
  <si>
    <t>上記２か月間の合計金額</t>
    <phoneticPr fontId="1"/>
  </si>
  <si>
    <t>千円【C】</t>
    <rPh sb="0" eb="2">
      <t>センエン</t>
    </rPh>
    <phoneticPr fontId="1"/>
  </si>
  <si>
    <t>A+C=</t>
    <phoneticPr fontId="1"/>
  </si>
  <si>
    <t>３．認定申請の可否について</t>
    <phoneticPr fontId="1"/>
  </si>
  <si>
    <t>連絡先</t>
    <rPh sb="0" eb="3">
      <t>レンラクサキ</t>
    </rPh>
    <phoneticPr fontId="1"/>
  </si>
  <si>
    <t>従業員数 ※</t>
    <rPh sb="0" eb="3">
      <t>ジュウギョウイン</t>
    </rPh>
    <rPh sb="3" eb="4">
      <t>カズ</t>
    </rPh>
    <phoneticPr fontId="1"/>
  </si>
  <si>
    <t>主たる製品・サービス</t>
    <rPh sb="0" eb="1">
      <t>シュ</t>
    </rPh>
    <rPh sb="3" eb="5">
      <t>セイヒン</t>
    </rPh>
    <phoneticPr fontId="1"/>
  </si>
  <si>
    <t>人</t>
    <rPh sb="0" eb="1">
      <t>ニン</t>
    </rPh>
    <phoneticPr fontId="1"/>
  </si>
  <si>
    <t>※従業員数には、法人の場合の役員や個人の場合の家族従業員は含みません。また、年間従事日数のおおむね1/2以上就労しているアルバイト、パート従業員は含みます。</t>
    <rPh sb="1" eb="4">
      <t>ジュウギョウイン</t>
    </rPh>
    <rPh sb="4" eb="5">
      <t>スウ</t>
    </rPh>
    <rPh sb="8" eb="10">
      <t>ホウジン</t>
    </rPh>
    <rPh sb="11" eb="13">
      <t>バアイ</t>
    </rPh>
    <rPh sb="14" eb="16">
      <t>ヤクイン</t>
    </rPh>
    <rPh sb="17" eb="19">
      <t>コジン</t>
    </rPh>
    <rPh sb="20" eb="22">
      <t>バアイ</t>
    </rPh>
    <rPh sb="23" eb="25">
      <t>カゾク</t>
    </rPh>
    <rPh sb="25" eb="28">
      <t>ジュウギョウイン</t>
    </rPh>
    <rPh sb="29" eb="30">
      <t>フク</t>
    </rPh>
    <rPh sb="38" eb="40">
      <t>ネンカン</t>
    </rPh>
    <rPh sb="40" eb="42">
      <t>ジュウジ</t>
    </rPh>
    <rPh sb="42" eb="44">
      <t>ニッスウ</t>
    </rPh>
    <rPh sb="52" eb="54">
      <t>イジョウ</t>
    </rPh>
    <rPh sb="54" eb="56">
      <t>シュウロウ</t>
    </rPh>
    <rPh sb="69" eb="72">
      <t>ジュウギョウイン</t>
    </rPh>
    <rPh sb="73" eb="74">
      <t>フク</t>
    </rPh>
    <phoneticPr fontId="1"/>
  </si>
  <si>
    <t>資 本 金 の 額</t>
    <rPh sb="0" eb="1">
      <t>シ</t>
    </rPh>
    <rPh sb="2" eb="3">
      <t>ホン</t>
    </rPh>
    <rPh sb="4" eb="5">
      <t>カネ</t>
    </rPh>
    <rPh sb="8" eb="9">
      <t>ガク</t>
    </rPh>
    <phoneticPr fontId="1"/>
  </si>
  <si>
    <t>判定</t>
    <rPh sb="0" eb="2">
      <t>ハンテイ</t>
    </rPh>
    <phoneticPr fontId="1"/>
  </si>
  <si>
    <t>（大阪市控）</t>
    <rPh sb="1" eb="4">
      <t>オオサカシ</t>
    </rPh>
    <rPh sb="4" eb="5">
      <t>ヒカ</t>
    </rPh>
    <phoneticPr fontId="1"/>
  </si>
  <si>
    <t>（３）減少率について（実績見込み）</t>
    <phoneticPr fontId="1"/>
  </si>
  <si>
    <t>（３）減少率について（実績）</t>
    <phoneticPr fontId="1"/>
  </si>
  <si>
    <t>認定申請可</t>
    <rPh sb="0" eb="2">
      <t>ニンテイ</t>
    </rPh>
    <rPh sb="2" eb="4">
      <t>シンセイ</t>
    </rPh>
    <rPh sb="4" eb="5">
      <t>カ</t>
    </rPh>
    <phoneticPr fontId="1"/>
  </si>
  <si>
    <t>認定申請不可</t>
    <rPh sb="0" eb="2">
      <t>ニンテイ</t>
    </rPh>
    <rPh sb="2" eb="4">
      <t>シンセイ</t>
    </rPh>
    <rPh sb="4" eb="6">
      <t>フカ</t>
    </rPh>
    <phoneticPr fontId="1"/>
  </si>
  <si>
    <t>基準適合</t>
    <rPh sb="0" eb="2">
      <t>キジュン</t>
    </rPh>
    <rPh sb="2" eb="4">
      <t>テキゴウ</t>
    </rPh>
    <phoneticPr fontId="1"/>
  </si>
  <si>
    <t>セルに入力してください</t>
    <rPh sb="3" eb="5">
      <t>ニュウリョク</t>
    </rPh>
    <phoneticPr fontId="1"/>
  </si>
  <si>
    <t>年</t>
    <rPh sb="0" eb="1">
      <t>ネン</t>
    </rPh>
    <phoneticPr fontId="1"/>
  </si>
  <si>
    <t>月</t>
    <rPh sb="0" eb="1">
      <t>ツキ</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</si>
  <si>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</si>
  <si>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</si>
  <si>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</si>
  <si>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</si>
  <si>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</si>
  <si>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</si>
  <si>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こちらの用紙もご提出ください</t>
    <rPh sb="4" eb="6">
      <t>ヨウシ</t>
    </rPh>
    <rPh sb="8" eb="10">
      <t>テイシュツ</t>
    </rPh>
    <phoneticPr fontId="1"/>
  </si>
  <si>
    <t>＜店舗拡大等により前年比較では認定が困難な方＞</t>
    <rPh sb="1" eb="3">
      <t>テンポ</t>
    </rPh>
    <rPh sb="3" eb="6">
      <t>カクダイナド</t>
    </rPh>
    <rPh sb="9" eb="11">
      <t>ゼンネン</t>
    </rPh>
    <rPh sb="11" eb="13">
      <t>ヒカク</t>
    </rPh>
    <rPh sb="15" eb="17">
      <t>ニンテイ</t>
    </rPh>
    <rPh sb="18" eb="20">
      <t>コンナン</t>
    </rPh>
    <rPh sb="21" eb="22">
      <t>カタ</t>
    </rPh>
    <phoneticPr fontId="1"/>
  </si>
  <si>
    <t>＜業歴が３か月以上、１年１か月未満の方＞</t>
    <rPh sb="1" eb="3">
      <t>ギョウレキ</t>
    </rPh>
    <rPh sb="6" eb="7">
      <t>ゲツ</t>
    </rPh>
    <rPh sb="7" eb="9">
      <t>イジョウ</t>
    </rPh>
    <rPh sb="11" eb="12">
      <t>ネン</t>
    </rPh>
    <rPh sb="14" eb="15">
      <t>ゲツ</t>
    </rPh>
    <rPh sb="15" eb="17">
      <t>ミマン</t>
    </rPh>
    <rPh sb="18" eb="19">
      <t>カタ</t>
    </rPh>
    <phoneticPr fontId="1"/>
  </si>
  <si>
    <t>（添付書類）運用緩和②</t>
    <rPh sb="6" eb="8">
      <t>ウンヨウ</t>
    </rPh>
    <rPh sb="8" eb="10">
      <t>カンワ</t>
    </rPh>
    <phoneticPr fontId="1"/>
  </si>
  <si>
    <t>令和元年12月</t>
    <rPh sb="0" eb="2">
      <t>レイワ</t>
    </rPh>
    <rPh sb="2" eb="4">
      <t>ガンネン</t>
    </rPh>
    <rPh sb="6" eb="7">
      <t>ガツ</t>
    </rPh>
    <phoneticPr fontId="1"/>
  </si>
  <si>
    <r>
      <rPr>
        <b/>
        <sz val="10"/>
        <color theme="1"/>
        <rFont val="ＭＳ 明朝"/>
        <family val="1"/>
        <charset val="128"/>
      </rPr>
      <t>千円</t>
    </r>
    <r>
      <rPr>
        <sz val="10"/>
        <color theme="1"/>
        <rFont val="ＭＳ 明朝"/>
        <family val="1"/>
        <charset val="128"/>
      </rPr>
      <t>【B】</t>
    </r>
    <rPh sb="0" eb="2">
      <t>センエン</t>
    </rPh>
    <phoneticPr fontId="1"/>
  </si>
  <si>
    <t>合　　計</t>
    <rPh sb="0" eb="1">
      <t>ゴウ</t>
    </rPh>
    <rPh sb="3" eb="4">
      <t>ケイ</t>
    </rPh>
    <phoneticPr fontId="1"/>
  </si>
  <si>
    <r>
      <rPr>
        <b/>
        <sz val="10"/>
        <color theme="1"/>
        <rFont val="ＭＳ 明朝"/>
        <family val="1"/>
        <charset val="128"/>
      </rPr>
      <t>千円</t>
    </r>
    <r>
      <rPr>
        <sz val="10"/>
        <color theme="1"/>
        <rFont val="ＭＳ 明朝"/>
        <family val="1"/>
        <charset val="128"/>
      </rPr>
      <t>【D】</t>
    </r>
    <rPh sb="0" eb="2">
      <t>センエン</t>
    </rPh>
    <phoneticPr fontId="1"/>
  </si>
  <si>
    <t>令和元年12月の
売上高等（実績）</t>
    <rPh sb="0" eb="2">
      <t>レイワ</t>
    </rPh>
    <rPh sb="2" eb="4">
      <t>ガンネン</t>
    </rPh>
    <rPh sb="6" eb="7">
      <t>ガツ</t>
    </rPh>
    <rPh sb="7" eb="8">
      <t>ゼンゲツ</t>
    </rPh>
    <rPh sb="12" eb="13">
      <t>ナド</t>
    </rPh>
    <rPh sb="14" eb="16">
      <t>ジッセキ</t>
    </rPh>
    <phoneticPr fontId="1"/>
  </si>
  <si>
    <t>×３＝</t>
    <phoneticPr fontId="1"/>
  </si>
  <si>
    <t>{ D －( A＋C )} ÷ D   ×100=</t>
    <phoneticPr fontId="1"/>
  </si>
  <si>
    <t>保証の申込みを行うことが必要です。</t>
    <phoneticPr fontId="1"/>
  </si>
  <si>
    <t>・</t>
    <phoneticPr fontId="1"/>
  </si>
  <si>
    <t>中小企業信用保険法第２条第６項認定申請にかかる別紙計算書</t>
    <phoneticPr fontId="1"/>
  </si>
  <si>
    <t>中小企業信用保険法第２条第６項の規定による認定申請書（運用緩和②）</t>
    <phoneticPr fontId="1"/>
  </si>
  <si>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1"/>
  </si>
  <si>
    <t>≧15％</t>
    <phoneticPr fontId="1"/>
  </si>
  <si>
    <t>Ｂ：令和元年12月の売上高等</t>
    <phoneticPr fontId="1"/>
  </si>
  <si>
    <t>Ｄ：令和元年12月の売上高等の３倍（Ｂ × ３）</t>
    <phoneticPr fontId="1"/>
  </si>
  <si>
    <t>１．事業開始年月日</t>
    <phoneticPr fontId="1"/>
  </si>
  <si>
    <t>第　　　　　　号</t>
    <phoneticPr fontId="1"/>
  </si>
  <si>
    <t>（２）令和元年12月の売上高等について</t>
    <phoneticPr fontId="1"/>
  </si>
  <si>
    <t>令和元年12月の
売上高等（実績）</t>
    <rPh sb="0" eb="2">
      <t>レイワ</t>
    </rPh>
    <rPh sb="2" eb="4">
      <t>ガンネン</t>
    </rPh>
    <rPh sb="6" eb="7">
      <t>ガツ</t>
    </rPh>
    <rPh sb="9" eb="11">
      <t>ウリアゲ</t>
    </rPh>
    <rPh sb="11" eb="12">
      <t>ダカ</t>
    </rPh>
    <rPh sb="12" eb="13">
      <t>トウ</t>
    </rPh>
    <phoneticPr fontId="1"/>
  </si>
  <si>
    <t>（１）1の（1）の期間後２か月間の見込み売上高等</t>
    <rPh sb="23" eb="24">
      <t>トウ</t>
    </rPh>
    <phoneticPr fontId="1"/>
  </si>
  <si>
    <t>（２）1の（2）の３倍の売上高等について</t>
    <rPh sb="10" eb="11">
      <t>バイ</t>
    </rPh>
    <rPh sb="15" eb="16">
      <t>トウ</t>
    </rPh>
    <phoneticPr fontId="1"/>
  </si>
  <si>
    <t>事業開始年月日</t>
    <rPh sb="0" eb="2">
      <t>ジギョウ</t>
    </rPh>
    <rPh sb="2" eb="4">
      <t>カイシ</t>
    </rPh>
    <rPh sb="4" eb="7">
      <t>ネンガッピ</t>
    </rPh>
    <phoneticPr fontId="1"/>
  </si>
  <si>
    <t>令和   年   月   日</t>
    <rPh sb="0" eb="2">
      <t>レイワ</t>
    </rPh>
    <rPh sb="5" eb="6">
      <t>ネン</t>
    </rPh>
    <rPh sb="9" eb="10">
      <t>ツキ</t>
    </rPh>
    <rPh sb="13" eb="14">
      <t>ニチ</t>
    </rPh>
    <phoneticPr fontId="1"/>
  </si>
  <si>
    <t>{　Ｄ－ (Ａ＋Ｃ）}　÷　Ｄ　×１００</t>
    <phoneticPr fontId="1"/>
  </si>
  <si>
    <t>令和３年３月</t>
    <rPh sb="0" eb="2">
      <t>レイワ</t>
    </rPh>
    <rPh sb="3" eb="4">
      <t>ネン</t>
    </rPh>
    <rPh sb="5" eb="6">
      <t>ガツ</t>
    </rPh>
    <phoneticPr fontId="1"/>
  </si>
  <si>
    <t>令和３年４月</t>
    <rPh sb="0" eb="2">
      <t>レイワ</t>
    </rPh>
    <rPh sb="3" eb="4">
      <t>ネン</t>
    </rPh>
    <rPh sb="5" eb="6">
      <t>ガツ</t>
    </rPh>
    <phoneticPr fontId="1"/>
  </si>
  <si>
    <t>比較期間</t>
    <rPh sb="0" eb="2">
      <t>ヒカク</t>
    </rPh>
    <rPh sb="2" eb="4">
      <t>キカン</t>
    </rPh>
    <phoneticPr fontId="1"/>
  </si>
  <si>
    <t>か月比較</t>
    <rPh sb="1" eb="4">
      <t>ゲツヒカク</t>
    </rPh>
    <phoneticPr fontId="1"/>
  </si>
  <si>
    <t>合計</t>
    <rPh sb="0" eb="2">
      <t>ゴウケイ</t>
    </rPh>
    <phoneticPr fontId="1"/>
  </si>
  <si>
    <t>最近</t>
    <rPh sb="0" eb="2">
      <t>サイキン</t>
    </rPh>
    <phoneticPr fontId="1"/>
  </si>
  <si>
    <t>か月の平均</t>
    <rPh sb="1" eb="2">
      <t>ゲツ</t>
    </rPh>
    <rPh sb="3" eb="5">
      <t>ヘイキン</t>
    </rPh>
    <phoneticPr fontId="1"/>
  </si>
  <si>
    <t>（１）最近</t>
    <phoneticPr fontId="1"/>
  </si>
  <si>
    <t>か月間（※）の平均売上高等（実績）（※原則、申請月の前月）</t>
    <phoneticPr fontId="1"/>
  </si>
  <si>
    <t>年・月を選択してください</t>
    <phoneticPr fontId="1"/>
  </si>
  <si>
    <t>令和元年12月</t>
    <rPh sb="0" eb="2">
      <t>レイワ</t>
    </rPh>
    <rPh sb="2" eb="3">
      <t>モト</t>
    </rPh>
    <rPh sb="3" eb="4">
      <t>ネン</t>
    </rPh>
    <rPh sb="6" eb="7">
      <t>ガツ</t>
    </rPh>
    <phoneticPr fontId="1"/>
  </si>
  <si>
    <t>【</t>
    <phoneticPr fontId="1"/>
  </si>
  <si>
    <t>か月比較】</t>
    <rPh sb="1" eb="2">
      <t>ゲツ</t>
    </rPh>
    <rPh sb="2" eb="4">
      <t>ヒカク</t>
    </rPh>
    <phoneticPr fontId="1"/>
  </si>
  <si>
    <t>西暦</t>
    <rPh sb="0" eb="2">
      <t>セイレキ</t>
    </rPh>
    <phoneticPr fontId="1"/>
  </si>
  <si>
    <t>年・月を選択してください</t>
  </si>
  <si>
    <t>令和３年５月</t>
    <rPh sb="0" eb="2">
      <t>レイワ</t>
    </rPh>
    <rPh sb="3" eb="4">
      <t>ネン</t>
    </rPh>
    <rPh sb="5" eb="6">
      <t>ガツ</t>
    </rPh>
    <phoneticPr fontId="1"/>
  </si>
  <si>
    <t>令和３年６月</t>
    <rPh sb="0" eb="2">
      <t>レイワ</t>
    </rPh>
    <rPh sb="3" eb="4">
      <t>ネン</t>
    </rPh>
    <rPh sb="5" eb="6">
      <t>ガツ</t>
    </rPh>
    <phoneticPr fontId="1"/>
  </si>
  <si>
    <t>令和３年７月</t>
    <rPh sb="0" eb="2">
      <t>レイワ</t>
    </rPh>
    <rPh sb="3" eb="4">
      <t>ネン</t>
    </rPh>
    <rPh sb="5" eb="6">
      <t>ガツ</t>
    </rPh>
    <phoneticPr fontId="1"/>
  </si>
  <si>
    <t>令和３年８月</t>
    <rPh sb="0" eb="2">
      <t>レイワ</t>
    </rPh>
    <rPh sb="3" eb="4">
      <t>ネン</t>
    </rPh>
    <rPh sb="5" eb="6">
      <t>ガツ</t>
    </rPh>
    <phoneticPr fontId="1"/>
  </si>
  <si>
    <t>令和３年９月</t>
    <rPh sb="0" eb="2">
      <t>レイワ</t>
    </rPh>
    <rPh sb="3" eb="4">
      <t>ネン</t>
    </rPh>
    <rPh sb="5" eb="6">
      <t>ガツ</t>
    </rPh>
    <phoneticPr fontId="1"/>
  </si>
  <si>
    <t>市長から認定を受けた後、本認定の有効期間内に金融機関又は信用保証協会に対して、危機関連</t>
    <rPh sb="39" eb="41">
      <t>キキ</t>
    </rPh>
    <phoneticPr fontId="1"/>
  </si>
  <si>
    <t>令和３年１０月</t>
    <rPh sb="0" eb="2">
      <t>レイワ</t>
    </rPh>
    <rPh sb="3" eb="4">
      <t>ネン</t>
    </rPh>
    <rPh sb="6" eb="7">
      <t>ガツ</t>
    </rPh>
    <phoneticPr fontId="1"/>
  </si>
  <si>
    <t>令和３年１１月</t>
    <rPh sb="0" eb="2">
      <t>レイワ</t>
    </rPh>
    <rPh sb="3" eb="4">
      <t>ネン</t>
    </rPh>
    <rPh sb="6" eb="7">
      <t>ガツ</t>
    </rPh>
    <phoneticPr fontId="1"/>
  </si>
  <si>
    <t>申請のとおり相違ないことを認定します。（本認定書の有効期間は認定日から起算して30日を経過する日と</t>
    <phoneticPr fontId="1"/>
  </si>
  <si>
    <t>危機関連保証の指定期間の終期のいずれか先に到達する日までです。）</t>
    <phoneticPr fontId="1"/>
  </si>
  <si>
    <t>本様式は、事業拡大等により前年比較が適当でない特段の事情がある場合に使用します。</t>
    <rPh sb="0" eb="1">
      <t>ホン</t>
    </rPh>
    <rPh sb="1" eb="3">
      <t>ヨウシキ</t>
    </rPh>
    <rPh sb="5" eb="7">
      <t>ジギョウ</t>
    </rPh>
    <rPh sb="7" eb="9">
      <t>カクダイ</t>
    </rPh>
    <rPh sb="9" eb="10">
      <t>ナド</t>
    </rPh>
    <rPh sb="13" eb="15">
      <t>ゼンネン</t>
    </rPh>
    <rPh sb="15" eb="17">
      <t>ヒカク</t>
    </rPh>
    <phoneticPr fontId="1"/>
  </si>
  <si>
    <t>千円
【Ａ】</t>
    <rPh sb="0" eb="2">
      <t>センエン</t>
    </rPh>
    <phoneticPr fontId="1"/>
  </si>
  <si>
    <t>令和３年１２月</t>
    <rPh sb="0" eb="2">
      <t>レイワ</t>
    </rPh>
    <rPh sb="3" eb="4">
      <t>ネン</t>
    </rPh>
    <rPh sb="6" eb="7">
      <t>ガツ</t>
    </rPh>
    <phoneticPr fontId="1"/>
  </si>
  <si>
    <t>（２）（１）の期間を含めた今後３か月間の売上高等の見込み</t>
    <rPh sb="23" eb="24">
      <t>トウ</t>
    </rPh>
    <phoneticPr fontId="1"/>
  </si>
  <si>
    <t>％（見込み）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</si>
</sst>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0_ "/>
    <numFmt numFmtId="179" formatCode="0.0_);[Red]\(0.0\)"/>
  </numFmts>
  <fonts count="24" x14ac:knownFonts="1">
    <font>
      <sz val="11"/>
      <color theme="1"/>
      <name val="游ゴシック"/>
      <family val="2"/>
      <scheme val="minor"/>
    </font>
    <font>
      <sz val="6"/>
      <name val="游ゴシック"/>
      <family val="3"/>
      <charset val="128"/>
      <scheme val="minor"/>
    </font>
    <font>
      <b/>
      <sz val="11"/>
      <color theme="1"/>
      <name val="ＭＳ ゴシック"/>
      <family val="3"/>
      <charset val="128"/>
    </font>
    <font>
      <sz val="11"/>
      <name val="ＭＳ Ｐゴシック"/>
      <family val="3"/>
      <charset val="128"/>
    </font>
    <font>
      <b/>
      <sz val="11"/>
      <color theme="1"/>
      <name val="ＭＳ 明朝"/>
      <family val="1"/>
      <charset val="128"/>
    </font>
    <font>
      <sz val="11"/>
      <color theme="1"/>
      <name val="ＭＳ 明朝"/>
      <family val="1"/>
      <charset val="128"/>
    </font>
    <font>
      <b/>
      <sz val="12"/>
      <color theme="1"/>
      <name val="ＭＳ 明朝"/>
      <family val="1"/>
      <charset val="128"/>
    </font>
    <font>
      <sz val="10.5"/>
      <color theme="1"/>
      <name val="ＭＳ 明朝"/>
      <family val="1"/>
      <charset val="128"/>
    </font>
    <font>
      <b/>
      <sz val="9"/>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b/>
      <u/>
      <sz val="9"/>
      <color theme="1"/>
      <name val="ＭＳ 明朝"/>
      <family val="1"/>
      <charset val="128"/>
    </font>
    <font>
      <b/>
      <sz val="18"/>
      <color theme="1"/>
      <name val="ＭＳ Ｐゴシック"/>
      <family val="3"/>
      <charset val="128"/>
    </font>
    <font>
      <sz val="22"/>
      <color theme="1"/>
      <name val="ＭＳ ゴシック"/>
      <family val="3"/>
      <charset val="128"/>
    </font>
    <font>
      <b/>
      <sz val="11"/>
      <color rgb="FFFF0000"/>
      <name val="ＭＳ 明朝"/>
      <family val="1"/>
      <charset val="128"/>
    </font>
    <font>
      <u/>
      <sz val="9"/>
      <color theme="1"/>
      <name val="ＭＳ 明朝"/>
      <family val="1"/>
      <charset val="128"/>
    </font>
    <font>
      <sz val="11"/>
      <color theme="1"/>
      <name val="游ゴシック"/>
      <family val="2"/>
      <scheme val="minor"/>
    </font>
    <font>
      <b/>
      <sz val="10"/>
      <color theme="1"/>
      <name val="ＭＳ 明朝"/>
      <family val="1"/>
      <charset val="128"/>
    </font>
    <font>
      <b/>
      <sz val="20"/>
      <color rgb="FFFF0000"/>
      <name val="ＭＳ ゴシック"/>
      <family val="3"/>
      <charset val="128"/>
    </font>
    <font>
      <b/>
      <sz val="14"/>
      <color rgb="FFFF0000"/>
      <name val="HG丸ｺﾞｼｯｸM-PRO"/>
      <family val="3"/>
      <charset val="128"/>
    </font>
    <font>
      <b/>
      <sz val="14"/>
      <color theme="1"/>
      <name val="ＭＳ ゴシック"/>
      <family val="3"/>
      <charset val="128"/>
    </font>
    <font>
      <b/>
      <sz val="12"/>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top/>
      <bottom style="dotted">
        <color auto="1"/>
      </bottom>
      <diagonal/>
    </border>
    <border>
      <left/>
      <right style="thin">
        <color auto="1"/>
      </right>
      <top/>
      <bottom/>
      <diagonal/>
    </border>
    <border>
      <left/>
      <right/>
      <top/>
      <bottom style="hair">
        <color auto="1"/>
      </bottom>
      <diagonal/>
    </border>
    <border>
      <left/>
      <right/>
      <top style="hair">
        <color auto="1"/>
      </top>
      <bottom style="hair">
        <color auto="1"/>
      </bottom>
      <diagonal/>
    </border>
    <border>
      <left/>
      <right/>
      <top style="medium">
        <color indexed="64"/>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s>
  <cellStyleXfs count="4">
    <xf numFmtId="0" fontId="0" fillId="0" borderId="0"/>
    <xf numFmtId="0" fontId="3" fillId="0" borderId="0"/>
    <xf numFmtId="38" fontId="3" fillId="0" borderId="0" applyFont="0" applyFill="0" applyBorder="0" applyAlignment="0" applyProtection="0"/>
    <xf numFmtId="38" fontId="18" fillId="0" borderId="0" applyFont="0" applyFill="0" applyBorder="0" applyAlignment="0" applyProtection="0">
      <alignment vertical="center"/>
    </xf>
  </cellStyleXfs>
  <cellXfs count="218">
    <xf numFmtId="0" fontId="0" fillId="0" borderId="0" xfId="0"/>
    <xf numFmtId="0" fontId="5" fillId="0" borderId="0" xfId="0" applyFont="1" applyAlignment="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8" fillId="0" borderId="10" xfId="0" applyFont="1" applyBorder="1" applyAlignment="1" applyProtection="1">
      <alignment vertical="center"/>
    </xf>
    <xf numFmtId="0" fontId="4" fillId="0" borderId="10" xfId="0" applyFont="1" applyBorder="1" applyAlignment="1" applyProtection="1">
      <alignment vertical="center"/>
    </xf>
    <xf numFmtId="0" fontId="6" fillId="0" borderId="0" xfId="0" applyFont="1" applyAlignment="1" applyProtection="1">
      <alignment horizontal="center" vertical="center"/>
    </xf>
    <xf numFmtId="176" fontId="5" fillId="0" borderId="0" xfId="0" applyNumberFormat="1"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Border="1" applyAlignment="1" applyProtection="1">
      <alignment vertical="center" shrinkToFit="1"/>
    </xf>
    <xf numFmtId="0" fontId="5" fillId="0" borderId="0" xfId="0" applyFont="1" applyFill="1" applyBorder="1" applyAlignment="1" applyProtection="1">
      <alignment vertical="center"/>
    </xf>
    <xf numFmtId="0" fontId="5" fillId="0" borderId="10" xfId="0" applyFont="1" applyBorder="1" applyAlignment="1" applyProtection="1">
      <alignment vertical="center" shrinkToFit="1"/>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7" fillId="0" borderId="0" xfId="0" applyFont="1" applyAlignment="1" applyProtection="1">
      <alignment horizontal="right"/>
    </xf>
    <xf numFmtId="0" fontId="5" fillId="0" borderId="9" xfId="0" applyFont="1" applyBorder="1" applyAlignment="1" applyProtection="1">
      <alignment vertical="center"/>
    </xf>
    <xf numFmtId="0" fontId="10" fillId="0" borderId="0" xfId="0" applyFont="1" applyAlignment="1" applyProtection="1">
      <alignment vertical="center" shrinkToFit="1"/>
    </xf>
    <xf numFmtId="0" fontId="5" fillId="0" borderId="10"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0" fontId="13" fillId="0" borderId="0" xfId="0" applyFont="1" applyAlignment="1" applyProtection="1">
      <alignment vertical="center"/>
    </xf>
    <xf numFmtId="0" fontId="17" fillId="0" borderId="0" xfId="0" applyFont="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5" fillId="0" borderId="0" xfId="0" applyFont="1" applyAlignment="1" applyProtection="1">
      <alignment vertical="center"/>
      <protection hidden="1"/>
    </xf>
    <xf numFmtId="0" fontId="16" fillId="0" borderId="0" xfId="0" applyFont="1" applyAlignment="1" applyProtection="1">
      <alignment horizontal="center" vertical="center"/>
    </xf>
    <xf numFmtId="0" fontId="9" fillId="0" borderId="0" xfId="0" applyFont="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horizontal="left"/>
    </xf>
    <xf numFmtId="0" fontId="19" fillId="0" borderId="0" xfId="0" applyFont="1" applyBorder="1" applyAlignment="1" applyProtection="1">
      <alignment vertical="center"/>
    </xf>
    <xf numFmtId="0" fontId="5" fillId="0" borderId="0" xfId="0" applyFont="1" applyAlignment="1" applyProtection="1">
      <alignment horizontal="center" vertical="center"/>
    </xf>
    <xf numFmtId="49" fontId="9" fillId="0" borderId="14" xfId="0" applyNumberFormat="1" applyFont="1" applyBorder="1" applyAlignment="1" applyProtection="1">
      <alignment vertical="center"/>
    </xf>
    <xf numFmtId="49" fontId="5" fillId="0" borderId="14" xfId="0" applyNumberFormat="1" applyFont="1" applyBorder="1" applyAlignment="1" applyProtection="1">
      <alignment vertical="center"/>
    </xf>
    <xf numFmtId="49" fontId="5" fillId="0" borderId="0" xfId="0" applyNumberFormat="1" applyFont="1" applyAlignment="1" applyProtection="1">
      <alignment vertical="center"/>
    </xf>
    <xf numFmtId="49" fontId="5" fillId="0" borderId="0" xfId="0" applyNumberFormat="1" applyFont="1" applyBorder="1" applyAlignment="1" applyProtection="1">
      <alignment vertical="center" shrinkToFit="1"/>
    </xf>
    <xf numFmtId="49" fontId="9" fillId="0" borderId="0" xfId="0" applyNumberFormat="1" applyFont="1" applyAlignment="1" applyProtection="1">
      <alignment vertical="center"/>
    </xf>
    <xf numFmtId="0" fontId="9" fillId="0" borderId="0" xfId="0" applyFont="1" applyAlignment="1" applyProtection="1">
      <alignment vertical="center"/>
    </xf>
    <xf numFmtId="0" fontId="5" fillId="0" borderId="0" xfId="0" applyFont="1" applyAlignment="1" applyProtection="1">
      <alignment vertical="center"/>
      <protection hidden="1"/>
    </xf>
    <xf numFmtId="0" fontId="7" fillId="0" borderId="0" xfId="0" applyFont="1" applyAlignment="1" applyProtection="1">
      <alignment vertical="center" wrapText="1"/>
    </xf>
    <xf numFmtId="0" fontId="21" fillId="0" borderId="0" xfId="0" applyFont="1" applyAlignment="1" applyProtection="1">
      <alignment vertical="center" wrapText="1"/>
    </xf>
    <xf numFmtId="0" fontId="5" fillId="0" borderId="0" xfId="0" applyFont="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9" fillId="0" borderId="16" xfId="0" applyFont="1" applyFill="1" applyBorder="1" applyAlignment="1" applyProtection="1">
      <alignment horizontal="center" vertical="center" shrinkToFit="1"/>
    </xf>
    <xf numFmtId="0" fontId="5" fillId="0" borderId="0" xfId="0" applyFont="1" applyBorder="1" applyAlignment="1" applyProtection="1"/>
    <xf numFmtId="0" fontId="5" fillId="0" borderId="0" xfId="0" applyFont="1" applyAlignment="1">
      <alignment horizontal="center" vertical="center" shrinkToFit="1"/>
    </xf>
    <xf numFmtId="0" fontId="16" fillId="0" borderId="0" xfId="0" applyFont="1" applyAlignment="1">
      <alignment horizontal="center" vertical="center" shrinkToFit="1"/>
    </xf>
    <xf numFmtId="0" fontId="6" fillId="0" borderId="0" xfId="0" applyFont="1" applyAlignment="1" applyProtection="1">
      <alignment vertical="center"/>
    </xf>
    <xf numFmtId="0" fontId="5" fillId="0" borderId="0" xfId="0" applyFont="1" applyAlignment="1" applyProtection="1">
      <alignment vertical="center"/>
    </xf>
    <xf numFmtId="0" fontId="5" fillId="0" borderId="10" xfId="0" applyFont="1" applyBorder="1" applyAlignment="1" applyProtection="1">
      <alignment horizontal="center" vertical="center"/>
    </xf>
    <xf numFmtId="0" fontId="7" fillId="0" borderId="0" xfId="0" applyFont="1" applyAlignment="1" applyProtection="1">
      <alignment vertical="center" wrapText="1"/>
    </xf>
    <xf numFmtId="0" fontId="9" fillId="0" borderId="0" xfId="0" applyFont="1" applyFill="1" applyBorder="1" applyAlignment="1" applyProtection="1">
      <alignment vertical="center" wrapText="1" shrinkToFit="1"/>
    </xf>
    <xf numFmtId="177" fontId="7" fillId="0" borderId="0" xfId="0" applyNumberFormat="1" applyFont="1" applyFill="1" applyBorder="1" applyAlignment="1" applyProtection="1">
      <alignment horizontal="center" vertical="center"/>
    </xf>
    <xf numFmtId="0" fontId="5" fillId="0" borderId="0" xfId="0" applyFont="1" applyAlignment="1" applyProtection="1">
      <alignment vertical="center"/>
    </xf>
    <xf numFmtId="0" fontId="5" fillId="0" borderId="1" xfId="0" applyFont="1" applyBorder="1" applyAlignment="1">
      <alignment vertical="center" shrinkToFit="1"/>
    </xf>
    <xf numFmtId="0" fontId="0" fillId="0" borderId="1" xfId="0" applyBorder="1" applyAlignment="1">
      <alignment vertical="center" shrinkToFi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5" fillId="0" borderId="9" xfId="0" applyFont="1" applyBorder="1" applyAlignment="1" applyProtection="1"/>
    <xf numFmtId="0" fontId="0" fillId="0" borderId="9" xfId="0" applyBorder="1" applyAlignment="1"/>
    <xf numFmtId="38" fontId="5" fillId="0" borderId="7" xfId="3" applyFont="1" applyBorder="1" applyAlignment="1" applyProtection="1"/>
    <xf numFmtId="0" fontId="0" fillId="0" borderId="7" xfId="0" applyBorder="1" applyAlignment="1"/>
    <xf numFmtId="0" fontId="5" fillId="0" borderId="7" xfId="0" applyFont="1" applyBorder="1" applyAlignment="1" applyProtection="1"/>
    <xf numFmtId="0" fontId="21" fillId="0" borderId="0" xfId="0" applyFont="1" applyAlignment="1" applyProtection="1">
      <alignment horizontal="center" vertical="center" wrapText="1"/>
    </xf>
    <xf numFmtId="0" fontId="5" fillId="0" borderId="0" xfId="0" applyFont="1" applyAlignment="1" applyProtection="1">
      <alignment vertical="center"/>
      <protection hidden="1"/>
    </xf>
    <xf numFmtId="0" fontId="22" fillId="2" borderId="2" xfId="0" applyNumberFormat="1" applyFont="1" applyFill="1" applyBorder="1" applyAlignment="1" applyProtection="1">
      <alignment horizontal="center" vertical="center"/>
      <protection locked="0"/>
    </xf>
    <xf numFmtId="0" fontId="22" fillId="2" borderId="9" xfId="0" applyNumberFormat="1" applyFont="1" applyFill="1" applyBorder="1" applyAlignment="1" applyProtection="1">
      <alignment horizontal="center" vertical="center"/>
      <protection locked="0"/>
    </xf>
    <xf numFmtId="0" fontId="22" fillId="2" borderId="4" xfId="0" applyNumberFormat="1" applyFont="1" applyFill="1" applyBorder="1" applyAlignment="1" applyProtection="1">
      <alignment horizontal="center" vertical="center"/>
      <protection locked="0"/>
    </xf>
    <xf numFmtId="0" fontId="22" fillId="2" borderId="10"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shrinkToFit="1"/>
    </xf>
    <xf numFmtId="0" fontId="2" fillId="0" borderId="3" xfId="0" applyNumberFormat="1" applyFont="1" applyFill="1" applyBorder="1" applyAlignment="1" applyProtection="1">
      <alignment horizontal="center" shrinkToFit="1"/>
    </xf>
    <xf numFmtId="0" fontId="2" fillId="0" borderId="10" xfId="0" applyNumberFormat="1" applyFont="1" applyFill="1" applyBorder="1" applyAlignment="1" applyProtection="1">
      <alignment horizontal="center" shrinkToFit="1"/>
    </xf>
    <xf numFmtId="0" fontId="2" fillId="0" borderId="5" xfId="0" applyNumberFormat="1" applyFont="1" applyFill="1" applyBorder="1" applyAlignment="1" applyProtection="1">
      <alignment horizontal="center" shrinkToFit="1"/>
    </xf>
    <xf numFmtId="0" fontId="23" fillId="0" borderId="9" xfId="0" applyFont="1" applyBorder="1" applyAlignment="1">
      <alignment horizontal="center" vertical="center" wrapText="1"/>
    </xf>
    <xf numFmtId="0" fontId="23" fillId="0" borderId="0" xfId="0" applyFont="1" applyBorder="1" applyAlignment="1">
      <alignment horizontal="center" vertical="center" wrapText="1"/>
    </xf>
    <xf numFmtId="38" fontId="11" fillId="2" borderId="2" xfId="3" applyFont="1" applyFill="1" applyBorder="1" applyAlignment="1" applyProtection="1">
      <alignment vertical="center"/>
      <protection locked="0"/>
    </xf>
    <xf numFmtId="38" fontId="11" fillId="2" borderId="9" xfId="3" applyFont="1" applyFill="1" applyBorder="1" applyAlignment="1" applyProtection="1">
      <alignment vertical="center"/>
      <protection locked="0"/>
    </xf>
    <xf numFmtId="38" fontId="11" fillId="2" borderId="4" xfId="3" applyFont="1" applyFill="1" applyBorder="1" applyAlignment="1" applyProtection="1">
      <alignment vertical="center"/>
      <protection locked="0"/>
    </xf>
    <xf numFmtId="38" fontId="11" fillId="2" borderId="10" xfId="3" applyFont="1" applyFill="1" applyBorder="1" applyAlignment="1" applyProtection="1">
      <alignment vertical="center"/>
      <protection locked="0"/>
    </xf>
    <xf numFmtId="0" fontId="9" fillId="0" borderId="9"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0" fillId="0" borderId="0" xfId="0" applyAlignment="1" applyProtection="1">
      <alignment vertical="center"/>
    </xf>
    <xf numFmtId="0" fontId="9" fillId="2" borderId="2" xfId="0" applyFont="1"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xf>
    <xf numFmtId="0" fontId="0" fillId="0" borderId="9" xfId="0" applyBorder="1" applyAlignment="1">
      <alignment horizontal="center" vertical="center" shrinkToFit="1"/>
    </xf>
    <xf numFmtId="0" fontId="0" fillId="0" borderId="3" xfId="0" applyBorder="1" applyAlignment="1">
      <alignment horizontal="center" vertical="center" shrinkToFit="1"/>
    </xf>
    <xf numFmtId="0" fontId="9" fillId="0" borderId="6" xfId="0" applyFont="1" applyFill="1" applyBorder="1" applyAlignment="1" applyProtection="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2" xfId="0" applyBorder="1" applyAlignment="1">
      <alignment horizontal="center" vertical="center" shrinkToFit="1"/>
    </xf>
    <xf numFmtId="0" fontId="15" fillId="0" borderId="2"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5"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5" xfId="0" applyFont="1" applyBorder="1" applyAlignment="1" applyProtection="1">
      <alignment horizontal="center" vertical="center"/>
    </xf>
    <xf numFmtId="0" fontId="14" fillId="0" borderId="0" xfId="0" applyFont="1" applyAlignment="1" applyProtection="1">
      <alignment horizontal="center" vertical="center"/>
    </xf>
    <xf numFmtId="0" fontId="16" fillId="0" borderId="0" xfId="0" applyFont="1" applyAlignment="1" applyProtection="1">
      <alignment horizontal="center" vertical="center"/>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9" fillId="0" borderId="0" xfId="0" applyFont="1" applyAlignment="1" applyProtection="1">
      <alignment vertical="center" shrinkToFit="1"/>
    </xf>
    <xf numFmtId="0" fontId="5" fillId="0" borderId="0" xfId="0" applyFont="1" applyAlignment="1" applyProtection="1">
      <alignment vertical="center" shrinkToFit="1"/>
    </xf>
    <xf numFmtId="38" fontId="5" fillId="0" borderId="10" xfId="3" applyFont="1" applyBorder="1" applyAlignment="1" applyProtection="1">
      <alignment vertical="center" shrinkToFit="1"/>
    </xf>
    <xf numFmtId="0" fontId="7" fillId="0" borderId="1" xfId="0" applyFont="1" applyBorder="1" applyAlignment="1" applyProtection="1">
      <alignment horizontal="center" vertical="center" wrapText="1"/>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10" fillId="2" borderId="6" xfId="0" applyFont="1" applyFill="1" applyBorder="1" applyAlignment="1" applyProtection="1">
      <alignment vertical="center" shrinkToFit="1"/>
      <protection locked="0"/>
    </xf>
    <xf numFmtId="0" fontId="10" fillId="2" borderId="7" xfId="0" applyFont="1" applyFill="1" applyBorder="1" applyAlignment="1" applyProtection="1">
      <alignment vertical="center" shrinkToFit="1"/>
      <protection locked="0"/>
    </xf>
    <xf numFmtId="0" fontId="5" fillId="0" borderId="7" xfId="0" applyFont="1" applyBorder="1" applyAlignment="1" applyProtection="1">
      <alignment vertical="center"/>
    </xf>
    <xf numFmtId="0" fontId="5" fillId="0" borderId="7" xfId="0" applyFont="1" applyBorder="1" applyAlignment="1" applyProtection="1">
      <alignment vertical="center" shrinkToFit="1"/>
    </xf>
    <xf numFmtId="0" fontId="12" fillId="0" borderId="6" xfId="0" applyFont="1" applyBorder="1" applyAlignment="1" applyProtection="1">
      <alignment vertical="center" wrapText="1"/>
    </xf>
    <xf numFmtId="0" fontId="12" fillId="0" borderId="7" xfId="0" applyFont="1" applyBorder="1" applyAlignment="1" applyProtection="1">
      <alignment vertical="center" wrapText="1"/>
    </xf>
    <xf numFmtId="0" fontId="12" fillId="0" borderId="8" xfId="0" applyFont="1" applyBorder="1" applyAlignment="1" applyProtection="1">
      <alignment vertical="center" wrapText="1"/>
    </xf>
    <xf numFmtId="0" fontId="10" fillId="0" borderId="6"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xf>
    <xf numFmtId="177" fontId="5" fillId="2" borderId="6" xfId="0" applyNumberFormat="1" applyFont="1" applyFill="1" applyBorder="1" applyAlignment="1" applyProtection="1">
      <alignment vertical="center"/>
      <protection locked="0"/>
    </xf>
    <xf numFmtId="177" fontId="5" fillId="2" borderId="7" xfId="0" applyNumberFormat="1" applyFont="1" applyFill="1" applyBorder="1" applyAlignment="1" applyProtection="1">
      <alignment vertical="center"/>
      <protection locked="0"/>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12" xfId="0" applyFont="1" applyBorder="1" applyAlignment="1" applyProtection="1">
      <alignment horizontal="center" vertical="center"/>
    </xf>
    <xf numFmtId="178" fontId="5" fillId="0" borderId="0" xfId="0" applyNumberFormat="1" applyFont="1" applyAlignment="1" applyProtection="1">
      <alignment vertical="center" shrinkToFit="1"/>
    </xf>
    <xf numFmtId="178" fontId="5" fillId="0" borderId="12" xfId="0" applyNumberFormat="1" applyFont="1" applyBorder="1" applyAlignment="1" applyProtection="1">
      <alignment vertical="center" shrinkToFit="1"/>
    </xf>
    <xf numFmtId="0" fontId="5" fillId="0" borderId="0" xfId="0" applyFont="1" applyBorder="1" applyAlignment="1" applyProtection="1">
      <alignment horizontal="right" vertical="center" shrinkToFit="1"/>
    </xf>
    <xf numFmtId="0" fontId="5" fillId="0" borderId="12" xfId="0" applyFont="1" applyBorder="1" applyAlignment="1" applyProtection="1">
      <alignment horizontal="right" vertical="center" shrinkToFit="1"/>
    </xf>
    <xf numFmtId="177" fontId="5" fillId="0" borderId="10" xfId="0" applyNumberFormat="1" applyFont="1" applyBorder="1" applyAlignment="1" applyProtection="1">
      <alignment vertical="center"/>
    </xf>
    <xf numFmtId="0" fontId="5" fillId="0" borderId="10" xfId="0" applyFont="1" applyBorder="1" applyAlignment="1" applyProtection="1">
      <alignment horizontal="center" vertical="center"/>
    </xf>
    <xf numFmtId="0" fontId="10" fillId="0" borderId="0" xfId="0" applyFont="1" applyAlignment="1" applyProtection="1">
      <alignment horizontal="left" vertical="center" shrinkToFit="1"/>
    </xf>
    <xf numFmtId="0" fontId="10" fillId="0" borderId="0" xfId="0" applyFont="1" applyAlignment="1" applyProtection="1">
      <alignment shrinkToFit="1"/>
    </xf>
    <xf numFmtId="49" fontId="5" fillId="0" borderId="14" xfId="0" applyNumberFormat="1" applyFont="1" applyBorder="1" applyAlignment="1" applyProtection="1">
      <alignment horizontal="left" vertical="center" shrinkToFit="1"/>
    </xf>
    <xf numFmtId="179" fontId="5" fillId="0" borderId="12" xfId="0" applyNumberFormat="1" applyFont="1" applyBorder="1" applyAlignment="1" applyProtection="1">
      <alignment horizontal="center" vertical="center" shrinkToFit="1"/>
    </xf>
    <xf numFmtId="0" fontId="5" fillId="0" borderId="12" xfId="0" applyFont="1" applyBorder="1" applyAlignment="1" applyProtection="1">
      <alignment horizontal="right" vertical="center"/>
    </xf>
    <xf numFmtId="0" fontId="6" fillId="0" borderId="0" xfId="0" applyFont="1" applyAlignment="1" applyProtection="1">
      <alignment horizontal="center" vertical="center" shrinkToFit="1"/>
    </xf>
    <xf numFmtId="176" fontId="5" fillId="0" borderId="0" xfId="0" applyNumberFormat="1" applyFont="1" applyAlignment="1" applyProtection="1">
      <alignment vertical="center"/>
    </xf>
    <xf numFmtId="0" fontId="9" fillId="0" borderId="0" xfId="0" applyFont="1" applyAlignment="1" applyProtection="1">
      <alignment horizontal="left" vertical="center"/>
    </xf>
    <xf numFmtId="49" fontId="5" fillId="0" borderId="15" xfId="0" applyNumberFormat="1" applyFont="1" applyBorder="1" applyAlignment="1" applyProtection="1">
      <alignment vertical="center" shrinkToFit="1"/>
    </xf>
    <xf numFmtId="0" fontId="9" fillId="0" borderId="0" xfId="0" applyFont="1" applyAlignment="1" applyProtection="1">
      <alignment vertical="center"/>
    </xf>
    <xf numFmtId="0" fontId="7" fillId="0" borderId="0" xfId="0" applyFont="1" applyAlignment="1" applyProtection="1">
      <alignment vertical="center" wrapText="1"/>
    </xf>
    <xf numFmtId="178" fontId="4" fillId="0" borderId="10" xfId="0" applyNumberFormat="1" applyFont="1" applyBorder="1" applyAlignment="1" applyProtection="1">
      <alignment vertical="center" shrinkToFit="1"/>
    </xf>
    <xf numFmtId="177" fontId="7" fillId="2" borderId="1" xfId="0" applyNumberFormat="1" applyFont="1" applyFill="1" applyBorder="1" applyAlignment="1" applyProtection="1">
      <alignment horizontal="center" vertical="center" wrapText="1"/>
      <protection locked="0"/>
    </xf>
    <xf numFmtId="177" fontId="7" fillId="2" borderId="6" xfId="0" applyNumberFormat="1"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5" fillId="0" borderId="6"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38" fontId="11" fillId="0" borderId="17" xfId="3" applyFont="1" applyFill="1" applyBorder="1" applyAlignment="1" applyProtection="1">
      <alignment horizontal="center" vertical="center"/>
    </xf>
    <xf numFmtId="38" fontId="11" fillId="0" borderId="9" xfId="3" applyFont="1" applyFill="1" applyBorder="1" applyAlignment="1" applyProtection="1">
      <alignment horizontal="center" vertical="center"/>
    </xf>
    <xf numFmtId="38" fontId="11" fillId="0" borderId="19" xfId="3" applyFont="1" applyFill="1" applyBorder="1" applyAlignment="1" applyProtection="1">
      <alignment horizontal="center" vertical="center"/>
    </xf>
    <xf numFmtId="38" fontId="11" fillId="0" borderId="20" xfId="3" applyFont="1" applyFill="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23"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9" fillId="0" borderId="25" xfId="0" applyFont="1" applyFill="1" applyBorder="1" applyAlignment="1" applyProtection="1">
      <alignment horizontal="center" vertical="center" shrinkToFit="1"/>
    </xf>
    <xf numFmtId="38" fontId="11" fillId="0" borderId="2" xfId="3" applyFont="1" applyFill="1" applyBorder="1" applyAlignment="1" applyProtection="1">
      <alignment horizontal="center" vertical="center"/>
    </xf>
    <xf numFmtId="38" fontId="11" fillId="0" borderId="11" xfId="3" applyFont="1" applyFill="1" applyBorder="1" applyAlignment="1" applyProtection="1">
      <alignment horizontal="center" vertical="center"/>
    </xf>
    <xf numFmtId="38" fontId="11" fillId="0" borderId="0" xfId="3"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5" fillId="2" borderId="0" xfId="0" applyFont="1" applyFill="1" applyAlignment="1" applyProtection="1">
      <alignment horizontal="center" vertical="center" shrinkToFit="1"/>
      <protection locked="0"/>
    </xf>
    <xf numFmtId="0" fontId="5" fillId="2" borderId="0" xfId="0" applyFont="1" applyFill="1" applyBorder="1" applyAlignment="1" applyProtection="1">
      <alignment horizontal="center" vertical="center"/>
      <protection locked="0"/>
    </xf>
    <xf numFmtId="176" fontId="5" fillId="2" borderId="0" xfId="0" applyNumberFormat="1" applyFont="1" applyFill="1" applyAlignment="1" applyProtection="1">
      <alignment vertical="center"/>
      <protection locked="0"/>
    </xf>
    <xf numFmtId="49" fontId="9" fillId="2" borderId="14" xfId="0" applyNumberFormat="1" applyFont="1" applyFill="1" applyBorder="1" applyAlignment="1" applyProtection="1">
      <alignment vertical="center"/>
      <protection locked="0"/>
    </xf>
    <xf numFmtId="49" fontId="9" fillId="2" borderId="14" xfId="0" applyNumberFormat="1" applyFont="1" applyFill="1" applyBorder="1" applyAlignment="1" applyProtection="1">
      <alignment vertical="center" shrinkToFit="1"/>
      <protection locked="0"/>
    </xf>
    <xf numFmtId="49" fontId="5" fillId="2" borderId="14" xfId="0" applyNumberFormat="1" applyFont="1" applyFill="1" applyBorder="1" applyAlignment="1" applyProtection="1">
      <alignment vertical="center"/>
      <protection locked="0"/>
    </xf>
    <xf numFmtId="49" fontId="5" fillId="2" borderId="14" xfId="0" applyNumberFormat="1" applyFont="1" applyFill="1" applyBorder="1" applyAlignment="1" applyProtection="1">
      <alignment horizontal="left" vertical="center"/>
      <protection locked="0"/>
    </xf>
    <xf numFmtId="0" fontId="4" fillId="2" borderId="10" xfId="0" applyFont="1" applyFill="1" applyBorder="1" applyAlignment="1" applyProtection="1">
      <alignment horizontal="center" vertical="center"/>
    </xf>
    <xf numFmtId="0" fontId="5" fillId="0" borderId="0" xfId="0" applyFont="1" applyAlignment="1" applyProtection="1">
      <alignment vertical="center"/>
    </xf>
    <xf numFmtId="0" fontId="4" fillId="0" borderId="0" xfId="0" applyFont="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0" xfId="0" applyFont="1" applyAlignment="1" applyProtection="1"/>
    <xf numFmtId="178" fontId="4" fillId="0" borderId="0" xfId="0" applyNumberFormat="1" applyFont="1" applyBorder="1" applyAlignment="1" applyProtection="1">
      <alignment horizontal="center" shrinkToFit="1"/>
    </xf>
    <xf numFmtId="178" fontId="4" fillId="0" borderId="10" xfId="0" applyNumberFormat="1" applyFont="1" applyBorder="1" applyAlignment="1" applyProtection="1">
      <alignment horizontal="center" shrinkToFit="1"/>
    </xf>
    <xf numFmtId="0" fontId="4" fillId="0" borderId="0" xfId="0" applyFont="1" applyBorder="1" applyAlignment="1" applyProtection="1"/>
    <xf numFmtId="0" fontId="4" fillId="0" borderId="10" xfId="0" applyFont="1" applyBorder="1" applyAlignment="1" applyProtection="1"/>
    <xf numFmtId="0" fontId="19" fillId="0" borderId="0" xfId="0" applyFont="1" applyBorder="1" applyAlignment="1" applyProtection="1"/>
    <xf numFmtId="0" fontId="16" fillId="0" borderId="0" xfId="0" applyFont="1" applyAlignment="1" applyProtection="1">
      <alignment horizontal="center"/>
    </xf>
    <xf numFmtId="177" fontId="5" fillId="0" borderId="6" xfId="0" applyNumberFormat="1" applyFont="1" applyFill="1" applyBorder="1" applyAlignment="1" applyProtection="1">
      <alignment vertical="center"/>
    </xf>
    <xf numFmtId="177" fontId="5" fillId="0" borderId="7" xfId="0" applyNumberFormat="1" applyFont="1" applyFill="1" applyBorder="1" applyAlignment="1" applyProtection="1">
      <alignment vertical="center"/>
    </xf>
    <xf numFmtId="0" fontId="5" fillId="0" borderId="11"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0" xfId="0" applyFont="1" applyBorder="1" applyAlignment="1" applyProtection="1">
      <alignment horizontal="center" vertical="center" shrinkToFit="1"/>
    </xf>
    <xf numFmtId="0" fontId="13" fillId="0" borderId="0" xfId="0" applyFont="1" applyAlignment="1" applyProtection="1">
      <alignment vertical="center" shrinkToFit="1"/>
    </xf>
  </cellXfs>
  <cellStyles count="4">
    <cellStyle name="桁区切り" xfId="3" builtinId="6"/>
    <cellStyle name="桁区切り 2" xfId="2" xr:uid="{00000000-0005-0000-0000-000001000000}"/>
    <cellStyle name="標準" xfId="0" builtinId="0"/>
    <cellStyle name="標準 2" xfId="1" xr:uid="{00000000-0005-0000-0000-000003000000}"/>
  </cellStyles>
  <dxfs count="7">
    <dxf>
      <font>
        <color theme="1" tint="0.34998626667073579"/>
      </font>
      <fill>
        <patternFill>
          <bgColor theme="1" tint="0.34998626667073579"/>
        </patternFill>
      </fill>
    </dxf>
    <dxf>
      <font>
        <color theme="1" tint="0.34998626667073579"/>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66674</xdr:colOff>
      <xdr:row>40</xdr:row>
      <xdr:rowOff>47625</xdr:rowOff>
    </xdr:from>
    <xdr:to>
      <xdr:col>52</xdr:col>
      <xdr:colOff>9525</xdr:colOff>
      <xdr:row>41</xdr:row>
      <xdr:rowOff>104775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496674" y="6953250"/>
          <a:ext cx="895351" cy="228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twoCellAnchor>
    <xdr:from>
      <xdr:col>24</xdr:col>
      <xdr:colOff>85725</xdr:colOff>
      <xdr:row>50</xdr:row>
      <xdr:rowOff>38100</xdr:rowOff>
    </xdr:from>
    <xdr:to>
      <xdr:col>28</xdr:col>
      <xdr:colOff>28576</xdr:colOff>
      <xdr:row>51</xdr:row>
      <xdr:rowOff>95250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800725" y="8696325"/>
          <a:ext cx="895351" cy="228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70"/>
  <sheetViews>
    <sheetView tabSelected="1" view="pageBreakPreview" topLeftCell="A22" zoomScaleNormal="100" zoomScaleSheetLayoutView="100" workbookViewId="0">
      <selection activeCell="AL33" sqref="AL33"/>
    </sheetView>
  </sheetViews>
  <sheetFormatPr defaultColWidth="3.125" defaultRowHeight="13.5" x14ac:dyDescent="0.4"/>
  <cols>
    <col min="1" max="16384" width="3.125" style="1"/>
  </cols>
  <sheetData>
    <row r="1" spans="1:72" x14ac:dyDescent="0.4">
      <c r="A1" s="2" t="s">
        <v>55</v>
      </c>
      <c r="B1" s="2"/>
      <c r="C1" s="2"/>
      <c r="D1" s="2"/>
      <c r="E1" s="28"/>
      <c r="F1" s="28"/>
      <c r="G1" s="28"/>
      <c r="H1" s="28"/>
      <c r="I1" s="28"/>
      <c r="J1" s="28"/>
      <c r="K1" s="28"/>
      <c r="L1" s="28"/>
      <c r="M1" s="28"/>
      <c r="N1" s="28"/>
      <c r="O1" s="28"/>
      <c r="P1" s="28"/>
      <c r="Q1" s="28"/>
      <c r="R1" s="28"/>
      <c r="S1" s="28"/>
      <c r="T1" s="28"/>
      <c r="U1" s="28"/>
      <c r="V1" s="28"/>
      <c r="W1" s="28"/>
      <c r="X1" s="28"/>
      <c r="Y1" s="2"/>
      <c r="Z1" s="2"/>
      <c r="AA1" s="2"/>
      <c r="AB1" s="2"/>
      <c r="AC1" s="2"/>
      <c r="AD1" s="2"/>
      <c r="AE1" s="2"/>
      <c r="AF1" s="2"/>
      <c r="AG1" s="2"/>
      <c r="AH1" s="2"/>
      <c r="AI1" s="2"/>
      <c r="AJ1" s="2"/>
      <c r="AK1" s="2"/>
      <c r="AL1" s="2"/>
      <c r="AM1" s="2"/>
      <c r="AN1" s="2"/>
      <c r="AO1" s="2"/>
      <c r="AP1" s="2"/>
      <c r="AQ1" s="2"/>
      <c r="AR1" s="2"/>
      <c r="AS1" s="2"/>
      <c r="AT1" s="2"/>
      <c r="AU1" s="2"/>
      <c r="AV1" s="26" t="s">
        <v>52</v>
      </c>
      <c r="AW1" s="2"/>
      <c r="AX1" s="2"/>
      <c r="AY1" s="2"/>
      <c r="AZ1" s="2"/>
      <c r="BA1" s="2"/>
      <c r="BB1" s="2"/>
      <c r="BC1" s="2"/>
      <c r="BD1" s="2"/>
      <c r="BE1" s="2"/>
      <c r="BF1" s="2"/>
      <c r="BG1" s="2"/>
      <c r="BH1" s="2"/>
      <c r="BI1" s="2"/>
      <c r="BJ1" s="2"/>
      <c r="BK1" s="2"/>
      <c r="BL1" s="2"/>
      <c r="BM1" s="2"/>
      <c r="BN1" s="2"/>
      <c r="BO1" s="2"/>
      <c r="BP1" s="2"/>
      <c r="BQ1" s="2"/>
      <c r="BR1" s="2"/>
      <c r="BS1" s="2"/>
      <c r="BT1" s="2"/>
    </row>
    <row r="2" spans="1:72" ht="15" customHeight="1" x14ac:dyDescent="0.4">
      <c r="A2" s="199" t="s">
        <v>65</v>
      </c>
      <c r="B2" s="199"/>
      <c r="C2" s="199"/>
      <c r="D2" s="199"/>
      <c r="E2" s="199"/>
      <c r="F2" s="199"/>
      <c r="G2" s="199"/>
      <c r="H2" s="199"/>
      <c r="I2" s="199"/>
      <c r="J2" s="199"/>
      <c r="K2" s="199"/>
      <c r="L2" s="199"/>
      <c r="M2" s="199"/>
      <c r="N2" s="199"/>
      <c r="O2" s="199"/>
      <c r="P2" s="199"/>
      <c r="Q2" s="199"/>
      <c r="R2" s="199"/>
      <c r="S2" s="199"/>
      <c r="T2" s="199"/>
      <c r="U2" s="199"/>
      <c r="V2" s="199"/>
      <c r="W2" s="199"/>
      <c r="X2" s="199"/>
      <c r="Y2" s="159" t="s">
        <v>66</v>
      </c>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t="s">
        <v>66</v>
      </c>
      <c r="AX2" s="159"/>
      <c r="AY2" s="159"/>
      <c r="AZ2" s="159"/>
      <c r="BA2" s="159"/>
      <c r="BB2" s="159"/>
      <c r="BC2" s="159"/>
      <c r="BD2" s="159"/>
      <c r="BE2" s="159"/>
      <c r="BF2" s="159"/>
      <c r="BG2" s="159"/>
      <c r="BH2" s="159"/>
      <c r="BI2" s="159"/>
      <c r="BJ2" s="159"/>
      <c r="BK2" s="159"/>
      <c r="BL2" s="159"/>
      <c r="BM2" s="159"/>
      <c r="BN2" s="159"/>
      <c r="BO2" s="159"/>
      <c r="BP2" s="159"/>
      <c r="BQ2" s="159"/>
      <c r="BR2" s="159"/>
      <c r="BS2" s="159"/>
      <c r="BT2" s="159"/>
    </row>
    <row r="3" spans="1:72" ht="12.75" customHeight="1" x14ac:dyDescent="0.4">
      <c r="A3" s="27"/>
      <c r="B3" s="199" t="s">
        <v>53</v>
      </c>
      <c r="C3" s="199"/>
      <c r="D3" s="199"/>
      <c r="E3" s="199"/>
      <c r="F3" s="199"/>
      <c r="G3" s="199"/>
      <c r="H3" s="199"/>
      <c r="I3" s="199"/>
      <c r="J3" s="199"/>
      <c r="K3" s="199"/>
      <c r="L3" s="199"/>
      <c r="M3" s="199"/>
      <c r="N3" s="199"/>
      <c r="O3" s="199"/>
      <c r="P3" s="199"/>
      <c r="Q3" s="199"/>
      <c r="R3" s="199"/>
      <c r="S3" s="199"/>
      <c r="T3" s="199"/>
      <c r="U3" s="199"/>
      <c r="V3" s="199"/>
      <c r="W3" s="199"/>
      <c r="X3" s="27"/>
      <c r="Y3" s="6"/>
      <c r="Z3" s="6"/>
      <c r="AA3" s="6"/>
      <c r="AB3" s="6"/>
      <c r="AC3" s="6"/>
      <c r="AD3" s="6"/>
      <c r="AE3" s="6"/>
      <c r="AF3" s="6"/>
      <c r="AG3" s="6"/>
      <c r="AH3" s="116" t="s">
        <v>37</v>
      </c>
      <c r="AI3" s="116"/>
      <c r="AJ3" s="116"/>
      <c r="AK3" s="116"/>
      <c r="AL3" s="116"/>
      <c r="AM3" s="116"/>
      <c r="AN3" s="116"/>
      <c r="AO3" s="6"/>
      <c r="AP3" s="6"/>
      <c r="AQ3" s="6" t="s">
        <v>91</v>
      </c>
      <c r="AR3" s="6" t="str">
        <f>IF($B$8="","",$B$8)</f>
        <v/>
      </c>
      <c r="AS3" s="52" t="s">
        <v>92</v>
      </c>
      <c r="AT3" s="6"/>
      <c r="AU3" s="6"/>
      <c r="AV3" s="6"/>
      <c r="AW3" s="6"/>
      <c r="AX3" s="6"/>
      <c r="AY3" s="6"/>
      <c r="AZ3" s="6"/>
      <c r="BA3" s="6"/>
      <c r="BB3" s="6"/>
      <c r="BC3" s="6"/>
      <c r="BD3" s="6"/>
      <c r="BE3" s="6"/>
      <c r="BF3" s="6"/>
      <c r="BG3" s="6"/>
      <c r="BH3" s="6"/>
      <c r="BI3" s="6"/>
      <c r="BJ3" s="6"/>
      <c r="BK3" s="6"/>
      <c r="BL3" s="6"/>
      <c r="BM3" s="6"/>
      <c r="BN3" s="6"/>
      <c r="BO3" s="6" t="s">
        <v>91</v>
      </c>
      <c r="BP3" s="6" t="str">
        <f>IF($B$8="","",$B$8)</f>
        <v/>
      </c>
      <c r="BQ3" s="52" t="s">
        <v>92</v>
      </c>
      <c r="BR3" s="6"/>
      <c r="BS3" s="6"/>
      <c r="BT3" s="6"/>
    </row>
    <row r="4" spans="1:72" ht="12" customHeight="1" x14ac:dyDescent="0.4">
      <c r="A4" s="27"/>
      <c r="B4" s="199" t="s">
        <v>54</v>
      </c>
      <c r="C4" s="199"/>
      <c r="D4" s="199"/>
      <c r="E4" s="199"/>
      <c r="F4" s="199"/>
      <c r="G4" s="199"/>
      <c r="H4" s="199"/>
      <c r="I4" s="199"/>
      <c r="J4" s="199"/>
      <c r="K4" s="199"/>
      <c r="L4" s="199"/>
      <c r="M4" s="199"/>
      <c r="N4" s="199"/>
      <c r="O4" s="199"/>
      <c r="P4" s="199"/>
      <c r="Q4" s="199"/>
      <c r="R4" s="199"/>
      <c r="S4" s="199"/>
      <c r="T4" s="199"/>
      <c r="U4" s="199"/>
      <c r="V4" s="199"/>
      <c r="W4" s="199"/>
      <c r="X4" s="27"/>
      <c r="Y4" s="2"/>
      <c r="Z4" s="2"/>
      <c r="AA4" s="2"/>
      <c r="AB4" s="2"/>
      <c r="AC4" s="2"/>
      <c r="AD4" s="2"/>
      <c r="AE4" s="2"/>
      <c r="AF4" s="2"/>
      <c r="AG4" s="2"/>
      <c r="AH4" s="116"/>
      <c r="AI4" s="116"/>
      <c r="AJ4" s="116"/>
      <c r="AK4" s="116"/>
      <c r="AL4" s="116"/>
      <c r="AM4" s="116"/>
      <c r="AN4" s="116"/>
      <c r="AO4" s="2"/>
      <c r="AP4" s="192" t="s">
        <v>78</v>
      </c>
      <c r="AQ4" s="192"/>
      <c r="AR4" s="192"/>
      <c r="AS4" s="192"/>
      <c r="AT4" s="192"/>
      <c r="AU4" s="192"/>
      <c r="AV4" s="192"/>
      <c r="AW4" s="2"/>
      <c r="AX4" s="2"/>
      <c r="AY4" s="2"/>
      <c r="AZ4" s="2"/>
      <c r="BA4" s="2"/>
      <c r="BB4" s="2"/>
      <c r="BC4" s="2"/>
      <c r="BD4" s="2"/>
      <c r="BE4" s="2"/>
      <c r="BF4" s="2"/>
      <c r="BG4" s="2"/>
      <c r="BH4" s="2"/>
      <c r="BI4" s="2"/>
      <c r="BJ4" s="2"/>
      <c r="BK4" s="2"/>
      <c r="BL4" s="2"/>
      <c r="BM4" s="2"/>
      <c r="BN4" s="160" t="str">
        <f>AP4</f>
        <v>令和   年   月   日</v>
      </c>
      <c r="BO4" s="160"/>
      <c r="BP4" s="160"/>
      <c r="BQ4" s="160"/>
      <c r="BR4" s="160"/>
      <c r="BS4" s="160"/>
      <c r="BT4" s="160"/>
    </row>
    <row r="5" spans="1:72" x14ac:dyDescent="0.4">
      <c r="A5" s="3"/>
      <c r="B5" s="3"/>
      <c r="C5" s="3"/>
      <c r="D5" s="3"/>
      <c r="E5" s="3"/>
      <c r="F5" s="3"/>
      <c r="G5" s="3"/>
      <c r="H5" s="3"/>
      <c r="I5" s="3"/>
      <c r="J5" s="3"/>
      <c r="K5" s="3"/>
      <c r="L5" s="3"/>
      <c r="M5" s="3"/>
      <c r="N5" s="197"/>
      <c r="O5" s="197"/>
      <c r="P5" s="197"/>
      <c r="Q5" s="4" t="s">
        <v>43</v>
      </c>
      <c r="R5" s="5"/>
      <c r="S5" s="5"/>
      <c r="T5" s="5"/>
      <c r="U5" s="5"/>
      <c r="V5" s="5"/>
      <c r="W5" s="3"/>
      <c r="X5" s="3"/>
      <c r="Y5" s="2"/>
      <c r="Z5" s="2" t="s">
        <v>4</v>
      </c>
      <c r="AA5" s="2"/>
      <c r="AB5" s="2"/>
      <c r="AC5" s="2"/>
      <c r="AD5" s="2"/>
      <c r="AE5" s="2"/>
      <c r="AF5" s="2"/>
      <c r="AG5" s="2"/>
      <c r="AH5" s="2"/>
      <c r="AI5" s="2"/>
      <c r="AJ5" s="2"/>
      <c r="AK5" s="2"/>
      <c r="AL5" s="2"/>
      <c r="AM5" s="2"/>
      <c r="AN5" s="2"/>
      <c r="AO5" s="2"/>
      <c r="AP5" s="2"/>
      <c r="AQ5" s="2"/>
      <c r="AR5" s="2"/>
      <c r="AS5" s="2"/>
      <c r="AT5" s="2"/>
      <c r="AU5" s="2"/>
      <c r="AV5" s="2"/>
      <c r="AW5" s="2"/>
      <c r="AX5" s="2" t="s">
        <v>4</v>
      </c>
      <c r="AY5" s="2"/>
      <c r="AZ5" s="2"/>
      <c r="BA5" s="2"/>
      <c r="BB5" s="2"/>
      <c r="BC5" s="2"/>
      <c r="BD5" s="2"/>
      <c r="BE5" s="2"/>
      <c r="BF5" s="2"/>
      <c r="BG5" s="2"/>
      <c r="BH5" s="2"/>
      <c r="BI5" s="2"/>
      <c r="BJ5" s="2"/>
      <c r="BK5" s="2"/>
      <c r="BL5" s="2"/>
      <c r="BM5" s="2"/>
      <c r="BN5" s="2"/>
      <c r="BO5" s="2"/>
      <c r="BP5" s="2"/>
      <c r="BQ5" s="2"/>
      <c r="BR5" s="2"/>
      <c r="BS5" s="2"/>
      <c r="BT5" s="2"/>
    </row>
    <row r="6" spans="1:72" x14ac:dyDescent="0.4">
      <c r="A6" s="2"/>
      <c r="B6" s="2"/>
      <c r="C6" s="2"/>
      <c r="D6" s="2"/>
      <c r="E6" s="2"/>
      <c r="F6" s="2"/>
      <c r="G6" s="2"/>
      <c r="H6" s="2"/>
      <c r="I6" s="2"/>
      <c r="J6" s="2"/>
      <c r="K6" s="2"/>
      <c r="L6" s="2"/>
      <c r="M6" s="2"/>
      <c r="N6" s="2"/>
      <c r="O6" s="2"/>
      <c r="P6" s="2"/>
      <c r="Q6" s="2"/>
      <c r="R6" s="7"/>
      <c r="S6" s="7"/>
      <c r="T6" s="7"/>
      <c r="U6" s="7"/>
      <c r="V6" s="7"/>
      <c r="W6" s="7"/>
      <c r="X6" s="7"/>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x14ac:dyDescent="0.4">
      <c r="A7" s="2"/>
      <c r="B7" s="143" t="s">
        <v>82</v>
      </c>
      <c r="C7" s="144"/>
      <c r="D7" s="144"/>
      <c r="E7" s="144"/>
      <c r="F7" s="144"/>
      <c r="G7" s="145"/>
      <c r="H7" s="2"/>
      <c r="I7" s="8" t="s">
        <v>5</v>
      </c>
      <c r="J7" s="2"/>
      <c r="K7" s="2"/>
      <c r="L7" s="2"/>
      <c r="M7" s="40" t="s">
        <v>21</v>
      </c>
      <c r="N7" s="38"/>
      <c r="O7" s="196"/>
      <c r="P7" s="196"/>
      <c r="Q7" s="196"/>
      <c r="R7" s="196"/>
      <c r="S7" s="196"/>
      <c r="T7" s="196"/>
      <c r="U7" s="196"/>
      <c r="V7" s="196"/>
      <c r="W7" s="196"/>
      <c r="X7" s="196"/>
      <c r="Y7" s="2"/>
      <c r="Z7" s="2"/>
      <c r="AA7" s="2"/>
      <c r="AB7" s="2"/>
      <c r="AC7" s="2"/>
      <c r="AD7" s="2"/>
      <c r="AE7" s="2"/>
      <c r="AF7" s="2"/>
      <c r="AG7" s="161" t="s">
        <v>5</v>
      </c>
      <c r="AH7" s="161"/>
      <c r="AI7" s="161"/>
      <c r="AJ7" s="161"/>
      <c r="AK7" s="36" t="s">
        <v>21</v>
      </c>
      <c r="AL7" s="37"/>
      <c r="AM7" s="156" t="str">
        <f>IF(O7=0,"",O7)</f>
        <v/>
      </c>
      <c r="AN7" s="156"/>
      <c r="AO7" s="156"/>
      <c r="AP7" s="156"/>
      <c r="AQ7" s="156"/>
      <c r="AR7" s="156"/>
      <c r="AS7" s="156"/>
      <c r="AT7" s="156"/>
      <c r="AU7" s="156"/>
      <c r="AV7" s="156"/>
      <c r="AW7" s="2"/>
      <c r="AX7" s="2"/>
      <c r="AY7" s="2"/>
      <c r="AZ7" s="2"/>
      <c r="BA7" s="2"/>
      <c r="BB7" s="2"/>
      <c r="BC7" s="2"/>
      <c r="BD7" s="2"/>
      <c r="BE7" s="161" t="s">
        <v>5</v>
      </c>
      <c r="BF7" s="161"/>
      <c r="BG7" s="161"/>
      <c r="BH7" s="161"/>
      <c r="BI7" s="36" t="s">
        <v>21</v>
      </c>
      <c r="BJ7" s="37"/>
      <c r="BK7" s="156" t="str">
        <f>IF(O7=0,"",O7)</f>
        <v/>
      </c>
      <c r="BL7" s="156"/>
      <c r="BM7" s="156"/>
      <c r="BN7" s="156"/>
      <c r="BO7" s="156"/>
      <c r="BP7" s="156"/>
      <c r="BQ7" s="156"/>
      <c r="BR7" s="156"/>
      <c r="BS7" s="156"/>
      <c r="BT7" s="156"/>
    </row>
    <row r="8" spans="1:72" x14ac:dyDescent="0.4">
      <c r="A8" s="2"/>
      <c r="B8" s="71"/>
      <c r="C8" s="72"/>
      <c r="D8" s="75" t="s">
        <v>83</v>
      </c>
      <c r="E8" s="75"/>
      <c r="F8" s="75"/>
      <c r="G8" s="76"/>
      <c r="H8" s="2"/>
      <c r="I8" s="8"/>
      <c r="J8" s="2"/>
      <c r="K8" s="2"/>
      <c r="L8" s="2"/>
      <c r="M8" s="195"/>
      <c r="N8" s="195"/>
      <c r="O8" s="195"/>
      <c r="P8" s="195"/>
      <c r="Q8" s="195"/>
      <c r="R8" s="195"/>
      <c r="S8" s="195"/>
      <c r="T8" s="195"/>
      <c r="U8" s="195"/>
      <c r="V8" s="195"/>
      <c r="W8" s="195"/>
      <c r="X8" s="195"/>
      <c r="Y8" s="2"/>
      <c r="Z8" s="2"/>
      <c r="AA8" s="2"/>
      <c r="AB8" s="2"/>
      <c r="AC8" s="2"/>
      <c r="AD8" s="2"/>
      <c r="AE8" s="2"/>
      <c r="AF8" s="2"/>
      <c r="AG8" s="9"/>
      <c r="AH8" s="9"/>
      <c r="AI8" s="9"/>
      <c r="AJ8" s="9"/>
      <c r="AK8" s="162" t="str">
        <f>IF(M8=0,"",M8)</f>
        <v/>
      </c>
      <c r="AL8" s="162"/>
      <c r="AM8" s="162"/>
      <c r="AN8" s="162"/>
      <c r="AO8" s="162"/>
      <c r="AP8" s="162"/>
      <c r="AQ8" s="162"/>
      <c r="AR8" s="162"/>
      <c r="AS8" s="162"/>
      <c r="AT8" s="162"/>
      <c r="AU8" s="162"/>
      <c r="AV8" s="162"/>
      <c r="AW8" s="2"/>
      <c r="AX8" s="2"/>
      <c r="AY8" s="2"/>
      <c r="AZ8" s="2"/>
      <c r="BA8" s="2"/>
      <c r="BB8" s="2"/>
      <c r="BC8" s="2"/>
      <c r="BD8" s="2"/>
      <c r="BE8" s="9"/>
      <c r="BF8" s="9"/>
      <c r="BG8" s="9"/>
      <c r="BH8" s="9"/>
      <c r="BI8" s="162" t="str">
        <f>IF(M8=0,"",M8)</f>
        <v/>
      </c>
      <c r="BJ8" s="162"/>
      <c r="BK8" s="162"/>
      <c r="BL8" s="162"/>
      <c r="BM8" s="162"/>
      <c r="BN8" s="162"/>
      <c r="BO8" s="162"/>
      <c r="BP8" s="162"/>
      <c r="BQ8" s="162"/>
      <c r="BR8" s="162"/>
      <c r="BS8" s="162"/>
      <c r="BT8" s="162"/>
    </row>
    <row r="9" spans="1:72" x14ac:dyDescent="0.4">
      <c r="A9" s="2"/>
      <c r="B9" s="73"/>
      <c r="C9" s="74"/>
      <c r="D9" s="77"/>
      <c r="E9" s="77"/>
      <c r="F9" s="77"/>
      <c r="G9" s="78"/>
      <c r="H9" s="2"/>
      <c r="I9" s="2"/>
      <c r="J9" s="2"/>
      <c r="K9" s="2"/>
      <c r="L9" s="2"/>
      <c r="M9" s="38"/>
      <c r="N9" s="38"/>
      <c r="O9" s="38"/>
      <c r="P9" s="38"/>
      <c r="Q9" s="38"/>
      <c r="R9" s="38"/>
      <c r="S9" s="38"/>
      <c r="T9" s="38"/>
      <c r="U9" s="38"/>
      <c r="V9" s="38"/>
      <c r="W9" s="38"/>
      <c r="X9" s="38"/>
      <c r="Y9" s="2"/>
      <c r="Z9" s="2"/>
      <c r="AA9" s="2"/>
      <c r="AB9" s="2"/>
      <c r="AC9" s="2"/>
      <c r="AD9" s="2"/>
      <c r="AE9" s="2"/>
      <c r="AF9" s="2"/>
      <c r="AG9" s="2"/>
      <c r="AH9" s="2"/>
      <c r="AI9" s="2"/>
      <c r="AJ9" s="2"/>
      <c r="AK9" s="38"/>
      <c r="AL9" s="38"/>
      <c r="AM9" s="38"/>
      <c r="AN9" s="38"/>
      <c r="AO9" s="38"/>
      <c r="AP9" s="38"/>
      <c r="AQ9" s="38"/>
      <c r="AR9" s="38"/>
      <c r="AS9" s="38"/>
      <c r="AT9" s="38"/>
      <c r="AU9" s="38"/>
      <c r="AV9" s="38"/>
      <c r="AW9" s="2"/>
      <c r="AX9" s="2"/>
      <c r="AY9" s="2"/>
      <c r="AZ9" s="2"/>
      <c r="BA9" s="2"/>
      <c r="BB9" s="2"/>
      <c r="BC9" s="2"/>
      <c r="BD9" s="2"/>
      <c r="BE9" s="2"/>
      <c r="BF9" s="2"/>
      <c r="BG9" s="2"/>
      <c r="BH9" s="2"/>
      <c r="BI9" s="38"/>
      <c r="BJ9" s="38"/>
      <c r="BK9" s="38"/>
      <c r="BL9" s="38"/>
      <c r="BM9" s="38"/>
      <c r="BN9" s="38"/>
      <c r="BO9" s="38"/>
      <c r="BP9" s="38"/>
      <c r="BQ9" s="38"/>
      <c r="BR9" s="38"/>
      <c r="BS9" s="38"/>
      <c r="BT9" s="38"/>
    </row>
    <row r="10" spans="1:72" x14ac:dyDescent="0.4">
      <c r="A10" s="2"/>
      <c r="B10" s="79" t="str">
        <f>IF(B8="","！比較期間を選択してください","")</f>
        <v>！比較期間を選択してください</v>
      </c>
      <c r="C10" s="79"/>
      <c r="D10" s="79"/>
      <c r="E10" s="79"/>
      <c r="F10" s="79"/>
      <c r="G10" s="79"/>
      <c r="H10" s="2"/>
      <c r="I10" s="163" t="s">
        <v>22</v>
      </c>
      <c r="J10" s="163"/>
      <c r="K10" s="163"/>
      <c r="L10" s="163"/>
      <c r="M10" s="193"/>
      <c r="N10" s="193"/>
      <c r="O10" s="193"/>
      <c r="P10" s="193"/>
      <c r="Q10" s="193"/>
      <c r="R10" s="193"/>
      <c r="S10" s="193"/>
      <c r="T10" s="193"/>
      <c r="U10" s="193"/>
      <c r="V10" s="193"/>
      <c r="W10" s="193"/>
      <c r="X10" s="193"/>
      <c r="Y10" s="2"/>
      <c r="Z10" s="2"/>
      <c r="AA10" s="2"/>
      <c r="AB10" s="2"/>
      <c r="AC10" s="2"/>
      <c r="AD10" s="2"/>
      <c r="AE10" s="2"/>
      <c r="AF10" s="2"/>
      <c r="AG10" s="161" t="s">
        <v>18</v>
      </c>
      <c r="AH10" s="161"/>
      <c r="AI10" s="161"/>
      <c r="AJ10" s="161"/>
      <c r="AK10" s="156" t="str">
        <f>IF(M10=0,"",M10)</f>
        <v/>
      </c>
      <c r="AL10" s="156"/>
      <c r="AM10" s="156"/>
      <c r="AN10" s="156"/>
      <c r="AO10" s="156"/>
      <c r="AP10" s="156"/>
      <c r="AQ10" s="156"/>
      <c r="AR10" s="156"/>
      <c r="AS10" s="156"/>
      <c r="AT10" s="156"/>
      <c r="AU10" s="156"/>
      <c r="AV10" s="38"/>
      <c r="AW10" s="2"/>
      <c r="AX10" s="2"/>
      <c r="AY10" s="2"/>
      <c r="AZ10" s="2"/>
      <c r="BA10" s="2"/>
      <c r="BB10" s="2"/>
      <c r="BC10" s="2"/>
      <c r="BD10" s="2"/>
      <c r="BE10" s="161" t="s">
        <v>18</v>
      </c>
      <c r="BF10" s="161"/>
      <c r="BG10" s="161"/>
      <c r="BH10" s="161"/>
      <c r="BI10" s="156" t="str">
        <f>IF(M10=0,"",M10)</f>
        <v/>
      </c>
      <c r="BJ10" s="156"/>
      <c r="BK10" s="156"/>
      <c r="BL10" s="156"/>
      <c r="BM10" s="156"/>
      <c r="BN10" s="156"/>
      <c r="BO10" s="156"/>
      <c r="BP10" s="156"/>
      <c r="BQ10" s="156"/>
      <c r="BR10" s="156"/>
      <c r="BS10" s="156"/>
      <c r="BT10" s="38"/>
    </row>
    <row r="11" spans="1:72" x14ac:dyDescent="0.4">
      <c r="A11" s="2"/>
      <c r="B11" s="80"/>
      <c r="C11" s="80"/>
      <c r="D11" s="80"/>
      <c r="E11" s="80"/>
      <c r="F11" s="80"/>
      <c r="G11" s="80"/>
      <c r="H11" s="2"/>
      <c r="I11" s="2"/>
      <c r="J11" s="2"/>
      <c r="K11" s="2"/>
      <c r="L11" s="2"/>
      <c r="M11" s="38"/>
      <c r="N11" s="38"/>
      <c r="O11" s="38"/>
      <c r="P11" s="38"/>
      <c r="Q11" s="38"/>
      <c r="R11" s="38"/>
      <c r="S11" s="38"/>
      <c r="T11" s="38"/>
      <c r="U11" s="38"/>
      <c r="V11" s="38"/>
      <c r="W11" s="38"/>
      <c r="X11" s="38"/>
      <c r="Y11" s="11"/>
      <c r="Z11" s="2"/>
      <c r="AA11" s="2"/>
      <c r="AB11" s="2"/>
      <c r="AC11" s="2"/>
      <c r="AD11" s="2"/>
      <c r="AE11" s="2"/>
      <c r="AF11" s="2"/>
      <c r="AG11" s="9"/>
      <c r="AH11" s="9"/>
      <c r="AI11" s="9"/>
      <c r="AJ11" s="9"/>
      <c r="AK11" s="39"/>
      <c r="AL11" s="39"/>
      <c r="AM11" s="39"/>
      <c r="AN11" s="39"/>
      <c r="AO11" s="39"/>
      <c r="AP11" s="39"/>
      <c r="AQ11" s="39"/>
      <c r="AR11" s="39"/>
      <c r="AS11" s="39"/>
      <c r="AT11" s="39"/>
      <c r="AU11" s="39"/>
      <c r="AV11" s="38"/>
      <c r="AW11" s="2"/>
      <c r="AX11" s="2"/>
      <c r="AY11" s="2"/>
      <c r="AZ11" s="2"/>
      <c r="BA11" s="2"/>
      <c r="BB11" s="2"/>
      <c r="BC11" s="2"/>
      <c r="BD11" s="2"/>
      <c r="BE11" s="9"/>
      <c r="BF11" s="9"/>
      <c r="BG11" s="9"/>
      <c r="BH11" s="9"/>
      <c r="BI11" s="39"/>
      <c r="BJ11" s="39"/>
      <c r="BK11" s="39"/>
      <c r="BL11" s="39"/>
      <c r="BM11" s="39"/>
      <c r="BN11" s="39"/>
      <c r="BO11" s="39"/>
      <c r="BP11" s="39"/>
      <c r="BQ11" s="39"/>
      <c r="BR11" s="39"/>
      <c r="BS11" s="39"/>
      <c r="BT11" s="38"/>
    </row>
    <row r="12" spans="1:72" x14ac:dyDescent="0.4">
      <c r="A12" s="2"/>
      <c r="B12" s="80"/>
      <c r="C12" s="80"/>
      <c r="D12" s="80"/>
      <c r="E12" s="80"/>
      <c r="F12" s="80"/>
      <c r="G12" s="80"/>
      <c r="H12" s="2"/>
      <c r="I12" s="8" t="s">
        <v>19</v>
      </c>
      <c r="J12" s="8"/>
      <c r="K12" s="8"/>
      <c r="L12" s="8"/>
      <c r="M12" s="194"/>
      <c r="N12" s="194"/>
      <c r="O12" s="194"/>
      <c r="P12" s="194"/>
      <c r="Q12" s="194"/>
      <c r="R12" s="194"/>
      <c r="S12" s="194"/>
      <c r="T12" s="194"/>
      <c r="U12" s="194"/>
      <c r="V12" s="194"/>
      <c r="W12" s="194"/>
      <c r="X12" s="194"/>
      <c r="Y12" s="2"/>
      <c r="Z12" s="2"/>
      <c r="AA12" s="2"/>
      <c r="AB12" s="2"/>
      <c r="AC12" s="2"/>
      <c r="AD12" s="2"/>
      <c r="AE12" s="2"/>
      <c r="AF12" s="2"/>
      <c r="AG12" s="163" t="s">
        <v>19</v>
      </c>
      <c r="AH12" s="163"/>
      <c r="AI12" s="163"/>
      <c r="AJ12" s="163"/>
      <c r="AK12" s="156" t="str">
        <f>IF(M12=0,"",M12)</f>
        <v/>
      </c>
      <c r="AL12" s="156"/>
      <c r="AM12" s="156"/>
      <c r="AN12" s="156"/>
      <c r="AO12" s="156"/>
      <c r="AP12" s="156"/>
      <c r="AQ12" s="156"/>
      <c r="AR12" s="156"/>
      <c r="AS12" s="156"/>
      <c r="AT12" s="156"/>
      <c r="AU12" s="156"/>
      <c r="AV12" s="38"/>
      <c r="AW12" s="2"/>
      <c r="AX12" s="2"/>
      <c r="AY12" s="2"/>
      <c r="AZ12" s="2"/>
      <c r="BA12" s="2"/>
      <c r="BB12" s="2"/>
      <c r="BC12" s="2"/>
      <c r="BD12" s="2"/>
      <c r="BE12" s="163" t="s">
        <v>19</v>
      </c>
      <c r="BF12" s="163"/>
      <c r="BG12" s="163"/>
      <c r="BH12" s="163"/>
      <c r="BI12" s="156" t="str">
        <f>IF(M12=0,"",M12)</f>
        <v/>
      </c>
      <c r="BJ12" s="156"/>
      <c r="BK12" s="156"/>
      <c r="BL12" s="156"/>
      <c r="BM12" s="156"/>
      <c r="BN12" s="156"/>
      <c r="BO12" s="156"/>
      <c r="BP12" s="156"/>
      <c r="BQ12" s="156"/>
      <c r="BR12" s="156"/>
      <c r="BS12" s="156"/>
      <c r="BT12" s="38"/>
    </row>
    <row r="13" spans="1:72" ht="13.5" customHeight="1" x14ac:dyDescent="0.4">
      <c r="A13" s="2"/>
      <c r="B13" s="2"/>
      <c r="C13" s="2"/>
      <c r="D13" s="2"/>
      <c r="E13" s="2"/>
      <c r="F13" s="2"/>
      <c r="G13" s="2"/>
      <c r="H13" s="2"/>
      <c r="I13" s="8"/>
      <c r="J13" s="8"/>
      <c r="K13" s="8"/>
      <c r="L13" s="8"/>
      <c r="M13" s="10"/>
      <c r="N13" s="10"/>
      <c r="O13" s="10"/>
      <c r="P13" s="10"/>
      <c r="Q13" s="10"/>
      <c r="R13" s="10"/>
      <c r="S13" s="10"/>
      <c r="T13" s="10"/>
      <c r="U13" s="10"/>
      <c r="V13" s="10"/>
      <c r="W13" s="10"/>
      <c r="X13" s="10"/>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15" customHeight="1" x14ac:dyDescent="0.4">
      <c r="A14" s="2"/>
      <c r="B14" s="2"/>
      <c r="C14" s="2"/>
      <c r="D14" s="2"/>
      <c r="E14" s="2"/>
      <c r="F14" s="2"/>
      <c r="G14" s="2"/>
      <c r="H14" s="2"/>
      <c r="I14" s="123" t="s">
        <v>77</v>
      </c>
      <c r="J14" s="123"/>
      <c r="K14" s="123"/>
      <c r="L14" s="123"/>
      <c r="M14" s="123"/>
      <c r="N14" s="123"/>
      <c r="O14" s="123"/>
      <c r="P14" s="123"/>
      <c r="Q14" s="123"/>
      <c r="R14" s="10"/>
      <c r="S14" s="10"/>
      <c r="T14" s="10"/>
      <c r="U14" s="10"/>
      <c r="V14" s="10"/>
      <c r="W14" s="10"/>
      <c r="X14" s="10"/>
      <c r="Y14" s="164" t="s">
        <v>67</v>
      </c>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t="s">
        <v>67</v>
      </c>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row>
    <row r="15" spans="1:72" ht="13.5" customHeight="1" x14ac:dyDescent="0.4">
      <c r="A15" s="2"/>
      <c r="B15" s="2"/>
      <c r="C15" s="2"/>
      <c r="D15" s="2"/>
      <c r="E15" s="2"/>
      <c r="F15" s="2"/>
      <c r="G15" s="2"/>
      <c r="H15" s="2"/>
      <c r="I15" s="2"/>
      <c r="J15" s="2"/>
      <c r="K15" s="2"/>
      <c r="L15" s="2"/>
      <c r="M15" s="190"/>
      <c r="N15" s="190"/>
      <c r="O15" s="191"/>
      <c r="P15" s="191"/>
      <c r="Q15" s="13" t="s">
        <v>44</v>
      </c>
      <c r="R15" s="191"/>
      <c r="S15" s="191"/>
      <c r="T15" s="13" t="s">
        <v>45</v>
      </c>
      <c r="U15" s="191"/>
      <c r="V15" s="191"/>
      <c r="W15" s="13" t="s">
        <v>46</v>
      </c>
      <c r="X15" s="17"/>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row>
    <row r="16" spans="1:72" ht="12" customHeight="1" x14ac:dyDescent="0.4">
      <c r="A16" s="28" t="s">
        <v>23</v>
      </c>
      <c r="B16" s="2"/>
      <c r="C16" s="2"/>
      <c r="D16" s="2"/>
      <c r="E16" s="2"/>
      <c r="F16" s="2"/>
      <c r="G16" s="2"/>
      <c r="H16" s="2"/>
      <c r="I16" s="2"/>
      <c r="J16" s="8"/>
      <c r="K16" s="8"/>
      <c r="L16" s="8"/>
      <c r="M16" s="8"/>
      <c r="N16" s="2"/>
      <c r="O16" s="2"/>
      <c r="P16" s="2"/>
      <c r="Q16" s="2"/>
      <c r="R16" s="2"/>
      <c r="S16" s="2"/>
      <c r="T16" s="2"/>
      <c r="U16" s="2"/>
      <c r="V16" s="2"/>
      <c r="W16" s="2"/>
      <c r="X16" s="2"/>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row>
    <row r="17" spans="1:72" ht="12"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row>
    <row r="18" spans="1:72" ht="18.75" x14ac:dyDescent="0.4">
      <c r="A18" s="89" t="s">
        <v>87</v>
      </c>
      <c r="B18" s="90"/>
      <c r="C18" s="90"/>
      <c r="D18" s="54" t="str">
        <f>IF($B$8="","",$B$8)</f>
        <v/>
      </c>
      <c r="E18" s="53" t="s">
        <v>88</v>
      </c>
      <c r="F18" s="55"/>
      <c r="G18" s="55"/>
      <c r="H18" s="55"/>
      <c r="I18" s="53"/>
      <c r="J18" s="53"/>
      <c r="K18" s="53"/>
      <c r="L18" s="53"/>
      <c r="M18" s="53"/>
      <c r="N18" s="53"/>
      <c r="O18" s="53"/>
      <c r="P18" s="53"/>
      <c r="Q18" s="53"/>
      <c r="R18" s="53"/>
      <c r="S18" s="53"/>
      <c r="T18" s="53"/>
      <c r="U18" s="53"/>
      <c r="V18" s="53"/>
      <c r="W18" s="53"/>
      <c r="X18" s="5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1:72" ht="13.5" customHeight="1" x14ac:dyDescent="0.4">
      <c r="A19" s="55"/>
      <c r="B19" s="56"/>
      <c r="C19" s="91" t="s">
        <v>94</v>
      </c>
      <c r="D19" s="92"/>
      <c r="E19" s="92"/>
      <c r="F19" s="92"/>
      <c r="G19" s="93"/>
      <c r="H19" s="94" t="str">
        <f>IF(B8="","",IF(C19="年・月を選択してください","",VLOOKUP(C19,$O$62:$AR$65,6,FALSE)))</f>
        <v/>
      </c>
      <c r="I19" s="95"/>
      <c r="J19" s="95"/>
      <c r="K19" s="95"/>
      <c r="L19" s="96"/>
      <c r="M19" s="94" t="str">
        <f>IF($B$8="","",IF($C$19="年・月を選択してください","",VLOOKUP($C$19,$O$62:$AR$65,11,FALSE)))</f>
        <v/>
      </c>
      <c r="N19" s="95"/>
      <c r="O19" s="95"/>
      <c r="P19" s="95"/>
      <c r="Q19" s="96"/>
      <c r="R19" s="94" t="s">
        <v>84</v>
      </c>
      <c r="S19" s="95"/>
      <c r="T19" s="95"/>
      <c r="U19" s="95"/>
      <c r="V19" s="95"/>
      <c r="W19" s="96"/>
      <c r="X19" s="43"/>
      <c r="Y19" s="2"/>
      <c r="Z19" s="2"/>
      <c r="AA19" s="2"/>
      <c r="AB19" s="2"/>
      <c r="AC19" s="2"/>
      <c r="AD19" s="2"/>
      <c r="AE19" s="2"/>
      <c r="AF19" s="2"/>
      <c r="AG19" s="2"/>
      <c r="AH19" s="2"/>
      <c r="AI19" s="2"/>
      <c r="AJ19" s="2"/>
      <c r="AK19" s="2" t="s">
        <v>6</v>
      </c>
      <c r="AL19" s="2"/>
      <c r="AM19" s="2"/>
      <c r="AN19" s="2"/>
      <c r="AO19" s="2"/>
      <c r="AP19" s="2"/>
      <c r="AQ19" s="2"/>
      <c r="AR19" s="2"/>
      <c r="AS19" s="2"/>
      <c r="AT19" s="2"/>
      <c r="AU19" s="2"/>
      <c r="AV19" s="2"/>
      <c r="AW19" s="2"/>
      <c r="AX19" s="2"/>
      <c r="AY19" s="2"/>
      <c r="AZ19" s="2"/>
      <c r="BA19" s="2"/>
      <c r="BB19" s="2"/>
      <c r="BC19" s="2"/>
      <c r="BD19" s="2"/>
      <c r="BE19" s="2"/>
      <c r="BF19" s="2"/>
      <c r="BG19" s="2"/>
      <c r="BH19" s="2"/>
      <c r="BI19" s="2" t="s">
        <v>6</v>
      </c>
      <c r="BJ19" s="2"/>
      <c r="BK19" s="2"/>
      <c r="BL19" s="2"/>
      <c r="BM19" s="2"/>
      <c r="BN19" s="2"/>
      <c r="BO19" s="2"/>
      <c r="BP19" s="2"/>
      <c r="BQ19" s="2"/>
      <c r="BR19" s="2"/>
      <c r="BS19" s="2"/>
      <c r="BT19" s="2"/>
    </row>
    <row r="20" spans="1:72" ht="13.5" customHeight="1" x14ac:dyDescent="0.4">
      <c r="A20" s="55"/>
      <c r="B20" s="56"/>
      <c r="C20" s="81"/>
      <c r="D20" s="82"/>
      <c r="E20" s="82"/>
      <c r="F20" s="85" t="s">
        <v>1</v>
      </c>
      <c r="G20" s="86"/>
      <c r="H20" s="81"/>
      <c r="I20" s="82"/>
      <c r="J20" s="82"/>
      <c r="K20" s="85" t="s">
        <v>1</v>
      </c>
      <c r="L20" s="86"/>
      <c r="M20" s="81"/>
      <c r="N20" s="82"/>
      <c r="O20" s="82"/>
      <c r="P20" s="85" t="s">
        <v>1</v>
      </c>
      <c r="Q20" s="86"/>
      <c r="R20" s="185" t="str">
        <f>IF(C20="","",IF(B8=6,SUM(C20,H20,M20,C23,H23,M23),IF(B8=5,SUM(C20,H20,M20,C23,H23),IF(B8=4,SUM(C20,H20,M20,C23),IF(B8=3,SUM(C20,H20,M20),SUM(C20,H20))))))</f>
        <v/>
      </c>
      <c r="S20" s="174"/>
      <c r="T20" s="174"/>
      <c r="U20" s="174"/>
      <c r="V20" s="85" t="s">
        <v>1</v>
      </c>
      <c r="W20" s="86"/>
      <c r="X20" s="43"/>
      <c r="Y20" s="2"/>
      <c r="Z20" s="2"/>
      <c r="AA20" s="2"/>
      <c r="AB20" s="2"/>
      <c r="AC20" s="2"/>
      <c r="AD20" s="2"/>
      <c r="AE20" s="2"/>
      <c r="AF20" s="2"/>
      <c r="AG20" s="2"/>
      <c r="AH20" s="2"/>
      <c r="AI20" s="2"/>
      <c r="AJ20" s="2"/>
      <c r="AK20" s="2"/>
      <c r="AL20" s="2"/>
      <c r="AM20" s="2"/>
      <c r="AP20" s="2"/>
      <c r="AQ20" s="2"/>
      <c r="AR20" s="2"/>
      <c r="AS20" s="2"/>
      <c r="AT20" s="2"/>
      <c r="AU20" s="2"/>
      <c r="AV20" s="2"/>
      <c r="AW20" s="2"/>
      <c r="AX20" s="2"/>
      <c r="AY20" s="2"/>
      <c r="AZ20" s="2"/>
      <c r="BA20" s="2"/>
      <c r="BB20" s="2"/>
      <c r="BC20" s="2"/>
      <c r="BD20" s="2"/>
      <c r="BE20" s="2"/>
      <c r="BF20" s="2"/>
      <c r="BG20" s="2"/>
      <c r="BH20" s="2"/>
      <c r="BI20" s="2"/>
      <c r="BJ20" s="2"/>
      <c r="BK20" s="2"/>
      <c r="BN20" s="2"/>
      <c r="BO20" s="2"/>
      <c r="BP20" s="2"/>
      <c r="BQ20" s="2"/>
      <c r="BR20" s="2"/>
      <c r="BS20" s="2"/>
      <c r="BT20" s="2"/>
    </row>
    <row r="21" spans="1:72" ht="13.5" customHeight="1" thickBot="1" x14ac:dyDescent="0.45">
      <c r="A21" s="55"/>
      <c r="B21" s="56"/>
      <c r="C21" s="83"/>
      <c r="D21" s="84"/>
      <c r="E21" s="84"/>
      <c r="F21" s="87"/>
      <c r="G21" s="88"/>
      <c r="H21" s="83"/>
      <c r="I21" s="84"/>
      <c r="J21" s="84"/>
      <c r="K21" s="87"/>
      <c r="L21" s="88"/>
      <c r="M21" s="83"/>
      <c r="N21" s="84"/>
      <c r="O21" s="84"/>
      <c r="P21" s="87"/>
      <c r="Q21" s="88"/>
      <c r="R21" s="186"/>
      <c r="S21" s="187"/>
      <c r="T21" s="187"/>
      <c r="U21" s="187"/>
      <c r="V21" s="188"/>
      <c r="W21" s="189"/>
      <c r="X21" s="43"/>
      <c r="Y21" s="2" t="s">
        <v>71</v>
      </c>
      <c r="Z21" s="2"/>
      <c r="AA21" s="2"/>
      <c r="AB21" s="2"/>
      <c r="AC21" s="2"/>
      <c r="AD21" s="2"/>
      <c r="AE21" s="2"/>
      <c r="AF21" s="2"/>
      <c r="AG21" s="2"/>
      <c r="AH21" s="2"/>
      <c r="AI21" s="2"/>
      <c r="AJ21" s="2"/>
      <c r="AK21" s="2"/>
      <c r="AL21" s="18"/>
      <c r="AM21" s="18"/>
      <c r="AN21" s="216" t="str">
        <f>IF($M$15=0,"",$M$15)</f>
        <v/>
      </c>
      <c r="AO21" s="216"/>
      <c r="AP21" s="216" t="str">
        <f>IF($O$15=0,"",$O$15)</f>
        <v/>
      </c>
      <c r="AQ21" s="216"/>
      <c r="AR21" s="14" t="s">
        <v>44</v>
      </c>
      <c r="AS21" s="14" t="str">
        <f>IF($R$15=0,"",$R$15)</f>
        <v/>
      </c>
      <c r="AT21" s="14" t="s">
        <v>45</v>
      </c>
      <c r="AU21" s="14" t="str">
        <f>IF($U$15=0,"",$U$15)</f>
        <v/>
      </c>
      <c r="AV21" s="14" t="s">
        <v>46</v>
      </c>
      <c r="AW21" s="2" t="s">
        <v>71</v>
      </c>
      <c r="AX21" s="2"/>
      <c r="AY21" s="2"/>
      <c r="AZ21" s="2"/>
      <c r="BA21" s="2"/>
      <c r="BB21" s="2"/>
      <c r="BC21" s="2"/>
      <c r="BD21" s="2"/>
      <c r="BE21" s="2"/>
      <c r="BF21" s="2"/>
      <c r="BG21" s="2"/>
      <c r="BH21" s="2"/>
      <c r="BI21" s="2"/>
      <c r="BJ21" s="2"/>
      <c r="BK21" s="2"/>
      <c r="BL21" s="216">
        <f>IF($M$15="元号を選択","",$M$15)</f>
        <v>0</v>
      </c>
      <c r="BM21" s="216"/>
      <c r="BN21" s="216" t="str">
        <f>IF($O$15=0,"",$O$15)</f>
        <v/>
      </c>
      <c r="BO21" s="216"/>
      <c r="BP21" s="14" t="s">
        <v>44</v>
      </c>
      <c r="BQ21" s="14" t="str">
        <f>IF($R$15=0,"",$R$15)</f>
        <v/>
      </c>
      <c r="BR21" s="14" t="s">
        <v>45</v>
      </c>
      <c r="BS21" s="14" t="str">
        <f>IF($U$15=0,"",$U$15)</f>
        <v/>
      </c>
      <c r="BT21" s="14" t="s">
        <v>46</v>
      </c>
    </row>
    <row r="22" spans="1:72" ht="13.5" customHeight="1" x14ac:dyDescent="0.4">
      <c r="A22" s="55"/>
      <c r="B22" s="56"/>
      <c r="C22" s="97" t="str">
        <f>IF($B$8&lt;4,"",IF($C$19="年・月を選択してください","",VLOOKUP($C$19,$O$62:$AR$65,16,FALSE)))</f>
        <v/>
      </c>
      <c r="D22" s="98"/>
      <c r="E22" s="98"/>
      <c r="F22" s="98"/>
      <c r="G22" s="99"/>
      <c r="H22" s="97" t="str">
        <f>IF(B8&lt;5,"",IF($C$19="年・月を選択してください","",VLOOKUP($C$19,$O$62:$AR$65,21,FALSE)))</f>
        <v/>
      </c>
      <c r="I22" s="98"/>
      <c r="J22" s="98"/>
      <c r="K22" s="98"/>
      <c r="L22" s="99"/>
      <c r="M22" s="97" t="str">
        <f>IF(B8&lt;6,"",IF($C$19="年・月を選択してください","",VLOOKUP($C$19,$O$62:$AR$65,26,FALSE)))</f>
        <v/>
      </c>
      <c r="N22" s="98"/>
      <c r="O22" s="98"/>
      <c r="P22" s="98"/>
      <c r="Q22" s="100"/>
      <c r="R22" s="184" t="s">
        <v>85</v>
      </c>
      <c r="S22" s="182"/>
      <c r="T22" s="48" t="str">
        <f>IF($B$8="","",$B$8)</f>
        <v/>
      </c>
      <c r="U22" s="181" t="s">
        <v>86</v>
      </c>
      <c r="V22" s="182"/>
      <c r="W22" s="183"/>
      <c r="X22" s="43"/>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2" x14ac:dyDescent="0.4">
      <c r="A23" s="55"/>
      <c r="B23" s="56"/>
      <c r="C23" s="81"/>
      <c r="D23" s="82"/>
      <c r="E23" s="82"/>
      <c r="F23" s="85" t="s">
        <v>1</v>
      </c>
      <c r="G23" s="86"/>
      <c r="H23" s="81"/>
      <c r="I23" s="82"/>
      <c r="J23" s="82"/>
      <c r="K23" s="85" t="s">
        <v>1</v>
      </c>
      <c r="L23" s="86"/>
      <c r="M23" s="81"/>
      <c r="N23" s="82"/>
      <c r="O23" s="82"/>
      <c r="P23" s="85" t="s">
        <v>1</v>
      </c>
      <c r="Q23" s="85"/>
      <c r="R23" s="173" t="str">
        <f>IF(R20="","",ROUNDDOWN(R20/B8,0))</f>
        <v/>
      </c>
      <c r="S23" s="174"/>
      <c r="T23" s="174"/>
      <c r="U23" s="174"/>
      <c r="V23" s="177" t="s">
        <v>106</v>
      </c>
      <c r="W23" s="178"/>
      <c r="X23" s="43"/>
      <c r="Y23" s="2" t="s">
        <v>7</v>
      </c>
      <c r="Z23" s="2"/>
      <c r="AA23" s="2"/>
      <c r="AB23" s="2"/>
      <c r="AC23" s="2"/>
      <c r="AD23" s="2"/>
      <c r="AE23" s="2"/>
      <c r="AF23" s="2"/>
      <c r="AG23" s="2"/>
      <c r="AH23" s="2"/>
      <c r="AI23" s="2"/>
      <c r="AJ23" s="2"/>
      <c r="AK23" s="2"/>
      <c r="AL23" s="2"/>
      <c r="AM23" s="2"/>
      <c r="AN23" s="2"/>
      <c r="AO23" s="2"/>
      <c r="AP23" s="2"/>
      <c r="AQ23" s="2"/>
      <c r="AR23" s="2"/>
      <c r="AS23" s="2"/>
      <c r="AT23" s="2"/>
      <c r="AU23" s="2"/>
      <c r="AV23" s="2"/>
      <c r="AW23" s="2" t="s">
        <v>7</v>
      </c>
      <c r="AX23" s="2"/>
      <c r="AY23" s="2"/>
      <c r="AZ23" s="2"/>
      <c r="BA23" s="2"/>
      <c r="BB23" s="2"/>
      <c r="BC23" s="2"/>
      <c r="BD23" s="2"/>
      <c r="BE23" s="2"/>
      <c r="BF23" s="2"/>
      <c r="BG23" s="2"/>
      <c r="BH23" s="2"/>
      <c r="BI23" s="2"/>
      <c r="BJ23" s="2"/>
      <c r="BK23" s="2"/>
      <c r="BL23" s="2"/>
      <c r="BM23" s="2"/>
      <c r="BN23" s="2"/>
      <c r="BO23" s="2"/>
      <c r="BP23" s="2"/>
      <c r="BQ23" s="2"/>
      <c r="BR23" s="2"/>
      <c r="BS23" s="2"/>
      <c r="BT23" s="2"/>
    </row>
    <row r="24" spans="1:72" ht="15" customHeight="1" thickBot="1" x14ac:dyDescent="0.45">
      <c r="A24" s="55"/>
      <c r="B24" s="13"/>
      <c r="C24" s="83"/>
      <c r="D24" s="84"/>
      <c r="E24" s="84"/>
      <c r="F24" s="87"/>
      <c r="G24" s="88"/>
      <c r="H24" s="83"/>
      <c r="I24" s="84"/>
      <c r="J24" s="84"/>
      <c r="K24" s="87"/>
      <c r="L24" s="88"/>
      <c r="M24" s="83"/>
      <c r="N24" s="84"/>
      <c r="O24" s="84"/>
      <c r="P24" s="87"/>
      <c r="Q24" s="87"/>
      <c r="R24" s="175"/>
      <c r="S24" s="176"/>
      <c r="T24" s="176"/>
      <c r="U24" s="176"/>
      <c r="V24" s="179"/>
      <c r="W24" s="180"/>
      <c r="X24" s="43"/>
      <c r="Y24" s="2"/>
      <c r="Z24" s="2" t="s">
        <v>8</v>
      </c>
      <c r="AA24" s="2"/>
      <c r="AB24" s="2"/>
      <c r="AC24" s="2"/>
      <c r="AD24" s="2"/>
      <c r="AE24" s="2"/>
      <c r="AF24" s="2"/>
      <c r="AG24" s="2"/>
      <c r="AH24" s="2"/>
      <c r="AI24" s="2"/>
      <c r="AJ24" s="2"/>
      <c r="AK24" s="2"/>
      <c r="AL24" s="2"/>
      <c r="AM24" s="2"/>
      <c r="AN24" s="2"/>
      <c r="AO24" s="2"/>
      <c r="AP24" s="2"/>
      <c r="AQ24" s="2"/>
      <c r="AR24" s="2"/>
      <c r="AS24" s="2"/>
      <c r="AT24" s="2"/>
      <c r="AU24" s="2"/>
      <c r="AV24" s="2"/>
      <c r="AW24" s="2"/>
      <c r="AX24" s="2" t="s">
        <v>8</v>
      </c>
      <c r="AY24" s="2"/>
      <c r="AZ24" s="2"/>
      <c r="BA24" s="2"/>
      <c r="BB24" s="2"/>
      <c r="BC24" s="2"/>
      <c r="BD24" s="2"/>
      <c r="BE24" s="2"/>
      <c r="BF24" s="2"/>
      <c r="BG24" s="2"/>
      <c r="BH24" s="2"/>
      <c r="BI24" s="2"/>
      <c r="BJ24" s="2"/>
      <c r="BK24" s="2"/>
      <c r="BL24" s="2"/>
      <c r="BM24" s="2"/>
      <c r="BN24" s="2"/>
      <c r="BO24" s="2"/>
      <c r="BP24" s="2"/>
      <c r="BQ24" s="2"/>
      <c r="BR24" s="2"/>
      <c r="BS24" s="2"/>
      <c r="BT24" s="2"/>
    </row>
    <row r="25" spans="1:72" ht="13.5" customHeight="1" x14ac:dyDescent="0.4">
      <c r="A25" s="55"/>
      <c r="B25" s="55"/>
      <c r="C25" s="46"/>
      <c r="D25" s="46"/>
      <c r="E25" s="46"/>
      <c r="F25" s="46"/>
      <c r="G25" s="46"/>
      <c r="H25" s="57"/>
      <c r="I25" s="57"/>
      <c r="J25" s="57"/>
      <c r="K25" s="57"/>
      <c r="L25" s="57"/>
      <c r="M25" s="57"/>
      <c r="N25" s="57"/>
      <c r="O25" s="57"/>
      <c r="P25" s="57"/>
      <c r="Q25" s="47"/>
      <c r="R25" s="47"/>
      <c r="S25" s="47"/>
      <c r="T25" s="47"/>
      <c r="U25" s="47"/>
      <c r="V25" s="47"/>
      <c r="W25" s="47"/>
      <c r="X25" s="55"/>
      <c r="Y25" s="2"/>
      <c r="Z25" s="2"/>
      <c r="AA25" s="2"/>
      <c r="AB25" s="2"/>
      <c r="AC25" s="2"/>
      <c r="AD25" s="2"/>
      <c r="AE25" s="2"/>
      <c r="AF25" s="2"/>
      <c r="AG25" s="2"/>
      <c r="AH25" s="2"/>
      <c r="AI25" s="2"/>
      <c r="AJ25" s="2"/>
      <c r="AK25" s="2"/>
      <c r="AL25" s="2"/>
      <c r="AM25" s="2"/>
      <c r="AN25" s="147" t="s">
        <v>12</v>
      </c>
      <c r="AO25" s="147"/>
      <c r="AP25" s="147"/>
      <c r="AQ25" s="157" t="str">
        <f>IF(L31="","",L31)</f>
        <v/>
      </c>
      <c r="AR25" s="157"/>
      <c r="AS25" s="158" t="s">
        <v>11</v>
      </c>
      <c r="AT25" s="158"/>
      <c r="AU25" s="158"/>
      <c r="AV25" s="158"/>
      <c r="AW25" s="2"/>
      <c r="AX25" s="2"/>
      <c r="AY25" s="2"/>
      <c r="AZ25" s="2"/>
      <c r="BA25" s="2"/>
      <c r="BB25" s="2"/>
      <c r="BC25" s="2"/>
      <c r="BD25" s="2"/>
      <c r="BE25" s="2"/>
      <c r="BF25" s="2"/>
      <c r="BG25" s="2"/>
      <c r="BH25" s="2"/>
      <c r="BI25" s="2"/>
      <c r="BJ25" s="2"/>
      <c r="BK25" s="2"/>
      <c r="BL25" s="147" t="s">
        <v>12</v>
      </c>
      <c r="BM25" s="147"/>
      <c r="BN25" s="147"/>
      <c r="BO25" s="157" t="str">
        <f>IF(L31="","",L31)</f>
        <v/>
      </c>
      <c r="BP25" s="157"/>
      <c r="BQ25" s="158" t="s">
        <v>11</v>
      </c>
      <c r="BR25" s="158"/>
      <c r="BS25" s="158"/>
      <c r="BT25" s="158"/>
    </row>
    <row r="26" spans="1:72" ht="15" customHeight="1" x14ac:dyDescent="0.4">
      <c r="A26" s="53" t="s">
        <v>73</v>
      </c>
      <c r="B26" s="53"/>
      <c r="C26" s="53"/>
      <c r="D26" s="53"/>
      <c r="E26" s="53"/>
      <c r="F26" s="53"/>
      <c r="G26" s="53"/>
      <c r="H26" s="53"/>
      <c r="I26" s="53"/>
      <c r="J26" s="53"/>
      <c r="K26" s="53"/>
      <c r="L26" s="53"/>
      <c r="M26" s="53"/>
      <c r="N26" s="53"/>
      <c r="O26" s="53"/>
      <c r="P26" s="53"/>
      <c r="Q26" s="53"/>
      <c r="R26" s="53"/>
      <c r="S26" s="53"/>
      <c r="T26" s="53"/>
      <c r="U26" s="53"/>
      <c r="V26" s="53"/>
      <c r="W26" s="53"/>
      <c r="X26" s="53"/>
      <c r="Y26" s="2"/>
      <c r="Z26" s="2"/>
      <c r="AA26" s="8" t="s">
        <v>9</v>
      </c>
      <c r="AB26" s="2"/>
      <c r="AC26" s="2"/>
      <c r="AD26" s="2"/>
      <c r="AE26" s="2"/>
      <c r="AF26" s="2"/>
      <c r="AG26" s="2"/>
      <c r="AH26" s="2"/>
      <c r="AI26" s="2"/>
      <c r="AJ26" s="2"/>
      <c r="AK26" s="2"/>
      <c r="AL26" s="2"/>
      <c r="AM26" s="2"/>
      <c r="AN26" s="2"/>
      <c r="AO26" s="2"/>
      <c r="AP26" s="2"/>
      <c r="AQ26" s="2"/>
      <c r="AR26" s="2"/>
      <c r="AS26" s="2"/>
      <c r="AT26" s="2"/>
      <c r="AU26" s="2"/>
      <c r="AV26" s="2"/>
      <c r="AW26" s="2"/>
      <c r="AX26" s="2"/>
      <c r="AY26" s="8" t="s">
        <v>9</v>
      </c>
      <c r="AZ26" s="2"/>
      <c r="BA26" s="2"/>
      <c r="BB26" s="2"/>
      <c r="BC26" s="2"/>
      <c r="BD26" s="2"/>
      <c r="BE26" s="2"/>
      <c r="BF26" s="2"/>
      <c r="BG26" s="2"/>
      <c r="BH26" s="2"/>
      <c r="BI26" s="2"/>
      <c r="BJ26" s="2"/>
      <c r="BK26" s="2"/>
      <c r="BL26" s="2"/>
      <c r="BM26" s="2"/>
      <c r="BN26" s="2"/>
      <c r="BO26" s="2"/>
      <c r="BP26" s="2"/>
      <c r="BQ26" s="2"/>
      <c r="BR26" s="2"/>
      <c r="BS26" s="2"/>
      <c r="BT26" s="2"/>
    </row>
    <row r="27" spans="1:72" ht="13.5" customHeight="1" x14ac:dyDescent="0.4">
      <c r="A27" s="53"/>
      <c r="B27" s="53"/>
      <c r="C27" s="126" t="s">
        <v>74</v>
      </c>
      <c r="D27" s="126"/>
      <c r="E27" s="126"/>
      <c r="F27" s="126"/>
      <c r="G27" s="126"/>
      <c r="H27" s="61" t="s">
        <v>90</v>
      </c>
      <c r="I27" s="62"/>
      <c r="J27" s="62"/>
      <c r="K27" s="62"/>
      <c r="L27" s="62"/>
      <c r="M27" s="62"/>
      <c r="N27" s="62"/>
      <c r="O27" s="62"/>
      <c r="P27" s="62"/>
      <c r="Q27" s="62"/>
      <c r="R27" s="62"/>
      <c r="S27" s="62"/>
      <c r="T27" s="63"/>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row>
    <row r="28" spans="1:72" x14ac:dyDescent="0.4">
      <c r="A28" s="53"/>
      <c r="B28" s="53"/>
      <c r="C28" s="126"/>
      <c r="D28" s="126"/>
      <c r="E28" s="126"/>
      <c r="F28" s="126"/>
      <c r="G28" s="169"/>
      <c r="H28" s="166"/>
      <c r="I28" s="166"/>
      <c r="J28" s="166"/>
      <c r="K28" s="166"/>
      <c r="L28" s="166"/>
      <c r="M28" s="166"/>
      <c r="N28" s="166"/>
      <c r="O28" s="166"/>
      <c r="P28" s="167"/>
      <c r="Q28" s="168" t="s">
        <v>24</v>
      </c>
      <c r="R28" s="126"/>
      <c r="S28" s="126"/>
      <c r="T28" s="126"/>
      <c r="U28" s="2"/>
      <c r="V28" s="2"/>
      <c r="W28" s="2"/>
      <c r="X28" s="2"/>
      <c r="Y28" s="2"/>
      <c r="Z28" s="2"/>
      <c r="AA28" s="8" t="s">
        <v>10</v>
      </c>
      <c r="AB28" s="2"/>
      <c r="AC28" s="2"/>
      <c r="AD28" s="2"/>
      <c r="AE28" s="2"/>
      <c r="AF28" s="2"/>
      <c r="AG28" s="2"/>
      <c r="AH28" s="2"/>
      <c r="AI28" s="2"/>
      <c r="AJ28" s="2"/>
      <c r="AK28" s="2"/>
      <c r="AL28" s="2"/>
      <c r="AM28" s="2"/>
      <c r="AN28" s="2"/>
      <c r="AO28" s="2"/>
      <c r="AP28" s="2"/>
      <c r="AQ28" s="152" t="str">
        <f>IF(R23="","",R23)</f>
        <v/>
      </c>
      <c r="AR28" s="152"/>
      <c r="AS28" s="152"/>
      <c r="AT28" s="152"/>
      <c r="AU28" s="153" t="s">
        <v>1</v>
      </c>
      <c r="AV28" s="153"/>
      <c r="AW28" s="2"/>
      <c r="AX28" s="2"/>
      <c r="AY28" s="8" t="s">
        <v>10</v>
      </c>
      <c r="AZ28" s="2"/>
      <c r="BA28" s="2"/>
      <c r="BB28" s="2"/>
      <c r="BC28" s="2"/>
      <c r="BD28" s="2"/>
      <c r="BE28" s="2"/>
      <c r="BF28" s="2"/>
      <c r="BG28" s="2"/>
      <c r="BH28" s="2"/>
      <c r="BI28" s="2"/>
      <c r="BJ28" s="2"/>
      <c r="BK28" s="2"/>
      <c r="BL28" s="2"/>
      <c r="BM28" s="2"/>
      <c r="BN28" s="2"/>
      <c r="BO28" s="152" t="str">
        <f>IF(R23="","",R23)</f>
        <v/>
      </c>
      <c r="BP28" s="152"/>
      <c r="BQ28" s="152"/>
      <c r="BR28" s="152"/>
      <c r="BS28" s="153" t="s">
        <v>1</v>
      </c>
      <c r="BT28" s="153"/>
    </row>
    <row r="29" spans="1:72" x14ac:dyDescent="0.4">
      <c r="A29" s="53"/>
      <c r="B29" s="53"/>
      <c r="C29" s="32"/>
      <c r="D29" s="32"/>
      <c r="E29" s="32"/>
      <c r="F29" s="32"/>
      <c r="G29" s="32"/>
      <c r="H29" s="32"/>
      <c r="I29" s="32"/>
      <c r="J29" s="32"/>
      <c r="K29" s="32"/>
      <c r="L29" s="32"/>
      <c r="M29" s="32"/>
      <c r="N29" s="32"/>
      <c r="O29" s="32"/>
      <c r="P29" s="32"/>
      <c r="Q29" s="32"/>
      <c r="R29" s="32"/>
      <c r="S29" s="32"/>
      <c r="T29" s="32"/>
      <c r="U29" s="32"/>
      <c r="V29" s="32"/>
      <c r="W29" s="32"/>
      <c r="X29" s="32"/>
      <c r="Y29" s="2"/>
      <c r="Z29" s="2"/>
      <c r="AA29" s="8"/>
      <c r="AB29" s="2"/>
      <c r="AC29" s="2"/>
      <c r="AD29" s="2"/>
      <c r="AE29" s="2"/>
      <c r="AF29" s="2"/>
      <c r="AG29" s="2"/>
      <c r="AH29" s="2"/>
      <c r="AI29" s="2"/>
      <c r="AJ29" s="2"/>
      <c r="AK29" s="2"/>
      <c r="AL29" s="2"/>
      <c r="AM29" s="2"/>
      <c r="AN29" s="2"/>
      <c r="AO29" s="2"/>
      <c r="AP29" s="2"/>
      <c r="AQ29" s="2"/>
      <c r="AR29" s="2"/>
      <c r="AS29" s="2"/>
      <c r="AT29" s="2"/>
      <c r="AU29" s="2"/>
      <c r="AV29" s="2"/>
      <c r="AW29" s="2"/>
      <c r="AX29" s="2"/>
      <c r="AY29" s="8"/>
      <c r="AZ29" s="2"/>
      <c r="BA29" s="2"/>
      <c r="BB29" s="2"/>
      <c r="BC29" s="2"/>
      <c r="BD29" s="2"/>
      <c r="BE29" s="2"/>
      <c r="BF29" s="2"/>
      <c r="BG29" s="2"/>
      <c r="BH29" s="2"/>
      <c r="BI29" s="2"/>
      <c r="BJ29" s="2"/>
      <c r="BK29" s="2"/>
      <c r="BL29" s="2"/>
      <c r="BM29" s="2"/>
      <c r="BN29" s="2"/>
      <c r="BO29" s="2"/>
      <c r="BP29" s="2"/>
      <c r="BQ29" s="2"/>
      <c r="BR29" s="2"/>
      <c r="BS29" s="2"/>
      <c r="BT29" s="2"/>
    </row>
    <row r="30" spans="1:72" x14ac:dyDescent="0.4">
      <c r="A30" s="53" t="s">
        <v>39</v>
      </c>
      <c r="B30" s="53"/>
      <c r="C30" s="32"/>
      <c r="D30" s="32"/>
      <c r="E30" s="32"/>
      <c r="F30" s="32"/>
      <c r="G30" s="32"/>
      <c r="H30" s="32"/>
      <c r="I30" s="32"/>
      <c r="J30" s="32"/>
      <c r="K30" s="32"/>
      <c r="L30" s="32"/>
      <c r="M30" s="32"/>
      <c r="N30" s="32"/>
      <c r="O30" s="32"/>
      <c r="P30" s="32"/>
      <c r="Q30" s="32"/>
      <c r="R30" s="32"/>
      <c r="S30" s="32"/>
      <c r="T30" s="32"/>
      <c r="U30" s="32"/>
      <c r="V30" s="32"/>
      <c r="W30" s="32"/>
      <c r="X30" s="32"/>
      <c r="Y30" s="2"/>
      <c r="Z30" s="2"/>
      <c r="AA30" s="8" t="s">
        <v>69</v>
      </c>
      <c r="AB30" s="2"/>
      <c r="AC30" s="2"/>
      <c r="AD30" s="2"/>
      <c r="AE30" s="2"/>
      <c r="AF30" s="2"/>
      <c r="AG30" s="2"/>
      <c r="AH30" s="2"/>
      <c r="AI30" s="2"/>
      <c r="AJ30" s="2"/>
      <c r="AK30" s="2"/>
      <c r="AL30" s="2"/>
      <c r="AM30" s="2"/>
      <c r="AN30" s="2"/>
      <c r="AO30" s="2"/>
      <c r="AP30" s="2"/>
      <c r="AQ30" s="152" t="str">
        <f>IF(H28="","",H28)</f>
        <v/>
      </c>
      <c r="AR30" s="152"/>
      <c r="AS30" s="152"/>
      <c r="AT30" s="152"/>
      <c r="AU30" s="153" t="s">
        <v>1</v>
      </c>
      <c r="AV30" s="153"/>
      <c r="AW30" s="2"/>
      <c r="AX30" s="2"/>
      <c r="AY30" s="8" t="s">
        <v>69</v>
      </c>
      <c r="AZ30" s="2"/>
      <c r="BA30" s="2"/>
      <c r="BB30" s="2"/>
      <c r="BC30" s="2"/>
      <c r="BD30" s="2"/>
      <c r="BE30" s="2"/>
      <c r="BF30" s="2"/>
      <c r="BG30" s="2"/>
      <c r="BH30" s="2"/>
      <c r="BI30" s="2"/>
      <c r="BJ30" s="2"/>
      <c r="BK30" s="2"/>
      <c r="BL30" s="2"/>
      <c r="BM30" s="2"/>
      <c r="BN30" s="2"/>
      <c r="BO30" s="152" t="str">
        <f>IF(H28="","",H28)</f>
        <v/>
      </c>
      <c r="BP30" s="152"/>
      <c r="BQ30" s="152"/>
      <c r="BR30" s="152"/>
      <c r="BS30" s="153" t="s">
        <v>1</v>
      </c>
      <c r="BT30" s="153"/>
    </row>
    <row r="31" spans="1:72" x14ac:dyDescent="0.4">
      <c r="A31" s="53"/>
      <c r="B31" s="53"/>
      <c r="C31" s="123" t="s">
        <v>3</v>
      </c>
      <c r="D31" s="123"/>
      <c r="E31" s="123"/>
      <c r="F31" s="123"/>
      <c r="G31" s="123"/>
      <c r="H31" s="123"/>
      <c r="I31" s="123"/>
      <c r="J31" s="123"/>
      <c r="K31" s="123"/>
      <c r="L31" s="165" t="str">
        <f>IF(H28="","",ROUNDDOWN((H28-R23)/H28*100,1))</f>
        <v/>
      </c>
      <c r="M31" s="165"/>
      <c r="N31" s="165"/>
      <c r="O31" s="5" t="s">
        <v>0</v>
      </c>
      <c r="P31" s="34" t="s">
        <v>68</v>
      </c>
      <c r="Q31" s="15"/>
      <c r="R31" s="117" t="str">
        <f>IF(L31="","",IF($L$31&gt;=N59,"基準適合","基準不適合"))</f>
        <v/>
      </c>
      <c r="S31" s="117"/>
      <c r="T31" s="117"/>
      <c r="U31" s="117"/>
      <c r="V31" s="16"/>
      <c r="W31" s="17"/>
      <c r="X31" s="17"/>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2" x14ac:dyDescent="0.4">
      <c r="A32" s="32"/>
      <c r="B32" s="32"/>
      <c r="C32" s="32"/>
      <c r="D32" s="32"/>
      <c r="E32" s="32"/>
      <c r="F32" s="32"/>
      <c r="G32" s="32"/>
      <c r="H32" s="32"/>
      <c r="I32" s="32"/>
      <c r="J32" s="32"/>
      <c r="K32" s="32"/>
      <c r="L32" s="32"/>
      <c r="M32" s="32"/>
      <c r="N32" s="32"/>
      <c r="O32" s="32"/>
      <c r="P32" s="32"/>
      <c r="Q32" s="32"/>
      <c r="R32" s="32"/>
      <c r="S32" s="32"/>
      <c r="T32" s="12"/>
      <c r="U32" s="12"/>
      <c r="V32" s="12"/>
      <c r="W32" s="17"/>
      <c r="X32" s="17"/>
      <c r="Y32" s="2"/>
      <c r="Z32" s="2" t="s">
        <v>108</v>
      </c>
      <c r="AA32" s="2"/>
      <c r="AB32" s="2"/>
      <c r="AC32" s="2"/>
      <c r="AD32" s="2"/>
      <c r="AE32" s="2"/>
      <c r="AF32" s="2"/>
      <c r="AG32" s="2"/>
      <c r="AH32" s="2"/>
      <c r="AI32" s="2"/>
      <c r="AJ32" s="2"/>
      <c r="AK32" s="2"/>
      <c r="AL32" s="2"/>
      <c r="AM32" s="2"/>
      <c r="AN32" s="2"/>
      <c r="AO32" s="2"/>
      <c r="AP32" s="2"/>
      <c r="AQ32" s="2"/>
      <c r="AR32" s="2"/>
      <c r="AS32" s="2"/>
      <c r="AT32" s="2"/>
      <c r="AU32" s="2"/>
      <c r="AV32" s="2"/>
      <c r="AW32" s="2"/>
      <c r="AX32" s="2" t="s">
        <v>108</v>
      </c>
      <c r="AY32" s="2"/>
      <c r="AZ32" s="2"/>
      <c r="BA32" s="2"/>
      <c r="BB32" s="2"/>
      <c r="BC32" s="2"/>
      <c r="BD32" s="2"/>
      <c r="BE32" s="2"/>
      <c r="BF32" s="2"/>
      <c r="BG32" s="2"/>
      <c r="BH32" s="2"/>
      <c r="BI32" s="2"/>
      <c r="BJ32" s="2"/>
      <c r="BK32" s="2"/>
      <c r="BL32" s="2"/>
      <c r="BM32" s="2"/>
      <c r="BN32" s="2"/>
      <c r="BO32" s="2"/>
      <c r="BP32" s="2"/>
      <c r="BQ32" s="2"/>
      <c r="BR32" s="2"/>
      <c r="BS32" s="2"/>
      <c r="BT32" s="2"/>
    </row>
    <row r="33" spans="1:72" ht="13.5" customHeight="1" x14ac:dyDescent="0.4">
      <c r="A33" s="28" t="s">
        <v>2</v>
      </c>
      <c r="B33" s="32"/>
      <c r="C33" s="32"/>
      <c r="D33" s="32"/>
      <c r="E33" s="32"/>
      <c r="F33" s="32"/>
      <c r="G33" s="32"/>
      <c r="H33" s="32"/>
      <c r="I33" s="32"/>
      <c r="J33" s="32"/>
      <c r="K33" s="32"/>
      <c r="L33" s="32"/>
      <c r="M33" s="32"/>
      <c r="N33" s="32"/>
      <c r="O33" s="32"/>
      <c r="P33" s="32"/>
      <c r="Q33" s="32"/>
      <c r="R33" s="32"/>
      <c r="S33" s="32"/>
      <c r="T33" s="32"/>
      <c r="U33" s="32"/>
      <c r="V33" s="32"/>
      <c r="W33" s="32"/>
      <c r="X33" s="32"/>
      <c r="Y33" s="2"/>
      <c r="Z33" s="2"/>
      <c r="AA33" s="2"/>
      <c r="AB33" s="2"/>
      <c r="AC33" s="2"/>
      <c r="AD33" s="2"/>
      <c r="AE33" s="2"/>
      <c r="AF33" s="2"/>
      <c r="AG33" s="2"/>
      <c r="AH33" s="2"/>
      <c r="AI33" s="2"/>
      <c r="AJ33" s="2"/>
      <c r="AK33" s="2"/>
      <c r="AL33" s="2"/>
      <c r="AM33" s="146" t="s">
        <v>12</v>
      </c>
      <c r="AN33" s="146"/>
      <c r="AO33" s="146"/>
      <c r="AP33" s="148" t="str">
        <f>IF(N46="","",N46)</f>
        <v/>
      </c>
      <c r="AQ33" s="148"/>
      <c r="AR33" s="150" t="s">
        <v>109</v>
      </c>
      <c r="AS33" s="150"/>
      <c r="AT33" s="150"/>
      <c r="AU33" s="150"/>
      <c r="AV33" s="150"/>
      <c r="AW33" s="2"/>
      <c r="AX33" s="2"/>
      <c r="AY33" s="2"/>
      <c r="AZ33" s="2"/>
      <c r="BA33" s="2"/>
      <c r="BB33" s="2"/>
      <c r="BC33" s="2"/>
      <c r="BD33" s="2"/>
      <c r="BE33" s="2"/>
      <c r="BF33" s="2"/>
      <c r="BG33" s="2"/>
      <c r="BH33" s="2"/>
      <c r="BI33" s="2"/>
      <c r="BJ33" s="2"/>
      <c r="BK33" s="146" t="s">
        <v>12</v>
      </c>
      <c r="BL33" s="146"/>
      <c r="BM33" s="146"/>
      <c r="BN33" s="148" t="str">
        <f>IF(N46="","",N46)</f>
        <v/>
      </c>
      <c r="BO33" s="148"/>
      <c r="BP33" s="150" t="s">
        <v>109</v>
      </c>
      <c r="BQ33" s="150"/>
      <c r="BR33" s="150"/>
      <c r="BS33" s="150"/>
      <c r="BT33" s="150"/>
    </row>
    <row r="34" spans="1:72" ht="6.75" customHeight="1" x14ac:dyDescent="0.4">
      <c r="B34" s="32"/>
      <c r="C34" s="31"/>
      <c r="D34" s="32"/>
      <c r="E34" s="32"/>
      <c r="F34" s="32"/>
      <c r="G34" s="32"/>
      <c r="H34" s="32"/>
      <c r="I34" s="32"/>
      <c r="J34" s="32"/>
      <c r="K34" s="32"/>
      <c r="L34" s="32"/>
      <c r="M34" s="32"/>
      <c r="N34" s="32"/>
      <c r="O34" s="32"/>
      <c r="P34" s="32"/>
      <c r="Q34" s="32"/>
      <c r="R34" s="32"/>
      <c r="S34" s="32"/>
      <c r="T34" s="32"/>
      <c r="U34" s="32"/>
      <c r="V34" s="32"/>
      <c r="W34" s="32"/>
      <c r="X34" s="32"/>
      <c r="Y34" s="2"/>
      <c r="Z34" s="2"/>
      <c r="AA34" s="2"/>
      <c r="AB34" s="2"/>
      <c r="AC34" s="2"/>
      <c r="AD34" s="2"/>
      <c r="AE34" s="2"/>
      <c r="AF34" s="2"/>
      <c r="AG34" s="2"/>
      <c r="AH34" s="2"/>
      <c r="AI34" s="2"/>
      <c r="AJ34" s="2"/>
      <c r="AK34" s="2"/>
      <c r="AL34" s="2"/>
      <c r="AM34" s="147"/>
      <c r="AN34" s="147"/>
      <c r="AO34" s="147"/>
      <c r="AP34" s="149"/>
      <c r="AQ34" s="149"/>
      <c r="AR34" s="151"/>
      <c r="AS34" s="151"/>
      <c r="AT34" s="151"/>
      <c r="AU34" s="151"/>
      <c r="AV34" s="151"/>
      <c r="AW34" s="2"/>
      <c r="AX34" s="2"/>
      <c r="AY34" s="2"/>
      <c r="AZ34" s="2"/>
      <c r="BA34" s="2"/>
      <c r="BB34" s="2"/>
      <c r="BC34" s="2"/>
      <c r="BD34" s="2"/>
      <c r="BE34" s="2"/>
      <c r="BF34" s="2"/>
      <c r="BG34" s="2"/>
      <c r="BH34" s="2"/>
      <c r="BI34" s="2"/>
      <c r="BJ34" s="2"/>
      <c r="BK34" s="147"/>
      <c r="BL34" s="147"/>
      <c r="BM34" s="147"/>
      <c r="BN34" s="149"/>
      <c r="BO34" s="149"/>
      <c r="BP34" s="151"/>
      <c r="BQ34" s="151"/>
      <c r="BR34" s="151"/>
      <c r="BS34" s="151"/>
      <c r="BT34" s="151"/>
    </row>
    <row r="35" spans="1:72" ht="14.25" customHeight="1" x14ac:dyDescent="0.4">
      <c r="A35" s="32" t="s">
        <v>75</v>
      </c>
      <c r="B35" s="32"/>
      <c r="C35" s="31"/>
      <c r="D35" s="32"/>
      <c r="E35" s="32"/>
      <c r="F35" s="32"/>
      <c r="G35" s="32"/>
      <c r="H35" s="32"/>
      <c r="I35" s="32"/>
      <c r="J35" s="32"/>
      <c r="K35" s="32"/>
      <c r="L35" s="32"/>
      <c r="M35" s="32"/>
      <c r="N35" s="32"/>
      <c r="O35" s="32"/>
      <c r="P35" s="32"/>
      <c r="Q35" s="32"/>
      <c r="R35" s="32"/>
      <c r="S35" s="17"/>
      <c r="T35" s="17"/>
      <c r="U35" s="17"/>
      <c r="V35" s="17"/>
      <c r="W35" s="17"/>
      <c r="X35" s="17"/>
      <c r="Y35" s="2"/>
      <c r="Z35" s="2"/>
      <c r="AA35" s="8" t="s">
        <v>79</v>
      </c>
      <c r="AB35" s="2"/>
      <c r="AC35" s="2"/>
      <c r="AD35" s="2"/>
      <c r="AE35" s="2"/>
      <c r="AF35" s="2"/>
      <c r="AG35" s="2"/>
      <c r="AH35" s="2"/>
      <c r="AI35" s="2"/>
      <c r="AJ35" s="2"/>
      <c r="AK35" s="2"/>
      <c r="AL35" s="2"/>
      <c r="AM35" s="2"/>
      <c r="AN35" s="2"/>
      <c r="AO35" s="2"/>
      <c r="AP35" s="2"/>
      <c r="AQ35" s="2"/>
      <c r="AR35" s="2"/>
      <c r="AS35" s="2"/>
      <c r="AT35" s="2"/>
      <c r="AU35" s="2"/>
      <c r="AV35" s="2"/>
      <c r="AW35" s="2"/>
      <c r="AX35" s="2"/>
      <c r="AY35" s="41" t="s">
        <v>79</v>
      </c>
      <c r="AZ35" s="2"/>
      <c r="BA35" s="2"/>
      <c r="BB35" s="2"/>
      <c r="BC35" s="2"/>
      <c r="BD35" s="2"/>
      <c r="BE35" s="2"/>
      <c r="BF35" s="2"/>
      <c r="BG35" s="2"/>
      <c r="BH35" s="2"/>
      <c r="BI35" s="2"/>
      <c r="BJ35" s="2"/>
      <c r="BK35" s="2"/>
      <c r="BL35" s="2"/>
      <c r="BM35" s="2"/>
      <c r="BN35" s="2"/>
      <c r="BO35" s="2"/>
      <c r="BP35" s="2"/>
      <c r="BQ35" s="2"/>
      <c r="BR35" s="2"/>
      <c r="BS35" s="2"/>
      <c r="BT35" s="2"/>
    </row>
    <row r="36" spans="1:72" x14ac:dyDescent="0.4">
      <c r="A36" s="2"/>
      <c r="B36" s="126" t="s">
        <v>25</v>
      </c>
      <c r="C36" s="126"/>
      <c r="D36" s="126"/>
      <c r="E36" s="126"/>
      <c r="F36" s="126"/>
      <c r="G36" s="170" t="str">
        <f>IF($C$19="年・月を選択してください","最近の売上高欄の年・月を選択ください",VLOOKUP($C$19,$O$67:$AC$70,6,FALSE))</f>
        <v>最近の売上高欄の年・月を選択ください</v>
      </c>
      <c r="H36" s="171"/>
      <c r="I36" s="171"/>
      <c r="J36" s="171"/>
      <c r="K36" s="171"/>
      <c r="L36" s="171"/>
      <c r="M36" s="171"/>
      <c r="N36" s="172"/>
      <c r="O36" s="170" t="str">
        <f>IF($C$19="年・月を選択してください","最近の売上高欄の年・月を選択ください",VLOOKUP($C$19,$O$67:$AC$70,11,FALSE))</f>
        <v>最近の売上高欄の年・月を選択ください</v>
      </c>
      <c r="P36" s="171"/>
      <c r="Q36" s="171"/>
      <c r="R36" s="171"/>
      <c r="S36" s="171"/>
      <c r="T36" s="171"/>
      <c r="U36" s="171"/>
      <c r="V36" s="172"/>
      <c r="W36" s="17"/>
      <c r="X36" s="17"/>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2" x14ac:dyDescent="0.4">
      <c r="A37" s="2"/>
      <c r="B37" s="126"/>
      <c r="C37" s="126"/>
      <c r="D37" s="126"/>
      <c r="E37" s="126"/>
      <c r="F37" s="126"/>
      <c r="G37" s="141"/>
      <c r="H37" s="142"/>
      <c r="I37" s="142"/>
      <c r="J37" s="142"/>
      <c r="K37" s="142"/>
      <c r="L37" s="142"/>
      <c r="M37" s="122" t="s">
        <v>1</v>
      </c>
      <c r="N37" s="140"/>
      <c r="O37" s="141"/>
      <c r="P37" s="142"/>
      <c r="Q37" s="142"/>
      <c r="R37" s="142"/>
      <c r="S37" s="142"/>
      <c r="T37" s="142"/>
      <c r="U37" s="122" t="s">
        <v>1</v>
      </c>
      <c r="V37" s="140"/>
      <c r="W37" s="17"/>
      <c r="X37" s="17"/>
      <c r="Y37" s="2"/>
      <c r="Z37" s="2"/>
      <c r="AA37" s="8" t="s">
        <v>13</v>
      </c>
      <c r="AB37" s="2"/>
      <c r="AC37" s="2"/>
      <c r="AD37" s="2"/>
      <c r="AE37" s="2"/>
      <c r="AF37" s="2"/>
      <c r="AG37" s="2"/>
      <c r="AH37" s="2"/>
      <c r="AI37" s="2"/>
      <c r="AJ37" s="2"/>
      <c r="AK37" s="2"/>
      <c r="AL37" s="2"/>
      <c r="AM37" s="2"/>
      <c r="AN37" s="2"/>
      <c r="AO37" s="2"/>
      <c r="AP37" s="2"/>
      <c r="AQ37" s="152" t="str">
        <f>IF(P38="","",P38)</f>
        <v/>
      </c>
      <c r="AR37" s="152"/>
      <c r="AS37" s="152"/>
      <c r="AT37" s="152"/>
      <c r="AU37" s="153" t="s">
        <v>1</v>
      </c>
      <c r="AV37" s="153"/>
      <c r="AW37" s="2"/>
      <c r="AX37" s="2"/>
      <c r="AY37" s="8" t="s">
        <v>13</v>
      </c>
      <c r="AZ37" s="2"/>
      <c r="BA37" s="2"/>
      <c r="BB37" s="2"/>
      <c r="BC37" s="2"/>
      <c r="BD37" s="2"/>
      <c r="BE37" s="2"/>
      <c r="BF37" s="2"/>
      <c r="BG37" s="2"/>
      <c r="BH37" s="2"/>
      <c r="BI37" s="2"/>
      <c r="BJ37" s="2"/>
      <c r="BK37" s="2"/>
      <c r="BL37" s="2"/>
      <c r="BM37" s="2"/>
      <c r="BN37" s="2"/>
      <c r="BO37" s="152" t="str">
        <f>IF(P38="","",P38)</f>
        <v/>
      </c>
      <c r="BP37" s="152"/>
      <c r="BQ37" s="152"/>
      <c r="BR37" s="152"/>
      <c r="BS37" s="153" t="s">
        <v>1</v>
      </c>
      <c r="BT37" s="153"/>
    </row>
    <row r="38" spans="1:72" ht="15" customHeight="1" x14ac:dyDescent="0.4">
      <c r="A38" s="2"/>
      <c r="B38" s="2"/>
      <c r="C38" s="2"/>
      <c r="D38" s="2"/>
      <c r="E38" s="2"/>
      <c r="F38" s="2"/>
      <c r="G38" s="2"/>
      <c r="H38" s="64" t="s">
        <v>26</v>
      </c>
      <c r="I38" s="65"/>
      <c r="J38" s="65"/>
      <c r="K38" s="65"/>
      <c r="L38" s="65"/>
      <c r="M38" s="65"/>
      <c r="N38" s="65"/>
      <c r="O38" s="65"/>
      <c r="P38" s="66" t="str">
        <f>IF(G37="","",(G37+O37))</f>
        <v/>
      </c>
      <c r="Q38" s="67"/>
      <c r="R38" s="67"/>
      <c r="S38" s="67"/>
      <c r="T38" s="68" t="s">
        <v>27</v>
      </c>
      <c r="U38" s="67"/>
      <c r="V38" s="67"/>
      <c r="W38" s="49"/>
      <c r="X38" s="33"/>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2"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8" t="s">
        <v>70</v>
      </c>
      <c r="AB39" s="2"/>
      <c r="AC39" s="2"/>
      <c r="AD39" s="2"/>
      <c r="AE39" s="2"/>
      <c r="AF39" s="2"/>
      <c r="AG39" s="2"/>
      <c r="AH39" s="2"/>
      <c r="AI39" s="2"/>
      <c r="AJ39" s="2"/>
      <c r="AK39" s="2"/>
      <c r="AL39" s="2"/>
      <c r="AM39" s="2"/>
      <c r="AN39" s="2"/>
      <c r="AO39" s="2"/>
      <c r="AP39" s="2"/>
      <c r="AQ39" s="152" t="str">
        <f>IF(P42="","",P42)</f>
        <v/>
      </c>
      <c r="AR39" s="152"/>
      <c r="AS39" s="152"/>
      <c r="AT39" s="152"/>
      <c r="AU39" s="153" t="s">
        <v>1</v>
      </c>
      <c r="AV39" s="153"/>
      <c r="AW39" s="2"/>
      <c r="AX39" s="2"/>
      <c r="AY39" s="8" t="s">
        <v>70</v>
      </c>
      <c r="AZ39" s="2"/>
      <c r="BA39" s="2"/>
      <c r="BB39" s="2"/>
      <c r="BC39" s="2"/>
      <c r="BD39" s="2"/>
      <c r="BE39" s="2"/>
      <c r="BF39" s="2"/>
      <c r="BG39" s="2"/>
      <c r="BH39" s="2"/>
      <c r="BI39" s="2"/>
      <c r="BJ39" s="2"/>
      <c r="BK39" s="2"/>
      <c r="BL39" s="2"/>
      <c r="BM39" s="2"/>
      <c r="BN39" s="2"/>
      <c r="BO39" s="152" t="str">
        <f>IF(P42="","",P42)</f>
        <v/>
      </c>
      <c r="BP39" s="152"/>
      <c r="BQ39" s="152"/>
      <c r="BR39" s="152"/>
      <c r="BS39" s="153" t="s">
        <v>1</v>
      </c>
      <c r="BT39" s="153"/>
    </row>
    <row r="40" spans="1:72" x14ac:dyDescent="0.4">
      <c r="A40" s="2" t="s">
        <v>76</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row>
    <row r="41" spans="1:72" x14ac:dyDescent="0.4">
      <c r="A41" s="2"/>
      <c r="B41" s="126" t="s">
        <v>60</v>
      </c>
      <c r="C41" s="126"/>
      <c r="D41" s="126"/>
      <c r="E41" s="126"/>
      <c r="F41" s="126"/>
      <c r="G41" s="200" t="s">
        <v>56</v>
      </c>
      <c r="H41" s="201"/>
      <c r="I41" s="201"/>
      <c r="J41" s="201"/>
      <c r="K41" s="201"/>
      <c r="L41" s="201"/>
      <c r="M41" s="202"/>
      <c r="N41" s="214" t="s">
        <v>61</v>
      </c>
      <c r="O41" s="215"/>
      <c r="P41" s="121" t="s">
        <v>58</v>
      </c>
      <c r="Q41" s="122"/>
      <c r="R41" s="122"/>
      <c r="S41" s="122"/>
      <c r="T41" s="122"/>
      <c r="U41" s="122"/>
      <c r="V41" s="140"/>
      <c r="W41" s="2"/>
      <c r="X41" s="2"/>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row>
    <row r="42" spans="1:72" x14ac:dyDescent="0.15">
      <c r="A42" s="2"/>
      <c r="B42" s="126"/>
      <c r="C42" s="126"/>
      <c r="D42" s="126"/>
      <c r="E42" s="126"/>
      <c r="F42" s="126"/>
      <c r="G42" s="212" t="str">
        <f>IF(H28="","",H28)</f>
        <v/>
      </c>
      <c r="H42" s="213"/>
      <c r="I42" s="213"/>
      <c r="J42" s="213"/>
      <c r="K42" s="203" t="s">
        <v>57</v>
      </c>
      <c r="L42" s="203"/>
      <c r="M42" s="204"/>
      <c r="N42" s="214"/>
      <c r="O42" s="215"/>
      <c r="P42" s="212" t="str">
        <f>IF(G42="","",G42*3)</f>
        <v/>
      </c>
      <c r="Q42" s="213"/>
      <c r="R42" s="213"/>
      <c r="S42" s="213"/>
      <c r="T42" s="203" t="s">
        <v>59</v>
      </c>
      <c r="U42" s="203"/>
      <c r="V42" s="204"/>
      <c r="W42" s="17"/>
      <c r="X42" s="17"/>
      <c r="Y42" s="2"/>
      <c r="Z42" s="121" t="s">
        <v>31</v>
      </c>
      <c r="AA42" s="122"/>
      <c r="AB42" s="122"/>
      <c r="AC42" s="122"/>
      <c r="AD42" s="122"/>
      <c r="AE42" s="122"/>
      <c r="AF42" s="127"/>
      <c r="AG42" s="128"/>
      <c r="AH42" s="128"/>
      <c r="AI42" s="131" t="s">
        <v>33</v>
      </c>
      <c r="AJ42" s="131"/>
      <c r="AK42" s="133" t="s">
        <v>34</v>
      </c>
      <c r="AL42" s="134"/>
      <c r="AM42" s="134"/>
      <c r="AN42" s="134"/>
      <c r="AO42" s="134"/>
      <c r="AP42" s="134"/>
      <c r="AQ42" s="134"/>
      <c r="AR42" s="134"/>
      <c r="AS42" s="134"/>
      <c r="AT42" s="134"/>
      <c r="AU42" s="135"/>
      <c r="AV42" s="19"/>
      <c r="AW42" s="2"/>
      <c r="AX42" s="2"/>
      <c r="AY42" s="2"/>
      <c r="AZ42" s="2"/>
      <c r="BA42" s="2"/>
      <c r="BB42" s="2"/>
      <c r="BC42" s="2"/>
      <c r="BD42" s="2"/>
      <c r="BE42" s="2"/>
      <c r="BF42" s="2"/>
      <c r="BG42" s="2"/>
      <c r="BH42" s="2"/>
      <c r="BI42" s="2"/>
      <c r="BJ42" s="2"/>
      <c r="BK42" s="2"/>
      <c r="BL42" s="2"/>
      <c r="BM42" s="2"/>
      <c r="BN42" s="2"/>
      <c r="BO42" s="2"/>
      <c r="BP42" s="2"/>
      <c r="BQ42" s="2"/>
      <c r="BR42" s="2"/>
      <c r="BS42" s="2"/>
      <c r="BT42" s="19" t="s">
        <v>72</v>
      </c>
    </row>
    <row r="43" spans="1:72" ht="13.5" customHeight="1" x14ac:dyDescent="0.15">
      <c r="A43" s="32"/>
      <c r="B43" s="31"/>
      <c r="C43" s="32"/>
      <c r="D43" s="32"/>
      <c r="E43" s="32"/>
      <c r="F43" s="32"/>
      <c r="G43" s="32"/>
      <c r="H43" s="32"/>
      <c r="I43" s="32"/>
      <c r="J43" s="32"/>
      <c r="K43" s="32"/>
      <c r="L43" s="32"/>
      <c r="M43" s="32"/>
      <c r="N43" s="32"/>
      <c r="O43" s="32"/>
      <c r="P43" s="32"/>
      <c r="Q43" s="32"/>
      <c r="R43" s="17"/>
      <c r="S43" s="17"/>
      <c r="T43" s="17"/>
      <c r="U43" s="17"/>
      <c r="V43" s="17"/>
      <c r="W43" s="17"/>
      <c r="X43" s="17"/>
      <c r="Y43" s="2"/>
      <c r="Z43" s="121"/>
      <c r="AA43" s="122"/>
      <c r="AB43" s="122"/>
      <c r="AC43" s="122"/>
      <c r="AD43" s="122"/>
      <c r="AE43" s="122"/>
      <c r="AF43" s="127"/>
      <c r="AG43" s="128"/>
      <c r="AH43" s="128"/>
      <c r="AI43" s="131"/>
      <c r="AJ43" s="131"/>
      <c r="AK43" s="133"/>
      <c r="AL43" s="134"/>
      <c r="AM43" s="134"/>
      <c r="AN43" s="134"/>
      <c r="AO43" s="134"/>
      <c r="AP43" s="134"/>
      <c r="AQ43" s="134"/>
      <c r="AR43" s="134"/>
      <c r="AS43" s="134"/>
      <c r="AT43" s="134"/>
      <c r="AU43" s="135"/>
      <c r="AV43" s="19"/>
      <c r="AW43" s="155" t="s">
        <v>103</v>
      </c>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row>
    <row r="44" spans="1:72" ht="13.5" customHeight="1" x14ac:dyDescent="0.4">
      <c r="A44" s="32" t="s">
        <v>38</v>
      </c>
      <c r="B44" s="32"/>
      <c r="C44" s="32"/>
      <c r="D44" s="32"/>
      <c r="E44" s="32"/>
      <c r="F44" s="32"/>
      <c r="G44" s="32"/>
      <c r="H44" s="32"/>
      <c r="I44" s="17"/>
      <c r="J44" s="17"/>
      <c r="K44" s="17"/>
      <c r="L44" s="17"/>
      <c r="M44" s="17"/>
      <c r="N44" s="17"/>
      <c r="O44" s="17"/>
      <c r="P44" s="17"/>
      <c r="Q44" s="17"/>
      <c r="R44" s="17"/>
      <c r="S44" s="17"/>
      <c r="T44" s="17"/>
      <c r="U44" s="17"/>
      <c r="V44" s="17"/>
      <c r="W44" s="17"/>
      <c r="X44" s="17"/>
      <c r="Y44" s="21"/>
      <c r="Z44" s="136" t="s">
        <v>35</v>
      </c>
      <c r="AA44" s="137"/>
      <c r="AB44" s="137"/>
      <c r="AC44" s="137"/>
      <c r="AD44" s="137"/>
      <c r="AE44" s="137"/>
      <c r="AF44" s="129"/>
      <c r="AG44" s="130"/>
      <c r="AH44" s="130"/>
      <c r="AI44" s="132" t="s">
        <v>1</v>
      </c>
      <c r="AJ44" s="132"/>
      <c r="AK44" s="133"/>
      <c r="AL44" s="134"/>
      <c r="AM44" s="134"/>
      <c r="AN44" s="134"/>
      <c r="AO44" s="134"/>
      <c r="AP44" s="134"/>
      <c r="AQ44" s="134"/>
      <c r="AR44" s="134"/>
      <c r="AS44" s="134"/>
      <c r="AT44" s="134"/>
      <c r="AU44" s="135"/>
      <c r="AV44" s="21"/>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row>
    <row r="45" spans="1:72" ht="14.25" customHeight="1" x14ac:dyDescent="0.15">
      <c r="A45" s="21"/>
      <c r="B45" s="124" t="s">
        <v>28</v>
      </c>
      <c r="C45" s="124"/>
      <c r="D45" s="125" t="str">
        <f>IF(P38="","",(R23+P38))</f>
        <v/>
      </c>
      <c r="E45" s="125"/>
      <c r="F45" s="125"/>
      <c r="G45" s="125"/>
      <c r="H45" s="22" t="s">
        <v>1</v>
      </c>
      <c r="I45" s="22"/>
      <c r="J45" s="32"/>
      <c r="K45" s="32"/>
      <c r="L45" s="32"/>
      <c r="M45" s="32"/>
      <c r="N45" s="32"/>
      <c r="O45" s="32"/>
      <c r="P45" s="32"/>
      <c r="Q45" s="32"/>
      <c r="R45" s="32"/>
      <c r="S45" s="32"/>
      <c r="T45" s="32"/>
      <c r="U45" s="32"/>
      <c r="V45" s="32"/>
      <c r="W45" s="19"/>
      <c r="X45" s="19"/>
      <c r="Y45" s="21"/>
      <c r="Z45" s="136"/>
      <c r="AA45" s="137"/>
      <c r="AB45" s="137"/>
      <c r="AC45" s="137"/>
      <c r="AD45" s="137"/>
      <c r="AE45" s="137"/>
      <c r="AF45" s="129"/>
      <c r="AG45" s="130"/>
      <c r="AH45" s="130"/>
      <c r="AI45" s="132"/>
      <c r="AJ45" s="132"/>
      <c r="AK45" s="133"/>
      <c r="AL45" s="134"/>
      <c r="AM45" s="134"/>
      <c r="AN45" s="134"/>
      <c r="AO45" s="134"/>
      <c r="AP45" s="134"/>
      <c r="AQ45" s="134"/>
      <c r="AR45" s="134"/>
      <c r="AS45" s="134"/>
      <c r="AT45" s="134"/>
      <c r="AU45" s="135"/>
      <c r="AV45" s="21"/>
      <c r="AW45" s="154" t="s">
        <v>104</v>
      </c>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row>
    <row r="46" spans="1:72" x14ac:dyDescent="0.4">
      <c r="A46" s="32"/>
      <c r="B46" s="205" t="s">
        <v>62</v>
      </c>
      <c r="C46" s="205"/>
      <c r="D46" s="205"/>
      <c r="E46" s="205"/>
      <c r="F46" s="205"/>
      <c r="G46" s="205"/>
      <c r="H46" s="205"/>
      <c r="I46" s="205"/>
      <c r="J46" s="205"/>
      <c r="K46" s="205"/>
      <c r="L46" s="205"/>
      <c r="M46" s="205"/>
      <c r="N46" s="206" t="str">
        <f>IF(D45="","",ROUNDDOWN((P42-D45)/P42*100,1))</f>
        <v/>
      </c>
      <c r="O46" s="206"/>
      <c r="P46" s="206"/>
      <c r="Q46" s="208" t="s">
        <v>0</v>
      </c>
      <c r="R46" s="210" t="s">
        <v>68</v>
      </c>
      <c r="S46" s="210"/>
      <c r="T46" s="211" t="str">
        <f>IF(N46="","",IF($N$46&gt;=N59,"基準適合","基準不適合"))</f>
        <v/>
      </c>
      <c r="U46" s="211"/>
      <c r="V46" s="211"/>
      <c r="W46" s="211"/>
      <c r="X46" s="32"/>
      <c r="Y46" s="2"/>
      <c r="Z46" s="138" t="s">
        <v>32</v>
      </c>
      <c r="AA46" s="139"/>
      <c r="AB46" s="139"/>
      <c r="AC46" s="139"/>
      <c r="AD46" s="139"/>
      <c r="AE46" s="139"/>
      <c r="AF46" s="118"/>
      <c r="AG46" s="119"/>
      <c r="AH46" s="119"/>
      <c r="AI46" s="119"/>
      <c r="AJ46" s="119"/>
      <c r="AK46" s="119"/>
      <c r="AL46" s="119"/>
      <c r="AM46" s="119"/>
      <c r="AN46" s="119"/>
      <c r="AO46" s="119"/>
      <c r="AP46" s="119"/>
      <c r="AQ46" s="119"/>
      <c r="AR46" s="119"/>
      <c r="AS46" s="119"/>
      <c r="AT46" s="119"/>
      <c r="AU46" s="120"/>
      <c r="AV46" s="2"/>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2" ht="13.5" customHeight="1" x14ac:dyDescent="0.4">
      <c r="A47" s="32"/>
      <c r="B47" s="205"/>
      <c r="C47" s="205"/>
      <c r="D47" s="205"/>
      <c r="E47" s="205"/>
      <c r="F47" s="205"/>
      <c r="G47" s="205"/>
      <c r="H47" s="205"/>
      <c r="I47" s="205"/>
      <c r="J47" s="205"/>
      <c r="K47" s="205"/>
      <c r="L47" s="205"/>
      <c r="M47" s="205"/>
      <c r="N47" s="207"/>
      <c r="O47" s="207"/>
      <c r="P47" s="207"/>
      <c r="Q47" s="209"/>
      <c r="R47" s="210"/>
      <c r="S47" s="210"/>
      <c r="T47" s="211"/>
      <c r="U47" s="211"/>
      <c r="V47" s="211"/>
      <c r="W47" s="211"/>
      <c r="X47" s="30"/>
      <c r="Y47" s="2"/>
      <c r="Z47" s="138"/>
      <c r="AA47" s="139"/>
      <c r="AB47" s="139"/>
      <c r="AC47" s="139"/>
      <c r="AD47" s="139"/>
      <c r="AE47" s="139"/>
      <c r="AF47" s="118"/>
      <c r="AG47" s="119"/>
      <c r="AH47" s="119"/>
      <c r="AI47" s="119"/>
      <c r="AJ47" s="119"/>
      <c r="AK47" s="119"/>
      <c r="AL47" s="119"/>
      <c r="AM47" s="119"/>
      <c r="AN47" s="119"/>
      <c r="AO47" s="119"/>
      <c r="AP47" s="119"/>
      <c r="AQ47" s="119"/>
      <c r="AR47" s="119"/>
      <c r="AS47" s="119"/>
      <c r="AT47" s="119"/>
      <c r="AU47" s="120"/>
      <c r="AV47" s="2"/>
      <c r="AW47" s="2" t="s">
        <v>14</v>
      </c>
      <c r="AX47" s="2"/>
      <c r="AY47" s="2"/>
      <c r="AZ47" s="2"/>
      <c r="BA47" s="2"/>
      <c r="BB47" s="2"/>
      <c r="BC47" s="2"/>
      <c r="BD47" s="2"/>
      <c r="BE47" s="2"/>
      <c r="BF47" s="2"/>
      <c r="BG47" s="2"/>
      <c r="BH47" s="2"/>
      <c r="BI47" s="2"/>
      <c r="BJ47" s="2"/>
      <c r="BK47" s="2"/>
      <c r="BL47" s="2"/>
      <c r="BM47" s="2"/>
      <c r="BN47" s="2"/>
      <c r="BO47" s="2"/>
      <c r="BP47" s="2"/>
      <c r="BQ47" s="2"/>
      <c r="BR47" s="2"/>
      <c r="BS47" s="2"/>
      <c r="BT47" s="2"/>
    </row>
    <row r="48" spans="1:72" ht="14.25" customHeight="1" x14ac:dyDescent="0.4">
      <c r="A48" s="32"/>
      <c r="B48" s="32"/>
      <c r="C48" s="32"/>
      <c r="D48" s="32"/>
      <c r="E48" s="32"/>
      <c r="F48" s="32"/>
      <c r="G48" s="32"/>
      <c r="H48" s="32"/>
      <c r="I48" s="32"/>
      <c r="J48" s="32"/>
      <c r="K48" s="32"/>
      <c r="L48" s="32"/>
      <c r="M48" s="32"/>
      <c r="N48" s="32"/>
      <c r="O48" s="32"/>
      <c r="P48" s="32"/>
      <c r="Q48" s="32"/>
      <c r="R48" s="31"/>
      <c r="S48" s="31"/>
      <c r="T48" s="32"/>
      <c r="U48" s="32"/>
      <c r="V48" s="32"/>
      <c r="W48" s="32"/>
      <c r="X48" s="32"/>
      <c r="Y48" s="2"/>
      <c r="Z48" s="121" t="s">
        <v>30</v>
      </c>
      <c r="AA48" s="122"/>
      <c r="AB48" s="122"/>
      <c r="AC48" s="122"/>
      <c r="AD48" s="122"/>
      <c r="AE48" s="122"/>
      <c r="AF48" s="118"/>
      <c r="AG48" s="119"/>
      <c r="AH48" s="119"/>
      <c r="AI48" s="119"/>
      <c r="AJ48" s="119"/>
      <c r="AK48" s="119"/>
      <c r="AL48" s="119"/>
      <c r="AM48" s="119"/>
      <c r="AN48" s="119"/>
      <c r="AO48" s="119"/>
      <c r="AP48" s="119"/>
      <c r="AQ48" s="119"/>
      <c r="AR48" s="119"/>
      <c r="AS48" s="119"/>
      <c r="AT48" s="119"/>
      <c r="AU48" s="120"/>
      <c r="AV48" s="2"/>
      <c r="AW48" s="2"/>
      <c r="AX48" s="2"/>
      <c r="AY48" s="2"/>
      <c r="AZ48" s="2"/>
      <c r="BA48" s="2"/>
      <c r="BB48" s="2"/>
      <c r="BC48" s="2"/>
      <c r="BD48" s="2"/>
      <c r="BE48" s="198" t="s">
        <v>15</v>
      </c>
      <c r="BF48" s="198"/>
      <c r="BG48" s="198"/>
      <c r="BH48" s="198"/>
      <c r="BI48" s="198"/>
      <c r="BJ48" s="198"/>
      <c r="BK48" s="198"/>
      <c r="BL48" s="198"/>
      <c r="BM48" s="198"/>
      <c r="BN48" s="198"/>
      <c r="BO48" s="198"/>
      <c r="BP48" s="2"/>
      <c r="BQ48" s="2"/>
      <c r="BR48" s="2"/>
      <c r="BS48" s="2"/>
      <c r="BT48" s="2"/>
    </row>
    <row r="49" spans="1:72" ht="15" customHeight="1" x14ac:dyDescent="0.4">
      <c r="A49" s="28" t="s">
        <v>29</v>
      </c>
      <c r="B49" s="32"/>
      <c r="C49" s="32"/>
      <c r="D49" s="32"/>
      <c r="E49" s="32"/>
      <c r="F49" s="32"/>
      <c r="G49" s="32"/>
      <c r="H49" s="32"/>
      <c r="I49" s="32"/>
      <c r="J49" s="32"/>
      <c r="K49" s="32"/>
      <c r="L49" s="32"/>
      <c r="M49" s="32"/>
      <c r="N49" s="32"/>
      <c r="O49" s="32"/>
      <c r="P49" s="32"/>
      <c r="Q49" s="32"/>
      <c r="R49" s="32"/>
      <c r="S49" s="32"/>
      <c r="T49" s="32"/>
      <c r="U49" s="32"/>
      <c r="V49" s="32"/>
      <c r="W49" s="32"/>
      <c r="X49" s="32"/>
      <c r="Y49" s="2"/>
      <c r="Z49" s="121"/>
      <c r="AA49" s="122"/>
      <c r="AB49" s="122"/>
      <c r="AC49" s="122"/>
      <c r="AD49" s="122"/>
      <c r="AE49" s="122"/>
      <c r="AF49" s="118"/>
      <c r="AG49" s="119"/>
      <c r="AH49" s="119"/>
      <c r="AI49" s="119"/>
      <c r="AJ49" s="119"/>
      <c r="AK49" s="119"/>
      <c r="AL49" s="119"/>
      <c r="AM49" s="119"/>
      <c r="AN49" s="119"/>
      <c r="AO49" s="119"/>
      <c r="AP49" s="119"/>
      <c r="AQ49" s="119"/>
      <c r="AR49" s="119"/>
      <c r="AS49" s="119"/>
      <c r="AT49" s="119"/>
      <c r="AU49" s="120"/>
      <c r="AV49" s="2"/>
      <c r="AW49" s="2"/>
      <c r="AX49" s="2"/>
      <c r="AY49" s="2"/>
      <c r="AZ49" s="2"/>
      <c r="BA49" s="2"/>
      <c r="BB49" s="2"/>
      <c r="BC49" s="2"/>
      <c r="BD49" s="2"/>
      <c r="BE49" s="198"/>
      <c r="BF49" s="198"/>
      <c r="BG49" s="198"/>
      <c r="BH49" s="198"/>
      <c r="BI49" s="198"/>
      <c r="BJ49" s="198"/>
      <c r="BK49" s="198"/>
      <c r="BL49" s="198"/>
      <c r="BM49" s="198"/>
      <c r="BN49" s="198"/>
      <c r="BO49" s="198"/>
      <c r="BP49" s="2"/>
      <c r="BQ49" s="2"/>
      <c r="BR49" s="2"/>
      <c r="BS49" s="2"/>
      <c r="BT49" s="2"/>
    </row>
    <row r="50" spans="1:72" ht="13.5" customHeight="1" x14ac:dyDescent="0.4">
      <c r="A50" s="32"/>
      <c r="B50" s="32"/>
      <c r="C50" s="101" t="s">
        <v>36</v>
      </c>
      <c r="D50" s="102"/>
      <c r="E50" s="102"/>
      <c r="F50" s="103"/>
      <c r="G50" s="110" t="str">
        <f>IF(N46="","",IF(AND(F59=R31,F59=T46),F60,F61))</f>
        <v/>
      </c>
      <c r="H50" s="110"/>
      <c r="I50" s="110"/>
      <c r="J50" s="110"/>
      <c r="K50" s="110"/>
      <c r="L50" s="110"/>
      <c r="M50" s="110"/>
      <c r="N50" s="111"/>
      <c r="O50" s="32"/>
      <c r="P50" s="32"/>
      <c r="Q50" s="32"/>
      <c r="R50" s="32"/>
      <c r="S50" s="32"/>
      <c r="T50" s="32"/>
      <c r="U50" s="32"/>
      <c r="V50" s="32"/>
      <c r="W50" s="32"/>
      <c r="X50" s="3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3.5" customHeight="1" x14ac:dyDescent="0.4">
      <c r="A51" s="23"/>
      <c r="B51" s="32"/>
      <c r="C51" s="104"/>
      <c r="D51" s="105"/>
      <c r="E51" s="105"/>
      <c r="F51" s="106"/>
      <c r="G51" s="112"/>
      <c r="H51" s="112"/>
      <c r="I51" s="112"/>
      <c r="J51" s="112"/>
      <c r="K51" s="112"/>
      <c r="L51" s="112"/>
      <c r="M51" s="112"/>
      <c r="N51" s="113"/>
      <c r="O51" s="32"/>
      <c r="P51" s="32"/>
      <c r="Q51" s="32"/>
      <c r="R51" s="32"/>
      <c r="S51" s="32"/>
      <c r="T51" s="32"/>
      <c r="U51" s="32"/>
      <c r="V51" s="32"/>
      <c r="W51" s="32"/>
      <c r="X51" s="32"/>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3" t="s">
        <v>16</v>
      </c>
      <c r="AX51" s="2"/>
      <c r="AY51" s="2"/>
      <c r="AZ51" s="2"/>
      <c r="BA51" s="2"/>
      <c r="BB51" s="2"/>
      <c r="BC51" s="2"/>
      <c r="BD51" s="2"/>
      <c r="BE51" s="2"/>
      <c r="BF51" s="2"/>
      <c r="BG51" s="2"/>
      <c r="BH51" s="2"/>
      <c r="BI51" s="2"/>
      <c r="BJ51" s="2"/>
      <c r="BK51" s="2"/>
      <c r="BL51" s="2"/>
      <c r="BM51" s="2"/>
      <c r="BN51" s="2"/>
      <c r="BO51" s="2"/>
      <c r="BP51" s="2"/>
      <c r="BQ51" s="2"/>
      <c r="BR51" s="2"/>
      <c r="BS51" s="2"/>
      <c r="BT51" s="2"/>
    </row>
    <row r="52" spans="1:72" ht="13.5" customHeight="1" x14ac:dyDescent="0.15">
      <c r="A52" s="32"/>
      <c r="B52" s="32"/>
      <c r="C52" s="107"/>
      <c r="D52" s="108"/>
      <c r="E52" s="108"/>
      <c r="F52" s="109"/>
      <c r="G52" s="114"/>
      <c r="H52" s="114"/>
      <c r="I52" s="114"/>
      <c r="J52" s="114"/>
      <c r="K52" s="114"/>
      <c r="L52" s="114"/>
      <c r="M52" s="114"/>
      <c r="N52" s="115"/>
      <c r="O52" s="32"/>
      <c r="P52" s="32"/>
      <c r="Q52" s="32"/>
      <c r="R52" s="32"/>
      <c r="S52" s="32"/>
      <c r="T52" s="32"/>
      <c r="U52" s="32"/>
      <c r="V52" s="32"/>
      <c r="W52" s="32"/>
      <c r="X52" s="32"/>
      <c r="Y52" s="2"/>
      <c r="Z52" s="2"/>
      <c r="AA52" s="2"/>
      <c r="AB52" s="2"/>
      <c r="AC52" s="2"/>
      <c r="AD52" s="2"/>
      <c r="AE52" s="2"/>
      <c r="AF52" s="2"/>
      <c r="AG52" s="2"/>
      <c r="AH52" s="2"/>
      <c r="AI52" s="2"/>
      <c r="AJ52" s="2"/>
      <c r="AK52" s="2"/>
      <c r="AL52" s="2"/>
      <c r="AM52" s="2"/>
      <c r="AN52" s="2"/>
      <c r="AO52" s="2"/>
      <c r="AP52" s="2"/>
      <c r="AQ52" s="2"/>
      <c r="AR52" s="2"/>
      <c r="AS52" s="2"/>
      <c r="AT52" s="2"/>
      <c r="AU52" s="2"/>
      <c r="AV52" s="19" t="s">
        <v>72</v>
      </c>
      <c r="AX52" s="35" t="s">
        <v>64</v>
      </c>
      <c r="AY52" s="23" t="s">
        <v>105</v>
      </c>
      <c r="BA52" s="25"/>
      <c r="BB52" s="2"/>
      <c r="BC52" s="2"/>
      <c r="BD52" s="2"/>
      <c r="BE52" s="2"/>
      <c r="BF52" s="2"/>
      <c r="BG52" s="2"/>
      <c r="BH52" s="2"/>
      <c r="BI52" s="2"/>
      <c r="BJ52" s="2"/>
      <c r="BK52" s="2"/>
      <c r="BL52" s="2"/>
      <c r="BM52" s="2"/>
      <c r="BN52" s="2"/>
      <c r="BO52" s="2"/>
      <c r="BP52" s="2"/>
      <c r="BQ52" s="2"/>
      <c r="BR52" s="2"/>
      <c r="BS52" s="2"/>
      <c r="BT52" s="2"/>
    </row>
    <row r="53" spans="1:72" ht="13.5" customHeight="1" x14ac:dyDescent="0.4">
      <c r="A53" s="32"/>
      <c r="B53" s="69" t="str">
        <f>IF(G50="","",IF(G50="認定申請可","申請いただく際には、創業間もないことや店舗の増加等が確認できる資料を添付してください"))</f>
        <v/>
      </c>
      <c r="C53" s="69"/>
      <c r="D53" s="69"/>
      <c r="E53" s="69"/>
      <c r="F53" s="69"/>
      <c r="G53" s="69"/>
      <c r="H53" s="69"/>
      <c r="I53" s="69"/>
      <c r="J53" s="69"/>
      <c r="K53" s="69"/>
      <c r="L53" s="69"/>
      <c r="M53" s="69"/>
      <c r="N53" s="69"/>
      <c r="O53" s="69"/>
      <c r="P53" s="69"/>
      <c r="Q53" s="69"/>
      <c r="R53" s="69"/>
      <c r="S53" s="69"/>
      <c r="T53" s="69"/>
      <c r="U53" s="69"/>
      <c r="V53" s="69"/>
      <c r="W53" s="69"/>
      <c r="X53" s="32"/>
      <c r="Y53" s="2" t="s">
        <v>14</v>
      </c>
      <c r="Z53" s="2"/>
      <c r="AA53" s="2"/>
      <c r="AB53" s="2"/>
      <c r="AC53" s="23"/>
      <c r="AD53" s="2"/>
      <c r="AE53" s="2"/>
      <c r="AF53" s="2"/>
      <c r="AG53" s="2"/>
      <c r="AH53" s="2"/>
      <c r="AI53" s="2"/>
      <c r="AJ53" s="2"/>
      <c r="AK53" s="2"/>
      <c r="AL53" s="2"/>
      <c r="AM53" s="2"/>
      <c r="AN53" s="2"/>
      <c r="AO53" s="2"/>
      <c r="AP53" s="2"/>
      <c r="AQ53" s="2"/>
      <c r="AR53" s="2"/>
      <c r="AS53" s="2"/>
      <c r="AT53" s="2"/>
      <c r="AU53" s="2"/>
      <c r="AV53" s="2"/>
      <c r="AW53" s="2"/>
      <c r="AX53" s="24" t="s">
        <v>17</v>
      </c>
      <c r="AY53" s="217" t="s">
        <v>20</v>
      </c>
      <c r="AZ53" s="217"/>
      <c r="BA53" s="217"/>
      <c r="BB53" s="217"/>
      <c r="BC53" s="217"/>
      <c r="BD53" s="217"/>
      <c r="BE53" s="217"/>
      <c r="BF53" s="217"/>
      <c r="BG53" s="217"/>
      <c r="BH53" s="217"/>
      <c r="BI53" s="217"/>
      <c r="BJ53" s="217"/>
      <c r="BK53" s="217"/>
      <c r="BL53" s="217"/>
      <c r="BM53" s="217"/>
      <c r="BN53" s="217"/>
      <c r="BO53" s="217"/>
      <c r="BP53" s="58"/>
      <c r="BQ53" s="58"/>
      <c r="BR53" s="58"/>
      <c r="BS53" s="58"/>
      <c r="BT53" s="58"/>
    </row>
    <row r="54" spans="1:72" ht="13.5" customHeight="1" x14ac:dyDescent="0.4">
      <c r="A54" s="32"/>
      <c r="B54" s="69"/>
      <c r="C54" s="69"/>
      <c r="D54" s="69"/>
      <c r="E54" s="69"/>
      <c r="F54" s="69"/>
      <c r="G54" s="69"/>
      <c r="H54" s="69"/>
      <c r="I54" s="69"/>
      <c r="J54" s="69"/>
      <c r="K54" s="69"/>
      <c r="L54" s="69"/>
      <c r="M54" s="69"/>
      <c r="N54" s="69"/>
      <c r="O54" s="69"/>
      <c r="P54" s="69"/>
      <c r="Q54" s="69"/>
      <c r="R54" s="69"/>
      <c r="S54" s="69"/>
      <c r="T54" s="69"/>
      <c r="U54" s="69"/>
      <c r="V54" s="69"/>
      <c r="W54" s="69"/>
      <c r="X54" s="3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4" t="s">
        <v>17</v>
      </c>
      <c r="AY54" s="23" t="s">
        <v>100</v>
      </c>
    </row>
    <row r="55" spans="1:72" ht="13.5" customHeight="1" x14ac:dyDescent="0.4">
      <c r="A55" s="32"/>
      <c r="B55" s="69"/>
      <c r="C55" s="69"/>
      <c r="D55" s="69"/>
      <c r="E55" s="69"/>
      <c r="F55" s="69"/>
      <c r="G55" s="69"/>
      <c r="H55" s="69"/>
      <c r="I55" s="69"/>
      <c r="J55" s="69"/>
      <c r="K55" s="69"/>
      <c r="L55" s="69"/>
      <c r="M55" s="69"/>
      <c r="N55" s="69"/>
      <c r="O55" s="69"/>
      <c r="P55" s="69"/>
      <c r="Q55" s="69"/>
      <c r="R55" s="69"/>
      <c r="S55" s="69"/>
      <c r="T55" s="69"/>
      <c r="U55" s="69"/>
      <c r="V55" s="69"/>
      <c r="W55" s="69"/>
      <c r="X55" s="32"/>
      <c r="AY55" s="23" t="s">
        <v>63</v>
      </c>
    </row>
    <row r="56" spans="1:72" ht="17.25" x14ac:dyDescent="0.4">
      <c r="A56" s="32"/>
      <c r="B56" s="45"/>
      <c r="C56" s="44"/>
      <c r="D56" s="44"/>
      <c r="E56" s="44"/>
      <c r="F56" s="44"/>
      <c r="G56" s="44"/>
      <c r="H56" s="44"/>
      <c r="I56" s="44"/>
      <c r="J56" s="44"/>
      <c r="K56" s="44"/>
      <c r="L56" s="44"/>
      <c r="M56" s="44"/>
      <c r="N56" s="44"/>
      <c r="O56" s="44"/>
      <c r="P56" s="44"/>
      <c r="Q56" s="44"/>
      <c r="R56" s="44"/>
      <c r="S56" s="44"/>
      <c r="T56" s="44"/>
      <c r="U56" s="44"/>
      <c r="V56" s="44"/>
      <c r="W56" s="44"/>
      <c r="X56" s="32"/>
      <c r="AY56" s="23"/>
    </row>
    <row r="59" spans="1:72" x14ac:dyDescent="0.4">
      <c r="B59" s="1">
        <v>6</v>
      </c>
      <c r="F59" s="29" t="s">
        <v>42</v>
      </c>
      <c r="G59" s="29"/>
      <c r="H59" s="29"/>
      <c r="I59" s="29"/>
      <c r="J59" s="29"/>
      <c r="K59" s="29" t="s">
        <v>47</v>
      </c>
      <c r="L59" s="29"/>
      <c r="M59" s="29"/>
      <c r="N59" s="70">
        <f>15/100*100</f>
        <v>15</v>
      </c>
      <c r="O59" s="70"/>
      <c r="P59" s="29"/>
    </row>
    <row r="60" spans="1:72" x14ac:dyDescent="0.4">
      <c r="B60" s="1">
        <v>5</v>
      </c>
      <c r="F60" s="29" t="s">
        <v>40</v>
      </c>
      <c r="G60" s="29"/>
      <c r="H60" s="29"/>
      <c r="I60" s="29"/>
      <c r="J60" s="29"/>
      <c r="K60" s="29" t="s">
        <v>48</v>
      </c>
      <c r="L60" s="29"/>
      <c r="M60" s="29"/>
      <c r="N60" s="29"/>
      <c r="O60" s="29"/>
      <c r="P60" s="29"/>
    </row>
    <row r="61" spans="1:72" x14ac:dyDescent="0.4">
      <c r="B61" s="1">
        <v>4</v>
      </c>
      <c r="F61" s="29" t="s">
        <v>41</v>
      </c>
      <c r="G61" s="29"/>
      <c r="H61" s="29"/>
      <c r="I61" s="29"/>
      <c r="J61" s="29"/>
      <c r="K61" s="29" t="s">
        <v>49</v>
      </c>
      <c r="L61" s="29"/>
      <c r="M61" s="29"/>
      <c r="N61" s="29"/>
      <c r="O61" s="50">
        <v>1</v>
      </c>
      <c r="P61" s="50">
        <v>2</v>
      </c>
      <c r="Q61" s="50">
        <v>3</v>
      </c>
      <c r="R61" s="50">
        <v>4</v>
      </c>
      <c r="S61" s="50">
        <v>5</v>
      </c>
      <c r="T61" s="51">
        <v>6</v>
      </c>
      <c r="U61" s="50">
        <v>7</v>
      </c>
      <c r="V61" s="50">
        <v>8</v>
      </c>
      <c r="W61" s="50">
        <v>9</v>
      </c>
      <c r="X61" s="50">
        <v>10</v>
      </c>
      <c r="Y61" s="51">
        <v>11</v>
      </c>
      <c r="Z61" s="50">
        <v>12</v>
      </c>
      <c r="AA61" s="50">
        <v>13</v>
      </c>
      <c r="AB61" s="50">
        <v>14</v>
      </c>
      <c r="AC61" s="50">
        <v>15</v>
      </c>
      <c r="AD61" s="51">
        <v>16</v>
      </c>
      <c r="AE61" s="50">
        <v>17</v>
      </c>
      <c r="AF61" s="50">
        <v>18</v>
      </c>
      <c r="AG61" s="50">
        <v>19</v>
      </c>
      <c r="AH61" s="50">
        <v>20</v>
      </c>
      <c r="AI61" s="51">
        <v>21</v>
      </c>
      <c r="AJ61" s="50">
        <v>22</v>
      </c>
      <c r="AK61" s="50">
        <v>23</v>
      </c>
      <c r="AL61" s="50">
        <v>24</v>
      </c>
      <c r="AM61" s="50">
        <v>25</v>
      </c>
      <c r="AN61" s="51">
        <v>26</v>
      </c>
      <c r="AO61" s="50">
        <v>27</v>
      </c>
      <c r="AP61" s="50">
        <v>28</v>
      </c>
      <c r="AQ61" s="50">
        <v>29</v>
      </c>
      <c r="AR61" s="50">
        <v>30</v>
      </c>
    </row>
    <row r="62" spans="1:72" x14ac:dyDescent="0.4">
      <c r="B62" s="1">
        <v>3</v>
      </c>
      <c r="K62" s="1" t="s">
        <v>50</v>
      </c>
      <c r="O62" s="42" t="s">
        <v>89</v>
      </c>
    </row>
    <row r="63" spans="1:72" ht="18.75" x14ac:dyDescent="0.4">
      <c r="B63" s="1">
        <v>2</v>
      </c>
      <c r="K63" s="1" t="s">
        <v>51</v>
      </c>
      <c r="O63" s="59" t="s">
        <v>98</v>
      </c>
      <c r="P63" s="60"/>
      <c r="Q63" s="60"/>
      <c r="R63" s="60"/>
      <c r="S63" s="60"/>
      <c r="T63" s="59" t="s">
        <v>97</v>
      </c>
      <c r="U63" s="60"/>
      <c r="V63" s="60"/>
      <c r="W63" s="60"/>
      <c r="X63" s="60"/>
      <c r="Y63" s="59" t="s">
        <v>96</v>
      </c>
      <c r="Z63" s="60"/>
      <c r="AA63" s="60"/>
      <c r="AB63" s="60"/>
      <c r="AC63" s="60"/>
      <c r="AD63" s="59" t="s">
        <v>95</v>
      </c>
      <c r="AE63" s="60"/>
      <c r="AF63" s="60"/>
      <c r="AG63" s="60"/>
      <c r="AH63" s="60"/>
      <c r="AI63" s="59" t="s">
        <v>81</v>
      </c>
      <c r="AJ63" s="60"/>
      <c r="AK63" s="60"/>
      <c r="AL63" s="60"/>
      <c r="AM63" s="60"/>
      <c r="AN63" s="59" t="s">
        <v>80</v>
      </c>
      <c r="AO63" s="60"/>
      <c r="AP63" s="60"/>
      <c r="AQ63" s="60"/>
      <c r="AR63" s="60"/>
    </row>
    <row r="64" spans="1:72" ht="18.75" x14ac:dyDescent="0.4">
      <c r="K64" s="1" t="s">
        <v>93</v>
      </c>
      <c r="O64" s="59" t="s">
        <v>99</v>
      </c>
      <c r="P64" s="60"/>
      <c r="Q64" s="60"/>
      <c r="R64" s="60"/>
      <c r="S64" s="60"/>
      <c r="T64" s="59" t="s">
        <v>98</v>
      </c>
      <c r="U64" s="60"/>
      <c r="V64" s="60"/>
      <c r="W64" s="60"/>
      <c r="X64" s="60"/>
      <c r="Y64" s="59" t="s">
        <v>97</v>
      </c>
      <c r="Z64" s="60"/>
      <c r="AA64" s="60"/>
      <c r="AB64" s="60"/>
      <c r="AC64" s="60"/>
      <c r="AD64" s="59" t="s">
        <v>96</v>
      </c>
      <c r="AE64" s="60"/>
      <c r="AF64" s="60"/>
      <c r="AG64" s="60"/>
      <c r="AH64" s="60"/>
      <c r="AI64" s="59" t="s">
        <v>95</v>
      </c>
      <c r="AJ64" s="60"/>
      <c r="AK64" s="60"/>
      <c r="AL64" s="60"/>
      <c r="AM64" s="60"/>
      <c r="AN64" s="59" t="s">
        <v>81</v>
      </c>
      <c r="AO64" s="60"/>
      <c r="AP64" s="60"/>
      <c r="AQ64" s="60"/>
      <c r="AR64" s="60"/>
    </row>
    <row r="65" spans="15:44" ht="18.75" x14ac:dyDescent="0.4">
      <c r="O65" s="59" t="s">
        <v>101</v>
      </c>
      <c r="P65" s="60"/>
      <c r="Q65" s="60"/>
      <c r="R65" s="60"/>
      <c r="S65" s="60"/>
      <c r="T65" s="59" t="s">
        <v>99</v>
      </c>
      <c r="U65" s="60"/>
      <c r="V65" s="60"/>
      <c r="W65" s="60"/>
      <c r="X65" s="60"/>
      <c r="Y65" s="59" t="s">
        <v>98</v>
      </c>
      <c r="Z65" s="60"/>
      <c r="AA65" s="60"/>
      <c r="AB65" s="60"/>
      <c r="AC65" s="60"/>
      <c r="AD65" s="59" t="s">
        <v>97</v>
      </c>
      <c r="AE65" s="60"/>
      <c r="AF65" s="60"/>
      <c r="AG65" s="60"/>
      <c r="AH65" s="60"/>
      <c r="AI65" s="59" t="s">
        <v>96</v>
      </c>
      <c r="AJ65" s="60"/>
      <c r="AK65" s="60"/>
      <c r="AL65" s="60"/>
      <c r="AM65" s="60"/>
      <c r="AN65" s="59" t="s">
        <v>95</v>
      </c>
      <c r="AO65" s="60"/>
      <c r="AP65" s="60"/>
      <c r="AQ65" s="60"/>
      <c r="AR65" s="60"/>
    </row>
    <row r="67" spans="15:44" x14ac:dyDescent="0.4">
      <c r="O67" s="42" t="s">
        <v>89</v>
      </c>
    </row>
    <row r="68" spans="15:44" ht="18.75" x14ac:dyDescent="0.4">
      <c r="O68" s="59" t="s">
        <v>98</v>
      </c>
      <c r="P68" s="60"/>
      <c r="Q68" s="60"/>
      <c r="R68" s="60"/>
      <c r="S68" s="60"/>
      <c r="T68" s="59" t="s">
        <v>99</v>
      </c>
      <c r="U68" s="60"/>
      <c r="V68" s="60"/>
      <c r="W68" s="60"/>
      <c r="X68" s="60"/>
      <c r="Y68" s="59" t="s">
        <v>101</v>
      </c>
      <c r="Z68" s="60"/>
      <c r="AA68" s="60"/>
      <c r="AB68" s="60"/>
      <c r="AC68" s="60"/>
    </row>
    <row r="69" spans="15:44" ht="18.75" x14ac:dyDescent="0.4">
      <c r="O69" s="59" t="s">
        <v>99</v>
      </c>
      <c r="P69" s="60"/>
      <c r="Q69" s="60"/>
      <c r="R69" s="60"/>
      <c r="S69" s="60"/>
      <c r="T69" s="59" t="s">
        <v>101</v>
      </c>
      <c r="U69" s="60"/>
      <c r="V69" s="60"/>
      <c r="W69" s="60"/>
      <c r="X69" s="60"/>
      <c r="Y69" s="59" t="s">
        <v>102</v>
      </c>
      <c r="Z69" s="60"/>
      <c r="AA69" s="60"/>
      <c r="AB69" s="60"/>
      <c r="AC69" s="60"/>
    </row>
    <row r="70" spans="15:44" ht="18.75" x14ac:dyDescent="0.4">
      <c r="O70" s="59" t="s">
        <v>101</v>
      </c>
      <c r="P70" s="60"/>
      <c r="Q70" s="60"/>
      <c r="R70" s="60"/>
      <c r="S70" s="60"/>
      <c r="T70" s="59" t="s">
        <v>102</v>
      </c>
      <c r="U70" s="60"/>
      <c r="V70" s="60"/>
      <c r="W70" s="60"/>
      <c r="X70" s="60"/>
      <c r="Y70" s="59" t="s">
        <v>107</v>
      </c>
      <c r="Z70" s="60"/>
      <c r="AA70" s="60"/>
      <c r="AB70" s="60"/>
      <c r="AC70" s="60"/>
    </row>
  </sheetData>
  <sheetProtection algorithmName="SHA-512" hashValue="M2Tozir0q/ZfxaknuiEo2OpuF4+eCcA9tesArU4uIrGgXlPqygfpP0yOLrjfl26thl2GuYt5d01BCOKRf6WRvQ==" saltValue="sCPVt2zP60flZUrdNvxqNQ==" spinCount="100000" sheet="1"/>
  <mergeCells count="175">
    <mergeCell ref="AY53:BO53"/>
    <mergeCell ref="O63:S63"/>
    <mergeCell ref="O64:S64"/>
    <mergeCell ref="O65:S65"/>
    <mergeCell ref="T63:X63"/>
    <mergeCell ref="T64:X64"/>
    <mergeCell ref="T65:X65"/>
    <mergeCell ref="Y63:AC63"/>
    <mergeCell ref="Y64:AC64"/>
    <mergeCell ref="Y65:AC65"/>
    <mergeCell ref="BE48:BO49"/>
    <mergeCell ref="A2:X2"/>
    <mergeCell ref="B3:W3"/>
    <mergeCell ref="B4:W4"/>
    <mergeCell ref="G41:M41"/>
    <mergeCell ref="K42:M42"/>
    <mergeCell ref="T42:V42"/>
    <mergeCell ref="B46:M47"/>
    <mergeCell ref="N46:P47"/>
    <mergeCell ref="Q46:Q47"/>
    <mergeCell ref="R46:S47"/>
    <mergeCell ref="T46:W47"/>
    <mergeCell ref="P42:S42"/>
    <mergeCell ref="P41:V41"/>
    <mergeCell ref="N41:O42"/>
    <mergeCell ref="G42:J42"/>
    <mergeCell ref="AN21:AO21"/>
    <mergeCell ref="BL21:BM21"/>
    <mergeCell ref="AQ37:AT37"/>
    <mergeCell ref="AP21:AQ21"/>
    <mergeCell ref="BN21:BO21"/>
    <mergeCell ref="AU37:AV37"/>
    <mergeCell ref="AQ39:AT39"/>
    <mergeCell ref="AU39:AV39"/>
    <mergeCell ref="AM33:AO34"/>
    <mergeCell ref="AP33:AQ34"/>
    <mergeCell ref="AR33:AV34"/>
    <mergeCell ref="AN25:AP25"/>
    <mergeCell ref="AQ25:AR25"/>
    <mergeCell ref="AS25:AV25"/>
    <mergeCell ref="AQ28:AT28"/>
    <mergeCell ref="AU28:AV28"/>
    <mergeCell ref="AQ30:AT30"/>
    <mergeCell ref="AU30:AV30"/>
    <mergeCell ref="AK10:AU10"/>
    <mergeCell ref="AK12:AU12"/>
    <mergeCell ref="M15:N15"/>
    <mergeCell ref="O15:P15"/>
    <mergeCell ref="U15:V15"/>
    <mergeCell ref="R15:S15"/>
    <mergeCell ref="Y14:AV17"/>
    <mergeCell ref="Y2:AV2"/>
    <mergeCell ref="AP4:AV4"/>
    <mergeCell ref="AG7:AJ7"/>
    <mergeCell ref="AG10:AJ10"/>
    <mergeCell ref="AG12:AJ12"/>
    <mergeCell ref="M10:X10"/>
    <mergeCell ref="M12:X12"/>
    <mergeCell ref="AK8:AV8"/>
    <mergeCell ref="AM7:AV7"/>
    <mergeCell ref="M8:X8"/>
    <mergeCell ref="O7:X7"/>
    <mergeCell ref="N5:P5"/>
    <mergeCell ref="U37:V37"/>
    <mergeCell ref="C31:K31"/>
    <mergeCell ref="L31:N31"/>
    <mergeCell ref="H28:P28"/>
    <mergeCell ref="Q28:T28"/>
    <mergeCell ref="C27:G28"/>
    <mergeCell ref="G36:N36"/>
    <mergeCell ref="O36:V36"/>
    <mergeCell ref="I10:L10"/>
    <mergeCell ref="P23:Q24"/>
    <mergeCell ref="R23:U24"/>
    <mergeCell ref="V23:W24"/>
    <mergeCell ref="R19:W19"/>
    <mergeCell ref="U22:W22"/>
    <mergeCell ref="R22:S22"/>
    <mergeCell ref="R20:U21"/>
    <mergeCell ref="V20:W21"/>
    <mergeCell ref="BI12:BS12"/>
    <mergeCell ref="BL25:BN25"/>
    <mergeCell ref="BO25:BP25"/>
    <mergeCell ref="BQ25:BT25"/>
    <mergeCell ref="AW2:BT2"/>
    <mergeCell ref="BN4:BT4"/>
    <mergeCell ref="BE7:BH7"/>
    <mergeCell ref="BK7:BT7"/>
    <mergeCell ref="BI8:BT8"/>
    <mergeCell ref="BE10:BH10"/>
    <mergeCell ref="BI10:BS10"/>
    <mergeCell ref="BE12:BH12"/>
    <mergeCell ref="AW14:BT17"/>
    <mergeCell ref="BK33:BM34"/>
    <mergeCell ref="BN33:BO34"/>
    <mergeCell ref="BP33:BT34"/>
    <mergeCell ref="BO37:BR37"/>
    <mergeCell ref="BS37:BT37"/>
    <mergeCell ref="BO39:BR39"/>
    <mergeCell ref="BS39:BT39"/>
    <mergeCell ref="AW45:BT45"/>
    <mergeCell ref="BO28:BR28"/>
    <mergeCell ref="BS28:BT28"/>
    <mergeCell ref="BO30:BR30"/>
    <mergeCell ref="AW43:BT44"/>
    <mergeCell ref="BS30:BT30"/>
    <mergeCell ref="C50:F52"/>
    <mergeCell ref="G50:N52"/>
    <mergeCell ref="AH3:AN4"/>
    <mergeCell ref="R31:U31"/>
    <mergeCell ref="AF48:AU49"/>
    <mergeCell ref="Z48:AE49"/>
    <mergeCell ref="I14:Q14"/>
    <mergeCell ref="B45:C45"/>
    <mergeCell ref="D45:G45"/>
    <mergeCell ref="B41:F42"/>
    <mergeCell ref="AF42:AH43"/>
    <mergeCell ref="AF44:AH45"/>
    <mergeCell ref="AI42:AJ43"/>
    <mergeCell ref="AI44:AJ45"/>
    <mergeCell ref="AK42:AU45"/>
    <mergeCell ref="Z42:AE43"/>
    <mergeCell ref="Z44:AE45"/>
    <mergeCell ref="Z46:AE47"/>
    <mergeCell ref="AF46:AU47"/>
    <mergeCell ref="B36:F37"/>
    <mergeCell ref="M37:N37"/>
    <mergeCell ref="G37:L37"/>
    <mergeCell ref="O37:T37"/>
    <mergeCell ref="B7:G7"/>
    <mergeCell ref="B8:C9"/>
    <mergeCell ref="D8:G9"/>
    <mergeCell ref="B10:G12"/>
    <mergeCell ref="C20:E21"/>
    <mergeCell ref="F20:G21"/>
    <mergeCell ref="H20:J21"/>
    <mergeCell ref="K20:L21"/>
    <mergeCell ref="M20:O21"/>
    <mergeCell ref="C23:E24"/>
    <mergeCell ref="F23:G24"/>
    <mergeCell ref="H23:J24"/>
    <mergeCell ref="K23:L24"/>
    <mergeCell ref="M23:O24"/>
    <mergeCell ref="A18:C18"/>
    <mergeCell ref="C19:G19"/>
    <mergeCell ref="H19:L19"/>
    <mergeCell ref="M19:Q19"/>
    <mergeCell ref="C22:G22"/>
    <mergeCell ref="H22:L22"/>
    <mergeCell ref="M22:Q22"/>
    <mergeCell ref="P20:Q21"/>
    <mergeCell ref="O70:S70"/>
    <mergeCell ref="T70:X70"/>
    <mergeCell ref="Y70:AC70"/>
    <mergeCell ref="H27:T27"/>
    <mergeCell ref="AD65:AH65"/>
    <mergeCell ref="AI65:AM65"/>
    <mergeCell ref="AN65:AR65"/>
    <mergeCell ref="O68:S68"/>
    <mergeCell ref="T68:X68"/>
    <mergeCell ref="Y68:AC68"/>
    <mergeCell ref="O69:S69"/>
    <mergeCell ref="T69:X69"/>
    <mergeCell ref="Y69:AC69"/>
    <mergeCell ref="H38:O38"/>
    <mergeCell ref="P38:S38"/>
    <mergeCell ref="T38:V38"/>
    <mergeCell ref="AD63:AH63"/>
    <mergeCell ref="AI63:AM63"/>
    <mergeCell ref="AN63:AR63"/>
    <mergeCell ref="AD64:AH64"/>
    <mergeCell ref="AI64:AM64"/>
    <mergeCell ref="AN64:AR64"/>
    <mergeCell ref="B53:W55"/>
    <mergeCell ref="N59:O59"/>
  </mergeCells>
  <phoneticPr fontId="1"/>
  <conditionalFormatting sqref="C23:G24 C22">
    <cfRule type="expression" dxfId="6" priority="8">
      <formula>$B$8&lt;4</formula>
    </cfRule>
  </conditionalFormatting>
  <conditionalFormatting sqref="H23:L24 H22">
    <cfRule type="expression" dxfId="5" priority="7">
      <formula>$B$8&lt;5</formula>
    </cfRule>
  </conditionalFormatting>
  <conditionalFormatting sqref="M23:Q24 M22">
    <cfRule type="expression" dxfId="4" priority="6">
      <formula>$B$8&lt;6</formula>
    </cfRule>
  </conditionalFormatting>
  <conditionalFormatting sqref="M20:Q21">
    <cfRule type="expression" dxfId="3" priority="4">
      <formula>$B$8&lt;3</formula>
    </cfRule>
  </conditionalFormatting>
  <conditionalFormatting sqref="C20:L21">
    <cfRule type="expression" dxfId="2" priority="3">
      <formula>$B$8=""</formula>
    </cfRule>
  </conditionalFormatting>
  <conditionalFormatting sqref="C19:L19">
    <cfRule type="expression" dxfId="1" priority="2">
      <formula>$B$8=""</formula>
    </cfRule>
  </conditionalFormatting>
  <conditionalFormatting sqref="M19:Q19">
    <cfRule type="expression" dxfId="0" priority="1">
      <formula>$B$8&lt;3</formula>
    </cfRule>
  </conditionalFormatting>
  <dataValidations disablePrompts="1" count="3">
    <dataValidation type="list" allowBlank="1" showInputMessage="1" showErrorMessage="1" sqref="M15:N15" xr:uid="{00000000-0002-0000-0000-000000000000}">
      <formula1>$K$58:$K$64</formula1>
    </dataValidation>
    <dataValidation type="list" allowBlank="1" showInputMessage="1" showErrorMessage="1" sqref="B8:C9" xr:uid="{00000000-0002-0000-0000-000001000000}">
      <formula1>$B$58:$B$63</formula1>
    </dataValidation>
    <dataValidation type="list" allowBlank="1" showInputMessage="1" showErrorMessage="1" sqref="C19:G19" xr:uid="{00000000-0002-0000-0000-000002000000}">
      <formula1>$O$62:$O$65</formula1>
    </dataValidation>
  </dataValidations>
  <pageMargins left="0.93" right="0.85" top="0.69" bottom="0.49"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認定申請一式</vt:lpstr>
      <vt:lpstr>認定申請一式!Print_Area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2021-10-06T06:21:32Z</dcterms:modified>
</cp:coreProperties>
</file>