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00"/>
  </bookViews>
  <sheets>
    <sheet name="認定申請一式" sheetId="5" r:id="rId1"/>
  </sheets>
  <definedNames>
    <definedName name="_xlnm.Print_Area" localSheetId="0">認定申請一式!$A$1:$BT$60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2" i="5" l="1"/>
  <c r="M42" i="5"/>
  <c r="BS10" i="5" l="1"/>
  <c r="BQ10" i="5"/>
  <c r="BO10" i="5"/>
  <c r="R30" i="5" l="1"/>
  <c r="R34" i="5" s="1"/>
  <c r="AU28" i="5" l="1"/>
  <c r="AS28" i="5"/>
  <c r="AP28" i="5"/>
  <c r="AN28" i="5"/>
  <c r="C27" i="5"/>
  <c r="Q65" i="5"/>
  <c r="H28" i="5" l="1"/>
  <c r="M28" i="5" s="1"/>
  <c r="B32" i="5" s="1"/>
  <c r="H32" i="5" s="1"/>
  <c r="M32" i="5" s="1"/>
  <c r="R40" i="5"/>
  <c r="M40" i="5" s="1"/>
  <c r="H40" i="5" s="1"/>
  <c r="D26" i="5"/>
  <c r="G44" i="5" l="1"/>
  <c r="BL28" i="5"/>
  <c r="T33" i="5"/>
  <c r="T32" i="5"/>
  <c r="AR9" i="5" l="1"/>
  <c r="BP9" i="5"/>
  <c r="N66" i="5" l="1"/>
  <c r="BO36" i="5" l="1"/>
  <c r="B18" i="5"/>
  <c r="AQ36" i="5" l="1"/>
  <c r="Q44" i="5" l="1"/>
  <c r="K50" i="5" s="1"/>
  <c r="AQ32" i="5" l="1"/>
  <c r="AQ38" i="5"/>
  <c r="BO38" i="5"/>
  <c r="G54" i="5"/>
  <c r="B58" i="5" s="1"/>
  <c r="BO32" i="5" l="1"/>
  <c r="BN28" i="5"/>
  <c r="BS28" i="5"/>
  <c r="BQ28" i="5"/>
  <c r="BI18" i="5" l="1"/>
  <c r="BI16" i="5"/>
  <c r="BI14" i="5"/>
  <c r="BK13" i="5"/>
  <c r="AK18" i="5"/>
  <c r="AK16" i="5"/>
  <c r="AK14" i="5"/>
  <c r="AM13" i="5"/>
</calcChain>
</file>

<file path=xl/sharedStrings.xml><?xml version="1.0" encoding="utf-8"?>
<sst xmlns="http://schemas.openxmlformats.org/spreadsheetml/2006/main" count="136" uniqueCount="85">
  <si>
    <t>千円</t>
    <rPh sb="0" eb="2">
      <t>センエン</t>
    </rPh>
    <phoneticPr fontId="1"/>
  </si>
  <si>
    <t>大 阪 市 長   様</t>
    <rPh sb="0" eb="1">
      <t>ダイ</t>
    </rPh>
    <rPh sb="2" eb="3">
      <t>サカ</t>
    </rPh>
    <rPh sb="4" eb="5">
      <t>シ</t>
    </rPh>
    <rPh sb="6" eb="7">
      <t>チョウ</t>
    </rPh>
    <rPh sb="10" eb="11">
      <t>サマ</t>
    </rPh>
    <phoneticPr fontId="1"/>
  </si>
  <si>
    <t>事業所所在地</t>
    <rPh sb="0" eb="3">
      <t>ジギョウショ</t>
    </rPh>
    <rPh sb="3" eb="6">
      <t>ショザイチ</t>
    </rPh>
    <phoneticPr fontId="1"/>
  </si>
  <si>
    <t>記</t>
    <rPh sb="0" eb="1">
      <t>キ</t>
    </rPh>
    <phoneticPr fontId="1"/>
  </si>
  <si>
    <t>２．売上高</t>
    <phoneticPr fontId="1"/>
  </si>
  <si>
    <t>（１）最近１か月間の売上高等</t>
    <phoneticPr fontId="1"/>
  </si>
  <si>
    <t>(Ｂ－Ａ)　÷　Ｂ　×１００</t>
    <phoneticPr fontId="1"/>
  </si>
  <si>
    <t>Ａ：災害等の発生における最近１か月間の売上高等</t>
    <phoneticPr fontId="1"/>
  </si>
  <si>
    <t>％（実績）</t>
    <phoneticPr fontId="1"/>
  </si>
  <si>
    <t xml:space="preserve">減少率 </t>
    <phoneticPr fontId="1"/>
  </si>
  <si>
    <t>申請のとおり相違ないことを認定します。（本認定書の有効期間は認定日から起算して30日です。）</t>
    <phoneticPr fontId="1"/>
  </si>
  <si>
    <t>令和　　年　　月　　日</t>
    <phoneticPr fontId="1"/>
  </si>
  <si>
    <t>（留意事項）</t>
    <phoneticPr fontId="1"/>
  </si>
  <si>
    <t>・</t>
    <phoneticPr fontId="1"/>
  </si>
  <si>
    <t>市長から認定を受けた後、本認定の有効期間内に金融機関又は信用保証協会に対して、</t>
    <phoneticPr fontId="1"/>
  </si>
  <si>
    <t>経営安定関連保証の申込みを行うことが必要です。</t>
    <phoneticPr fontId="1"/>
  </si>
  <si>
    <t>企　業　名</t>
    <rPh sb="0" eb="1">
      <t>キ</t>
    </rPh>
    <rPh sb="2" eb="3">
      <t>ゴウ</t>
    </rPh>
    <rPh sb="4" eb="5">
      <t>メイ</t>
    </rPh>
    <phoneticPr fontId="1"/>
  </si>
  <si>
    <t>代 表 者 名</t>
    <rPh sb="0" eb="1">
      <t>ダイ</t>
    </rPh>
    <rPh sb="2" eb="3">
      <t>オモテ</t>
    </rPh>
    <rPh sb="4" eb="5">
      <t>モノ</t>
    </rPh>
    <rPh sb="6" eb="7">
      <t>メイ</t>
    </rPh>
    <phoneticPr fontId="1"/>
  </si>
  <si>
    <t>本認定とは別に、金融機関および信用保証協会による金融上の審査があります。</t>
    <phoneticPr fontId="1"/>
  </si>
  <si>
    <t>大阪市</t>
    <rPh sb="0" eb="3">
      <t>オオサカシ</t>
    </rPh>
    <phoneticPr fontId="1"/>
  </si>
  <si>
    <t>企　 業 　名</t>
    <rPh sb="0" eb="1">
      <t>キ</t>
    </rPh>
    <rPh sb="3" eb="4">
      <t>ゴウ</t>
    </rPh>
    <rPh sb="6" eb="7">
      <t>メイ</t>
    </rPh>
    <phoneticPr fontId="1"/>
  </si>
  <si>
    <t>連絡先</t>
    <rPh sb="0" eb="3">
      <t>レンラクサキ</t>
    </rPh>
    <phoneticPr fontId="1"/>
  </si>
  <si>
    <t>従業員数 ※</t>
    <rPh sb="0" eb="3">
      <t>ジュウギョウイン</t>
    </rPh>
    <rPh sb="3" eb="4">
      <t>カズ</t>
    </rPh>
    <phoneticPr fontId="1"/>
  </si>
  <si>
    <t>主たる製品・サービス</t>
    <rPh sb="0" eb="1">
      <t>シュ</t>
    </rPh>
    <rPh sb="3" eb="5">
      <t>セイヒン</t>
    </rPh>
    <phoneticPr fontId="1"/>
  </si>
  <si>
    <t>人</t>
    <rPh sb="0" eb="1">
      <t>ニン</t>
    </rPh>
    <phoneticPr fontId="1"/>
  </si>
  <si>
    <t>※従業員数には、法人の場合の役員や個人の場合の家族従業員は含みません。また、年間従事日数のおおむね1/2以上就労しているアルバイト、パート従業員は含みます。</t>
    <rPh sb="1" eb="4">
      <t>ジュウギョウイン</t>
    </rPh>
    <rPh sb="4" eb="5">
      <t>スウ</t>
    </rPh>
    <rPh sb="8" eb="10">
      <t>ホウジン</t>
    </rPh>
    <rPh sb="11" eb="13">
      <t>バアイ</t>
    </rPh>
    <rPh sb="14" eb="16">
      <t>ヤクイン</t>
    </rPh>
    <rPh sb="17" eb="19">
      <t>コジン</t>
    </rPh>
    <rPh sb="20" eb="22">
      <t>バアイ</t>
    </rPh>
    <rPh sb="23" eb="25">
      <t>カゾク</t>
    </rPh>
    <rPh sb="25" eb="28">
      <t>ジュウギョウイン</t>
    </rPh>
    <rPh sb="29" eb="30">
      <t>フク</t>
    </rPh>
    <rPh sb="38" eb="40">
      <t>ネンカン</t>
    </rPh>
    <rPh sb="40" eb="42">
      <t>ジュウジ</t>
    </rPh>
    <rPh sb="42" eb="44">
      <t>ニッスウ</t>
    </rPh>
    <rPh sb="52" eb="54">
      <t>イジョウ</t>
    </rPh>
    <rPh sb="54" eb="56">
      <t>シュウロウ</t>
    </rPh>
    <rPh sb="69" eb="72">
      <t>ジュウギョウイン</t>
    </rPh>
    <rPh sb="73" eb="74">
      <t>フク</t>
    </rPh>
    <phoneticPr fontId="1"/>
  </si>
  <si>
    <t>資 本 金 の 額</t>
    <rPh sb="0" eb="1">
      <t>シ</t>
    </rPh>
    <rPh sb="2" eb="3">
      <t>ホン</t>
    </rPh>
    <rPh sb="4" eb="5">
      <t>カネ</t>
    </rPh>
    <rPh sb="8" eb="9">
      <t>ガク</t>
    </rPh>
    <phoneticPr fontId="1"/>
  </si>
  <si>
    <t>判定</t>
    <rPh sb="0" eb="2">
      <t>ハンテイ</t>
    </rPh>
    <phoneticPr fontId="1"/>
  </si>
  <si>
    <t>（大阪市控）</t>
    <rPh sb="1" eb="4">
      <t>オオサカシ</t>
    </rPh>
    <rPh sb="4" eb="5">
      <t>ヒカ</t>
    </rPh>
    <phoneticPr fontId="1"/>
  </si>
  <si>
    <t>認定申請可</t>
    <rPh sb="0" eb="2">
      <t>ニンテイ</t>
    </rPh>
    <rPh sb="2" eb="4">
      <t>シンセイ</t>
    </rPh>
    <rPh sb="4" eb="5">
      <t>カ</t>
    </rPh>
    <phoneticPr fontId="1"/>
  </si>
  <si>
    <t>認定申請不可</t>
    <rPh sb="0" eb="2">
      <t>ニンテイ</t>
    </rPh>
    <rPh sb="2" eb="4">
      <t>シンセイ</t>
    </rPh>
    <rPh sb="4" eb="6">
      <t>フカ</t>
    </rPh>
    <phoneticPr fontId="1"/>
  </si>
  <si>
    <t>基準適合</t>
    <rPh sb="0" eb="2">
      <t>キジュン</t>
    </rPh>
    <rPh sb="2" eb="4">
      <t>テキゴウ</t>
    </rPh>
    <phoneticPr fontId="1"/>
  </si>
  <si>
    <t>セルに入力してください</t>
    <rPh sb="3" eb="5">
      <t>ニュウリョク</t>
    </rPh>
    <phoneticPr fontId="1"/>
  </si>
  <si>
    <t>年</t>
    <rPh sb="0" eb="1">
      <t>ネン</t>
    </rPh>
    <phoneticPr fontId="1"/>
  </si>
  <si>
    <t>月</t>
    <rPh sb="0" eb="1">
      <t>ツキ</t>
    </rPh>
    <phoneticPr fontId="1"/>
  </si>
  <si>
    <t>日</t>
    <rPh sb="0" eb="1">
      <t>ニチ</t>
    </rPh>
    <phoneticPr fontId="1"/>
  </si>
  <si>
    <t>明治</t>
    <rPh sb="0" eb="2">
      <t>メイジ</t>
    </rPh>
    <phoneticPr fontId="1"/>
  </si>
  <si>
    <t>大正</t>
    <rPh sb="0" eb="2">
      <t>タイショウ</t>
    </rPh>
    <phoneticPr fontId="1"/>
  </si>
  <si>
    <t>昭和</t>
    <rPh sb="0" eb="2">
      <t>ショウワ</t>
    </rPh>
    <phoneticPr fontId="1"/>
  </si>
  <si>
    <t>平成</t>
    <rPh sb="0" eb="2">
      <t>ヘイセイ</t>
    </rPh>
    <phoneticPr fontId="1"/>
  </si>
  <si>
    <t>令和</t>
    <rPh sb="0" eb="2">
      <t>レイワ</t>
    </rPh>
    <phoneticPr fontId="1"/>
  </si>
  <si>
    <t>こちらの用紙もご提出ください</t>
    <rPh sb="4" eb="6">
      <t>ヨウシ</t>
    </rPh>
    <rPh sb="8" eb="10">
      <t>テイシュツ</t>
    </rPh>
    <phoneticPr fontId="1"/>
  </si>
  <si>
    <t>（添付書類）運用緩和①</t>
    <rPh sb="6" eb="8">
      <t>ウンヨウ</t>
    </rPh>
    <rPh sb="8" eb="10">
      <t>カンワ</t>
    </rPh>
    <phoneticPr fontId="1"/>
  </si>
  <si>
    <t>１.最近１か月間の売上高等について（原則、申請月の前月）</t>
    <rPh sb="12" eb="13">
      <t>ナド</t>
    </rPh>
    <rPh sb="18" eb="20">
      <t>ゲンソク</t>
    </rPh>
    <rPh sb="21" eb="23">
      <t>シンセイ</t>
    </rPh>
    <rPh sb="23" eb="24">
      <t>ツキ</t>
    </rPh>
    <rPh sb="25" eb="27">
      <t>ゼンゲツ</t>
    </rPh>
    <phoneticPr fontId="1"/>
  </si>
  <si>
    <r>
      <t>最近３か月</t>
    </r>
    <r>
      <rPr>
        <sz val="9"/>
        <color theme="1"/>
        <rFont val="ＭＳ 明朝"/>
        <family val="1"/>
        <charset val="128"/>
      </rPr>
      <t>※</t>
    </r>
    <r>
      <rPr>
        <sz val="10.5"/>
        <color theme="1"/>
        <rFont val="ＭＳ 明朝"/>
        <family val="1"/>
        <charset val="128"/>
      </rPr>
      <t>の
売上高等（実績）</t>
    </r>
    <rPh sb="4" eb="5">
      <t>ゲツ</t>
    </rPh>
    <rPh sb="11" eb="12">
      <t>ナド</t>
    </rPh>
    <phoneticPr fontId="1"/>
  </si>
  <si>
    <t>３か月平均</t>
    <rPh sb="2" eb="3">
      <t>ゲツ</t>
    </rPh>
    <rPh sb="3" eb="5">
      <t>ヘイキン</t>
    </rPh>
    <phoneticPr fontId="1"/>
  </si>
  <si>
    <t>千円
【Ｂ】</t>
    <rPh sb="0" eb="2">
      <t>センエン</t>
    </rPh>
    <phoneticPr fontId="1"/>
  </si>
  <si>
    <t>千円</t>
    <rPh sb="0" eb="2">
      <t>センエン</t>
    </rPh>
    <phoneticPr fontId="1"/>
  </si>
  <si>
    <t>３か月合計</t>
    <rPh sb="2" eb="3">
      <t>ゲツ</t>
    </rPh>
    <rPh sb="3" eb="5">
      <t>ゴウケイ</t>
    </rPh>
    <phoneticPr fontId="1"/>
  </si>
  <si>
    <t>３．減少率について</t>
    <phoneticPr fontId="1"/>
  </si>
  <si>
    <t>２．売上高等</t>
    <rPh sb="5" eb="6">
      <t>ナド</t>
    </rPh>
    <phoneticPr fontId="1"/>
  </si>
  <si>
    <t>Ｂ：最近３か月間の売上高等の平均</t>
    <rPh sb="2" eb="4">
      <t>サイキン</t>
    </rPh>
    <rPh sb="14" eb="16">
      <t>ヘイキン</t>
    </rPh>
    <phoneticPr fontId="1"/>
  </si>
  <si>
    <t>適当でない特段の事情がある場合に使用します。</t>
    <rPh sb="0" eb="2">
      <t>テキトウ</t>
    </rPh>
    <rPh sb="5" eb="7">
      <t>トクダン</t>
    </rPh>
    <rPh sb="8" eb="10">
      <t>ジジョウ</t>
    </rPh>
    <rPh sb="13" eb="15">
      <t>バアイ</t>
    </rPh>
    <rPh sb="16" eb="18">
      <t>シヨウ</t>
    </rPh>
    <phoneticPr fontId="1"/>
  </si>
  <si>
    <t>（Ｂ－Ａ）÷Ｂ×１００＝</t>
    <phoneticPr fontId="1"/>
  </si>
  <si>
    <t>％</t>
    <phoneticPr fontId="1"/>
  </si>
  <si>
    <t>４．認定申請の可否について</t>
    <phoneticPr fontId="1"/>
  </si>
  <si>
    <t>２.最近３か月間の売上高等について</t>
    <rPh sb="12" eb="13">
      <t>ナド</t>
    </rPh>
    <phoneticPr fontId="1"/>
  </si>
  <si>
    <t>＜業歴が３か月以上、１年１か月未満の方＞</t>
    <rPh sb="1" eb="3">
      <t>ギョウレキ</t>
    </rPh>
    <rPh sb="6" eb="7">
      <t>ゲツ</t>
    </rPh>
    <rPh sb="7" eb="9">
      <t>イジョウ</t>
    </rPh>
    <rPh sb="11" eb="12">
      <t>ネン</t>
    </rPh>
    <rPh sb="14" eb="15">
      <t>ゲツ</t>
    </rPh>
    <rPh sb="15" eb="17">
      <t>ミマン</t>
    </rPh>
    <rPh sb="18" eb="19">
      <t>カタ</t>
    </rPh>
    <phoneticPr fontId="1"/>
  </si>
  <si>
    <t>第　　　　　　号</t>
    <phoneticPr fontId="1"/>
  </si>
  <si>
    <t>合計</t>
    <rPh sb="0" eb="2">
      <t>ゴウケイ</t>
    </rPh>
    <phoneticPr fontId="1"/>
  </si>
  <si>
    <t>最近</t>
    <rPh sb="0" eb="2">
      <t>サイキン</t>
    </rPh>
    <phoneticPr fontId="1"/>
  </si>
  <si>
    <t>か月の平均</t>
    <rPh sb="1" eb="2">
      <t>ゲツ</t>
    </rPh>
    <rPh sb="3" eb="5">
      <t>ヘイキン</t>
    </rPh>
    <phoneticPr fontId="1"/>
  </si>
  <si>
    <t>比較期間</t>
    <rPh sb="0" eb="2">
      <t>ヒカク</t>
    </rPh>
    <rPh sb="2" eb="4">
      <t>キカン</t>
    </rPh>
    <phoneticPr fontId="1"/>
  </si>
  <si>
    <t>か月比較</t>
    <rPh sb="1" eb="4">
      <t>ゲツヒカク</t>
    </rPh>
    <phoneticPr fontId="1"/>
  </si>
  <si>
    <t>か月間（※）の平均売上高等（実績）</t>
  </si>
  <si>
    <t>中小企業信用保険法第２条（第５項第４号）認定申請にかかる別紙計算書</t>
    <phoneticPr fontId="1"/>
  </si>
  <si>
    <t>大阪市内における事業開始年月日</t>
    <rPh sb="0" eb="4">
      <t>オオサカシナイ</t>
    </rPh>
    <rPh sb="8" eb="10">
      <t>ジギョウ</t>
    </rPh>
    <rPh sb="10" eb="12">
      <t>カイシ</t>
    </rPh>
    <rPh sb="12" eb="15">
      <t>ネンガッピ</t>
    </rPh>
    <phoneticPr fontId="1"/>
  </si>
  <si>
    <t>≧20％</t>
    <phoneticPr fontId="1"/>
  </si>
  <si>
    <t>中小企業信用保険法第２条第５項第４号の規定による認定申請書（運用緩和①）</t>
    <rPh sb="30" eb="32">
      <t>ウンヨウ</t>
    </rPh>
    <rPh sb="32" eb="34">
      <t>カンワ</t>
    </rPh>
    <phoneticPr fontId="1"/>
  </si>
  <si>
    <t>１．大阪市 における事業開始年月日</t>
    <phoneticPr fontId="1"/>
  </si>
  <si>
    <t>【</t>
    <phoneticPr fontId="1"/>
  </si>
  <si>
    <t>か月比較】</t>
    <rPh sb="1" eb="2">
      <t>ゲツ</t>
    </rPh>
    <rPh sb="2" eb="4">
      <t>ヒカク</t>
    </rPh>
    <phoneticPr fontId="1"/>
  </si>
  <si>
    <t>【</t>
    <phoneticPr fontId="1"/>
  </si>
  <si>
    <t>元号を選択</t>
    <rPh sb="0" eb="2">
      <t>ゲンゴウ</t>
    </rPh>
    <rPh sb="3" eb="5">
      <t>センタク</t>
    </rPh>
    <phoneticPr fontId="1"/>
  </si>
  <si>
    <t>西暦</t>
    <rPh sb="0" eb="2">
      <t>セイレキ</t>
    </rPh>
    <phoneticPr fontId="1"/>
  </si>
  <si>
    <t>千円
【Ａ】</t>
    <phoneticPr fontId="1"/>
  </si>
  <si>
    <t>最近</t>
  </si>
  <si>
    <t>令和</t>
    <rPh sb="0" eb="2">
      <t>レイワ</t>
    </rPh>
    <phoneticPr fontId="1"/>
  </si>
  <si>
    <t>月</t>
    <rPh sb="0" eb="1">
      <t>ガツ</t>
    </rPh>
    <phoneticPr fontId="1"/>
  </si>
  <si>
    <t>年</t>
    <rPh sb="0" eb="1">
      <t>ネン</t>
    </rPh>
    <phoneticPr fontId="1"/>
  </si>
  <si>
    <t>令和</t>
    <rPh sb="0" eb="2">
      <t>レイワ</t>
    </rPh>
    <phoneticPr fontId="1"/>
  </si>
  <si>
    <t>　私は、新型コロナウイルス感染症の発生に起因して、下記のとおり、経営の安定に支障が生じておりますので、中小企業信用保険法第２条第５項第４号の規定に基づき認定されるようお願いします。</t>
    <phoneticPr fontId="1"/>
  </si>
  <si>
    <t>本様式は、業歴３か月以上１年１か月未満の場合あるいは事業拡大等により前年等比較が</t>
    <rPh sb="0" eb="1">
      <t>ホン</t>
    </rPh>
    <rPh sb="1" eb="3">
      <t>ヨウシキ</t>
    </rPh>
    <rPh sb="5" eb="7">
      <t>ギョウレキ</t>
    </rPh>
    <rPh sb="9" eb="10">
      <t>ゲツ</t>
    </rPh>
    <rPh sb="10" eb="12">
      <t>イジョウ</t>
    </rPh>
    <rPh sb="13" eb="14">
      <t>ネン</t>
    </rPh>
    <rPh sb="16" eb="17">
      <t>ゲツ</t>
    </rPh>
    <rPh sb="17" eb="19">
      <t>ミマン</t>
    </rPh>
    <rPh sb="20" eb="22">
      <t>バアイ</t>
    </rPh>
    <rPh sb="26" eb="28">
      <t>ジギョウ</t>
    </rPh>
    <rPh sb="28" eb="30">
      <t>カクダイ</t>
    </rPh>
    <rPh sb="30" eb="31">
      <t>ナド</t>
    </rPh>
    <rPh sb="34" eb="36">
      <t>ゼンネン</t>
    </rPh>
    <rPh sb="36" eb="37">
      <t>トウ</t>
    </rPh>
    <rPh sb="37" eb="39">
      <t>ヒカク</t>
    </rPh>
    <phoneticPr fontId="1"/>
  </si>
  <si>
    <t>＜店舗拡大等により前年等比較では認定が困難な方＞</t>
    <rPh sb="1" eb="3">
      <t>テンポ</t>
    </rPh>
    <rPh sb="3" eb="6">
      <t>カクダイナド</t>
    </rPh>
    <rPh sb="9" eb="11">
      <t>ゼンネン</t>
    </rPh>
    <rPh sb="11" eb="12">
      <t>トウ</t>
    </rPh>
    <rPh sb="12" eb="14">
      <t>ヒカク</t>
    </rPh>
    <rPh sb="16" eb="18">
      <t>ニンテイ</t>
    </rPh>
    <rPh sb="19" eb="21">
      <t>コンナン</t>
    </rPh>
    <rPh sb="22" eb="23">
      <t>カタ</t>
    </rPh>
    <phoneticPr fontId="1"/>
  </si>
  <si>
    <r>
      <t>大阪市長　　</t>
    </r>
    <r>
      <rPr>
        <sz val="14"/>
        <color theme="1"/>
        <rFont val="ＭＳ 明朝"/>
        <family val="1"/>
        <charset val="128"/>
      </rPr>
      <t>横　山　　英　幸</t>
    </r>
    <rPh sb="6" eb="7">
      <t>ヨコ</t>
    </rPh>
    <rPh sb="8" eb="9">
      <t>ヤマ</t>
    </rPh>
    <rPh sb="11" eb="12">
      <t>ヒデ</t>
    </rPh>
    <rPh sb="13" eb="14">
      <t>ユキ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</si>
</sst>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 "/>
    <numFmt numFmtId="178" formatCode="0.0_ "/>
    <numFmt numFmtId="179" formatCode="0.0_);[Red]\(0.0\)"/>
    <numFmt numFmtId="180" formatCode="[$-411]ggge&quot;年&quot;m&quot;月&quot;"/>
  </numFmts>
  <fonts count="25" x14ac:knownFonts="1">
    <font>
      <sz val="11"/>
      <color theme="1"/>
      <name val="游ゴシック"/>
      <family val="2"/>
      <scheme val="minor"/>
    </font>
    <font>
      <sz val="6"/>
      <name val="游ゴシック"/>
      <family val="3"/>
      <charset val="128"/>
      <scheme val="minor"/>
    </font>
    <font>
      <b/>
      <sz val="11"/>
      <color theme="1"/>
      <name val="ＭＳ ゴシック"/>
      <family val="3"/>
      <charset val="128"/>
    </font>
    <font>
      <sz val="11"/>
      <name val="ＭＳ Ｐゴシック"/>
      <family val="3"/>
      <charset val="128"/>
    </font>
    <font>
      <b/>
      <sz val="11"/>
      <color theme="1"/>
      <name val="ＭＳ 明朝"/>
      <family val="1"/>
      <charset val="128"/>
    </font>
    <font>
      <sz val="11"/>
      <color theme="1"/>
      <name val="ＭＳ 明朝"/>
      <family val="1"/>
      <charset val="128"/>
    </font>
    <font>
      <b/>
      <sz val="12"/>
      <color theme="1"/>
      <name val="ＭＳ 明朝"/>
      <family val="1"/>
      <charset val="128"/>
    </font>
    <font>
      <sz val="10.5"/>
      <color theme="1"/>
      <name val="ＭＳ 明朝"/>
      <family val="1"/>
      <charset val="128"/>
    </font>
    <font>
      <b/>
      <sz val="9"/>
      <color theme="1"/>
      <name val="ＭＳ 明朝"/>
      <family val="1"/>
      <charset val="128"/>
    </font>
    <font>
      <sz val="10"/>
      <color theme="1"/>
      <name val="ＭＳ 明朝"/>
      <family val="1"/>
      <charset val="128"/>
    </font>
    <font>
      <sz val="9"/>
      <color theme="1"/>
      <name val="ＭＳ 明朝"/>
      <family val="1"/>
      <charset val="128"/>
    </font>
    <font>
      <sz val="14"/>
      <color theme="1"/>
      <name val="ＭＳ 明朝"/>
      <family val="1"/>
      <charset val="128"/>
    </font>
    <font>
      <sz val="8"/>
      <color theme="1"/>
      <name val="ＭＳ 明朝"/>
      <family val="1"/>
      <charset val="128"/>
    </font>
    <font>
      <b/>
      <u/>
      <sz val="9"/>
      <color theme="1"/>
      <name val="ＭＳ 明朝"/>
      <family val="1"/>
      <charset val="128"/>
    </font>
    <font>
      <b/>
      <sz val="18"/>
      <color theme="1"/>
      <name val="ＭＳ Ｐゴシック"/>
      <family val="3"/>
      <charset val="128"/>
    </font>
    <font>
      <sz val="22"/>
      <color theme="1"/>
      <name val="ＭＳ ゴシック"/>
      <family val="3"/>
      <charset val="128"/>
    </font>
    <font>
      <b/>
      <sz val="11"/>
      <color rgb="FFFF0000"/>
      <name val="ＭＳ 明朝"/>
      <family val="1"/>
      <charset val="128"/>
    </font>
    <font>
      <u/>
      <sz val="9"/>
      <color theme="1"/>
      <name val="ＭＳ 明朝"/>
      <family val="1"/>
      <charset val="128"/>
    </font>
    <font>
      <b/>
      <sz val="20"/>
      <color rgb="FFFF0000"/>
      <name val="ＭＳ ゴシック"/>
      <family val="3"/>
      <charset val="128"/>
    </font>
    <font>
      <sz val="11"/>
      <color theme="1"/>
      <name val="游ゴシック"/>
      <family val="2"/>
      <scheme val="minor"/>
    </font>
    <font>
      <b/>
      <sz val="14"/>
      <color theme="1"/>
      <name val="ＭＳ ゴシック"/>
      <family val="3"/>
      <charset val="128"/>
    </font>
    <font>
      <b/>
      <sz val="12"/>
      <color rgb="FFFF0000"/>
      <name val="ＭＳ ゴシック"/>
      <family val="3"/>
      <charset val="128"/>
    </font>
    <font>
      <b/>
      <sz val="14"/>
      <color rgb="FFFF0000"/>
      <name val="HG丸ｺﾞｼｯｸM-PRO"/>
      <family val="3"/>
      <charset val="128"/>
    </font>
    <font>
      <sz val="14"/>
      <color theme="1"/>
      <name val="游ゴシック"/>
      <family val="2"/>
      <scheme val="minor"/>
    </font>
    <font>
      <sz val="10"/>
      <color rgb="FFFF00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FF9696"/>
        <bgColor indexed="64"/>
      </patternFill>
    </fill>
  </fills>
  <borders count="25">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top/>
      <bottom style="dotted">
        <color auto="1"/>
      </bottom>
      <diagonal/>
    </border>
    <border>
      <left/>
      <right style="thin">
        <color auto="1"/>
      </right>
      <top/>
      <bottom/>
      <diagonal/>
    </border>
    <border>
      <left/>
      <right/>
      <top/>
      <bottom style="hair">
        <color auto="1"/>
      </bottom>
      <diagonal/>
    </border>
    <border>
      <left/>
      <right/>
      <top style="hair">
        <color auto="1"/>
      </top>
      <bottom style="hair">
        <color auto="1"/>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style="medium">
        <color indexed="64"/>
      </bottom>
      <diagonal/>
    </border>
    <border>
      <left/>
      <right/>
      <top/>
      <bottom style="medium">
        <color indexed="64"/>
      </bottom>
      <diagonal/>
    </border>
  </borders>
  <cellStyleXfs count="4">
    <xf numFmtId="0" fontId="0" fillId="0" borderId="0"/>
    <xf numFmtId="0" fontId="3" fillId="0" borderId="0"/>
    <xf numFmtId="38" fontId="3" fillId="0" borderId="0" applyFont="0" applyFill="0" applyBorder="0" applyAlignment="0" applyProtection="0"/>
    <xf numFmtId="38" fontId="19" fillId="0" borderId="0" applyFont="0" applyFill="0" applyBorder="0" applyAlignment="0" applyProtection="0">
      <alignment vertical="center"/>
    </xf>
  </cellStyleXfs>
  <cellXfs count="203">
    <xf numFmtId="0" fontId="0" fillId="0" borderId="0" xfId="0"/>
    <xf numFmtId="0" fontId="5" fillId="0" borderId="0" xfId="0" applyFont="1" applyAlignment="1" applyProtection="1">
      <alignment vertical="center"/>
    </xf>
    <xf numFmtId="0" fontId="4" fillId="0" borderId="0" xfId="0" applyFont="1" applyAlignment="1" applyProtection="1">
      <alignment vertical="center"/>
    </xf>
    <xf numFmtId="0" fontId="8" fillId="0" borderId="9" xfId="0" applyFont="1" applyBorder="1" applyAlignment="1" applyProtection="1">
      <alignment vertical="center"/>
    </xf>
    <xf numFmtId="0" fontId="4" fillId="0" borderId="9" xfId="0" applyFont="1" applyBorder="1" applyAlignment="1" applyProtection="1">
      <alignment vertical="center"/>
    </xf>
    <xf numFmtId="0" fontId="6" fillId="0" borderId="0" xfId="0" applyFont="1" applyAlignment="1" applyProtection="1">
      <alignment horizontal="center" vertical="center"/>
    </xf>
    <xf numFmtId="0" fontId="9"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Border="1" applyAlignment="1" applyProtection="1">
      <alignment vertical="center"/>
    </xf>
    <xf numFmtId="0" fontId="5" fillId="0" borderId="9" xfId="0" applyFont="1" applyBorder="1" applyAlignment="1" applyProtection="1">
      <alignment vertical="center" shrinkToFit="1"/>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center" vertical="center"/>
    </xf>
    <xf numFmtId="0" fontId="7" fillId="0" borderId="0" xfId="0" applyFont="1" applyAlignment="1" applyProtection="1">
      <alignment horizontal="right"/>
    </xf>
    <xf numFmtId="0" fontId="5" fillId="0" borderId="8" xfId="0" applyFont="1" applyBorder="1" applyAlignment="1" applyProtection="1">
      <alignment vertical="center"/>
    </xf>
    <xf numFmtId="0" fontId="10" fillId="0" borderId="0" xfId="0" applyFont="1" applyAlignment="1" applyProtection="1">
      <alignment vertical="center" shrinkToFit="1"/>
    </xf>
    <xf numFmtId="0" fontId="10" fillId="0" borderId="0" xfId="0" applyFont="1" applyAlignment="1" applyProtection="1">
      <alignment vertical="center"/>
    </xf>
    <xf numFmtId="0" fontId="10" fillId="0" borderId="0" xfId="0" applyFont="1" applyAlignment="1" applyProtection="1">
      <alignment horizontal="center" vertical="center"/>
    </xf>
    <xf numFmtId="0" fontId="13" fillId="0" borderId="0" xfId="0" applyFont="1" applyAlignment="1" applyProtection="1">
      <alignment vertical="center"/>
    </xf>
    <xf numFmtId="0" fontId="17" fillId="0" borderId="0" xfId="0" applyFont="1" applyAlignment="1" applyProtection="1">
      <alignment horizontal="right" vertical="center"/>
    </xf>
    <xf numFmtId="0" fontId="2" fillId="0" borderId="0" xfId="0" applyFont="1" applyAlignment="1" applyProtection="1">
      <alignment vertical="center"/>
    </xf>
    <xf numFmtId="0" fontId="2" fillId="0" borderId="0" xfId="0" applyFont="1" applyBorder="1" applyAlignment="1" applyProtection="1">
      <alignment vertical="center"/>
    </xf>
    <xf numFmtId="0" fontId="9" fillId="0" borderId="0" xfId="0" applyFont="1" applyFill="1" applyBorder="1" applyAlignment="1" applyProtection="1">
      <alignment vertical="center"/>
    </xf>
    <xf numFmtId="0" fontId="5" fillId="0" borderId="0" xfId="0" applyFont="1" applyFill="1" applyBorder="1" applyAlignment="1" applyProtection="1">
      <alignment vertical="center" shrinkToFit="1"/>
    </xf>
    <xf numFmtId="0" fontId="7"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xf>
    <xf numFmtId="0" fontId="5" fillId="0" borderId="10" xfId="0" applyFont="1" applyFill="1" applyBorder="1" applyAlignment="1" applyProtection="1">
      <alignment vertical="center"/>
    </xf>
    <xf numFmtId="0" fontId="16" fillId="0" borderId="0" xfId="0" applyFont="1" applyAlignment="1" applyProtection="1">
      <alignment vertical="center"/>
    </xf>
    <xf numFmtId="49" fontId="9" fillId="0" borderId="0" xfId="0" applyNumberFormat="1" applyFont="1" applyAlignment="1" applyProtection="1">
      <alignment vertical="center"/>
    </xf>
    <xf numFmtId="49" fontId="5" fillId="0" borderId="0" xfId="0" applyNumberFormat="1" applyFont="1" applyAlignment="1" applyProtection="1">
      <alignment vertical="center"/>
    </xf>
    <xf numFmtId="49" fontId="9" fillId="0" borderId="13" xfId="0" applyNumberFormat="1" applyFont="1" applyBorder="1" applyAlignment="1" applyProtection="1">
      <alignment vertical="center"/>
    </xf>
    <xf numFmtId="49" fontId="5" fillId="0" borderId="13" xfId="0" applyNumberFormat="1" applyFont="1" applyBorder="1" applyAlignment="1" applyProtection="1">
      <alignment vertical="center"/>
    </xf>
    <xf numFmtId="49" fontId="5" fillId="0" borderId="0" xfId="0" applyNumberFormat="1" applyFont="1" applyBorder="1" applyAlignment="1" applyProtection="1">
      <alignment vertical="center" shrinkToFit="1"/>
    </xf>
    <xf numFmtId="0" fontId="4" fillId="0" borderId="9" xfId="0" applyFont="1" applyFill="1" applyBorder="1" applyAlignment="1" applyProtection="1">
      <alignment vertical="center"/>
    </xf>
    <xf numFmtId="0" fontId="6" fillId="0" borderId="0" xfId="0" applyFont="1" applyAlignment="1" applyProtection="1">
      <alignment vertical="center"/>
    </xf>
    <xf numFmtId="0" fontId="16" fillId="0" borderId="0" xfId="0" applyFont="1" applyFill="1" applyBorder="1" applyAlignment="1" applyProtection="1">
      <alignment vertical="center"/>
    </xf>
    <xf numFmtId="177" fontId="7" fillId="0"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10" fillId="0" borderId="0" xfId="0" applyFont="1" applyAlignment="1" applyProtection="1">
      <alignment shrinkToFit="1"/>
    </xf>
    <xf numFmtId="0" fontId="9" fillId="0" borderId="0" xfId="0" applyFont="1" applyAlignment="1" applyProtection="1">
      <alignment horizontal="left" vertical="center"/>
    </xf>
    <xf numFmtId="0" fontId="9" fillId="0" borderId="0" xfId="0" applyFont="1" applyAlignment="1" applyProtection="1">
      <alignment vertical="center"/>
    </xf>
    <xf numFmtId="0" fontId="4" fillId="0" borderId="0" xfId="0" applyFont="1" applyAlignment="1" applyProtection="1">
      <alignment horizontal="center" vertical="center"/>
    </xf>
    <xf numFmtId="176" fontId="5" fillId="0" borderId="0" xfId="0" applyNumberFormat="1" applyFont="1" applyAlignment="1" applyProtection="1">
      <alignment vertical="center"/>
    </xf>
    <xf numFmtId="0" fontId="7" fillId="0" borderId="0" xfId="0" applyFont="1" applyAlignment="1" applyProtection="1">
      <alignment vertical="center" wrapText="1"/>
    </xf>
    <xf numFmtId="0" fontId="5" fillId="0" borderId="10" xfId="0" applyFont="1" applyBorder="1" applyAlignment="1" applyProtection="1">
      <alignment vertical="center" shrinkToFit="1"/>
    </xf>
    <xf numFmtId="0" fontId="0" fillId="0" borderId="0" xfId="0" applyBorder="1" applyAlignment="1" applyProtection="1">
      <alignment vertical="center" shrinkToFit="1"/>
    </xf>
    <xf numFmtId="180" fontId="5" fillId="0" borderId="0" xfId="0" applyNumberFormat="1" applyFont="1" applyAlignment="1" applyProtection="1">
      <alignment vertical="center"/>
    </xf>
    <xf numFmtId="0" fontId="5" fillId="0" borderId="0" xfId="0" applyNumberFormat="1" applyFont="1" applyFill="1" applyAlignment="1" applyProtection="1">
      <alignment vertical="center"/>
      <protection locked="0"/>
    </xf>
    <xf numFmtId="0" fontId="5" fillId="0" borderId="0" xfId="0" applyNumberFormat="1" applyFont="1" applyFill="1" applyAlignment="1" applyProtection="1">
      <alignment vertical="center"/>
    </xf>
    <xf numFmtId="0" fontId="5" fillId="0" borderId="0" xfId="0" applyFont="1" applyAlignment="1" applyProtection="1">
      <alignment vertical="center"/>
      <protection hidden="1"/>
    </xf>
    <xf numFmtId="0" fontId="5" fillId="0" borderId="0" xfId="0" applyFont="1" applyAlignment="1" applyProtection="1">
      <alignment vertical="center"/>
    </xf>
    <xf numFmtId="0" fontId="22" fillId="0" borderId="0" xfId="0" applyFont="1" applyAlignment="1" applyProtection="1">
      <alignment vertical="center" wrapText="1"/>
    </xf>
    <xf numFmtId="0" fontId="23" fillId="0" borderId="0" xfId="0" applyFont="1" applyAlignment="1" applyProtection="1">
      <alignment vertical="center" wrapText="1"/>
    </xf>
    <xf numFmtId="0" fontId="9" fillId="0" borderId="8" xfId="0" applyFont="1" applyFill="1" applyBorder="1" applyAlignment="1" applyProtection="1">
      <alignment horizontal="center" vertical="center" wrapText="1"/>
    </xf>
    <xf numFmtId="0" fontId="9" fillId="0" borderId="22" xfId="0" applyFont="1" applyFill="1" applyBorder="1" applyAlignment="1" applyProtection="1">
      <alignment horizontal="center" vertical="center"/>
    </xf>
    <xf numFmtId="0" fontId="9" fillId="0" borderId="24"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9" fillId="0" borderId="16" xfId="0" applyFont="1" applyFill="1" applyBorder="1" applyAlignment="1" applyProtection="1">
      <alignment horizontal="center" vertical="center" shrinkToFit="1"/>
    </xf>
    <xf numFmtId="0" fontId="9" fillId="0" borderId="17" xfId="0" applyFont="1" applyFill="1" applyBorder="1" applyAlignment="1" applyProtection="1">
      <alignment horizontal="center" vertical="center" shrinkToFit="1"/>
    </xf>
    <xf numFmtId="0" fontId="9" fillId="0" borderId="19" xfId="0" applyFont="1" applyFill="1" applyBorder="1" applyAlignment="1" applyProtection="1">
      <alignment horizontal="center" vertical="center" shrinkToFit="1"/>
    </xf>
    <xf numFmtId="0" fontId="9" fillId="0" borderId="9" xfId="0" applyFont="1" applyFill="1" applyBorder="1" applyAlignment="1" applyProtection="1">
      <alignment horizontal="center" vertical="center" shrinkToFit="1"/>
    </xf>
    <xf numFmtId="0" fontId="9" fillId="0" borderId="8"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180" fontId="9" fillId="0" borderId="1" xfId="0" applyNumberFormat="1" applyFont="1" applyFill="1" applyBorder="1" applyAlignment="1" applyProtection="1">
      <alignment horizontal="center" vertical="center" shrinkToFit="1"/>
    </xf>
    <xf numFmtId="180" fontId="9" fillId="0" borderId="8" xfId="0" applyNumberFormat="1" applyFont="1" applyFill="1" applyBorder="1" applyAlignment="1" applyProtection="1">
      <alignment horizontal="center" vertical="center" shrinkToFit="1"/>
    </xf>
    <xf numFmtId="180" fontId="9" fillId="0" borderId="2" xfId="0" applyNumberFormat="1" applyFont="1" applyFill="1" applyBorder="1" applyAlignment="1" applyProtection="1">
      <alignment horizontal="center" vertical="center" shrinkToFit="1"/>
    </xf>
    <xf numFmtId="180" fontId="9" fillId="0" borderId="3" xfId="0" applyNumberFormat="1" applyFont="1" applyFill="1" applyBorder="1" applyAlignment="1" applyProtection="1">
      <alignment horizontal="center" vertical="center" shrinkToFit="1"/>
    </xf>
    <xf numFmtId="180" fontId="9" fillId="0" borderId="9" xfId="0" applyNumberFormat="1" applyFont="1" applyFill="1" applyBorder="1" applyAlignment="1" applyProtection="1">
      <alignment horizontal="center" vertical="center" shrinkToFit="1"/>
    </xf>
    <xf numFmtId="180" fontId="9" fillId="0" borderId="4" xfId="0" applyNumberFormat="1" applyFont="1" applyFill="1" applyBorder="1" applyAlignment="1" applyProtection="1">
      <alignment horizontal="center" vertical="center" shrinkToFit="1"/>
    </xf>
    <xf numFmtId="38" fontId="11" fillId="0" borderId="1" xfId="3" applyFont="1" applyFill="1" applyBorder="1" applyAlignment="1" applyProtection="1">
      <alignment vertical="center"/>
      <protection locked="0"/>
    </xf>
    <xf numFmtId="38" fontId="11" fillId="0" borderId="8" xfId="3" applyFont="1" applyFill="1" applyBorder="1" applyAlignment="1" applyProtection="1">
      <alignment vertical="center"/>
      <protection locked="0"/>
    </xf>
    <xf numFmtId="38" fontId="11" fillId="0" borderId="3" xfId="3" applyFont="1" applyFill="1" applyBorder="1" applyAlignment="1" applyProtection="1">
      <alignment vertical="center"/>
      <protection locked="0"/>
    </xf>
    <xf numFmtId="38" fontId="11" fillId="0" borderId="9" xfId="3" applyFont="1" applyFill="1" applyBorder="1" applyAlignment="1" applyProtection="1">
      <alignment vertical="center"/>
      <protection locked="0"/>
    </xf>
    <xf numFmtId="0" fontId="7" fillId="0" borderId="1"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9" fillId="0" borderId="1" xfId="0" applyFont="1" applyFill="1" applyBorder="1" applyAlignment="1" applyProtection="1">
      <alignment horizontal="center" vertical="center" shrinkToFit="1"/>
    </xf>
    <xf numFmtId="0" fontId="9" fillId="0" borderId="8" xfId="0" applyFont="1" applyFill="1" applyBorder="1" applyAlignment="1" applyProtection="1">
      <alignment horizontal="center" vertical="center" shrinkToFit="1"/>
    </xf>
    <xf numFmtId="0" fontId="9" fillId="0" borderId="2" xfId="0" applyFont="1" applyFill="1" applyBorder="1" applyAlignment="1" applyProtection="1">
      <alignment horizontal="center" vertical="center" shrinkToFit="1"/>
    </xf>
    <xf numFmtId="0" fontId="9" fillId="0" borderId="3" xfId="0" applyFont="1" applyFill="1" applyBorder="1" applyAlignment="1" applyProtection="1">
      <alignment horizontal="center" vertical="center" shrinkToFit="1"/>
    </xf>
    <xf numFmtId="0" fontId="9" fillId="0" borderId="4" xfId="0" applyFont="1" applyFill="1" applyBorder="1" applyAlignment="1" applyProtection="1">
      <alignment horizontal="center" vertical="center" shrinkToFit="1"/>
    </xf>
    <xf numFmtId="0" fontId="9" fillId="0" borderId="0" xfId="0" applyFont="1" applyAlignment="1" applyProtection="1">
      <alignment vertical="center" shrinkToFit="1"/>
    </xf>
    <xf numFmtId="0" fontId="10" fillId="0" borderId="5" xfId="0" applyFont="1" applyFill="1" applyBorder="1" applyAlignment="1" applyProtection="1">
      <alignment vertical="center" shrinkToFit="1"/>
      <protection locked="0"/>
    </xf>
    <xf numFmtId="0" fontId="10" fillId="0" borderId="6" xfId="0" applyFont="1" applyFill="1" applyBorder="1" applyAlignment="1" applyProtection="1">
      <alignment vertical="center" shrinkToFit="1"/>
      <protection locked="0"/>
    </xf>
    <xf numFmtId="0" fontId="5" fillId="0" borderId="6" xfId="0" applyFont="1" applyBorder="1" applyAlignment="1" applyProtection="1">
      <alignment vertical="center"/>
    </xf>
    <xf numFmtId="0" fontId="5" fillId="0" borderId="6" xfId="0" applyFont="1" applyBorder="1" applyAlignment="1" applyProtection="1">
      <alignment vertical="center" shrinkToFit="1"/>
    </xf>
    <xf numFmtId="0" fontId="12" fillId="0" borderId="5" xfId="0" applyFont="1" applyBorder="1" applyAlignment="1" applyProtection="1">
      <alignment vertical="center" wrapText="1"/>
    </xf>
    <xf numFmtId="0" fontId="12" fillId="0" borderId="6" xfId="0" applyFont="1" applyBorder="1" applyAlignment="1" applyProtection="1">
      <alignment vertical="center" wrapText="1"/>
    </xf>
    <xf numFmtId="0" fontId="12" fillId="0" borderId="7" xfId="0" applyFont="1" applyBorder="1" applyAlignment="1" applyProtection="1">
      <alignment vertical="center" wrapText="1"/>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10" fillId="0" borderId="5" xfId="0" applyFont="1" applyBorder="1" applyAlignment="1" applyProtection="1">
      <alignment horizontal="center" vertical="center" shrinkToFit="1"/>
    </xf>
    <xf numFmtId="0" fontId="10" fillId="0" borderId="6" xfId="0" applyFont="1" applyBorder="1" applyAlignment="1" applyProtection="1">
      <alignment horizontal="center" vertical="center" shrinkToFit="1"/>
    </xf>
    <xf numFmtId="0" fontId="5" fillId="0" borderId="0" xfId="0" applyFont="1" applyFill="1" applyAlignment="1" applyProtection="1">
      <alignment horizontal="center" vertical="center" shrinkToFit="1"/>
      <protection locked="0"/>
    </xf>
    <xf numFmtId="0" fontId="5" fillId="0" borderId="0" xfId="0" applyFont="1" applyFill="1" applyBorder="1" applyAlignment="1" applyProtection="1">
      <alignment horizontal="center" vertical="center"/>
      <protection locked="0"/>
    </xf>
    <xf numFmtId="38" fontId="11" fillId="0" borderId="1" xfId="3" applyFont="1" applyFill="1" applyBorder="1" applyAlignment="1" applyProtection="1">
      <alignment horizontal="center" vertical="center"/>
    </xf>
    <xf numFmtId="38" fontId="11" fillId="0" borderId="8" xfId="3" applyFont="1" applyFill="1" applyBorder="1" applyAlignment="1" applyProtection="1">
      <alignment horizontal="center" vertical="center"/>
    </xf>
    <xf numFmtId="38" fontId="11" fillId="0" borderId="10" xfId="3" applyFont="1" applyFill="1" applyBorder="1" applyAlignment="1" applyProtection="1">
      <alignment horizontal="center" vertical="center"/>
    </xf>
    <xf numFmtId="38" fontId="11" fillId="0" borderId="0" xfId="3" applyFont="1" applyFill="1" applyBorder="1" applyAlignment="1" applyProtection="1">
      <alignment horizontal="center" vertical="center"/>
    </xf>
    <xf numFmtId="0" fontId="5" fillId="0" borderId="9" xfId="0" applyFont="1" applyBorder="1" applyAlignment="1" applyProtection="1">
      <alignment horizontal="center" vertical="center" shrinkToFit="1"/>
    </xf>
    <xf numFmtId="0" fontId="9" fillId="0" borderId="18" xfId="0" applyFont="1" applyFill="1" applyBorder="1" applyAlignment="1" applyProtection="1">
      <alignment horizontal="center" vertical="center" shrinkToFit="1"/>
    </xf>
    <xf numFmtId="0" fontId="9" fillId="0" borderId="20" xfId="0" applyFont="1" applyFill="1" applyBorder="1" applyAlignment="1" applyProtection="1">
      <alignment horizontal="center" vertical="center" shrinkToFit="1"/>
    </xf>
    <xf numFmtId="38" fontId="11" fillId="0" borderId="21" xfId="3" applyFont="1" applyFill="1" applyBorder="1" applyAlignment="1" applyProtection="1">
      <alignment horizontal="center" vertical="center"/>
    </xf>
    <xf numFmtId="38" fontId="11" fillId="0" borderId="23" xfId="3" applyFont="1" applyFill="1" applyBorder="1" applyAlignment="1" applyProtection="1">
      <alignment horizontal="center" vertical="center"/>
    </xf>
    <xf numFmtId="38" fontId="11" fillId="0" borderId="24" xfId="3" applyFont="1" applyFill="1" applyBorder="1" applyAlignment="1" applyProtection="1">
      <alignment horizontal="center" vertical="center"/>
    </xf>
    <xf numFmtId="0" fontId="5" fillId="0" borderId="11" xfId="0" applyFont="1" applyBorder="1" applyAlignment="1" applyProtection="1">
      <alignment horizontal="center" vertical="center"/>
    </xf>
    <xf numFmtId="179" fontId="5" fillId="0" borderId="11" xfId="0" applyNumberFormat="1" applyFont="1" applyBorder="1" applyAlignment="1" applyProtection="1">
      <alignment horizontal="center" vertical="center" shrinkToFit="1"/>
    </xf>
    <xf numFmtId="0" fontId="9" fillId="0" borderId="8" xfId="0" applyNumberFormat="1" applyFont="1" applyFill="1" applyBorder="1" applyAlignment="1" applyProtection="1">
      <alignment horizontal="center" vertical="center" shrinkToFit="1"/>
      <protection locked="0"/>
    </xf>
    <xf numFmtId="0" fontId="9" fillId="0" borderId="9" xfId="0" applyNumberFormat="1" applyFont="1" applyFill="1" applyBorder="1" applyAlignment="1" applyProtection="1">
      <alignment horizontal="center" vertical="center" shrinkToFit="1"/>
      <protection locked="0"/>
    </xf>
    <xf numFmtId="0" fontId="11" fillId="0" borderId="1" xfId="0" applyFont="1" applyFill="1" applyBorder="1" applyAlignment="1" applyProtection="1">
      <alignment horizontal="center" vertical="center" wrapText="1" shrinkToFit="1"/>
      <protection locked="0"/>
    </xf>
    <xf numFmtId="0" fontId="11" fillId="0" borderId="8" xfId="0" applyFont="1" applyFill="1" applyBorder="1" applyAlignment="1" applyProtection="1">
      <alignment horizontal="center" vertical="center" wrapText="1" shrinkToFit="1"/>
      <protection locked="0"/>
    </xf>
    <xf numFmtId="0" fontId="11" fillId="0" borderId="3" xfId="0" applyFont="1" applyFill="1" applyBorder="1" applyAlignment="1" applyProtection="1">
      <alignment horizontal="center" vertical="center" wrapText="1" shrinkToFit="1"/>
      <protection locked="0"/>
    </xf>
    <xf numFmtId="0" fontId="11" fillId="0" borderId="9" xfId="0" applyFont="1" applyFill="1" applyBorder="1" applyAlignment="1" applyProtection="1">
      <alignment horizontal="center" vertical="center" wrapText="1" shrinkToFit="1"/>
      <protection locked="0"/>
    </xf>
    <xf numFmtId="0" fontId="9" fillId="0" borderId="0" xfId="0" applyFont="1" applyFill="1" applyBorder="1" applyAlignment="1" applyProtection="1">
      <alignment horizontal="right" vertical="center"/>
    </xf>
    <xf numFmtId="0" fontId="24" fillId="0" borderId="0" xfId="0" applyFont="1" applyFill="1" applyBorder="1" applyAlignment="1" applyProtection="1">
      <alignment horizontal="center" vertical="center"/>
    </xf>
    <xf numFmtId="0" fontId="24" fillId="0" borderId="9" xfId="0" applyFont="1" applyFill="1" applyBorder="1" applyAlignment="1" applyProtection="1">
      <alignment horizontal="center" vertical="center"/>
    </xf>
    <xf numFmtId="0" fontId="5" fillId="0" borderId="11" xfId="0" applyFont="1" applyBorder="1" applyAlignment="1" applyProtection="1">
      <alignment horizontal="right" vertical="center"/>
    </xf>
    <xf numFmtId="0" fontId="7" fillId="0" borderId="0" xfId="0" applyFont="1" applyAlignment="1" applyProtection="1">
      <alignment vertical="center" wrapText="1"/>
    </xf>
    <xf numFmtId="0" fontId="9" fillId="0" borderId="5" xfId="0" applyFont="1" applyBorder="1" applyAlignment="1" applyProtection="1">
      <alignment horizontal="center" vertical="center" shrinkToFit="1"/>
    </xf>
    <xf numFmtId="0" fontId="9" fillId="0" borderId="6" xfId="0" applyFont="1" applyBorder="1" applyAlignment="1" applyProtection="1">
      <alignment horizontal="center" vertical="center" shrinkToFit="1"/>
    </xf>
    <xf numFmtId="0" fontId="5" fillId="0" borderId="5"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5" xfId="0" applyFont="1" applyFill="1" applyBorder="1" applyAlignment="1" applyProtection="1">
      <alignment vertical="center"/>
      <protection locked="0"/>
    </xf>
    <xf numFmtId="0" fontId="5" fillId="0" borderId="6" xfId="0" applyFont="1" applyFill="1" applyBorder="1" applyAlignment="1" applyProtection="1">
      <alignment vertical="center"/>
      <protection locked="0"/>
    </xf>
    <xf numFmtId="177" fontId="5" fillId="0" borderId="9" xfId="0" applyNumberFormat="1" applyFont="1" applyBorder="1" applyAlignment="1" applyProtection="1">
      <alignment vertical="center"/>
    </xf>
    <xf numFmtId="0" fontId="5" fillId="0" borderId="9" xfId="0" applyFont="1" applyBorder="1" applyAlignment="1" applyProtection="1">
      <alignment horizontal="center" vertical="center"/>
    </xf>
    <xf numFmtId="0" fontId="10" fillId="0" borderId="0" xfId="0" applyFont="1" applyAlignment="1" applyProtection="1">
      <alignment horizontal="left" vertical="center" shrinkToFit="1"/>
    </xf>
    <xf numFmtId="0" fontId="10" fillId="0" borderId="0" xfId="0" applyFont="1" applyAlignment="1" applyProtection="1">
      <alignment shrinkToFit="1"/>
    </xf>
    <xf numFmtId="49" fontId="5" fillId="0" borderId="13" xfId="0" applyNumberFormat="1" applyFont="1" applyFill="1" applyBorder="1" applyAlignment="1" applyProtection="1">
      <alignment vertical="center"/>
      <protection locked="0"/>
    </xf>
    <xf numFmtId="49" fontId="5" fillId="0" borderId="13" xfId="0" applyNumberFormat="1" applyFont="1" applyFill="1" applyBorder="1" applyAlignment="1" applyProtection="1">
      <alignment horizontal="left" vertical="center"/>
      <protection locked="0"/>
    </xf>
    <xf numFmtId="49" fontId="5" fillId="0" borderId="13" xfId="0" applyNumberFormat="1" applyFont="1" applyBorder="1" applyAlignment="1" applyProtection="1">
      <alignment horizontal="left" vertical="center" shrinkToFit="1"/>
    </xf>
    <xf numFmtId="0" fontId="4" fillId="0" borderId="0" xfId="0" applyFont="1" applyAlignment="1" applyProtection="1">
      <alignment horizontal="center" vertical="center"/>
    </xf>
    <xf numFmtId="0" fontId="9" fillId="0" borderId="0" xfId="0" applyFont="1" applyAlignment="1" applyProtection="1">
      <alignment vertical="center"/>
    </xf>
    <xf numFmtId="0" fontId="5" fillId="2"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20" fillId="0" borderId="1" xfId="0" applyNumberFormat="1" applyFont="1" applyFill="1" applyBorder="1" applyAlignment="1" applyProtection="1">
      <alignment horizontal="center" vertical="center"/>
      <protection locked="0"/>
    </xf>
    <xf numFmtId="0" fontId="20" fillId="0" borderId="8" xfId="0" applyNumberFormat="1" applyFont="1" applyFill="1" applyBorder="1" applyAlignment="1" applyProtection="1">
      <alignment horizontal="center" vertical="center"/>
      <protection locked="0"/>
    </xf>
    <xf numFmtId="0" fontId="20" fillId="0" borderId="3" xfId="0" applyNumberFormat="1" applyFont="1" applyFill="1" applyBorder="1" applyAlignment="1" applyProtection="1">
      <alignment horizontal="center" vertical="center"/>
      <protection locked="0"/>
    </xf>
    <xf numFmtId="0" fontId="20" fillId="0" borderId="9" xfId="0" applyNumberFormat="1" applyFont="1" applyFill="1" applyBorder="1" applyAlignment="1" applyProtection="1">
      <alignment horizontal="center" vertical="center"/>
      <protection locked="0"/>
    </xf>
    <xf numFmtId="0" fontId="2" fillId="0" borderId="8" xfId="0" applyNumberFormat="1" applyFont="1" applyFill="1" applyBorder="1" applyAlignment="1" applyProtection="1">
      <alignment horizontal="center" shrinkToFit="1"/>
    </xf>
    <xf numFmtId="0" fontId="2" fillId="0" borderId="2" xfId="0" applyNumberFormat="1" applyFont="1" applyFill="1" applyBorder="1" applyAlignment="1" applyProtection="1">
      <alignment horizontal="center" shrinkToFit="1"/>
    </xf>
    <xf numFmtId="0" fontId="2" fillId="0" borderId="9" xfId="0" applyNumberFormat="1" applyFont="1" applyFill="1" applyBorder="1" applyAlignment="1" applyProtection="1">
      <alignment horizontal="center" shrinkToFit="1"/>
    </xf>
    <xf numFmtId="0" fontId="2" fillId="0" borderId="4" xfId="0" applyNumberFormat="1" applyFont="1" applyFill="1" applyBorder="1" applyAlignment="1" applyProtection="1">
      <alignment horizontal="center" shrinkToFit="1"/>
    </xf>
    <xf numFmtId="0" fontId="21" fillId="0" borderId="8" xfId="0" applyFont="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4" fillId="3" borderId="9" xfId="0" applyFont="1" applyFill="1" applyBorder="1" applyAlignment="1" applyProtection="1">
      <alignment horizontal="center" vertical="center"/>
    </xf>
    <xf numFmtId="0" fontId="14" fillId="0" borderId="0" xfId="0" applyFont="1" applyAlignment="1" applyProtection="1">
      <alignment horizontal="center" vertical="center"/>
    </xf>
    <xf numFmtId="49" fontId="9" fillId="0" borderId="13" xfId="0" applyNumberFormat="1" applyFont="1" applyFill="1" applyBorder="1" applyAlignment="1" applyProtection="1">
      <alignment vertical="center"/>
      <protection locked="0"/>
    </xf>
    <xf numFmtId="49" fontId="9" fillId="0" borderId="13" xfId="0" applyNumberFormat="1" applyFont="1" applyFill="1" applyBorder="1" applyAlignment="1" applyProtection="1">
      <alignment vertical="center" shrinkToFit="1"/>
      <protection locked="0"/>
    </xf>
    <xf numFmtId="0" fontId="5" fillId="0" borderId="0" xfId="0" applyFont="1" applyAlignment="1" applyProtection="1">
      <alignment horizontal="center" vertical="center"/>
    </xf>
    <xf numFmtId="0" fontId="6" fillId="0" borderId="0" xfId="0" applyFont="1" applyAlignment="1" applyProtection="1">
      <alignment horizontal="center" vertical="center" shrinkToFit="1"/>
    </xf>
    <xf numFmtId="0" fontId="9" fillId="0" borderId="0" xfId="0" applyFont="1" applyAlignment="1" applyProtection="1">
      <alignment horizontal="left" vertical="center"/>
    </xf>
    <xf numFmtId="49" fontId="5" fillId="0" borderId="14" xfId="0" applyNumberFormat="1" applyFont="1" applyBorder="1" applyAlignment="1" applyProtection="1">
      <alignment vertical="center" shrinkToFit="1"/>
    </xf>
    <xf numFmtId="0" fontId="13" fillId="0" borderId="0" xfId="0" applyFont="1" applyAlignment="1" applyProtection="1">
      <alignment vertical="center" shrinkToFit="1"/>
    </xf>
    <xf numFmtId="178" fontId="4" fillId="0" borderId="9" xfId="0" applyNumberFormat="1" applyFont="1" applyBorder="1" applyAlignment="1" applyProtection="1">
      <alignment vertical="center"/>
    </xf>
    <xf numFmtId="38" fontId="11" fillId="0" borderId="1" xfId="3" applyFont="1" applyFill="1" applyBorder="1" applyAlignment="1" applyProtection="1">
      <alignment vertical="center"/>
    </xf>
    <xf numFmtId="38" fontId="11" fillId="0" borderId="8" xfId="3" applyFont="1" applyFill="1" applyBorder="1" applyAlignment="1" applyProtection="1">
      <alignment vertical="center"/>
    </xf>
    <xf numFmtId="38" fontId="11" fillId="0" borderId="3" xfId="3" applyFont="1" applyFill="1" applyBorder="1" applyAlignment="1" applyProtection="1">
      <alignment vertical="center"/>
    </xf>
    <xf numFmtId="38" fontId="11" fillId="0" borderId="9" xfId="3" applyFont="1" applyFill="1" applyBorder="1" applyAlignment="1" applyProtection="1">
      <alignment vertical="center"/>
    </xf>
    <xf numFmtId="180" fontId="5" fillId="0" borderId="0" xfId="0" applyNumberFormat="1" applyFont="1" applyAlignment="1" applyProtection="1">
      <alignment horizontal="center" vertical="center"/>
    </xf>
    <xf numFmtId="0" fontId="15" fillId="0" borderId="1"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10"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12"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9" xfId="0" applyFont="1" applyBorder="1" applyAlignment="1" applyProtection="1">
      <alignment horizontal="center" vertical="center"/>
    </xf>
    <xf numFmtId="0" fontId="15" fillId="0" borderId="4" xfId="0" applyFont="1" applyBorder="1" applyAlignment="1" applyProtection="1">
      <alignment horizontal="center" vertical="center"/>
    </xf>
    <xf numFmtId="0" fontId="18" fillId="0" borderId="8" xfId="0" applyFont="1" applyBorder="1" applyAlignment="1" applyProtection="1">
      <alignment horizontal="center" vertical="center"/>
    </xf>
    <xf numFmtId="0" fontId="18" fillId="0" borderId="2"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9" xfId="0" applyFont="1" applyBorder="1" applyAlignment="1" applyProtection="1">
      <alignment horizontal="center" vertical="center"/>
    </xf>
    <xf numFmtId="0" fontId="18" fillId="0" borderId="4" xfId="0" applyFont="1" applyBorder="1" applyAlignment="1" applyProtection="1">
      <alignment horizontal="center" vertical="center"/>
    </xf>
    <xf numFmtId="38" fontId="11" fillId="0" borderId="3" xfId="3" applyFont="1" applyFill="1" applyBorder="1" applyAlignment="1" applyProtection="1">
      <alignment horizontal="center" vertical="center"/>
    </xf>
    <xf numFmtId="38" fontId="11" fillId="0" borderId="9" xfId="3"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38" fontId="11" fillId="0" borderId="10" xfId="3" applyFont="1" applyFill="1" applyBorder="1" applyAlignment="1" applyProtection="1">
      <alignment vertical="center"/>
    </xf>
    <xf numFmtId="38" fontId="11" fillId="0" borderId="0" xfId="3" applyFont="1" applyFill="1" applyBorder="1" applyAlignment="1" applyProtection="1">
      <alignment vertical="center"/>
    </xf>
    <xf numFmtId="49" fontId="5" fillId="0" borderId="5" xfId="0" applyNumberFormat="1" applyFont="1" applyFill="1" applyBorder="1" applyAlignment="1" applyProtection="1">
      <alignment horizontal="center" vertical="center"/>
      <protection locked="0"/>
    </xf>
    <xf numFmtId="49" fontId="5" fillId="0" borderId="6" xfId="0" applyNumberFormat="1" applyFont="1" applyFill="1" applyBorder="1" applyAlignment="1" applyProtection="1">
      <alignment horizontal="center" vertical="center"/>
      <protection locked="0"/>
    </xf>
    <xf numFmtId="49" fontId="5" fillId="0" borderId="7" xfId="0" applyNumberFormat="1" applyFont="1" applyFill="1" applyBorder="1" applyAlignment="1" applyProtection="1">
      <alignment horizontal="center" vertical="center"/>
      <protection locked="0"/>
    </xf>
  </cellXfs>
  <cellStyles count="4">
    <cellStyle name="桁区切り" xfId="3" builtinId="6"/>
    <cellStyle name="桁区切り 2" xfId="2"/>
    <cellStyle name="標準" xfId="0" builtinId="0"/>
    <cellStyle name="標準 2" xfId="1"/>
  </cellStyles>
  <dxfs count="15">
    <dxf>
      <fill>
        <patternFill>
          <bgColor rgb="FFFF9696"/>
        </patternFill>
      </fill>
    </dxf>
    <dxf>
      <fill>
        <patternFill>
          <bgColor rgb="FFFF9696"/>
        </patternFill>
      </fill>
    </dxf>
    <dxf>
      <fill>
        <patternFill>
          <bgColor rgb="FFFF9696"/>
        </patternFill>
      </fill>
    </dxf>
    <dxf>
      <fill>
        <patternFill>
          <bgColor rgb="FFFF9696"/>
        </patternFill>
      </fill>
    </dxf>
    <dxf>
      <fill>
        <patternFill>
          <bgColor rgb="FFFF9696"/>
        </patternFill>
      </fill>
    </dxf>
    <dxf>
      <fill>
        <patternFill>
          <bgColor rgb="FFFF9696"/>
        </patternFill>
      </fill>
    </dxf>
    <dxf>
      <fill>
        <patternFill>
          <bgColor rgb="FFFF9696"/>
        </patternFill>
      </fill>
    </dxf>
    <dxf>
      <fill>
        <patternFill>
          <bgColor rgb="FFFF9696"/>
        </patternFill>
      </fill>
    </dxf>
    <dxf>
      <fill>
        <patternFill>
          <bgColor rgb="FFFF9696"/>
        </patternFill>
      </fill>
    </dxf>
    <dxf>
      <font>
        <color theme="1" tint="0.34998626667073579"/>
      </font>
      <fill>
        <patternFill>
          <bgColor theme="1" tint="0.34998626667073579"/>
        </patternFill>
      </fill>
    </dxf>
    <dxf>
      <fill>
        <patternFill>
          <bgColor rgb="FFFF9696"/>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ill>
        <patternFill>
          <bgColor rgb="FFFFFF00"/>
        </patternFill>
      </fill>
    </dxf>
  </dxfs>
  <tableStyles count="0" defaultTableStyle="TableStyleMedium2" defaultPivotStyle="PivotStyleLight16"/>
  <colors>
    <mruColors>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48</xdr:col>
      <xdr:colOff>95250</xdr:colOff>
      <xdr:row>40</xdr:row>
      <xdr:rowOff>95250</xdr:rowOff>
    </xdr:from>
    <xdr:to>
      <xdr:col>52</xdr:col>
      <xdr:colOff>28575</xdr:colOff>
      <xdr:row>42</xdr:row>
      <xdr:rowOff>66675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1525250" y="5781675"/>
          <a:ext cx="885825" cy="2286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b="1">
              <a:solidFill>
                <a:schemeClr val="tx1"/>
              </a:solidFill>
              <a:latin typeface="ＭＳ ゴシック" panose="020B0609070205080204" pitchFamily="49" charset="-128"/>
              <a:ea typeface="ＭＳ ゴシック" panose="020B0609070205080204" pitchFamily="49" charset="-128"/>
            </a:rPr>
            <a:t>本市記入欄</a:t>
          </a:r>
        </a:p>
      </xdr:txBody>
    </xdr:sp>
    <xdr:clientData/>
  </xdr:twoCellAnchor>
  <xdr:twoCellAnchor>
    <xdr:from>
      <xdr:col>24</xdr:col>
      <xdr:colOff>66675</xdr:colOff>
      <xdr:row>51</xdr:row>
      <xdr:rowOff>66675</xdr:rowOff>
    </xdr:from>
    <xdr:to>
      <xdr:col>28</xdr:col>
      <xdr:colOff>0</xdr:colOff>
      <xdr:row>52</xdr:row>
      <xdr:rowOff>114300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5781675" y="7562850"/>
          <a:ext cx="885825" cy="2190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b="1">
              <a:solidFill>
                <a:schemeClr val="tx1"/>
              </a:solidFill>
              <a:latin typeface="ＭＳ ゴシック" panose="020B0609070205080204" pitchFamily="49" charset="-128"/>
              <a:ea typeface="ＭＳ ゴシック" panose="020B0609070205080204" pitchFamily="49" charset="-128"/>
            </a:rPr>
            <a:t>本市記入欄</a:t>
          </a:r>
        </a:p>
      </xdr:txBody>
    </xdr:sp>
    <xdr:clientData/>
  </xdr:twoCellAnchor>
  <xdr:twoCellAnchor>
    <xdr:from>
      <xdr:col>48</xdr:col>
      <xdr:colOff>137584</xdr:colOff>
      <xdr:row>0</xdr:row>
      <xdr:rowOff>84667</xdr:rowOff>
    </xdr:from>
    <xdr:to>
      <xdr:col>71</xdr:col>
      <xdr:colOff>92076</xdr:colOff>
      <xdr:row>5</xdr:row>
      <xdr:rowOff>127000</xdr:rowOff>
    </xdr:to>
    <xdr:sp macro="" textlink="">
      <xdr:nvSpPr>
        <xdr:cNvPr id="5" name="テキスト ボックス 5"/>
        <xdr:cNvSpPr txBox="1"/>
      </xdr:nvSpPr>
      <xdr:spPr>
        <a:xfrm>
          <a:off x="11691409" y="84667"/>
          <a:ext cx="5431367" cy="899583"/>
        </a:xfrm>
        <a:prstGeom prst="rect">
          <a:avLst/>
        </a:prstGeom>
        <a:solidFill>
          <a:sysClr val="window" lastClr="FFFFFF"/>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indent="133350" algn="just">
            <a:lnSpc>
              <a:spcPts val="1400"/>
            </a:lnSpc>
            <a:spcAft>
              <a:spcPts val="0"/>
            </a:spcAft>
          </a:pPr>
          <a:r>
            <a:rPr lang="ja-JP" sz="1000" kern="100">
              <a:effectLst/>
              <a:latin typeface="Century" panose="02040604050505020304" pitchFamily="18" charset="0"/>
              <a:ea typeface="ＭＳ ゴシック" panose="020B0609070205080204" pitchFamily="49" charset="-128"/>
              <a:cs typeface="Times New Roman" panose="02020603050405020304" pitchFamily="18" charset="0"/>
            </a:rPr>
            <a:t>令和５年</a:t>
          </a:r>
          <a:r>
            <a:rPr lang="en-US" sz="1000" kern="100">
              <a:effectLst/>
              <a:latin typeface="Century" panose="02040604050505020304" pitchFamily="18" charset="0"/>
              <a:ea typeface="ＭＳ ゴシック" panose="020B0609070205080204" pitchFamily="49" charset="-128"/>
              <a:cs typeface="Times New Roman" panose="02020603050405020304" pitchFamily="18" charset="0"/>
            </a:rPr>
            <a:t>10</a:t>
          </a:r>
          <a:r>
            <a:rPr lang="ja-JP" sz="1000" kern="100">
              <a:effectLst/>
              <a:latin typeface="Century" panose="02040604050505020304" pitchFamily="18" charset="0"/>
              <a:ea typeface="ＭＳ ゴシック" panose="020B0609070205080204" pitchFamily="49" charset="-128"/>
              <a:cs typeface="Times New Roman" panose="02020603050405020304" pitchFamily="18" charset="0"/>
            </a:rPr>
            <a:t>月１日以降の認定申請分から、新型コロナウイルス感染症の発生に起因するセーフティネット保証４号は、資金使途が借換（借換資金に追加融資資金を加えることは可）に限定されております。ご確認のうえ、以下にチェックをお願いします。</a:t>
          </a:r>
          <a:r>
            <a:rPr lang="en-US" sz="1000" kern="100">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indent="177800" algn="just">
            <a:lnSpc>
              <a:spcPts val="1800"/>
            </a:lnSpc>
            <a:spcAft>
              <a:spcPts val="0"/>
            </a:spcAft>
          </a:pPr>
          <a:r>
            <a:rPr lang="ja-JP" sz="1400"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sz="1000" kern="100">
              <a:effectLst/>
              <a:latin typeface="Century" panose="02040604050505020304" pitchFamily="18" charset="0"/>
              <a:ea typeface="ＭＳ ゴシック" panose="020B0609070205080204" pitchFamily="49" charset="-128"/>
              <a:cs typeface="Times New Roman" panose="02020603050405020304" pitchFamily="18" charset="0"/>
            </a:rPr>
            <a:t> 当該申請は既存融資の借換を目的とした申請です。</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71"/>
  <sheetViews>
    <sheetView tabSelected="1" view="pageBreakPreview" topLeftCell="O1" zoomScaleNormal="100" zoomScaleSheetLayoutView="100" workbookViewId="0">
      <selection activeCell="O15" sqref="O15:X15"/>
    </sheetView>
  </sheetViews>
  <sheetFormatPr defaultColWidth="3.125" defaultRowHeight="13.5" x14ac:dyDescent="0.4"/>
  <cols>
    <col min="1" max="16" width="3.125" style="1"/>
    <col min="17" max="17" width="3.125" style="1" customWidth="1"/>
    <col min="18" max="23" width="3.125" style="1"/>
    <col min="24" max="26" width="3.125" style="1" customWidth="1"/>
    <col min="27" max="16384" width="3.125" style="1"/>
  </cols>
  <sheetData>
    <row r="1" spans="1:72" s="49" customFormat="1" x14ac:dyDescent="0.4"/>
    <row r="2" spans="1:72" s="49" customFormat="1" x14ac:dyDescent="0.4"/>
    <row r="3" spans="1:72" s="49" customFormat="1" x14ac:dyDescent="0.4"/>
    <row r="4" spans="1:72" s="49" customFormat="1" x14ac:dyDescent="0.4"/>
    <row r="5" spans="1:72" s="49" customFormat="1" x14ac:dyDescent="0.4"/>
    <row r="6" spans="1:72" s="49" customFormat="1" x14ac:dyDescent="0.4"/>
    <row r="7" spans="1:72" x14ac:dyDescent="0.4">
      <c r="A7" s="1" t="s">
        <v>42</v>
      </c>
      <c r="E7" s="20"/>
      <c r="F7" s="20"/>
      <c r="G7" s="20"/>
      <c r="H7" s="20"/>
      <c r="I7" s="20"/>
      <c r="J7" s="20"/>
      <c r="K7" s="20"/>
      <c r="L7" s="20"/>
      <c r="M7" s="20"/>
      <c r="N7" s="20"/>
      <c r="O7" s="20"/>
      <c r="P7" s="20"/>
      <c r="Q7" s="20"/>
      <c r="R7" s="20"/>
      <c r="S7" s="20"/>
      <c r="T7" s="20"/>
      <c r="U7" s="20"/>
      <c r="V7" s="20"/>
      <c r="W7" s="20"/>
      <c r="X7" s="20"/>
      <c r="AV7" s="19" t="s">
        <v>41</v>
      </c>
    </row>
    <row r="8" spans="1:72" ht="15.75" customHeight="1" x14ac:dyDescent="0.4">
      <c r="E8" s="20"/>
      <c r="F8" s="20"/>
      <c r="G8" s="20"/>
      <c r="H8" s="20"/>
      <c r="I8" s="20"/>
      <c r="J8" s="20"/>
      <c r="K8" s="20"/>
      <c r="L8" s="20"/>
      <c r="M8" s="20"/>
      <c r="N8" s="20"/>
      <c r="O8" s="20"/>
      <c r="P8" s="20"/>
      <c r="Q8" s="20"/>
      <c r="R8" s="20"/>
      <c r="S8" s="20"/>
      <c r="T8" s="20"/>
      <c r="U8" s="20"/>
      <c r="V8" s="20"/>
      <c r="W8" s="20"/>
      <c r="X8" s="20"/>
      <c r="Y8" s="162" t="s">
        <v>68</v>
      </c>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t="s">
        <v>68</v>
      </c>
      <c r="AX8" s="162"/>
      <c r="AY8" s="162"/>
      <c r="AZ8" s="162"/>
      <c r="BA8" s="162"/>
      <c r="BB8" s="162"/>
      <c r="BC8" s="162"/>
      <c r="BD8" s="162"/>
      <c r="BE8" s="162"/>
      <c r="BF8" s="162"/>
      <c r="BG8" s="162"/>
      <c r="BH8" s="162"/>
      <c r="BI8" s="162"/>
      <c r="BJ8" s="162"/>
      <c r="BK8" s="162"/>
      <c r="BL8" s="162"/>
      <c r="BM8" s="162"/>
      <c r="BN8" s="162"/>
      <c r="BO8" s="162"/>
      <c r="BP8" s="162"/>
      <c r="BQ8" s="162"/>
      <c r="BR8" s="162"/>
      <c r="BS8" s="162"/>
      <c r="BT8" s="162"/>
    </row>
    <row r="9" spans="1:72" ht="14.25" customHeight="1" x14ac:dyDescent="0.4">
      <c r="A9" s="142" t="s">
        <v>65</v>
      </c>
      <c r="B9" s="142"/>
      <c r="C9" s="142"/>
      <c r="D9" s="142"/>
      <c r="E9" s="142"/>
      <c r="F9" s="142"/>
      <c r="G9" s="142"/>
      <c r="H9" s="142"/>
      <c r="I9" s="142"/>
      <c r="J9" s="142"/>
      <c r="K9" s="142"/>
      <c r="L9" s="142"/>
      <c r="M9" s="142"/>
      <c r="N9" s="142"/>
      <c r="O9" s="142"/>
      <c r="P9" s="142"/>
      <c r="Q9" s="142"/>
      <c r="R9" s="142"/>
      <c r="S9" s="142"/>
      <c r="T9" s="142"/>
      <c r="U9" s="142"/>
      <c r="V9" s="142"/>
      <c r="W9" s="142"/>
      <c r="X9" s="142"/>
      <c r="Y9" s="5"/>
      <c r="Z9" s="5"/>
      <c r="AA9" s="5"/>
      <c r="AB9" s="5"/>
      <c r="AC9" s="5"/>
      <c r="AD9" s="5"/>
      <c r="AE9" s="5"/>
      <c r="AF9" s="5"/>
      <c r="AG9" s="5"/>
      <c r="AH9" s="158" t="s">
        <v>28</v>
      </c>
      <c r="AI9" s="158"/>
      <c r="AJ9" s="158"/>
      <c r="AK9" s="158"/>
      <c r="AL9" s="158"/>
      <c r="AM9" s="158"/>
      <c r="AN9" s="158"/>
      <c r="AO9" s="5"/>
      <c r="AP9" s="5"/>
      <c r="AQ9" s="5" t="s">
        <v>70</v>
      </c>
      <c r="AR9" s="5" t="str">
        <f>IF($B$16="","",$B$16)</f>
        <v/>
      </c>
      <c r="AS9" s="34" t="s">
        <v>71</v>
      </c>
      <c r="AT9" s="5"/>
      <c r="AU9" s="5"/>
      <c r="AV9" s="5"/>
      <c r="AW9" s="5"/>
      <c r="AX9" s="5"/>
      <c r="AY9" s="5"/>
      <c r="AZ9" s="5"/>
      <c r="BA9" s="5"/>
      <c r="BB9" s="5"/>
      <c r="BC9" s="5"/>
      <c r="BD9" s="5"/>
      <c r="BE9" s="5"/>
      <c r="BF9" s="5"/>
      <c r="BG9" s="5"/>
      <c r="BH9" s="5"/>
      <c r="BI9" s="5"/>
      <c r="BJ9" s="5"/>
      <c r="BK9" s="5"/>
      <c r="BL9" s="5"/>
      <c r="BM9" s="5"/>
      <c r="BN9" s="5"/>
      <c r="BO9" s="5" t="s">
        <v>72</v>
      </c>
      <c r="BP9" s="5" t="str">
        <f>IF($B$16="","",$B$16)</f>
        <v/>
      </c>
      <c r="BQ9" s="34" t="s">
        <v>71</v>
      </c>
      <c r="BR9" s="5"/>
      <c r="BS9" s="5"/>
      <c r="BT9" s="5"/>
    </row>
    <row r="10" spans="1:72" ht="13.5" customHeight="1" x14ac:dyDescent="0.4">
      <c r="A10" s="41"/>
      <c r="B10" s="142" t="s">
        <v>83</v>
      </c>
      <c r="C10" s="142"/>
      <c r="D10" s="142"/>
      <c r="E10" s="142"/>
      <c r="F10" s="142"/>
      <c r="G10" s="142"/>
      <c r="H10" s="142"/>
      <c r="I10" s="142"/>
      <c r="J10" s="142"/>
      <c r="K10" s="142"/>
      <c r="L10" s="142"/>
      <c r="M10" s="142"/>
      <c r="N10" s="142"/>
      <c r="O10" s="142"/>
      <c r="P10" s="142"/>
      <c r="Q10" s="142"/>
      <c r="R10" s="142"/>
      <c r="S10" s="142"/>
      <c r="T10" s="142"/>
      <c r="U10" s="142"/>
      <c r="V10" s="142"/>
      <c r="W10" s="142"/>
      <c r="X10" s="41"/>
      <c r="AH10" s="158"/>
      <c r="AI10" s="158"/>
      <c r="AJ10" s="158"/>
      <c r="AK10" s="158"/>
      <c r="AL10" s="158"/>
      <c r="AM10" s="158"/>
      <c r="AN10" s="158"/>
      <c r="AO10" s="161" t="s">
        <v>77</v>
      </c>
      <c r="AP10" s="161"/>
      <c r="AQ10" s="47"/>
      <c r="AR10" s="8" t="s">
        <v>33</v>
      </c>
      <c r="AS10" s="47"/>
      <c r="AT10" s="8" t="s">
        <v>34</v>
      </c>
      <c r="AU10" s="47"/>
      <c r="AV10" s="8" t="s">
        <v>35</v>
      </c>
      <c r="BM10" s="161" t="s">
        <v>40</v>
      </c>
      <c r="BN10" s="161"/>
      <c r="BO10" s="48" t="str">
        <f>IF(AQ10&gt;0,AQ10,"")</f>
        <v/>
      </c>
      <c r="BP10" s="8" t="s">
        <v>33</v>
      </c>
      <c r="BQ10" s="48" t="str">
        <f>IF(AS10&gt;0,AS10,"")</f>
        <v/>
      </c>
      <c r="BR10" s="8" t="s">
        <v>34</v>
      </c>
      <c r="BS10" s="48" t="str">
        <f>IF(AU10&gt;0,AU10,"")</f>
        <v/>
      </c>
      <c r="BT10" s="8" t="s">
        <v>35</v>
      </c>
    </row>
    <row r="11" spans="1:72" x14ac:dyDescent="0.4">
      <c r="A11" s="41"/>
      <c r="B11" s="142" t="s">
        <v>57</v>
      </c>
      <c r="C11" s="142"/>
      <c r="D11" s="142"/>
      <c r="E11" s="142"/>
      <c r="F11" s="142"/>
      <c r="G11" s="142"/>
      <c r="H11" s="142"/>
      <c r="I11" s="142"/>
      <c r="J11" s="142"/>
      <c r="K11" s="142"/>
      <c r="L11" s="142"/>
      <c r="M11" s="142"/>
      <c r="N11" s="142"/>
      <c r="O11" s="142"/>
      <c r="P11" s="142"/>
      <c r="Q11" s="142"/>
      <c r="R11" s="142"/>
      <c r="S11" s="142"/>
      <c r="T11" s="142"/>
      <c r="U11" s="142"/>
      <c r="V11" s="142"/>
      <c r="W11" s="142"/>
      <c r="X11" s="41"/>
      <c r="Z11" s="1" t="s">
        <v>1</v>
      </c>
      <c r="AX11" s="1" t="s">
        <v>1</v>
      </c>
    </row>
    <row r="12" spans="1:72" x14ac:dyDescent="0.4">
      <c r="A12" s="41"/>
      <c r="B12" s="41"/>
      <c r="C12" s="41"/>
      <c r="D12" s="41"/>
      <c r="E12" s="41"/>
      <c r="F12" s="41"/>
      <c r="G12" s="41"/>
      <c r="H12" s="41"/>
      <c r="I12" s="41"/>
      <c r="J12" s="41"/>
      <c r="K12" s="41"/>
      <c r="L12" s="41"/>
      <c r="M12" s="41"/>
      <c r="N12" s="41"/>
      <c r="O12" s="41"/>
      <c r="P12" s="41"/>
      <c r="Q12" s="41"/>
      <c r="R12" s="41"/>
      <c r="S12" s="41"/>
      <c r="T12" s="41"/>
      <c r="U12" s="41"/>
      <c r="V12" s="41"/>
      <c r="W12" s="41"/>
      <c r="X12" s="41"/>
    </row>
    <row r="13" spans="1:72" x14ac:dyDescent="0.4">
      <c r="A13" s="2"/>
      <c r="B13" s="2"/>
      <c r="C13" s="2"/>
      <c r="D13" s="2"/>
      <c r="E13" s="2"/>
      <c r="F13" s="2"/>
      <c r="G13" s="2"/>
      <c r="H13" s="2"/>
      <c r="I13" s="2"/>
      <c r="J13" s="2"/>
      <c r="K13" s="2"/>
      <c r="L13" s="2"/>
      <c r="M13" s="2"/>
      <c r="N13" s="157"/>
      <c r="O13" s="157"/>
      <c r="P13" s="157"/>
      <c r="Q13" s="3" t="s">
        <v>32</v>
      </c>
      <c r="R13" s="4"/>
      <c r="S13" s="4"/>
      <c r="T13" s="4"/>
      <c r="U13" s="4"/>
      <c r="V13" s="4"/>
      <c r="W13" s="2"/>
      <c r="X13" s="2"/>
      <c r="AG13" s="163" t="s">
        <v>2</v>
      </c>
      <c r="AH13" s="163"/>
      <c r="AI13" s="163"/>
      <c r="AJ13" s="163"/>
      <c r="AK13" s="30" t="s">
        <v>19</v>
      </c>
      <c r="AL13" s="31"/>
      <c r="AM13" s="141" t="str">
        <f>IF(O15=0,"",O15)</f>
        <v/>
      </c>
      <c r="AN13" s="141"/>
      <c r="AO13" s="141"/>
      <c r="AP13" s="141"/>
      <c r="AQ13" s="141"/>
      <c r="AR13" s="141"/>
      <c r="AS13" s="141"/>
      <c r="AT13" s="141"/>
      <c r="AU13" s="141"/>
      <c r="AV13" s="141"/>
      <c r="BE13" s="163" t="s">
        <v>2</v>
      </c>
      <c r="BF13" s="163"/>
      <c r="BG13" s="163"/>
      <c r="BH13" s="163"/>
      <c r="BI13" s="30" t="s">
        <v>19</v>
      </c>
      <c r="BJ13" s="31"/>
      <c r="BK13" s="141" t="str">
        <f>IF(O15=0,"",O15)</f>
        <v/>
      </c>
      <c r="BL13" s="141"/>
      <c r="BM13" s="141"/>
      <c r="BN13" s="141"/>
      <c r="BO13" s="141"/>
      <c r="BP13" s="141"/>
      <c r="BQ13" s="141"/>
      <c r="BR13" s="141"/>
      <c r="BS13" s="141"/>
      <c r="BT13" s="141"/>
    </row>
    <row r="14" spans="1:72" x14ac:dyDescent="0.4">
      <c r="R14" s="42"/>
      <c r="S14" s="42"/>
      <c r="T14" s="42"/>
      <c r="U14" s="42"/>
      <c r="V14" s="42"/>
      <c r="W14" s="42"/>
      <c r="X14" s="42"/>
      <c r="AG14" s="39"/>
      <c r="AH14" s="39"/>
      <c r="AI14" s="39"/>
      <c r="AJ14" s="39"/>
      <c r="AK14" s="164" t="str">
        <f>IF(M16=0,"",M16)</f>
        <v/>
      </c>
      <c r="AL14" s="164"/>
      <c r="AM14" s="164"/>
      <c r="AN14" s="164"/>
      <c r="AO14" s="164"/>
      <c r="AP14" s="164"/>
      <c r="AQ14" s="164"/>
      <c r="AR14" s="164"/>
      <c r="AS14" s="164"/>
      <c r="AT14" s="164"/>
      <c r="AU14" s="164"/>
      <c r="AV14" s="164"/>
      <c r="BE14" s="39"/>
      <c r="BF14" s="39"/>
      <c r="BG14" s="39"/>
      <c r="BH14" s="39"/>
      <c r="BI14" s="164" t="str">
        <f>IF(M16=0,"",M16)</f>
        <v/>
      </c>
      <c r="BJ14" s="164"/>
      <c r="BK14" s="164"/>
      <c r="BL14" s="164"/>
      <c r="BM14" s="164"/>
      <c r="BN14" s="164"/>
      <c r="BO14" s="164"/>
      <c r="BP14" s="164"/>
      <c r="BQ14" s="164"/>
      <c r="BR14" s="164"/>
      <c r="BS14" s="164"/>
      <c r="BT14" s="164"/>
    </row>
    <row r="15" spans="1:72" x14ac:dyDescent="0.4">
      <c r="B15" s="144" t="s">
        <v>62</v>
      </c>
      <c r="C15" s="145"/>
      <c r="D15" s="145"/>
      <c r="E15" s="145"/>
      <c r="F15" s="145"/>
      <c r="G15" s="146"/>
      <c r="I15" s="40" t="s">
        <v>2</v>
      </c>
      <c r="M15" s="28" t="s">
        <v>19</v>
      </c>
      <c r="N15" s="29"/>
      <c r="O15" s="140"/>
      <c r="P15" s="140"/>
      <c r="Q15" s="140"/>
      <c r="R15" s="140"/>
      <c r="S15" s="140"/>
      <c r="T15" s="140"/>
      <c r="U15" s="140"/>
      <c r="V15" s="140"/>
      <c r="W15" s="140"/>
      <c r="X15" s="140"/>
      <c r="AK15" s="29"/>
      <c r="AL15" s="29"/>
      <c r="AM15" s="29"/>
      <c r="AN15" s="29"/>
      <c r="AO15" s="29"/>
      <c r="AP15" s="29"/>
      <c r="AQ15" s="29"/>
      <c r="AR15" s="29"/>
      <c r="AS15" s="29"/>
      <c r="AT15" s="29"/>
      <c r="AU15" s="29"/>
      <c r="AV15" s="29"/>
      <c r="BI15" s="29"/>
      <c r="BJ15" s="29"/>
      <c r="BK15" s="29"/>
      <c r="BL15" s="29"/>
      <c r="BM15" s="29"/>
      <c r="BN15" s="29"/>
      <c r="BO15" s="29"/>
      <c r="BP15" s="29"/>
      <c r="BQ15" s="29"/>
      <c r="BR15" s="29"/>
      <c r="BS15" s="29"/>
      <c r="BT15" s="29"/>
    </row>
    <row r="16" spans="1:72" x14ac:dyDescent="0.4">
      <c r="B16" s="147"/>
      <c r="C16" s="148"/>
      <c r="D16" s="151" t="s">
        <v>63</v>
      </c>
      <c r="E16" s="151"/>
      <c r="F16" s="151"/>
      <c r="G16" s="152"/>
      <c r="I16" s="40"/>
      <c r="M16" s="139"/>
      <c r="N16" s="139"/>
      <c r="O16" s="139"/>
      <c r="P16" s="139"/>
      <c r="Q16" s="139"/>
      <c r="R16" s="139"/>
      <c r="S16" s="139"/>
      <c r="T16" s="139"/>
      <c r="U16" s="139"/>
      <c r="V16" s="139"/>
      <c r="W16" s="139"/>
      <c r="X16" s="139"/>
      <c r="AG16" s="163" t="s">
        <v>16</v>
      </c>
      <c r="AH16" s="163"/>
      <c r="AI16" s="163"/>
      <c r="AJ16" s="163"/>
      <c r="AK16" s="141" t="str">
        <f>IF(M18=0,"",M18)</f>
        <v/>
      </c>
      <c r="AL16" s="141"/>
      <c r="AM16" s="141"/>
      <c r="AN16" s="141"/>
      <c r="AO16" s="141"/>
      <c r="AP16" s="141"/>
      <c r="AQ16" s="141"/>
      <c r="AR16" s="141"/>
      <c r="AS16" s="141"/>
      <c r="AT16" s="141"/>
      <c r="AU16" s="141"/>
      <c r="AV16" s="29"/>
      <c r="BE16" s="163" t="s">
        <v>16</v>
      </c>
      <c r="BF16" s="163"/>
      <c r="BG16" s="163"/>
      <c r="BH16" s="163"/>
      <c r="BI16" s="141" t="str">
        <f>IF(M18=0,"",M18)</f>
        <v/>
      </c>
      <c r="BJ16" s="141"/>
      <c r="BK16" s="141"/>
      <c r="BL16" s="141"/>
      <c r="BM16" s="141"/>
      <c r="BN16" s="141"/>
      <c r="BO16" s="141"/>
      <c r="BP16" s="141"/>
      <c r="BQ16" s="141"/>
      <c r="BR16" s="141"/>
      <c r="BS16" s="141"/>
      <c r="BT16" s="29"/>
    </row>
    <row r="17" spans="1:72" x14ac:dyDescent="0.4">
      <c r="B17" s="149"/>
      <c r="C17" s="150"/>
      <c r="D17" s="153"/>
      <c r="E17" s="153"/>
      <c r="F17" s="153"/>
      <c r="G17" s="154"/>
      <c r="M17" s="29"/>
      <c r="N17" s="29"/>
      <c r="O17" s="29"/>
      <c r="P17" s="29"/>
      <c r="Q17" s="29"/>
      <c r="R17" s="29"/>
      <c r="S17" s="29"/>
      <c r="T17" s="29"/>
      <c r="U17" s="29"/>
      <c r="V17" s="29"/>
      <c r="W17" s="29"/>
      <c r="X17" s="29"/>
      <c r="Y17" s="7"/>
      <c r="AG17" s="39"/>
      <c r="AH17" s="39"/>
      <c r="AI17" s="39"/>
      <c r="AJ17" s="39"/>
      <c r="AK17" s="32"/>
      <c r="AL17" s="32"/>
      <c r="AM17" s="32"/>
      <c r="AN17" s="32"/>
      <c r="AO17" s="32"/>
      <c r="AP17" s="32"/>
      <c r="AQ17" s="32"/>
      <c r="AR17" s="32"/>
      <c r="AS17" s="32"/>
      <c r="AT17" s="32"/>
      <c r="AU17" s="32"/>
      <c r="AV17" s="29"/>
      <c r="BE17" s="39"/>
      <c r="BF17" s="39"/>
      <c r="BG17" s="39"/>
      <c r="BH17" s="39"/>
      <c r="BI17" s="32"/>
      <c r="BJ17" s="32"/>
      <c r="BK17" s="32"/>
      <c r="BL17" s="32"/>
      <c r="BM17" s="32"/>
      <c r="BN17" s="32"/>
      <c r="BO17" s="32"/>
      <c r="BP17" s="32"/>
      <c r="BQ17" s="32"/>
      <c r="BR17" s="32"/>
      <c r="BS17" s="32"/>
      <c r="BT17" s="29"/>
    </row>
    <row r="18" spans="1:72" ht="13.5" customHeight="1" x14ac:dyDescent="0.4">
      <c r="B18" s="155" t="str">
        <f>IF(B16="","！比較期間を選択してください","")</f>
        <v>！比較期間を選択してください</v>
      </c>
      <c r="C18" s="155"/>
      <c r="D18" s="155"/>
      <c r="E18" s="155"/>
      <c r="F18" s="155"/>
      <c r="G18" s="155"/>
      <c r="I18" s="143" t="s">
        <v>20</v>
      </c>
      <c r="J18" s="143"/>
      <c r="K18" s="143"/>
      <c r="L18" s="143"/>
      <c r="M18" s="159"/>
      <c r="N18" s="159"/>
      <c r="O18" s="159"/>
      <c r="P18" s="159"/>
      <c r="Q18" s="159"/>
      <c r="R18" s="159"/>
      <c r="S18" s="159"/>
      <c r="T18" s="159"/>
      <c r="U18" s="159"/>
      <c r="V18" s="159"/>
      <c r="W18" s="159"/>
      <c r="X18" s="159"/>
      <c r="AG18" s="143" t="s">
        <v>17</v>
      </c>
      <c r="AH18" s="143"/>
      <c r="AI18" s="143"/>
      <c r="AJ18" s="143"/>
      <c r="AK18" s="141" t="str">
        <f>IF(M20=0,"",M20)</f>
        <v/>
      </c>
      <c r="AL18" s="141"/>
      <c r="AM18" s="141"/>
      <c r="AN18" s="141"/>
      <c r="AO18" s="141"/>
      <c r="AP18" s="141"/>
      <c r="AQ18" s="141"/>
      <c r="AR18" s="141"/>
      <c r="AS18" s="141"/>
      <c r="AT18" s="141"/>
      <c r="AU18" s="141"/>
      <c r="AV18" s="29"/>
      <c r="BE18" s="143" t="s">
        <v>17</v>
      </c>
      <c r="BF18" s="143"/>
      <c r="BG18" s="143"/>
      <c r="BH18" s="143"/>
      <c r="BI18" s="141" t="str">
        <f>IF(M20=0,"",M20)</f>
        <v/>
      </c>
      <c r="BJ18" s="141"/>
      <c r="BK18" s="141"/>
      <c r="BL18" s="141"/>
      <c r="BM18" s="141"/>
      <c r="BN18" s="141"/>
      <c r="BO18" s="141"/>
      <c r="BP18" s="141"/>
      <c r="BQ18" s="141"/>
      <c r="BR18" s="141"/>
      <c r="BS18" s="141"/>
      <c r="BT18" s="29"/>
    </row>
    <row r="19" spans="1:72" ht="13.5" customHeight="1" x14ac:dyDescent="0.4">
      <c r="B19" s="156"/>
      <c r="C19" s="156"/>
      <c r="D19" s="156"/>
      <c r="E19" s="156"/>
      <c r="F19" s="156"/>
      <c r="G19" s="156"/>
      <c r="M19" s="29"/>
      <c r="N19" s="29"/>
      <c r="O19" s="29"/>
      <c r="P19" s="29"/>
      <c r="Q19" s="29"/>
      <c r="R19" s="29"/>
      <c r="S19" s="29"/>
      <c r="T19" s="29"/>
      <c r="U19" s="29"/>
      <c r="V19" s="29"/>
      <c r="W19" s="29"/>
      <c r="X19" s="29"/>
    </row>
    <row r="20" spans="1:72" x14ac:dyDescent="0.4">
      <c r="B20" s="156"/>
      <c r="C20" s="156"/>
      <c r="D20" s="156"/>
      <c r="E20" s="156"/>
      <c r="F20" s="156"/>
      <c r="G20" s="156"/>
      <c r="I20" s="40" t="s">
        <v>17</v>
      </c>
      <c r="J20" s="40"/>
      <c r="K20" s="40"/>
      <c r="L20" s="40"/>
      <c r="M20" s="160"/>
      <c r="N20" s="160"/>
      <c r="O20" s="160"/>
      <c r="P20" s="160"/>
      <c r="Q20" s="160"/>
      <c r="R20" s="160"/>
      <c r="S20" s="160"/>
      <c r="T20" s="160"/>
      <c r="U20" s="160"/>
      <c r="V20" s="160"/>
      <c r="W20" s="160"/>
      <c r="X20" s="160"/>
    </row>
    <row r="21" spans="1:72" ht="13.5" customHeight="1" x14ac:dyDescent="0.4">
      <c r="I21" s="40"/>
      <c r="J21" s="40"/>
      <c r="K21" s="40"/>
      <c r="L21" s="40"/>
      <c r="M21" s="6"/>
      <c r="N21" s="6"/>
      <c r="O21" s="6"/>
      <c r="P21" s="6"/>
      <c r="Q21" s="6"/>
      <c r="R21" s="6"/>
      <c r="S21" s="6"/>
      <c r="T21" s="6"/>
      <c r="U21" s="6"/>
      <c r="V21" s="6"/>
      <c r="W21" s="6"/>
      <c r="X21" s="6"/>
      <c r="Y21" s="127" t="s">
        <v>81</v>
      </c>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t="s">
        <v>81</v>
      </c>
      <c r="AX21" s="127"/>
      <c r="AY21" s="127"/>
      <c r="AZ21" s="127"/>
      <c r="BA21" s="127"/>
      <c r="BB21" s="127"/>
      <c r="BC21" s="127"/>
      <c r="BD21" s="127"/>
      <c r="BE21" s="127"/>
      <c r="BF21" s="127"/>
      <c r="BG21" s="127"/>
      <c r="BH21" s="127"/>
      <c r="BI21" s="127"/>
      <c r="BJ21" s="127"/>
      <c r="BK21" s="127"/>
      <c r="BL21" s="127"/>
      <c r="BM21" s="127"/>
      <c r="BN21" s="127"/>
      <c r="BO21" s="127"/>
      <c r="BP21" s="127"/>
      <c r="BQ21" s="127"/>
      <c r="BR21" s="127"/>
      <c r="BS21" s="127"/>
      <c r="BT21" s="127"/>
    </row>
    <row r="22" spans="1:72" ht="12" customHeight="1" x14ac:dyDescent="0.4">
      <c r="I22" s="91" t="s">
        <v>66</v>
      </c>
      <c r="J22" s="91"/>
      <c r="K22" s="91"/>
      <c r="L22" s="91"/>
      <c r="M22" s="91"/>
      <c r="N22" s="91"/>
      <c r="O22" s="91"/>
      <c r="P22" s="91"/>
      <c r="Q22" s="91"/>
      <c r="R22" s="6"/>
      <c r="S22" s="6"/>
      <c r="T22" s="6"/>
      <c r="U22" s="6"/>
      <c r="V22" s="6"/>
      <c r="W22" s="6"/>
      <c r="X22" s="6"/>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7"/>
      <c r="BG22" s="127"/>
      <c r="BH22" s="127"/>
      <c r="BI22" s="127"/>
      <c r="BJ22" s="127"/>
      <c r="BK22" s="127"/>
      <c r="BL22" s="127"/>
      <c r="BM22" s="127"/>
      <c r="BN22" s="127"/>
      <c r="BO22" s="127"/>
      <c r="BP22" s="127"/>
      <c r="BQ22" s="127"/>
      <c r="BR22" s="127"/>
      <c r="BS22" s="127"/>
      <c r="BT22" s="127"/>
    </row>
    <row r="23" spans="1:72" ht="12" customHeight="1" x14ac:dyDescent="0.4">
      <c r="L23" s="103" t="s">
        <v>73</v>
      </c>
      <c r="M23" s="103"/>
      <c r="N23" s="103"/>
      <c r="O23" s="104"/>
      <c r="P23" s="104"/>
      <c r="Q23" s="8" t="s">
        <v>33</v>
      </c>
      <c r="R23" s="104"/>
      <c r="S23" s="104"/>
      <c r="T23" s="8" t="s">
        <v>34</v>
      </c>
      <c r="U23" s="104"/>
      <c r="V23" s="104"/>
      <c r="W23" s="8" t="s">
        <v>35</v>
      </c>
      <c r="X23" s="11"/>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row>
    <row r="24" spans="1:72" x14ac:dyDescent="0.4">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7"/>
      <c r="BN24" s="127"/>
      <c r="BO24" s="127"/>
      <c r="BP24" s="127"/>
      <c r="BQ24" s="127"/>
      <c r="BR24" s="127"/>
      <c r="BS24" s="127"/>
      <c r="BT24" s="127"/>
    </row>
    <row r="25" spans="1:72" x14ac:dyDescent="0.4">
      <c r="A25" s="20" t="s">
        <v>43</v>
      </c>
      <c r="J25" s="40"/>
      <c r="K25" s="40"/>
      <c r="L25" s="40"/>
      <c r="M25" s="40"/>
    </row>
    <row r="26" spans="1:72" x14ac:dyDescent="0.4">
      <c r="A26" s="20"/>
      <c r="B26" s="123" t="s">
        <v>76</v>
      </c>
      <c r="C26" s="123"/>
      <c r="D26" s="12" t="str">
        <f>IF($B$16="","",$B$16)</f>
        <v/>
      </c>
      <c r="E26" s="11" t="s">
        <v>64</v>
      </c>
      <c r="J26" s="40"/>
      <c r="K26" s="40"/>
      <c r="L26" s="40"/>
      <c r="M26" s="40"/>
      <c r="AK26" s="1" t="s">
        <v>3</v>
      </c>
      <c r="BI26" s="1" t="s">
        <v>3</v>
      </c>
    </row>
    <row r="27" spans="1:72" ht="13.5" customHeight="1" x14ac:dyDescent="0.4">
      <c r="A27" s="20"/>
      <c r="B27" s="22"/>
      <c r="C27" s="124" t="str">
        <f>IF(F28="","↓ 年・月を記入","")</f>
        <v>↓ 年・月を記入</v>
      </c>
      <c r="D27" s="125"/>
      <c r="E27" s="125"/>
      <c r="F27" s="125"/>
      <c r="G27" s="125"/>
    </row>
    <row r="28" spans="1:72" ht="13.5" customHeight="1" x14ac:dyDescent="0.4">
      <c r="A28" s="20"/>
      <c r="B28" s="67" t="s">
        <v>80</v>
      </c>
      <c r="C28" s="68"/>
      <c r="D28" s="117"/>
      <c r="E28" s="68" t="s">
        <v>79</v>
      </c>
      <c r="F28" s="117"/>
      <c r="G28" s="69" t="s">
        <v>78</v>
      </c>
      <c r="H28" s="67" t="str">
        <f>IFERROR(IF($B$16&gt;1,EDATE($Q$65,-1),"—"),"—")</f>
        <v>—</v>
      </c>
      <c r="I28" s="68"/>
      <c r="J28" s="68"/>
      <c r="K28" s="68"/>
      <c r="L28" s="69"/>
      <c r="M28" s="67" t="str">
        <f>IFERROR(IF($B$16&gt;2,EDATE($H$28,-1),"—"),"—")</f>
        <v>—</v>
      </c>
      <c r="N28" s="68"/>
      <c r="O28" s="68"/>
      <c r="P28" s="68"/>
      <c r="Q28" s="69"/>
      <c r="R28" s="86" t="s">
        <v>59</v>
      </c>
      <c r="S28" s="87"/>
      <c r="T28" s="87"/>
      <c r="U28" s="87"/>
      <c r="V28" s="87"/>
      <c r="W28" s="88"/>
      <c r="Y28" s="1" t="s">
        <v>69</v>
      </c>
      <c r="AL28" s="12"/>
      <c r="AM28" s="12"/>
      <c r="AN28" s="109" t="str">
        <f>IF($L$23="元号を選択","",$L$23)</f>
        <v/>
      </c>
      <c r="AO28" s="109"/>
      <c r="AP28" s="109" t="str">
        <f>IF($O$23=0,"",$O$23)</f>
        <v/>
      </c>
      <c r="AQ28" s="109"/>
      <c r="AR28" s="9" t="s">
        <v>33</v>
      </c>
      <c r="AS28" s="9" t="str">
        <f>IF($R$23=0,"",$R$23)</f>
        <v/>
      </c>
      <c r="AT28" s="9" t="s">
        <v>34</v>
      </c>
      <c r="AU28" s="9" t="str">
        <f>IF($U$23=0,"",$U$23)</f>
        <v/>
      </c>
      <c r="AV28" s="9" t="s">
        <v>35</v>
      </c>
      <c r="AW28" s="1" t="s">
        <v>69</v>
      </c>
      <c r="BL28" s="109" t="str">
        <f>IF($L$23="元号を選択","",$L$23)</f>
        <v/>
      </c>
      <c r="BM28" s="109"/>
      <c r="BN28" s="109" t="str">
        <f>IF($O$23=0,"",$O$23)</f>
        <v/>
      </c>
      <c r="BO28" s="109"/>
      <c r="BP28" s="9" t="s">
        <v>33</v>
      </c>
      <c r="BQ28" s="9" t="str">
        <f>IF($R$23=0,"",$R$23)</f>
        <v/>
      </c>
      <c r="BR28" s="9" t="s">
        <v>34</v>
      </c>
      <c r="BS28" s="9" t="str">
        <f>IF($U$23=0,"",$U$23)</f>
        <v/>
      </c>
      <c r="BT28" s="9" t="s">
        <v>35</v>
      </c>
    </row>
    <row r="29" spans="1:72" ht="13.5" customHeight="1" x14ac:dyDescent="0.4">
      <c r="A29" s="20"/>
      <c r="B29" s="70"/>
      <c r="C29" s="71"/>
      <c r="D29" s="118"/>
      <c r="E29" s="71"/>
      <c r="F29" s="118"/>
      <c r="G29" s="72"/>
      <c r="H29" s="70"/>
      <c r="I29" s="71"/>
      <c r="J29" s="71"/>
      <c r="K29" s="71"/>
      <c r="L29" s="72"/>
      <c r="M29" s="70"/>
      <c r="N29" s="71"/>
      <c r="O29" s="71"/>
      <c r="P29" s="71"/>
      <c r="Q29" s="72"/>
      <c r="R29" s="89"/>
      <c r="S29" s="60"/>
      <c r="T29" s="60"/>
      <c r="U29" s="60"/>
      <c r="V29" s="60"/>
      <c r="W29" s="90"/>
    </row>
    <row r="30" spans="1:72" ht="13.5" customHeight="1" x14ac:dyDescent="0.4">
      <c r="A30" s="20"/>
      <c r="B30" s="119"/>
      <c r="C30" s="120"/>
      <c r="D30" s="120"/>
      <c r="E30" s="120"/>
      <c r="F30" s="61" t="s">
        <v>0</v>
      </c>
      <c r="G30" s="62"/>
      <c r="H30" s="73"/>
      <c r="I30" s="74"/>
      <c r="J30" s="74"/>
      <c r="K30" s="61" t="s">
        <v>0</v>
      </c>
      <c r="L30" s="62"/>
      <c r="M30" s="73"/>
      <c r="N30" s="74"/>
      <c r="O30" s="74"/>
      <c r="P30" s="61" t="s">
        <v>0</v>
      </c>
      <c r="Q30" s="62"/>
      <c r="R30" s="105" t="str">
        <f>IF(B16="","",IF(B16=6,SUM(B30,H30,M30,B34,H34,M34),IF(B16=5,SUM(B30,H30,M30,B34,H34),IF(B16=4,SUM(B30,H30,M30,B34),IF(B16=3,SUM(B30,H30,M30),SUM(B30,H30))))))</f>
        <v/>
      </c>
      <c r="S30" s="106"/>
      <c r="T30" s="106"/>
      <c r="U30" s="106"/>
      <c r="V30" s="61" t="s">
        <v>0</v>
      </c>
      <c r="W30" s="62"/>
      <c r="Y30" s="1" t="s">
        <v>50</v>
      </c>
      <c r="AW30" s="1" t="s">
        <v>4</v>
      </c>
    </row>
    <row r="31" spans="1:72" ht="13.5" customHeight="1" thickBot="1" x14ac:dyDescent="0.45">
      <c r="A31" s="20"/>
      <c r="B31" s="121"/>
      <c r="C31" s="122"/>
      <c r="D31" s="122"/>
      <c r="E31" s="122"/>
      <c r="F31" s="65"/>
      <c r="G31" s="66"/>
      <c r="H31" s="75"/>
      <c r="I31" s="76"/>
      <c r="J31" s="76"/>
      <c r="K31" s="65"/>
      <c r="L31" s="66"/>
      <c r="M31" s="75"/>
      <c r="N31" s="76"/>
      <c r="O31" s="76"/>
      <c r="P31" s="65"/>
      <c r="Q31" s="66"/>
      <c r="R31" s="107"/>
      <c r="S31" s="108"/>
      <c r="T31" s="108"/>
      <c r="U31" s="108"/>
      <c r="V31" s="63"/>
      <c r="W31" s="64"/>
      <c r="Z31" s="1" t="s">
        <v>5</v>
      </c>
      <c r="AX31" s="1" t="s">
        <v>5</v>
      </c>
    </row>
    <row r="32" spans="1:72" ht="15" customHeight="1" x14ac:dyDescent="0.4">
      <c r="A32" s="43"/>
      <c r="B32" s="67" t="str">
        <f>IFERROR(IF($B$16&gt;3,EDATE($M$28,-1),"—"),"—")</f>
        <v>—</v>
      </c>
      <c r="C32" s="68"/>
      <c r="D32" s="68"/>
      <c r="E32" s="68"/>
      <c r="F32" s="68"/>
      <c r="G32" s="69"/>
      <c r="H32" s="67" t="str">
        <f>IFERROR(IF($B$16&gt;4,EDATE($B$32,-1),"—"),"—")</f>
        <v>—</v>
      </c>
      <c r="I32" s="68"/>
      <c r="J32" s="68"/>
      <c r="K32" s="68"/>
      <c r="L32" s="69"/>
      <c r="M32" s="67" t="str">
        <f>IFERROR(IF($B$16&gt;5,EDATE($H$32,-1),"—"),"—")</f>
        <v>—</v>
      </c>
      <c r="N32" s="68"/>
      <c r="O32" s="68"/>
      <c r="P32" s="68"/>
      <c r="Q32" s="69"/>
      <c r="R32" s="57" t="s">
        <v>60</v>
      </c>
      <c r="S32" s="58"/>
      <c r="T32" s="58" t="str">
        <f t="shared" ref="T32:T33" si="0">IF($B$16="","",$B$16)</f>
        <v/>
      </c>
      <c r="U32" s="58" t="s">
        <v>61</v>
      </c>
      <c r="V32" s="58"/>
      <c r="W32" s="110"/>
      <c r="AN32" s="115" t="s">
        <v>9</v>
      </c>
      <c r="AO32" s="115"/>
      <c r="AP32" s="115"/>
      <c r="AQ32" s="116" t="str">
        <f>IF(K50="","",K50)</f>
        <v/>
      </c>
      <c r="AR32" s="116"/>
      <c r="AS32" s="126" t="s">
        <v>8</v>
      </c>
      <c r="AT32" s="126"/>
      <c r="AU32" s="126"/>
      <c r="AV32" s="126"/>
      <c r="BL32" s="115" t="s">
        <v>9</v>
      </c>
      <c r="BM32" s="115"/>
      <c r="BN32" s="115"/>
      <c r="BO32" s="116" t="str">
        <f>IF(K50="","",K50)</f>
        <v/>
      </c>
      <c r="BP32" s="116"/>
      <c r="BQ32" s="126" t="s">
        <v>8</v>
      </c>
      <c r="BR32" s="126"/>
      <c r="BS32" s="126"/>
      <c r="BT32" s="126"/>
    </row>
    <row r="33" spans="1:72" x14ac:dyDescent="0.4">
      <c r="A33" s="43"/>
      <c r="B33" s="70"/>
      <c r="C33" s="71"/>
      <c r="D33" s="71"/>
      <c r="E33" s="71"/>
      <c r="F33" s="71"/>
      <c r="G33" s="72"/>
      <c r="H33" s="70"/>
      <c r="I33" s="71"/>
      <c r="J33" s="71"/>
      <c r="K33" s="71"/>
      <c r="L33" s="72"/>
      <c r="M33" s="70"/>
      <c r="N33" s="71"/>
      <c r="O33" s="71"/>
      <c r="P33" s="71"/>
      <c r="Q33" s="72"/>
      <c r="R33" s="59"/>
      <c r="S33" s="60"/>
      <c r="T33" s="60" t="str">
        <f t="shared" si="0"/>
        <v/>
      </c>
      <c r="U33" s="60"/>
      <c r="V33" s="60"/>
      <c r="W33" s="111"/>
    </row>
    <row r="34" spans="1:72" ht="13.5" customHeight="1" x14ac:dyDescent="0.4">
      <c r="B34" s="119"/>
      <c r="C34" s="120"/>
      <c r="D34" s="120"/>
      <c r="E34" s="120"/>
      <c r="F34" s="63" t="s">
        <v>0</v>
      </c>
      <c r="G34" s="64"/>
      <c r="H34" s="73"/>
      <c r="I34" s="74"/>
      <c r="J34" s="74"/>
      <c r="K34" s="61" t="s">
        <v>0</v>
      </c>
      <c r="L34" s="62"/>
      <c r="M34" s="73"/>
      <c r="N34" s="74"/>
      <c r="O34" s="74"/>
      <c r="P34" s="61" t="s">
        <v>0</v>
      </c>
      <c r="Q34" s="61"/>
      <c r="R34" s="112" t="str">
        <f>IF(R30="","",ROUNDDOWN(R30/B16,0))</f>
        <v/>
      </c>
      <c r="S34" s="106"/>
      <c r="T34" s="106"/>
      <c r="U34" s="106"/>
      <c r="V34" s="53" t="s">
        <v>75</v>
      </c>
      <c r="W34" s="54"/>
      <c r="AA34" s="40" t="s">
        <v>6</v>
      </c>
      <c r="AY34" s="40" t="s">
        <v>6</v>
      </c>
    </row>
    <row r="35" spans="1:72" ht="13.5" customHeight="1" thickBot="1" x14ac:dyDescent="0.45">
      <c r="A35" s="8"/>
      <c r="B35" s="121"/>
      <c r="C35" s="122"/>
      <c r="D35" s="122"/>
      <c r="E35" s="122"/>
      <c r="F35" s="65"/>
      <c r="G35" s="66"/>
      <c r="H35" s="75"/>
      <c r="I35" s="76"/>
      <c r="J35" s="76"/>
      <c r="K35" s="65"/>
      <c r="L35" s="66"/>
      <c r="M35" s="75"/>
      <c r="N35" s="76"/>
      <c r="O35" s="76"/>
      <c r="P35" s="65"/>
      <c r="Q35" s="65"/>
      <c r="R35" s="113"/>
      <c r="S35" s="114"/>
      <c r="T35" s="114"/>
      <c r="U35" s="114"/>
      <c r="V35" s="55"/>
      <c r="W35" s="56"/>
    </row>
    <row r="36" spans="1:72" x14ac:dyDescent="0.4">
      <c r="A36" s="8"/>
      <c r="B36" s="8"/>
      <c r="C36" s="24"/>
      <c r="D36" s="24"/>
      <c r="E36" s="24"/>
      <c r="F36" s="24"/>
      <c r="G36" s="24"/>
      <c r="H36" s="24"/>
      <c r="I36" s="24"/>
      <c r="J36" s="24"/>
      <c r="K36" s="24"/>
      <c r="L36" s="24"/>
      <c r="M36" s="24"/>
      <c r="N36" s="35"/>
      <c r="O36" s="24"/>
      <c r="P36" s="24"/>
      <c r="Q36" s="24"/>
      <c r="R36" s="24"/>
      <c r="S36" s="24"/>
      <c r="T36" s="24"/>
      <c r="U36" s="8"/>
      <c r="AA36" s="40" t="s">
        <v>7</v>
      </c>
      <c r="AQ36" s="135" t="str">
        <f>IF($R$34="","",$R$34)</f>
        <v/>
      </c>
      <c r="AR36" s="135"/>
      <c r="AS36" s="135"/>
      <c r="AT36" s="135"/>
      <c r="AU36" s="136" t="s">
        <v>0</v>
      </c>
      <c r="AV36" s="136"/>
      <c r="AY36" s="40" t="s">
        <v>7</v>
      </c>
      <c r="BO36" s="135" t="str">
        <f>IF($R$34="","",$R$34)</f>
        <v/>
      </c>
      <c r="BP36" s="135"/>
      <c r="BQ36" s="135"/>
      <c r="BR36" s="135"/>
      <c r="BS36" s="136" t="s">
        <v>0</v>
      </c>
      <c r="BT36" s="136"/>
    </row>
    <row r="37" spans="1:72" x14ac:dyDescent="0.4">
      <c r="A37" s="8"/>
      <c r="B37" s="8"/>
      <c r="C37" s="24"/>
      <c r="D37" s="24"/>
      <c r="E37" s="24"/>
      <c r="F37" s="24"/>
      <c r="G37" s="24"/>
      <c r="H37" s="36"/>
      <c r="I37" s="36"/>
      <c r="J37" s="36"/>
      <c r="K37" s="36"/>
      <c r="L37" s="36"/>
      <c r="M37" s="36"/>
      <c r="N37" s="36"/>
      <c r="O37" s="36"/>
      <c r="P37" s="36"/>
      <c r="Q37" s="24"/>
      <c r="R37" s="24"/>
      <c r="S37" s="24"/>
      <c r="T37" s="24"/>
      <c r="U37" s="8"/>
      <c r="AA37" s="40"/>
      <c r="AY37" s="40"/>
    </row>
    <row r="38" spans="1:72" x14ac:dyDescent="0.4">
      <c r="A38" s="20" t="s">
        <v>56</v>
      </c>
      <c r="B38" s="8"/>
      <c r="C38" s="8"/>
      <c r="D38" s="8"/>
      <c r="E38" s="8"/>
      <c r="F38" s="8"/>
      <c r="G38" s="8"/>
      <c r="H38" s="8"/>
      <c r="I38" s="8"/>
      <c r="J38" s="8"/>
      <c r="K38" s="8"/>
      <c r="L38" s="8"/>
      <c r="M38" s="8"/>
      <c r="N38" s="8"/>
      <c r="O38" s="8"/>
      <c r="P38" s="8"/>
      <c r="Q38" s="8"/>
      <c r="R38" s="8"/>
      <c r="S38" s="8"/>
      <c r="T38" s="8"/>
      <c r="U38" s="8"/>
      <c r="V38" s="8"/>
      <c r="AA38" s="40" t="s">
        <v>51</v>
      </c>
      <c r="AQ38" s="135" t="str">
        <f>IF($Q$44="","",$Q$44)</f>
        <v/>
      </c>
      <c r="AR38" s="135"/>
      <c r="AS38" s="135"/>
      <c r="AT38" s="135"/>
      <c r="AU38" s="136" t="s">
        <v>0</v>
      </c>
      <c r="AV38" s="136"/>
      <c r="AY38" s="40" t="s">
        <v>51</v>
      </c>
      <c r="BO38" s="135" t="str">
        <f>IF($Q$44="","",$Q$44)</f>
        <v/>
      </c>
      <c r="BP38" s="135"/>
      <c r="BQ38" s="135"/>
      <c r="BR38" s="135"/>
      <c r="BS38" s="136" t="s">
        <v>0</v>
      </c>
      <c r="BT38" s="136"/>
    </row>
    <row r="39" spans="1:72" ht="13.5" customHeight="1" x14ac:dyDescent="0.4">
      <c r="B39" s="7"/>
      <c r="C39" s="7"/>
      <c r="D39" s="7"/>
      <c r="E39" s="7"/>
      <c r="F39" s="7"/>
      <c r="G39" s="7"/>
      <c r="H39" s="7"/>
      <c r="I39" s="7"/>
      <c r="J39" s="7"/>
      <c r="K39" s="7"/>
      <c r="L39" s="7"/>
      <c r="M39" s="7"/>
      <c r="N39" s="7"/>
      <c r="O39" s="7"/>
      <c r="P39" s="7"/>
      <c r="Q39" s="7"/>
      <c r="R39" s="7"/>
      <c r="S39" s="7"/>
      <c r="T39" s="7"/>
      <c r="U39" s="7"/>
      <c r="V39" s="7"/>
      <c r="W39" s="7"/>
      <c r="X39" s="7"/>
    </row>
    <row r="40" spans="1:72" ht="6.75" customHeight="1" x14ac:dyDescent="0.4">
      <c r="A40" s="11"/>
      <c r="B40" s="8"/>
      <c r="C40" s="77" t="s">
        <v>44</v>
      </c>
      <c r="D40" s="78"/>
      <c r="E40" s="78"/>
      <c r="F40" s="78"/>
      <c r="G40" s="79"/>
      <c r="H40" s="67" t="str">
        <f>IFERROR(IF($B$16,EDATE($M$40,-1),"—"),"—")</f>
        <v>—</v>
      </c>
      <c r="I40" s="68"/>
      <c r="J40" s="68"/>
      <c r="K40" s="68"/>
      <c r="L40" s="69"/>
      <c r="M40" s="67" t="str">
        <f>IFERROR(IF($B$16,EDATE($R$40,-1),"—"),"—")</f>
        <v>—</v>
      </c>
      <c r="N40" s="68"/>
      <c r="O40" s="68"/>
      <c r="P40" s="68"/>
      <c r="Q40" s="69"/>
      <c r="R40" s="67" t="str">
        <f>IFERROR(IF(Q65&gt;0,Q65,"—"),"—")</f>
        <v>—</v>
      </c>
      <c r="S40" s="68"/>
      <c r="T40" s="68"/>
      <c r="U40" s="68"/>
      <c r="V40" s="69"/>
      <c r="W40" s="26"/>
      <c r="X40" s="8"/>
    </row>
    <row r="41" spans="1:72" ht="14.25" customHeight="1" x14ac:dyDescent="0.4">
      <c r="A41" s="11"/>
      <c r="B41" s="8"/>
      <c r="C41" s="80"/>
      <c r="D41" s="81"/>
      <c r="E41" s="81"/>
      <c r="F41" s="81"/>
      <c r="G41" s="82"/>
      <c r="H41" s="70"/>
      <c r="I41" s="71"/>
      <c r="J41" s="71"/>
      <c r="K41" s="71"/>
      <c r="L41" s="72"/>
      <c r="M41" s="70"/>
      <c r="N41" s="71"/>
      <c r="O41" s="71"/>
      <c r="P41" s="71"/>
      <c r="Q41" s="72"/>
      <c r="R41" s="70"/>
      <c r="S41" s="71"/>
      <c r="T41" s="71"/>
      <c r="U41" s="71"/>
      <c r="V41" s="72"/>
      <c r="W41" s="26"/>
      <c r="X41" s="8"/>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row>
    <row r="42" spans="1:72" ht="13.5" customHeight="1" x14ac:dyDescent="0.4">
      <c r="A42" s="21"/>
      <c r="B42" s="8"/>
      <c r="C42" s="80"/>
      <c r="D42" s="81"/>
      <c r="E42" s="81"/>
      <c r="F42" s="81"/>
      <c r="G42" s="82"/>
      <c r="H42" s="73"/>
      <c r="I42" s="74"/>
      <c r="J42" s="74"/>
      <c r="K42" s="61" t="s">
        <v>47</v>
      </c>
      <c r="L42" s="62"/>
      <c r="M42" s="167" t="str">
        <f>IF(H30="","",H30)</f>
        <v/>
      </c>
      <c r="N42" s="168"/>
      <c r="O42" s="168"/>
      <c r="P42" s="61" t="s">
        <v>47</v>
      </c>
      <c r="Q42" s="62"/>
      <c r="R42" s="167" t="str">
        <f>IF(B30="","",B30)</f>
        <v/>
      </c>
      <c r="S42" s="168"/>
      <c r="T42" s="168"/>
      <c r="U42" s="61" t="s">
        <v>47</v>
      </c>
      <c r="V42" s="62"/>
      <c r="W42" s="26"/>
      <c r="X42" s="8"/>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row>
    <row r="43" spans="1:72" ht="13.5" customHeight="1" x14ac:dyDescent="0.15">
      <c r="A43" s="11"/>
      <c r="B43" s="8"/>
      <c r="C43" s="83"/>
      <c r="D43" s="84"/>
      <c r="E43" s="84"/>
      <c r="F43" s="84"/>
      <c r="G43" s="85"/>
      <c r="H43" s="75"/>
      <c r="I43" s="76"/>
      <c r="J43" s="76"/>
      <c r="K43" s="65"/>
      <c r="L43" s="66"/>
      <c r="M43" s="169"/>
      <c r="N43" s="170"/>
      <c r="O43" s="170"/>
      <c r="P43" s="65"/>
      <c r="Q43" s="66"/>
      <c r="R43" s="169"/>
      <c r="S43" s="170"/>
      <c r="T43" s="170"/>
      <c r="U43" s="65"/>
      <c r="V43" s="66"/>
      <c r="W43" s="26"/>
      <c r="X43" s="8"/>
      <c r="Z43" s="99" t="s">
        <v>22</v>
      </c>
      <c r="AA43" s="100"/>
      <c r="AB43" s="100"/>
      <c r="AC43" s="100"/>
      <c r="AD43" s="100"/>
      <c r="AE43" s="100"/>
      <c r="AF43" s="133"/>
      <c r="AG43" s="134"/>
      <c r="AH43" s="134"/>
      <c r="AI43" s="94" t="s">
        <v>24</v>
      </c>
      <c r="AJ43" s="94"/>
      <c r="AK43" s="96" t="s">
        <v>25</v>
      </c>
      <c r="AL43" s="97"/>
      <c r="AM43" s="97"/>
      <c r="AN43" s="97"/>
      <c r="AO43" s="97"/>
      <c r="AP43" s="97"/>
      <c r="AQ43" s="97"/>
      <c r="AR43" s="97"/>
      <c r="AS43" s="97"/>
      <c r="AT43" s="97"/>
      <c r="AU43" s="98"/>
      <c r="AV43" s="13"/>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row>
    <row r="44" spans="1:72" ht="17.25" customHeight="1" x14ac:dyDescent="0.15">
      <c r="A44" s="11"/>
      <c r="B44" s="8"/>
      <c r="C44" s="189" t="s">
        <v>48</v>
      </c>
      <c r="D44" s="190"/>
      <c r="E44" s="190"/>
      <c r="F44" s="190"/>
      <c r="G44" s="167" t="str">
        <f>IF(B30="","",(H42+M42+R42))</f>
        <v/>
      </c>
      <c r="H44" s="168"/>
      <c r="I44" s="168"/>
      <c r="J44" s="168"/>
      <c r="K44" s="53" t="s">
        <v>47</v>
      </c>
      <c r="L44" s="62"/>
      <c r="M44" s="189" t="s">
        <v>45</v>
      </c>
      <c r="N44" s="190"/>
      <c r="O44" s="190"/>
      <c r="P44" s="191"/>
      <c r="Q44" s="105" t="str">
        <f>IF(G44="","",ROUNDDOWN((H42+M42+R42)/3,0))</f>
        <v/>
      </c>
      <c r="R44" s="106"/>
      <c r="S44" s="106"/>
      <c r="T44" s="106"/>
      <c r="U44" s="53" t="s">
        <v>46</v>
      </c>
      <c r="V44" s="62"/>
      <c r="W44" s="8"/>
      <c r="X44" s="8"/>
      <c r="Z44" s="99"/>
      <c r="AA44" s="100"/>
      <c r="AB44" s="100"/>
      <c r="AC44" s="100"/>
      <c r="AD44" s="100"/>
      <c r="AE44" s="100"/>
      <c r="AF44" s="133"/>
      <c r="AG44" s="134"/>
      <c r="AH44" s="134"/>
      <c r="AI44" s="94"/>
      <c r="AJ44" s="94"/>
      <c r="AK44" s="96"/>
      <c r="AL44" s="97"/>
      <c r="AM44" s="97"/>
      <c r="AN44" s="97"/>
      <c r="AO44" s="97"/>
      <c r="AP44" s="97"/>
      <c r="AQ44" s="97"/>
      <c r="AR44" s="97"/>
      <c r="AS44" s="97"/>
      <c r="AT44" s="97"/>
      <c r="AU44" s="98"/>
      <c r="AV44" s="13"/>
      <c r="BT44" s="13" t="s">
        <v>58</v>
      </c>
    </row>
    <row r="45" spans="1:72" ht="17.25" customHeight="1" x14ac:dyDescent="0.15">
      <c r="A45" s="11"/>
      <c r="B45" s="8"/>
      <c r="C45" s="192"/>
      <c r="D45" s="193"/>
      <c r="E45" s="193"/>
      <c r="F45" s="193"/>
      <c r="G45" s="198"/>
      <c r="H45" s="199"/>
      <c r="I45" s="199"/>
      <c r="J45" s="199"/>
      <c r="K45" s="63"/>
      <c r="L45" s="64"/>
      <c r="M45" s="192"/>
      <c r="N45" s="193"/>
      <c r="O45" s="193"/>
      <c r="P45" s="194"/>
      <c r="Q45" s="107"/>
      <c r="R45" s="108"/>
      <c r="S45" s="108"/>
      <c r="T45" s="108"/>
      <c r="U45" s="63"/>
      <c r="V45" s="64"/>
      <c r="W45" s="25"/>
      <c r="X45" s="25"/>
      <c r="Y45" s="15"/>
      <c r="Z45" s="101" t="s">
        <v>26</v>
      </c>
      <c r="AA45" s="102"/>
      <c r="AB45" s="102"/>
      <c r="AC45" s="102"/>
      <c r="AD45" s="102"/>
      <c r="AE45" s="102"/>
      <c r="AF45" s="92"/>
      <c r="AG45" s="93"/>
      <c r="AH45" s="93"/>
      <c r="AI45" s="95" t="s">
        <v>0</v>
      </c>
      <c r="AJ45" s="95"/>
      <c r="AK45" s="96"/>
      <c r="AL45" s="97"/>
      <c r="AM45" s="97"/>
      <c r="AN45" s="97"/>
      <c r="AO45" s="97"/>
      <c r="AP45" s="97"/>
      <c r="AQ45" s="97"/>
      <c r="AR45" s="97"/>
      <c r="AS45" s="97"/>
      <c r="AT45" s="97"/>
      <c r="AU45" s="98"/>
      <c r="AV45" s="15"/>
      <c r="AX45" s="38"/>
      <c r="AY45" s="38"/>
      <c r="AZ45" s="38"/>
      <c r="BA45" s="38"/>
      <c r="BB45" s="38"/>
      <c r="BC45" s="38"/>
      <c r="BD45" s="38"/>
      <c r="BE45" s="38"/>
      <c r="BF45" s="38"/>
      <c r="BG45" s="38"/>
      <c r="BH45" s="38"/>
      <c r="BI45" s="38"/>
      <c r="BJ45" s="38"/>
      <c r="BK45" s="38"/>
      <c r="BL45" s="38"/>
      <c r="BM45" s="38"/>
      <c r="BN45" s="38"/>
      <c r="BO45" s="38"/>
      <c r="BP45" s="38"/>
      <c r="BQ45" s="38"/>
      <c r="BR45" s="38"/>
      <c r="BS45" s="38"/>
      <c r="BT45" s="38"/>
    </row>
    <row r="46" spans="1:72" ht="17.25" customHeight="1" x14ac:dyDescent="0.15">
      <c r="A46" s="11"/>
      <c r="B46" s="8"/>
      <c r="C46" s="195"/>
      <c r="D46" s="196"/>
      <c r="E46" s="196"/>
      <c r="F46" s="196"/>
      <c r="G46" s="169"/>
      <c r="H46" s="170"/>
      <c r="I46" s="170"/>
      <c r="J46" s="170"/>
      <c r="K46" s="65"/>
      <c r="L46" s="66"/>
      <c r="M46" s="195"/>
      <c r="N46" s="196"/>
      <c r="O46" s="196"/>
      <c r="P46" s="197"/>
      <c r="Q46" s="187"/>
      <c r="R46" s="188"/>
      <c r="S46" s="188"/>
      <c r="T46" s="188"/>
      <c r="U46" s="65"/>
      <c r="V46" s="66"/>
      <c r="W46" s="8"/>
      <c r="X46" s="8"/>
      <c r="Y46" s="15"/>
      <c r="Z46" s="101"/>
      <c r="AA46" s="102"/>
      <c r="AB46" s="102"/>
      <c r="AC46" s="102"/>
      <c r="AD46" s="102"/>
      <c r="AE46" s="102"/>
      <c r="AF46" s="92"/>
      <c r="AG46" s="93"/>
      <c r="AH46" s="93"/>
      <c r="AI46" s="95"/>
      <c r="AJ46" s="95"/>
      <c r="AK46" s="96"/>
      <c r="AL46" s="97"/>
      <c r="AM46" s="97"/>
      <c r="AN46" s="97"/>
      <c r="AO46" s="97"/>
      <c r="AP46" s="97"/>
      <c r="AQ46" s="97"/>
      <c r="AR46" s="97"/>
      <c r="AS46" s="97"/>
      <c r="AT46" s="97"/>
      <c r="AU46" s="98"/>
      <c r="AV46" s="15"/>
      <c r="AW46" s="138" t="s">
        <v>10</v>
      </c>
      <c r="AX46" s="138"/>
      <c r="AY46" s="138"/>
      <c r="AZ46" s="138"/>
      <c r="BA46" s="138"/>
      <c r="BB46" s="138"/>
      <c r="BC46" s="138"/>
      <c r="BD46" s="138"/>
      <c r="BE46" s="138"/>
      <c r="BF46" s="138"/>
      <c r="BG46" s="138"/>
      <c r="BH46" s="138"/>
      <c r="BI46" s="138"/>
      <c r="BJ46" s="138"/>
      <c r="BK46" s="138"/>
      <c r="BL46" s="138"/>
      <c r="BM46" s="138"/>
      <c r="BN46" s="138"/>
      <c r="BO46" s="138"/>
      <c r="BP46" s="138"/>
      <c r="BQ46" s="138"/>
      <c r="BR46" s="138"/>
      <c r="BS46" s="138"/>
      <c r="BT46" s="138"/>
    </row>
    <row r="47" spans="1:72" x14ac:dyDescent="0.4">
      <c r="A47" s="11"/>
      <c r="B47" s="8"/>
      <c r="C47" s="22"/>
      <c r="D47" s="8"/>
      <c r="E47" s="8"/>
      <c r="F47" s="8"/>
      <c r="G47" s="8"/>
      <c r="H47" s="8"/>
      <c r="I47" s="8"/>
      <c r="J47" s="8"/>
      <c r="K47" s="8"/>
      <c r="L47" s="8"/>
      <c r="M47" s="8"/>
      <c r="N47" s="8"/>
      <c r="O47" s="8"/>
      <c r="P47" s="8"/>
      <c r="Q47" s="8"/>
      <c r="R47" s="8"/>
      <c r="S47" s="8"/>
      <c r="T47" s="23"/>
      <c r="U47" s="23"/>
      <c r="V47" s="23"/>
      <c r="W47" s="23"/>
      <c r="X47" s="23"/>
      <c r="Z47" s="128" t="s">
        <v>23</v>
      </c>
      <c r="AA47" s="129"/>
      <c r="AB47" s="129"/>
      <c r="AC47" s="129"/>
      <c r="AD47" s="129"/>
      <c r="AE47" s="129"/>
      <c r="AF47" s="130"/>
      <c r="AG47" s="131"/>
      <c r="AH47" s="131"/>
      <c r="AI47" s="131"/>
      <c r="AJ47" s="131"/>
      <c r="AK47" s="131"/>
      <c r="AL47" s="131"/>
      <c r="AM47" s="131"/>
      <c r="AN47" s="131"/>
      <c r="AO47" s="131"/>
      <c r="AP47" s="131"/>
      <c r="AQ47" s="131"/>
      <c r="AR47" s="131"/>
      <c r="AS47" s="131"/>
      <c r="AT47" s="131"/>
      <c r="AU47" s="132"/>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row>
    <row r="48" spans="1:72" x14ac:dyDescent="0.4">
      <c r="A48" s="20" t="s">
        <v>49</v>
      </c>
      <c r="B48" s="8"/>
      <c r="C48" s="24"/>
      <c r="D48" s="24"/>
      <c r="E48" s="24"/>
      <c r="F48" s="24"/>
      <c r="G48" s="24"/>
      <c r="H48" s="37"/>
      <c r="I48" s="37"/>
      <c r="J48" s="37"/>
      <c r="K48" s="37"/>
      <c r="L48" s="8"/>
      <c r="M48" s="8"/>
      <c r="N48" s="8"/>
      <c r="O48" s="8"/>
      <c r="P48" s="37"/>
      <c r="Q48" s="8"/>
      <c r="R48" s="8"/>
      <c r="T48" s="8"/>
      <c r="U48" s="8"/>
      <c r="V48" s="8"/>
      <c r="W48" s="8"/>
      <c r="X48" s="8"/>
      <c r="Z48" s="128"/>
      <c r="AA48" s="129"/>
      <c r="AB48" s="129"/>
      <c r="AC48" s="129"/>
      <c r="AD48" s="129"/>
      <c r="AE48" s="129"/>
      <c r="AF48" s="130"/>
      <c r="AG48" s="131"/>
      <c r="AH48" s="131"/>
      <c r="AI48" s="131"/>
      <c r="AJ48" s="131"/>
      <c r="AK48" s="131"/>
      <c r="AL48" s="131"/>
      <c r="AM48" s="131"/>
      <c r="AN48" s="131"/>
      <c r="AO48" s="131"/>
      <c r="AP48" s="131"/>
      <c r="AQ48" s="131"/>
      <c r="AR48" s="131"/>
      <c r="AS48" s="131"/>
      <c r="AT48" s="131"/>
      <c r="AU48" s="132"/>
    </row>
    <row r="49" spans="1:67" ht="13.5" customHeight="1" x14ac:dyDescent="0.4">
      <c r="A49" s="11"/>
      <c r="B49" s="8"/>
      <c r="C49" s="22"/>
      <c r="D49" s="8"/>
      <c r="E49" s="8"/>
      <c r="F49" s="8"/>
      <c r="G49" s="8"/>
      <c r="H49" s="8"/>
      <c r="I49" s="8"/>
      <c r="J49" s="8"/>
      <c r="K49" s="8"/>
      <c r="L49" s="8"/>
      <c r="M49" s="8"/>
      <c r="N49" s="8"/>
      <c r="O49" s="8"/>
      <c r="P49" s="8"/>
      <c r="Q49" s="37"/>
      <c r="R49" s="37"/>
      <c r="T49" s="8"/>
      <c r="U49" s="8"/>
      <c r="V49" s="8"/>
      <c r="W49" s="8"/>
      <c r="X49" s="8"/>
      <c r="Z49" s="99" t="s">
        <v>21</v>
      </c>
      <c r="AA49" s="100"/>
      <c r="AB49" s="100"/>
      <c r="AC49" s="100"/>
      <c r="AD49" s="100"/>
      <c r="AE49" s="100"/>
      <c r="AF49" s="200"/>
      <c r="AG49" s="201"/>
      <c r="AH49" s="201"/>
      <c r="AI49" s="201"/>
      <c r="AJ49" s="201"/>
      <c r="AK49" s="201"/>
      <c r="AL49" s="201"/>
      <c r="AM49" s="201"/>
      <c r="AN49" s="201"/>
      <c r="AO49" s="201"/>
      <c r="AP49" s="201"/>
      <c r="AQ49" s="201"/>
      <c r="AR49" s="201"/>
      <c r="AS49" s="201"/>
      <c r="AT49" s="201"/>
      <c r="AU49" s="202"/>
      <c r="AW49" s="1" t="s">
        <v>11</v>
      </c>
    </row>
    <row r="50" spans="1:67" ht="13.5" customHeight="1" x14ac:dyDescent="0.4">
      <c r="A50" s="11"/>
      <c r="B50" s="8"/>
      <c r="C50" s="8" t="s">
        <v>53</v>
      </c>
      <c r="D50" s="8"/>
      <c r="E50" s="8"/>
      <c r="F50" s="8"/>
      <c r="G50" s="8"/>
      <c r="H50" s="8"/>
      <c r="I50" s="8"/>
      <c r="J50" s="8"/>
      <c r="K50" s="166" t="str">
        <f>IF(Q44="","",ROUNDDOWN((Q44-R34)/Q44*100,1))</f>
        <v/>
      </c>
      <c r="L50" s="166"/>
      <c r="M50" s="166"/>
      <c r="N50" s="33" t="s">
        <v>54</v>
      </c>
      <c r="O50" s="10" t="s">
        <v>67</v>
      </c>
      <c r="P50" s="8"/>
      <c r="Q50" s="8"/>
      <c r="R50" s="8"/>
      <c r="T50" s="8"/>
      <c r="U50" s="8"/>
      <c r="V50" s="8"/>
      <c r="W50" s="8"/>
      <c r="X50" s="8"/>
      <c r="Z50" s="99"/>
      <c r="AA50" s="100"/>
      <c r="AB50" s="100"/>
      <c r="AC50" s="100"/>
      <c r="AD50" s="100"/>
      <c r="AE50" s="100"/>
      <c r="AF50" s="200"/>
      <c r="AG50" s="201"/>
      <c r="AH50" s="201"/>
      <c r="AI50" s="201"/>
      <c r="AJ50" s="201"/>
      <c r="AK50" s="201"/>
      <c r="AL50" s="201"/>
      <c r="AM50" s="201"/>
      <c r="AN50" s="201"/>
      <c r="AO50" s="201"/>
      <c r="AP50" s="201"/>
      <c r="AQ50" s="201"/>
      <c r="AR50" s="201"/>
      <c r="AS50" s="201"/>
      <c r="AT50" s="201"/>
      <c r="AU50" s="202"/>
    </row>
    <row r="51" spans="1:67" ht="17.25" x14ac:dyDescent="0.4">
      <c r="A51" s="11"/>
      <c r="B51" s="8"/>
      <c r="C51" s="8"/>
      <c r="D51" s="8"/>
      <c r="E51" s="8"/>
      <c r="F51" s="8"/>
      <c r="G51" s="8"/>
      <c r="H51" s="8"/>
      <c r="I51" s="8"/>
      <c r="J51" s="8"/>
      <c r="K51" s="8"/>
      <c r="L51" s="8"/>
      <c r="M51" s="8"/>
      <c r="N51" s="8"/>
      <c r="O51" s="8"/>
      <c r="P51" s="8"/>
      <c r="Q51" s="8"/>
      <c r="R51" s="8"/>
      <c r="T51" s="8"/>
      <c r="U51" s="25"/>
      <c r="V51" s="25"/>
      <c r="W51" s="25"/>
      <c r="X51" s="25"/>
      <c r="BE51" s="1" t="s">
        <v>84</v>
      </c>
    </row>
    <row r="52" spans="1:67" x14ac:dyDescent="0.4">
      <c r="A52" s="20" t="s">
        <v>55</v>
      </c>
      <c r="I52" s="11"/>
      <c r="J52" s="11"/>
      <c r="K52" s="11"/>
      <c r="L52" s="11"/>
      <c r="M52" s="11"/>
      <c r="N52" s="11"/>
      <c r="O52" s="11"/>
      <c r="P52" s="11"/>
      <c r="Q52" s="8"/>
      <c r="R52" s="8"/>
      <c r="T52" s="8"/>
      <c r="U52" s="8"/>
      <c r="V52" s="8"/>
      <c r="W52" s="8"/>
      <c r="X52" s="8"/>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row>
    <row r="53" spans="1:67" ht="13.5" customHeight="1" x14ac:dyDescent="0.4">
      <c r="Q53" s="11"/>
      <c r="R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row>
    <row r="54" spans="1:67" ht="18.75" customHeight="1" x14ac:dyDescent="0.15">
      <c r="A54" s="2"/>
      <c r="C54" s="172" t="s">
        <v>27</v>
      </c>
      <c r="D54" s="173"/>
      <c r="E54" s="173"/>
      <c r="F54" s="174"/>
      <c r="G54" s="181" t="str">
        <f>IF(Q44="","",IF(K50&gt;=N66,F67,F68))</f>
        <v/>
      </c>
      <c r="H54" s="181"/>
      <c r="I54" s="181"/>
      <c r="J54" s="181"/>
      <c r="K54" s="181"/>
      <c r="L54" s="181"/>
      <c r="M54" s="181"/>
      <c r="N54" s="182"/>
      <c r="AV54" s="13" t="s">
        <v>58</v>
      </c>
      <c r="AW54" s="16" t="s">
        <v>12</v>
      </c>
      <c r="AZ54" s="17"/>
      <c r="BA54" s="18"/>
    </row>
    <row r="55" spans="1:67" ht="13.5" customHeight="1" x14ac:dyDescent="0.4">
      <c r="C55" s="175"/>
      <c r="D55" s="176"/>
      <c r="E55" s="176"/>
      <c r="F55" s="177"/>
      <c r="G55" s="183"/>
      <c r="H55" s="183"/>
      <c r="I55" s="183"/>
      <c r="J55" s="183"/>
      <c r="K55" s="183"/>
      <c r="L55" s="183"/>
      <c r="M55" s="183"/>
      <c r="N55" s="184"/>
      <c r="Y55" s="1" t="s">
        <v>11</v>
      </c>
      <c r="AC55" s="16"/>
      <c r="AX55" s="17" t="s">
        <v>13</v>
      </c>
      <c r="AY55" s="16" t="s">
        <v>82</v>
      </c>
      <c r="AZ55" s="17"/>
      <c r="BA55" s="16"/>
    </row>
    <row r="56" spans="1:67" ht="13.5" customHeight="1" x14ac:dyDescent="0.4">
      <c r="A56" s="16"/>
      <c r="C56" s="178"/>
      <c r="D56" s="179"/>
      <c r="E56" s="179"/>
      <c r="F56" s="180"/>
      <c r="G56" s="185"/>
      <c r="H56" s="185"/>
      <c r="I56" s="185"/>
      <c r="J56" s="185"/>
      <c r="K56" s="185"/>
      <c r="L56" s="185"/>
      <c r="M56" s="185"/>
      <c r="N56" s="186"/>
      <c r="AY56" s="16" t="s">
        <v>52</v>
      </c>
      <c r="BA56" s="16"/>
    </row>
    <row r="57" spans="1:67" ht="13.5" customHeight="1" x14ac:dyDescent="0.4">
      <c r="AX57" s="17" t="s">
        <v>13</v>
      </c>
      <c r="AY57" s="165" t="s">
        <v>18</v>
      </c>
      <c r="AZ57" s="165"/>
      <c r="BA57" s="165"/>
      <c r="BB57" s="165"/>
      <c r="BC57" s="165"/>
      <c r="BD57" s="165"/>
      <c r="BE57" s="165"/>
      <c r="BF57" s="165"/>
      <c r="BG57" s="165"/>
      <c r="BH57" s="165"/>
      <c r="BI57" s="165"/>
      <c r="BJ57" s="165"/>
      <c r="BK57" s="165"/>
      <c r="BL57" s="165"/>
      <c r="BM57" s="165"/>
      <c r="BN57" s="165"/>
      <c r="BO57" s="165"/>
    </row>
    <row r="58" spans="1:67" ht="13.5" customHeight="1" x14ac:dyDescent="0.4">
      <c r="B58" s="51" t="str">
        <f>IF(G54="","",IF(G54="認定申請可","申請いただく際には、創業間もないことや店舗の増加等が確認できる資料を添付してください"))</f>
        <v/>
      </c>
      <c r="C58" s="52"/>
      <c r="D58" s="52"/>
      <c r="E58" s="52"/>
      <c r="F58" s="52"/>
      <c r="G58" s="52"/>
      <c r="H58" s="52"/>
      <c r="I58" s="52"/>
      <c r="J58" s="52"/>
      <c r="K58" s="52"/>
      <c r="L58" s="52"/>
      <c r="M58" s="52"/>
      <c r="N58" s="52"/>
      <c r="O58" s="52"/>
      <c r="P58" s="52"/>
      <c r="Q58" s="52"/>
      <c r="R58" s="52"/>
      <c r="S58" s="52"/>
      <c r="T58" s="52"/>
      <c r="U58" s="52"/>
      <c r="V58" s="52"/>
      <c r="W58" s="52"/>
      <c r="AX58" s="17" t="s">
        <v>13</v>
      </c>
      <c r="AY58" s="16" t="s">
        <v>14</v>
      </c>
    </row>
    <row r="59" spans="1:67" ht="13.5" customHeight="1" x14ac:dyDescent="0.4">
      <c r="B59" s="52"/>
      <c r="C59" s="52"/>
      <c r="D59" s="52"/>
      <c r="E59" s="52"/>
      <c r="F59" s="52"/>
      <c r="G59" s="52"/>
      <c r="H59" s="52"/>
      <c r="I59" s="52"/>
      <c r="J59" s="52"/>
      <c r="K59" s="52"/>
      <c r="L59" s="52"/>
      <c r="M59" s="52"/>
      <c r="N59" s="52"/>
      <c r="O59" s="52"/>
      <c r="P59" s="52"/>
      <c r="Q59" s="52"/>
      <c r="R59" s="52"/>
      <c r="S59" s="52"/>
      <c r="T59" s="52"/>
      <c r="U59" s="52"/>
      <c r="V59" s="52"/>
      <c r="W59" s="52"/>
      <c r="X59" s="27"/>
      <c r="AY59" s="16" t="s">
        <v>15</v>
      </c>
    </row>
    <row r="60" spans="1:67" ht="13.5" customHeight="1" x14ac:dyDescent="0.4">
      <c r="B60" s="52"/>
      <c r="C60" s="52"/>
      <c r="D60" s="52"/>
      <c r="E60" s="52"/>
      <c r="F60" s="52"/>
      <c r="G60" s="52"/>
      <c r="H60" s="52"/>
      <c r="I60" s="52"/>
      <c r="J60" s="52"/>
      <c r="K60" s="52"/>
      <c r="L60" s="52"/>
      <c r="M60" s="52"/>
      <c r="N60" s="52"/>
      <c r="O60" s="52"/>
      <c r="P60" s="52"/>
      <c r="Q60" s="52"/>
      <c r="R60" s="52"/>
      <c r="S60" s="52"/>
      <c r="T60" s="52"/>
      <c r="U60" s="52"/>
      <c r="V60" s="52"/>
      <c r="W60" s="52"/>
    </row>
    <row r="61" spans="1:67" ht="13.5" customHeight="1" x14ac:dyDescent="0.4">
      <c r="A61" s="20"/>
    </row>
    <row r="62" spans="1:67" x14ac:dyDescent="0.4">
      <c r="E62" s="16"/>
    </row>
    <row r="64" spans="1:67" x14ac:dyDescent="0.4">
      <c r="B64" s="1">
        <v>6</v>
      </c>
    </row>
    <row r="65" spans="2:23" x14ac:dyDescent="0.4">
      <c r="B65" s="1">
        <v>5</v>
      </c>
      <c r="K65" s="1" t="s">
        <v>73</v>
      </c>
      <c r="Q65" s="171" t="e">
        <f>DATEVALUE("R"&amp;D28&amp;"/"&amp;F28&amp;"/"&amp;"1")</f>
        <v>#VALUE!</v>
      </c>
      <c r="R65" s="171"/>
      <c r="S65" s="171"/>
      <c r="T65" s="171"/>
      <c r="U65" s="46"/>
      <c r="V65" s="46"/>
      <c r="W65" s="46"/>
    </row>
    <row r="66" spans="2:23" x14ac:dyDescent="0.4">
      <c r="B66" s="1">
        <v>4</v>
      </c>
      <c r="F66" s="1" t="s">
        <v>31</v>
      </c>
      <c r="K66" s="1" t="s">
        <v>36</v>
      </c>
      <c r="N66" s="50">
        <f>20/100*100</f>
        <v>20</v>
      </c>
      <c r="O66" s="50"/>
    </row>
    <row r="67" spans="2:23" x14ac:dyDescent="0.4">
      <c r="B67" s="1">
        <v>3</v>
      </c>
      <c r="F67" s="1" t="s">
        <v>29</v>
      </c>
      <c r="K67" s="1" t="s">
        <v>37</v>
      </c>
    </row>
    <row r="68" spans="2:23" x14ac:dyDescent="0.4">
      <c r="B68" s="1">
        <v>2</v>
      </c>
      <c r="F68" s="1" t="s">
        <v>30</v>
      </c>
      <c r="K68" s="1" t="s">
        <v>38</v>
      </c>
    </row>
    <row r="69" spans="2:23" x14ac:dyDescent="0.4">
      <c r="K69" s="1" t="s">
        <v>39</v>
      </c>
    </row>
    <row r="70" spans="2:23" x14ac:dyDescent="0.4">
      <c r="K70" s="1" t="s">
        <v>40</v>
      </c>
    </row>
    <row r="71" spans="2:23" ht="18.75" x14ac:dyDescent="0.4">
      <c r="K71" s="1" t="s">
        <v>74</v>
      </c>
      <c r="O71" s="44"/>
      <c r="P71" s="45"/>
      <c r="Q71" s="45"/>
      <c r="R71" s="45"/>
      <c r="S71" s="45"/>
    </row>
  </sheetData>
  <sheetProtection algorithmName="SHA-512" hashValue="u0k1vR/SKXmr2KPiwW9ytpyNtvajK2Hz83Z/G+Zzy7gXVfvs64FiaPG6BhLaCU11sI2zL3aAlwKGlZtXT0b0BA==" saltValue="7N80Weoz5mMU6sc0nniz6A==" spinCount="100000" sheet="1" selectLockedCells="1"/>
  <mergeCells count="125">
    <mergeCell ref="AY57:BO57"/>
    <mergeCell ref="K50:M50"/>
    <mergeCell ref="K42:L43"/>
    <mergeCell ref="P42:Q43"/>
    <mergeCell ref="U42:V43"/>
    <mergeCell ref="R42:T43"/>
    <mergeCell ref="M42:O43"/>
    <mergeCell ref="Q65:T65"/>
    <mergeCell ref="C54:F56"/>
    <mergeCell ref="G54:N56"/>
    <mergeCell ref="U44:V46"/>
    <mergeCell ref="Q44:T46"/>
    <mergeCell ref="M44:P46"/>
    <mergeCell ref="K44:L46"/>
    <mergeCell ref="G44:J46"/>
    <mergeCell ref="C44:F46"/>
    <mergeCell ref="AF49:AU50"/>
    <mergeCell ref="Z49:AE50"/>
    <mergeCell ref="Y8:AV8"/>
    <mergeCell ref="AG13:AJ13"/>
    <mergeCell ref="AG16:AJ16"/>
    <mergeCell ref="AG18:AJ18"/>
    <mergeCell ref="AK14:AV14"/>
    <mergeCell ref="AM13:AV13"/>
    <mergeCell ref="AW8:BT8"/>
    <mergeCell ref="BE13:BH13"/>
    <mergeCell ref="BK13:BT13"/>
    <mergeCell ref="BI14:BT14"/>
    <mergeCell ref="BE16:BH16"/>
    <mergeCell ref="BI16:BS16"/>
    <mergeCell ref="BE18:BH18"/>
    <mergeCell ref="BM10:BN10"/>
    <mergeCell ref="BI18:BS18"/>
    <mergeCell ref="M16:X16"/>
    <mergeCell ref="O15:X15"/>
    <mergeCell ref="AK16:AU16"/>
    <mergeCell ref="A9:X9"/>
    <mergeCell ref="I18:L18"/>
    <mergeCell ref="B10:W10"/>
    <mergeCell ref="B11:W11"/>
    <mergeCell ref="AK18:AU18"/>
    <mergeCell ref="B15:G15"/>
    <mergeCell ref="B16:C17"/>
    <mergeCell ref="D16:G17"/>
    <mergeCell ref="B18:G20"/>
    <mergeCell ref="N13:P13"/>
    <mergeCell ref="AH9:AN10"/>
    <mergeCell ref="M18:X18"/>
    <mergeCell ref="M20:X20"/>
    <mergeCell ref="AO10:AP10"/>
    <mergeCell ref="BQ32:BT32"/>
    <mergeCell ref="AW21:BT24"/>
    <mergeCell ref="BN28:BO28"/>
    <mergeCell ref="Z47:AE48"/>
    <mergeCell ref="AF47:AU48"/>
    <mergeCell ref="AF43:AH44"/>
    <mergeCell ref="AN28:AO28"/>
    <mergeCell ref="Y21:AV24"/>
    <mergeCell ref="AS32:AV32"/>
    <mergeCell ref="AQ36:AT36"/>
    <mergeCell ref="AU36:AV36"/>
    <mergeCell ref="AQ38:AT38"/>
    <mergeCell ref="AU38:AV38"/>
    <mergeCell ref="AW47:BT47"/>
    <mergeCell ref="AW46:BT46"/>
    <mergeCell ref="BO38:BR38"/>
    <mergeCell ref="BS38:BT38"/>
    <mergeCell ref="BO36:BR36"/>
    <mergeCell ref="BS36:BT36"/>
    <mergeCell ref="BL28:BM28"/>
    <mergeCell ref="BL32:BN32"/>
    <mergeCell ref="BO32:BP32"/>
    <mergeCell ref="D28:D29"/>
    <mergeCell ref="E28:E29"/>
    <mergeCell ref="F28:F29"/>
    <mergeCell ref="G28:G29"/>
    <mergeCell ref="B28:C29"/>
    <mergeCell ref="B30:E31"/>
    <mergeCell ref="B32:G33"/>
    <mergeCell ref="B34:E35"/>
    <mergeCell ref="B26:C26"/>
    <mergeCell ref="C27:G27"/>
    <mergeCell ref="M28:Q29"/>
    <mergeCell ref="R28:W29"/>
    <mergeCell ref="I22:Q22"/>
    <mergeCell ref="AF45:AH46"/>
    <mergeCell ref="AI43:AJ44"/>
    <mergeCell ref="AI45:AJ46"/>
    <mergeCell ref="AK43:AU46"/>
    <mergeCell ref="Z43:AE44"/>
    <mergeCell ref="Z45:AE46"/>
    <mergeCell ref="L23:N23"/>
    <mergeCell ref="O23:P23"/>
    <mergeCell ref="H28:L29"/>
    <mergeCell ref="R30:U31"/>
    <mergeCell ref="AP28:AQ28"/>
    <mergeCell ref="K30:L31"/>
    <mergeCell ref="U32:W33"/>
    <mergeCell ref="R34:U35"/>
    <mergeCell ref="U23:V23"/>
    <mergeCell ref="R23:S23"/>
    <mergeCell ref="AN32:AP32"/>
    <mergeCell ref="AQ32:AR32"/>
    <mergeCell ref="M30:O31"/>
    <mergeCell ref="H40:L41"/>
    <mergeCell ref="R40:V41"/>
    <mergeCell ref="N66:O66"/>
    <mergeCell ref="B58:W60"/>
    <mergeCell ref="V34:W35"/>
    <mergeCell ref="R32:S33"/>
    <mergeCell ref="T32:T33"/>
    <mergeCell ref="V30:W31"/>
    <mergeCell ref="P30:Q31"/>
    <mergeCell ref="F34:G35"/>
    <mergeCell ref="H32:L33"/>
    <mergeCell ref="M32:Q33"/>
    <mergeCell ref="H34:J35"/>
    <mergeCell ref="K34:L35"/>
    <mergeCell ref="M34:O35"/>
    <mergeCell ref="P34:Q35"/>
    <mergeCell ref="F30:G31"/>
    <mergeCell ref="H30:J31"/>
    <mergeCell ref="C40:G43"/>
    <mergeCell ref="M40:Q41"/>
    <mergeCell ref="H42:J43"/>
  </mergeCells>
  <phoneticPr fontId="1"/>
  <conditionalFormatting sqref="C27:G27">
    <cfRule type="cellIs" dxfId="14" priority="21" operator="equal">
      <formula>"↓ 年・月を記入"</formula>
    </cfRule>
  </conditionalFormatting>
  <conditionalFormatting sqref="M32:Q35">
    <cfRule type="expression" dxfId="13" priority="6">
      <formula>$B$16&lt;6</formula>
    </cfRule>
  </conditionalFormatting>
  <conditionalFormatting sqref="M28:Q31">
    <cfRule type="expression" dxfId="12" priority="9">
      <formula>$B$16&lt;3</formula>
    </cfRule>
  </conditionalFormatting>
  <conditionalFormatting sqref="H32:L35">
    <cfRule type="expression" dxfId="11" priority="7">
      <formula>$B$16&lt;5</formula>
    </cfRule>
  </conditionalFormatting>
  <conditionalFormatting sqref="B16:C17 O15:X15 M16:X16 M18:X18 M20:X20 L23:P23 R23:S23 U23:V23 AF47:AU50 AF43:AH46">
    <cfRule type="cellIs" dxfId="10" priority="14" operator="equal">
      <formula>$K$65</formula>
    </cfRule>
  </conditionalFormatting>
  <conditionalFormatting sqref="B32:G35">
    <cfRule type="expression" dxfId="9" priority="5">
      <formula>$B$16&lt;4</formula>
    </cfRule>
  </conditionalFormatting>
  <conditionalFormatting sqref="B16:C17 O15:X15 M16:X16 M18:X18 M20:X20 O23:P23 R23:S23 U23:V23 D28 AF47:AU50 AF43:AH46 F28">
    <cfRule type="cellIs" dxfId="8" priority="11" operator="equal">
      <formula>""</formula>
    </cfRule>
  </conditionalFormatting>
  <conditionalFormatting sqref="H30:J31">
    <cfRule type="cellIs" dxfId="7" priority="10" operator="equal">
      <formula>""</formula>
    </cfRule>
  </conditionalFormatting>
  <conditionalFormatting sqref="M30:O31">
    <cfRule type="cellIs" dxfId="6" priority="18" operator="equal">
      <formula>""</formula>
    </cfRule>
  </conditionalFormatting>
  <conditionalFormatting sqref="H34:J35">
    <cfRule type="cellIs" dxfId="5" priority="17" operator="equal">
      <formula>""</formula>
    </cfRule>
  </conditionalFormatting>
  <conditionalFormatting sqref="M34:O35">
    <cfRule type="cellIs" dxfId="4" priority="16" operator="equal">
      <formula>""</formula>
    </cfRule>
  </conditionalFormatting>
  <conditionalFormatting sqref="B34:E35">
    <cfRule type="cellIs" dxfId="3" priority="12" operator="equal">
      <formula>""</formula>
    </cfRule>
  </conditionalFormatting>
  <conditionalFormatting sqref="B30:E31">
    <cfRule type="cellIs" dxfId="2" priority="4" operator="equal">
      <formula>""</formula>
    </cfRule>
  </conditionalFormatting>
  <conditionalFormatting sqref="AQ10 AS10 AU10">
    <cfRule type="cellIs" dxfId="1" priority="2" operator="equal">
      <formula>""</formula>
    </cfRule>
  </conditionalFormatting>
  <conditionalFormatting sqref="H42:J43">
    <cfRule type="cellIs" dxfId="0" priority="1" operator="equal">
      <formula>""</formula>
    </cfRule>
  </conditionalFormatting>
  <dataValidations count="2">
    <dataValidation type="list" allowBlank="1" showInputMessage="1" showErrorMessage="1" sqref="B16">
      <formula1>$B$63:$B$68</formula1>
    </dataValidation>
    <dataValidation type="list" allowBlank="1" showInputMessage="1" showErrorMessage="1" sqref="L23">
      <formula1>$K$65:$K$71</formula1>
    </dataValidation>
  </dataValidations>
  <pageMargins left="0.93" right="0.85" top="0.69" bottom="0.66" header="0.3" footer="0.3"/>
  <pageSetup paperSize="9" scale="91" orientation="portrait" r:id="rId1"/>
  <colBreaks count="2" manualBreakCount="2">
    <brk id="24" max="59" man="1"/>
    <brk id="48" max="5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認定申請一式</vt:lpstr>
      <vt:lpstr>認定申請一式!Print_Area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2023-09-21T00:28:17Z</dcterms:modified>
</cp:coreProperties>
</file>