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18510" windowHeight="11040"/>
  </bookViews>
  <sheets>
    <sheet name="認定申請一式" sheetId="5" r:id="rId1"/>
  </sheets>
  <definedNames>
    <definedName name="_xlnm.Print_Area" localSheetId="0">認定申請一式!$A$1:$BT$62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10" i="5" l="1"/>
  <c r="BQ10" i="5"/>
  <c r="BO10" i="5"/>
  <c r="AN27" i="5" l="1"/>
  <c r="R26" i="5"/>
  <c r="C24" i="5"/>
  <c r="D23" i="5"/>
  <c r="Q65" i="5"/>
  <c r="O42" i="5" s="1"/>
  <c r="G42" i="5" l="1"/>
  <c r="BL27" i="5" l="1"/>
  <c r="T28" i="5"/>
  <c r="R29" i="5"/>
  <c r="N65" i="5" l="1"/>
  <c r="BP9" i="5" l="1"/>
  <c r="AR9" i="5"/>
  <c r="AQ34" i="5"/>
  <c r="B16" i="5"/>
  <c r="H25" i="5" l="1"/>
  <c r="M25" i="5" s="1"/>
  <c r="B28" i="5" s="1"/>
  <c r="H28" i="5" s="1"/>
  <c r="M28" i="5" s="1"/>
  <c r="L37" i="5"/>
  <c r="AQ31" i="5" s="1"/>
  <c r="BO34" i="5"/>
  <c r="G48" i="5"/>
  <c r="BO36" i="5" l="1"/>
  <c r="AQ36" i="5"/>
  <c r="P48" i="5"/>
  <c r="BO31" i="5"/>
  <c r="AM13" i="5"/>
  <c r="AQ45" i="5" l="1"/>
  <c r="BO45" i="5"/>
  <c r="P44" i="5"/>
  <c r="D51" i="5" s="1"/>
  <c r="AQ43" i="5" l="1"/>
  <c r="BO43" i="5"/>
  <c r="BN27" i="5"/>
  <c r="AP27" i="5"/>
  <c r="BS27" i="5"/>
  <c r="BQ27" i="5"/>
  <c r="AS27" i="5"/>
  <c r="AU27" i="5"/>
  <c r="BI18" i="5" l="1"/>
  <c r="BI16" i="5"/>
  <c r="BI14" i="5"/>
  <c r="BK13" i="5"/>
  <c r="AK18" i="5"/>
  <c r="AK16" i="5"/>
  <c r="AK14" i="5"/>
  <c r="R37" i="5"/>
  <c r="N52" i="5" l="1"/>
  <c r="AP39" i="5" l="1"/>
  <c r="BN39" i="5"/>
  <c r="T52" i="5"/>
  <c r="G56" i="5" s="1"/>
  <c r="B59" i="5" s="1"/>
</calcChain>
</file>

<file path=xl/sharedStrings.xml><?xml version="1.0" encoding="utf-8"?>
<sst xmlns="http://schemas.openxmlformats.org/spreadsheetml/2006/main" count="165" uniqueCount="99">
  <si>
    <t>％</t>
    <phoneticPr fontId="1"/>
  </si>
  <si>
    <t>千円</t>
    <rPh sb="0" eb="2">
      <t>センエン</t>
    </rPh>
    <phoneticPr fontId="1"/>
  </si>
  <si>
    <t>（　B - A　）　÷　B　 ×１００＝</t>
    <phoneticPr fontId="1"/>
  </si>
  <si>
    <t>大 阪 市 長   様</t>
    <rPh sb="0" eb="1">
      <t>ダイ</t>
    </rPh>
    <rPh sb="2" eb="3">
      <t>サカ</t>
    </rPh>
    <rPh sb="4" eb="5">
      <t>シ</t>
    </rPh>
    <rPh sb="6" eb="7">
      <t>チョウ</t>
    </rPh>
    <rPh sb="10" eb="11">
      <t>サマ</t>
    </rPh>
    <phoneticPr fontId="1"/>
  </si>
  <si>
    <t>事業所所在地</t>
    <rPh sb="0" eb="3">
      <t>ジギョウショ</t>
    </rPh>
    <rPh sb="3" eb="6">
      <t>ショザイチ</t>
    </rPh>
    <phoneticPr fontId="1"/>
  </si>
  <si>
    <t>記</t>
    <rPh sb="0" eb="1">
      <t>キ</t>
    </rPh>
    <phoneticPr fontId="1"/>
  </si>
  <si>
    <t>２．売上高</t>
    <phoneticPr fontId="1"/>
  </si>
  <si>
    <t>（１）最近１か月間の売上高等</t>
    <phoneticPr fontId="1"/>
  </si>
  <si>
    <t>(Ｂ－Ａ)　÷　Ｂ　×１００</t>
    <phoneticPr fontId="1"/>
  </si>
  <si>
    <t>Ａ：災害等の発生における最近１か月間の売上高等</t>
    <phoneticPr fontId="1"/>
  </si>
  <si>
    <t>％（実績）</t>
    <phoneticPr fontId="1"/>
  </si>
  <si>
    <t xml:space="preserve">減少率 </t>
    <phoneticPr fontId="1"/>
  </si>
  <si>
    <t>Ｃ：Ａの期間後２か月間の見込み売上高等</t>
    <phoneticPr fontId="1"/>
  </si>
  <si>
    <t>申請のとおり相違ないことを認定します。（本認定書の有効期間は認定日から起算して30日です。）</t>
    <phoneticPr fontId="1"/>
  </si>
  <si>
    <t>令和　　年　　月　　日</t>
    <phoneticPr fontId="1"/>
  </si>
  <si>
    <t>（留意事項）</t>
    <phoneticPr fontId="1"/>
  </si>
  <si>
    <t>・</t>
    <phoneticPr fontId="1"/>
  </si>
  <si>
    <t>企　業　名</t>
    <rPh sb="0" eb="1">
      <t>キ</t>
    </rPh>
    <rPh sb="2" eb="3">
      <t>ゴウ</t>
    </rPh>
    <rPh sb="4" eb="5">
      <t>メイ</t>
    </rPh>
    <phoneticPr fontId="1"/>
  </si>
  <si>
    <t>代 表 者 名</t>
    <rPh sb="0" eb="1">
      <t>ダイ</t>
    </rPh>
    <rPh sb="2" eb="3">
      <t>オモテ</t>
    </rPh>
    <rPh sb="4" eb="5">
      <t>モノ</t>
    </rPh>
    <rPh sb="6" eb="7">
      <t>メイ</t>
    </rPh>
    <phoneticPr fontId="1"/>
  </si>
  <si>
    <t>本認定とは別に、金融機関および信用保証協会による金融上の審査があります。</t>
    <phoneticPr fontId="1"/>
  </si>
  <si>
    <t>大阪市</t>
    <rPh sb="0" eb="3">
      <t>オオサカシ</t>
    </rPh>
    <phoneticPr fontId="1"/>
  </si>
  <si>
    <t>企　 業 　名</t>
    <rPh sb="0" eb="1">
      <t>キ</t>
    </rPh>
    <rPh sb="3" eb="4">
      <t>ゴウ</t>
    </rPh>
    <rPh sb="6" eb="7">
      <t>メイ</t>
    </rPh>
    <phoneticPr fontId="1"/>
  </si>
  <si>
    <t>千円【B】</t>
    <rPh sb="0" eb="2">
      <t>センエン</t>
    </rPh>
    <phoneticPr fontId="1"/>
  </si>
  <si>
    <t>上記２か月間の合計金額</t>
    <phoneticPr fontId="1"/>
  </si>
  <si>
    <t>千円【C】</t>
    <rPh sb="0" eb="2">
      <t>センエン</t>
    </rPh>
    <phoneticPr fontId="1"/>
  </si>
  <si>
    <t>A+C=</t>
    <phoneticPr fontId="1"/>
  </si>
  <si>
    <t>３．認定申請の可否について</t>
    <phoneticPr fontId="1"/>
  </si>
  <si>
    <t>連絡先</t>
    <rPh sb="0" eb="3">
      <t>レンラクサキ</t>
    </rPh>
    <phoneticPr fontId="1"/>
  </si>
  <si>
    <t>従業員数 ※</t>
    <rPh sb="0" eb="3">
      <t>ジュウギョウイン</t>
    </rPh>
    <rPh sb="3" eb="4">
      <t>カズ</t>
    </rPh>
    <phoneticPr fontId="1"/>
  </si>
  <si>
    <t>主たる製品・サービス</t>
    <rPh sb="0" eb="1">
      <t>シュ</t>
    </rPh>
    <rPh sb="3" eb="5">
      <t>セイヒン</t>
    </rPh>
    <phoneticPr fontId="1"/>
  </si>
  <si>
    <t>人</t>
    <rPh sb="0" eb="1">
      <t>ニン</t>
    </rPh>
    <phoneticPr fontId="1"/>
  </si>
  <si>
    <t>※従業員数には、法人の場合の役員や個人の場合の家族従業員は含みません。また、年間従事日数のおおむね1/2以上就労しているアルバイト、パート従業員は含みます。</t>
    <rPh sb="1" eb="4">
      <t>ジュウギョウイン</t>
    </rPh>
    <rPh sb="4" eb="5">
      <t>スウ</t>
    </rPh>
    <rPh sb="8" eb="10">
      <t>ホウジン</t>
    </rPh>
    <rPh sb="11" eb="13">
      <t>バアイ</t>
    </rPh>
    <rPh sb="14" eb="16">
      <t>ヤクイン</t>
    </rPh>
    <rPh sb="17" eb="19">
      <t>コジン</t>
    </rPh>
    <rPh sb="20" eb="22">
      <t>バアイ</t>
    </rPh>
    <rPh sb="23" eb="25">
      <t>カゾク</t>
    </rPh>
    <rPh sb="25" eb="28">
      <t>ジュウギョウイン</t>
    </rPh>
    <rPh sb="29" eb="30">
      <t>フク</t>
    </rPh>
    <rPh sb="38" eb="40">
      <t>ネンカン</t>
    </rPh>
    <rPh sb="40" eb="42">
      <t>ジュウジ</t>
    </rPh>
    <rPh sb="42" eb="44">
      <t>ニッスウ</t>
    </rPh>
    <rPh sb="52" eb="54">
      <t>イジョウ</t>
    </rPh>
    <rPh sb="54" eb="56">
      <t>シュウロウ</t>
    </rPh>
    <rPh sb="69" eb="72">
      <t>ジュウギョウイン</t>
    </rPh>
    <rPh sb="73" eb="74">
      <t>フク</t>
    </rPh>
    <phoneticPr fontId="1"/>
  </si>
  <si>
    <t>資 本 金 の 額</t>
    <rPh sb="0" eb="1">
      <t>シ</t>
    </rPh>
    <rPh sb="2" eb="3">
      <t>ホン</t>
    </rPh>
    <rPh sb="4" eb="5">
      <t>カネ</t>
    </rPh>
    <rPh sb="8" eb="9">
      <t>ガク</t>
    </rPh>
    <phoneticPr fontId="1"/>
  </si>
  <si>
    <t>判定</t>
    <rPh sb="0" eb="2">
      <t>ハンテイ</t>
    </rPh>
    <phoneticPr fontId="1"/>
  </si>
  <si>
    <t>（大阪市控）</t>
    <rPh sb="1" eb="4">
      <t>オオサカシ</t>
    </rPh>
    <rPh sb="4" eb="5">
      <t>ヒカ</t>
    </rPh>
    <phoneticPr fontId="1"/>
  </si>
  <si>
    <t>（３）減少率について（実績）</t>
    <phoneticPr fontId="1"/>
  </si>
  <si>
    <t>認定申請可</t>
    <rPh sb="0" eb="2">
      <t>ニンテイ</t>
    </rPh>
    <rPh sb="2" eb="4">
      <t>シンセイ</t>
    </rPh>
    <rPh sb="4" eb="5">
      <t>カ</t>
    </rPh>
    <phoneticPr fontId="1"/>
  </si>
  <si>
    <t>認定申請不可</t>
    <rPh sb="0" eb="2">
      <t>ニンテイ</t>
    </rPh>
    <rPh sb="2" eb="4">
      <t>シンセイ</t>
    </rPh>
    <rPh sb="4" eb="6">
      <t>フカ</t>
    </rPh>
    <phoneticPr fontId="1"/>
  </si>
  <si>
    <t>基準適合</t>
    <rPh sb="0" eb="2">
      <t>キジュン</t>
    </rPh>
    <rPh sb="2" eb="4">
      <t>テキゴウ</t>
    </rPh>
    <phoneticPr fontId="1"/>
  </si>
  <si>
    <t>セルに入力してください</t>
    <rPh sb="3" eb="5">
      <t>ニュウリョク</t>
    </rPh>
    <phoneticPr fontId="1"/>
  </si>
  <si>
    <t>年</t>
    <rPh sb="0" eb="1">
      <t>ネン</t>
    </rPh>
    <phoneticPr fontId="1"/>
  </si>
  <si>
    <t>月</t>
    <rPh sb="0" eb="1">
      <t>ツキ</t>
    </rPh>
    <phoneticPr fontId="1"/>
  </si>
  <si>
    <t>日</t>
    <rPh sb="0" eb="1">
      <t>ニチ</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</si>
  <si>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</si>
  <si>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</si>
  <si>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</si>
  <si>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</si>
  <si>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</si>
  <si>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こちらの用紙もご提出ください</t>
    <rPh sb="4" eb="6">
      <t>ヨウシ</t>
    </rPh>
    <rPh sb="8" eb="10">
      <t>テイシュツ</t>
    </rPh>
    <phoneticPr fontId="1"/>
  </si>
  <si>
    <t>（添付書類）運用緩和②</t>
    <rPh sb="6" eb="8">
      <t>ウンヨウ</t>
    </rPh>
    <rPh sb="8" eb="10">
      <t>カンワ</t>
    </rPh>
    <phoneticPr fontId="1"/>
  </si>
  <si>
    <t>令和元年12月</t>
    <rPh sb="0" eb="2">
      <t>レイワ</t>
    </rPh>
    <rPh sb="2" eb="4">
      <t>ガンネン</t>
    </rPh>
    <rPh sb="6" eb="7">
      <t>ガツ</t>
    </rPh>
    <phoneticPr fontId="1"/>
  </si>
  <si>
    <r>
      <rPr>
        <b/>
        <sz val="10"/>
        <color theme="1"/>
        <rFont val="ＭＳ 明朝"/>
        <family val="1"/>
        <charset val="128"/>
      </rPr>
      <t>千円</t>
    </r>
    <r>
      <rPr>
        <sz val="10"/>
        <color theme="1"/>
        <rFont val="ＭＳ 明朝"/>
        <family val="1"/>
        <charset val="128"/>
      </rPr>
      <t>【B】</t>
    </r>
    <rPh sb="0" eb="2">
      <t>センエン</t>
    </rPh>
    <phoneticPr fontId="1"/>
  </si>
  <si>
    <t>合　　計</t>
    <rPh sb="0" eb="1">
      <t>ゴウ</t>
    </rPh>
    <rPh sb="3" eb="4">
      <t>ケイ</t>
    </rPh>
    <phoneticPr fontId="1"/>
  </si>
  <si>
    <r>
      <rPr>
        <b/>
        <sz val="10"/>
        <color theme="1"/>
        <rFont val="ＭＳ 明朝"/>
        <family val="1"/>
        <charset val="128"/>
      </rPr>
      <t>千円</t>
    </r>
    <r>
      <rPr>
        <sz val="10"/>
        <color theme="1"/>
        <rFont val="ＭＳ 明朝"/>
        <family val="1"/>
        <charset val="128"/>
      </rPr>
      <t>【D】</t>
    </r>
    <rPh sb="0" eb="2">
      <t>センエン</t>
    </rPh>
    <phoneticPr fontId="1"/>
  </si>
  <si>
    <t>令和元年12月の
売上高等（実績）</t>
    <rPh sb="0" eb="2">
      <t>レイワ</t>
    </rPh>
    <rPh sb="2" eb="4">
      <t>ガンネン</t>
    </rPh>
    <rPh sb="6" eb="7">
      <t>ガツ</t>
    </rPh>
    <rPh sb="7" eb="8">
      <t>ゼンゲツ</t>
    </rPh>
    <rPh sb="12" eb="13">
      <t>ナド</t>
    </rPh>
    <rPh sb="14" eb="16">
      <t>ジッセキ</t>
    </rPh>
    <phoneticPr fontId="1"/>
  </si>
  <si>
    <t>×３＝</t>
    <phoneticPr fontId="1"/>
  </si>
  <si>
    <t>{ D －( A＋C )} ÷ D   ×100=</t>
    <phoneticPr fontId="1"/>
  </si>
  <si>
    <t>保証の申込みを行うことが必要です。</t>
    <phoneticPr fontId="1"/>
  </si>
  <si>
    <t>市長から認定を受けた後、本認定の有効期間内に金融機関又は信用保証協会に対して、経営安定関連</t>
    <phoneticPr fontId="1"/>
  </si>
  <si>
    <t>・</t>
    <phoneticPr fontId="1"/>
  </si>
  <si>
    <t>Ｂ：令和元年12月の売上高等</t>
    <phoneticPr fontId="1"/>
  </si>
  <si>
    <t>Ｄ：令和元年12月の売上高等の３倍（Ｂ × ３）</t>
    <phoneticPr fontId="1"/>
  </si>
  <si>
    <t>第　　　　　　号</t>
    <phoneticPr fontId="1"/>
  </si>
  <si>
    <t>（２）令和元年12月の売上高等について</t>
    <phoneticPr fontId="1"/>
  </si>
  <si>
    <t>令和元年12月の
売上高等（実績）</t>
    <rPh sb="0" eb="2">
      <t>レイワ</t>
    </rPh>
    <rPh sb="2" eb="4">
      <t>ガンネン</t>
    </rPh>
    <rPh sb="6" eb="7">
      <t>ガツ</t>
    </rPh>
    <rPh sb="9" eb="11">
      <t>ウリアゲ</t>
    </rPh>
    <rPh sb="11" eb="12">
      <t>ダカ</t>
    </rPh>
    <rPh sb="12" eb="13">
      <t>トウ</t>
    </rPh>
    <phoneticPr fontId="1"/>
  </si>
  <si>
    <t>（１）1の（1）の期間後２か月間の見込み売上高等</t>
    <rPh sb="23" eb="24">
      <t>トウ</t>
    </rPh>
    <phoneticPr fontId="1"/>
  </si>
  <si>
    <t>（２）1の（2）の３倍の売上高等について</t>
    <rPh sb="10" eb="11">
      <t>バイ</t>
    </rPh>
    <rPh sb="15" eb="16">
      <t>トウ</t>
    </rPh>
    <phoneticPr fontId="1"/>
  </si>
  <si>
    <t>{　Ｄ－ (Ａ＋Ｃ）}　÷　Ｄ　×１００</t>
    <phoneticPr fontId="1"/>
  </si>
  <si>
    <t>比較期間</t>
    <rPh sb="0" eb="2">
      <t>ヒカク</t>
    </rPh>
    <rPh sb="2" eb="4">
      <t>キカン</t>
    </rPh>
    <phoneticPr fontId="1"/>
  </si>
  <si>
    <t>か月比較</t>
    <rPh sb="1" eb="4">
      <t>ゲツヒカク</t>
    </rPh>
    <phoneticPr fontId="1"/>
  </si>
  <si>
    <t>合計</t>
    <rPh sb="0" eb="2">
      <t>ゴウケイ</t>
    </rPh>
    <phoneticPr fontId="1"/>
  </si>
  <si>
    <t>最近</t>
    <rPh sb="0" eb="2">
      <t>サイキン</t>
    </rPh>
    <phoneticPr fontId="1"/>
  </si>
  <si>
    <t>か月の平均</t>
    <rPh sb="1" eb="2">
      <t>ゲツ</t>
    </rPh>
    <rPh sb="3" eb="5">
      <t>ヘイキン</t>
    </rPh>
    <phoneticPr fontId="1"/>
  </si>
  <si>
    <t>（１）最近</t>
    <phoneticPr fontId="1"/>
  </si>
  <si>
    <t>令和元年12月</t>
    <rPh sb="0" eb="2">
      <t>レイワ</t>
    </rPh>
    <rPh sb="2" eb="3">
      <t>モト</t>
    </rPh>
    <rPh sb="3" eb="4">
      <t>ネン</t>
    </rPh>
    <rPh sb="6" eb="7">
      <t>ガツ</t>
    </rPh>
    <phoneticPr fontId="1"/>
  </si>
  <si>
    <t>【</t>
    <phoneticPr fontId="1"/>
  </si>
  <si>
    <t>か月比較】</t>
    <rPh sb="1" eb="2">
      <t>ゲツ</t>
    </rPh>
    <rPh sb="2" eb="4">
      <t>ヒカク</t>
    </rPh>
    <phoneticPr fontId="1"/>
  </si>
  <si>
    <t>中小企業信用保険法第２条（第５項第４号）認定申請にかかる別紙計算書</t>
    <phoneticPr fontId="1"/>
  </si>
  <si>
    <t>中小企業信用保険法第２条第５項第４号の規定による認定申請書（運用緩和②）</t>
    <phoneticPr fontId="1"/>
  </si>
  <si>
    <t>１．大阪市 における事業開始年月日</t>
    <phoneticPr fontId="1"/>
  </si>
  <si>
    <t>≧20％</t>
    <phoneticPr fontId="1"/>
  </si>
  <si>
    <t>大阪市における事業開始年月日</t>
    <rPh sb="0" eb="3">
      <t>オオサカシ</t>
    </rPh>
    <rPh sb="7" eb="9">
      <t>ジギョウ</t>
    </rPh>
    <rPh sb="9" eb="11">
      <t>カイシ</t>
    </rPh>
    <rPh sb="11" eb="14">
      <t>ネンガッピ</t>
    </rPh>
    <phoneticPr fontId="1"/>
  </si>
  <si>
    <t>元号を選択</t>
    <rPh sb="0" eb="2">
      <t>ゲンゴウ</t>
    </rPh>
    <rPh sb="3" eb="5">
      <t>センタク</t>
    </rPh>
    <phoneticPr fontId="1"/>
  </si>
  <si>
    <t>西暦</t>
    <rPh sb="0" eb="2">
      <t>セイレキ</t>
    </rPh>
    <phoneticPr fontId="1"/>
  </si>
  <si>
    <t>１.　最近1か月間の売上高等について</t>
    <rPh sb="13" eb="14">
      <t>トウ</t>
    </rPh>
    <phoneticPr fontId="1"/>
  </si>
  <si>
    <t>２．１の期間後２か月間の見込み売上高等について</t>
    <rPh sb="18" eb="19">
      <t>トウ</t>
    </rPh>
    <phoneticPr fontId="1"/>
  </si>
  <si>
    <t>今後２か月の
売上高等（見込み）</t>
    <rPh sb="0" eb="2">
      <t>コンゴ</t>
    </rPh>
    <rPh sb="4" eb="5">
      <t>ゲツ</t>
    </rPh>
    <rPh sb="10" eb="11">
      <t>トウ</t>
    </rPh>
    <rPh sb="12" eb="14">
      <t>ミコ</t>
    </rPh>
    <phoneticPr fontId="1"/>
  </si>
  <si>
    <t>（３）減少率について（見込み）</t>
    <phoneticPr fontId="1"/>
  </si>
  <si>
    <t>（２）（１）の期間を含めた今後３か月間の売上高等の見込み</t>
    <rPh sb="23" eb="24">
      <t>トウ</t>
    </rPh>
    <phoneticPr fontId="1"/>
  </si>
  <si>
    <t>％（見込み）</t>
    <phoneticPr fontId="1"/>
  </si>
  <si>
    <t>千円
【Ａ】</t>
    <rPh sb="0" eb="2">
      <t>センエン</t>
    </rPh>
    <phoneticPr fontId="1"/>
  </si>
  <si>
    <r>
      <t>か月間（※）の平均売上高等（実績）</t>
    </r>
    <r>
      <rPr>
        <b/>
        <sz val="11"/>
        <color theme="1"/>
        <rFont val="ＭＳ 明朝"/>
        <family val="1"/>
        <charset val="128"/>
      </rPr>
      <t>（※原則、申請月の前月）</t>
    </r>
    <phoneticPr fontId="1"/>
  </si>
  <si>
    <t>月</t>
    <rPh sb="0" eb="1">
      <t>ツキ</t>
    </rPh>
    <phoneticPr fontId="1"/>
  </si>
  <si>
    <t>年</t>
    <rPh sb="0" eb="1">
      <t>ネン</t>
    </rPh>
    <phoneticPr fontId="1"/>
  </si>
  <si>
    <t>令和</t>
    <rPh sb="0" eb="2">
      <t>レイワ</t>
    </rPh>
    <phoneticPr fontId="1"/>
  </si>
  <si>
    <t>　私は、新型コロナウイルス感染症の発生に起因して、下記のとおり、経営の安定に支障が生じておりますので、中小企業信用保険法第２条第５項第４号の規定に基づき認定されるようお願いします。</t>
    <phoneticPr fontId="1"/>
  </si>
  <si>
    <t>本様式は、事業拡大等により前年等比較が適当でない特段の事情がある場合に使用します。</t>
    <rPh sb="0" eb="1">
      <t>ホン</t>
    </rPh>
    <rPh sb="1" eb="3">
      <t>ヨウシキ</t>
    </rPh>
    <rPh sb="5" eb="7">
      <t>ジギョウ</t>
    </rPh>
    <rPh sb="7" eb="9">
      <t>カクダイ</t>
    </rPh>
    <rPh sb="9" eb="10">
      <t>ナド</t>
    </rPh>
    <rPh sb="13" eb="15">
      <t>ゼンネン</t>
    </rPh>
    <rPh sb="15" eb="16">
      <t>トウ</t>
    </rPh>
    <rPh sb="16" eb="18">
      <t>ヒカク</t>
    </rPh>
    <phoneticPr fontId="1"/>
  </si>
  <si>
    <t>＜店舗拡大等により前年等比較では認定が困難な方＞</t>
    <rPh sb="1" eb="3">
      <t>テンポ</t>
    </rPh>
    <rPh sb="3" eb="6">
      <t>カクダイナド</t>
    </rPh>
    <rPh sb="9" eb="11">
      <t>ゼンネン</t>
    </rPh>
    <rPh sb="11" eb="12">
      <t>トウ</t>
    </rPh>
    <rPh sb="12" eb="14">
      <t>ヒカク</t>
    </rPh>
    <rPh sb="16" eb="18">
      <t>ニンテイ</t>
    </rPh>
    <rPh sb="19" eb="21">
      <t>コンナン</t>
    </rPh>
    <rPh sb="22" eb="23">
      <t>カタ</t>
    </rPh>
    <phoneticPr fontId="1"/>
  </si>
  <si>
    <r>
      <t>大阪市長　　</t>
    </r>
    <r>
      <rPr>
        <sz val="14"/>
        <color theme="1"/>
        <rFont val="ＭＳ 明朝"/>
        <family val="1"/>
        <charset val="128"/>
      </rPr>
      <t>横　山　　英　幸</t>
    </r>
    <rPh sb="6" eb="7">
      <t>ヨコ</t>
    </rPh>
    <rPh sb="8" eb="9">
      <t>ヤマ</t>
    </rPh>
    <rPh sb="11" eb="12">
      <t>ヒデ</t>
    </rPh>
    <rPh sb="13" eb="14">
      <t>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</si>
</sst>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0_ "/>
    <numFmt numFmtId="179" formatCode="0.0_);[Red]\(0.0\)"/>
    <numFmt numFmtId="180" formatCode="[$-411]ggge&quot;年&quot;m&quot;月&quot;"/>
  </numFmts>
  <fonts count="25" x14ac:knownFonts="1">
    <font>
      <sz val="11"/>
      <color theme="1"/>
      <name val="游ゴシック"/>
      <family val="2"/>
      <scheme val="minor"/>
    </font>
    <font>
      <sz val="6"/>
      <name val="游ゴシック"/>
      <family val="3"/>
      <charset val="128"/>
      <scheme val="minor"/>
    </font>
    <font>
      <b/>
      <sz val="11"/>
      <color theme="1"/>
      <name val="ＭＳ ゴシック"/>
      <family val="3"/>
      <charset val="128"/>
    </font>
    <font>
      <sz val="11"/>
      <name val="ＭＳ Ｐゴシック"/>
      <family val="3"/>
      <charset val="128"/>
    </font>
    <font>
      <b/>
      <sz val="11"/>
      <color theme="1"/>
      <name val="ＭＳ 明朝"/>
      <family val="1"/>
      <charset val="128"/>
    </font>
    <font>
      <sz val="11"/>
      <color theme="1"/>
      <name val="ＭＳ 明朝"/>
      <family val="1"/>
      <charset val="128"/>
    </font>
    <font>
      <b/>
      <sz val="12"/>
      <color theme="1"/>
      <name val="ＭＳ 明朝"/>
      <family val="1"/>
      <charset val="128"/>
    </font>
    <font>
      <sz val="10.5"/>
      <color theme="1"/>
      <name val="ＭＳ 明朝"/>
      <family val="1"/>
      <charset val="128"/>
    </font>
    <font>
      <b/>
      <sz val="9"/>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b/>
      <u/>
      <sz val="9"/>
      <color theme="1"/>
      <name val="ＭＳ 明朝"/>
      <family val="1"/>
      <charset val="128"/>
    </font>
    <font>
      <b/>
      <sz val="18"/>
      <color theme="1"/>
      <name val="ＭＳ Ｐゴシック"/>
      <family val="3"/>
      <charset val="128"/>
    </font>
    <font>
      <sz val="22"/>
      <color theme="1"/>
      <name val="ＭＳ ゴシック"/>
      <family val="3"/>
      <charset val="128"/>
    </font>
    <font>
      <b/>
      <sz val="11"/>
      <color rgb="FFFF0000"/>
      <name val="ＭＳ 明朝"/>
      <family val="1"/>
      <charset val="128"/>
    </font>
    <font>
      <u/>
      <sz val="9"/>
      <color theme="1"/>
      <name val="ＭＳ 明朝"/>
      <family val="1"/>
      <charset val="128"/>
    </font>
    <font>
      <sz val="11"/>
      <color theme="1"/>
      <name val="游ゴシック"/>
      <family val="2"/>
      <scheme val="minor"/>
    </font>
    <font>
      <b/>
      <sz val="10"/>
      <color theme="1"/>
      <name val="ＭＳ 明朝"/>
      <family val="1"/>
      <charset val="128"/>
    </font>
    <font>
      <b/>
      <sz val="20"/>
      <color rgb="FFFF0000"/>
      <name val="ＭＳ ゴシック"/>
      <family val="3"/>
      <charset val="128"/>
    </font>
    <font>
      <b/>
      <sz val="14"/>
      <color rgb="FFFF0000"/>
      <name val="HG丸ｺﾞｼｯｸM-PRO"/>
      <family val="3"/>
      <charset val="128"/>
    </font>
    <font>
      <b/>
      <sz val="14"/>
      <color theme="1"/>
      <name val="ＭＳ ゴシック"/>
      <family val="3"/>
      <charset val="128"/>
    </font>
    <font>
      <b/>
      <sz val="12"/>
      <color rgb="FFFF0000"/>
      <name val="ＭＳ ゴシック"/>
      <family val="3"/>
      <charset val="128"/>
    </font>
    <font>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969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top/>
      <bottom style="dotted">
        <color auto="1"/>
      </bottom>
      <diagonal/>
    </border>
    <border>
      <left/>
      <right style="thin">
        <color auto="1"/>
      </right>
      <top/>
      <bottom/>
      <diagonal/>
    </border>
    <border>
      <left/>
      <right/>
      <top/>
      <bottom style="hair">
        <color auto="1"/>
      </bottom>
      <diagonal/>
    </border>
    <border>
      <left/>
      <right/>
      <top style="hair">
        <color auto="1"/>
      </top>
      <bottom style="hair">
        <color auto="1"/>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thin">
        <color auto="1"/>
      </bottom>
      <diagonal/>
    </border>
  </borders>
  <cellStyleXfs count="4">
    <xf numFmtId="0" fontId="0" fillId="0" borderId="0"/>
    <xf numFmtId="0" fontId="3" fillId="0" borderId="0"/>
    <xf numFmtId="38" fontId="3" fillId="0" borderId="0" applyFont="0" applyFill="0" applyBorder="0" applyAlignment="0" applyProtection="0"/>
    <xf numFmtId="38" fontId="18" fillId="0" borderId="0" applyFont="0" applyFill="0" applyBorder="0" applyAlignment="0" applyProtection="0">
      <alignment vertical="center"/>
    </xf>
  </cellStyleXfs>
  <cellXfs count="221">
    <xf numFmtId="0" fontId="0" fillId="0" borderId="0" xfId="0"/>
    <xf numFmtId="0" fontId="4" fillId="0" borderId="0" xfId="0" applyFont="1" applyAlignment="1" applyProtection="1">
      <alignment vertical="center"/>
    </xf>
    <xf numFmtId="0" fontId="8" fillId="0" borderId="10" xfId="0" applyFont="1" applyBorder="1" applyAlignment="1" applyProtection="1">
      <alignment vertical="center"/>
    </xf>
    <xf numFmtId="0" fontId="4" fillId="0" borderId="10" xfId="0" applyFont="1" applyBorder="1" applyAlignment="1" applyProtection="1">
      <alignment vertical="center"/>
    </xf>
    <xf numFmtId="0" fontId="6" fillId="0" borderId="0" xfId="0" applyFont="1" applyAlignment="1" applyProtection="1">
      <alignment horizontal="center" vertical="center"/>
    </xf>
    <xf numFmtId="0" fontId="9"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Border="1" applyAlignment="1" applyProtection="1">
      <alignment vertical="center" shrinkToFit="1"/>
    </xf>
    <xf numFmtId="0" fontId="5" fillId="0" borderId="0" xfId="0" applyFont="1" applyFill="1" applyBorder="1" applyAlignment="1" applyProtection="1">
      <alignment vertical="center"/>
    </xf>
    <xf numFmtId="0" fontId="5" fillId="0" borderId="10" xfId="0" applyFont="1" applyBorder="1" applyAlignment="1" applyProtection="1">
      <alignment vertical="center" shrinkToFit="1"/>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0" fontId="5" fillId="0" borderId="0" xfId="0" applyFont="1" applyBorder="1" applyAlignment="1" applyProtection="1">
      <alignment vertical="center"/>
    </xf>
    <xf numFmtId="0" fontId="7" fillId="0" borderId="0" xfId="0" applyFont="1" applyAlignment="1" applyProtection="1">
      <alignment horizontal="right"/>
    </xf>
    <xf numFmtId="0" fontId="5" fillId="0" borderId="9" xfId="0" applyFont="1" applyBorder="1" applyAlignment="1" applyProtection="1">
      <alignment vertical="center"/>
    </xf>
    <xf numFmtId="0" fontId="10" fillId="0" borderId="0" xfId="0" applyFont="1" applyAlignment="1" applyProtection="1">
      <alignment vertical="center" shrinkToFit="1"/>
    </xf>
    <xf numFmtId="0" fontId="5" fillId="0" borderId="10"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center" vertical="center"/>
    </xf>
    <xf numFmtId="0" fontId="13" fillId="0" borderId="0" xfId="0" applyFont="1" applyAlignment="1" applyProtection="1">
      <alignment vertical="center"/>
    </xf>
    <xf numFmtId="0" fontId="17" fillId="0" borderId="0" xfId="0" applyFont="1" applyAlignment="1" applyProtection="1">
      <alignment horizontal="right" vertical="center"/>
    </xf>
    <xf numFmtId="0" fontId="2" fillId="0" borderId="0" xfId="0" applyFont="1" applyAlignment="1" applyProtection="1">
      <alignment vertical="center"/>
    </xf>
    <xf numFmtId="0" fontId="5" fillId="0" borderId="0" xfId="0" applyFont="1" applyBorder="1" applyAlignment="1" applyProtection="1">
      <alignment horizontal="left"/>
    </xf>
    <xf numFmtId="0" fontId="19" fillId="0" borderId="0" xfId="0" applyFont="1" applyBorder="1" applyAlignment="1" applyProtection="1">
      <alignment vertical="center"/>
    </xf>
    <xf numFmtId="0" fontId="5" fillId="0" borderId="0" xfId="0" applyFont="1" applyAlignment="1" applyProtection="1">
      <alignment horizontal="center" vertical="center"/>
    </xf>
    <xf numFmtId="49" fontId="9" fillId="0" borderId="14" xfId="0" applyNumberFormat="1" applyFont="1" applyBorder="1" applyAlignment="1" applyProtection="1">
      <alignment vertical="center"/>
    </xf>
    <xf numFmtId="49" fontId="5" fillId="0" borderId="14" xfId="0" applyNumberFormat="1" applyFont="1" applyBorder="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Border="1" applyAlignment="1" applyProtection="1">
      <alignment vertical="center" shrinkToFit="1"/>
    </xf>
    <xf numFmtId="49" fontId="9" fillId="0" borderId="0" xfId="0" applyNumberFormat="1" applyFont="1" applyAlignment="1" applyProtection="1">
      <alignment vertical="center"/>
    </xf>
    <xf numFmtId="0" fontId="21" fillId="0" borderId="0" xfId="0" applyFont="1" applyAlignment="1" applyProtection="1">
      <alignment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9" fillId="0" borderId="16" xfId="0" applyFont="1" applyFill="1" applyBorder="1" applyAlignment="1" applyProtection="1">
      <alignment horizontal="center" vertical="center" shrinkToFit="1"/>
    </xf>
    <xf numFmtId="0" fontId="5" fillId="0" borderId="0" xfId="0" applyFont="1" applyBorder="1" applyAlignment="1" applyProtection="1"/>
    <xf numFmtId="0" fontId="6" fillId="0" borderId="0" xfId="0" applyFont="1" applyAlignment="1" applyProtection="1">
      <alignment vertical="center"/>
    </xf>
    <xf numFmtId="177" fontId="7" fillId="0" borderId="0" xfId="0" applyNumberFormat="1" applyFont="1" applyFill="1" applyBorder="1" applyAlignment="1" applyProtection="1">
      <alignment horizontal="center" vertical="center"/>
    </xf>
    <xf numFmtId="0" fontId="16" fillId="0" borderId="0" xfId="0" applyFont="1" applyAlignment="1" applyProtection="1">
      <alignment horizontal="center" vertical="center"/>
    </xf>
    <xf numFmtId="0" fontId="0" fillId="0" borderId="0" xfId="0" applyAlignment="1" applyProtection="1">
      <alignment vertical="center"/>
    </xf>
    <xf numFmtId="176" fontId="5" fillId="0" borderId="0" xfId="0" applyNumberFormat="1"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vertical="center"/>
    </xf>
    <xf numFmtId="0" fontId="7" fillId="0" borderId="0" xfId="0" applyFont="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vertical="center"/>
    </xf>
    <xf numFmtId="0" fontId="5" fillId="0" borderId="0" xfId="0" applyFont="1" applyBorder="1" applyAlignment="1" applyProtection="1">
      <alignment horizontal="center" vertical="center"/>
    </xf>
    <xf numFmtId="0" fontId="9" fillId="0" borderId="7" xfId="0" applyFont="1" applyFill="1" applyBorder="1" applyAlignment="1" applyProtection="1">
      <alignment vertical="center" shrinkToFit="1"/>
      <protection locked="0"/>
    </xf>
    <xf numFmtId="0" fontId="9" fillId="0" borderId="0" xfId="0" applyFont="1" applyFill="1" applyBorder="1" applyAlignment="1" applyProtection="1">
      <alignment vertical="center"/>
    </xf>
    <xf numFmtId="0" fontId="9" fillId="0" borderId="7" xfId="0" applyFont="1" applyFill="1" applyBorder="1" applyAlignment="1" applyProtection="1">
      <alignment vertical="center" shrinkToFit="1"/>
    </xf>
    <xf numFmtId="0" fontId="9" fillId="0" borderId="8" xfId="0" applyFont="1" applyFill="1" applyBorder="1" applyAlignment="1" applyProtection="1">
      <alignment vertical="center" shrinkToFit="1"/>
    </xf>
    <xf numFmtId="0" fontId="5" fillId="0" borderId="0"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xf>
    <xf numFmtId="0" fontId="5" fillId="0" borderId="0" xfId="0" applyFont="1" applyAlignment="1" applyProtection="1">
      <alignment vertical="center"/>
      <protection hidden="1"/>
    </xf>
    <xf numFmtId="0" fontId="13" fillId="0" borderId="0" xfId="0" applyFont="1" applyAlignment="1" applyProtection="1">
      <alignment vertical="center" shrinkToFit="1"/>
    </xf>
    <xf numFmtId="0" fontId="5" fillId="0" borderId="0" xfId="0" applyFont="1" applyAlignment="1" applyProtection="1">
      <alignment vertical="center"/>
    </xf>
    <xf numFmtId="0" fontId="5" fillId="0" borderId="10" xfId="0" applyFont="1" applyBorder="1" applyAlignment="1" applyProtection="1">
      <alignment horizontal="center" vertical="center" shrinkToFit="1"/>
    </xf>
    <xf numFmtId="177" fontId="5" fillId="0" borderId="10" xfId="0" applyNumberFormat="1" applyFont="1" applyBorder="1" applyAlignment="1" applyProtection="1">
      <alignment vertical="center"/>
    </xf>
    <xf numFmtId="0" fontId="5" fillId="0" borderId="1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178" fontId="5" fillId="0" borderId="0" xfId="0" applyNumberFormat="1" applyFont="1" applyAlignment="1" applyProtection="1">
      <alignment vertical="center" shrinkToFit="1"/>
    </xf>
    <xf numFmtId="178" fontId="5" fillId="0" borderId="12" xfId="0" applyNumberFormat="1" applyFont="1" applyBorder="1" applyAlignment="1" applyProtection="1">
      <alignment vertical="center" shrinkToFit="1"/>
    </xf>
    <xf numFmtId="0" fontId="5" fillId="0" borderId="0" xfId="0" applyFont="1" applyBorder="1" applyAlignment="1" applyProtection="1">
      <alignment horizontal="right" vertical="center" shrinkToFit="1"/>
    </xf>
    <xf numFmtId="0" fontId="5" fillId="0" borderId="12" xfId="0" applyFont="1" applyBorder="1" applyAlignment="1" applyProtection="1">
      <alignment horizontal="right" vertical="center" shrinkToFit="1"/>
    </xf>
    <xf numFmtId="179" fontId="5" fillId="0" borderId="12" xfId="0" applyNumberFormat="1" applyFont="1" applyBorder="1" applyAlignment="1" applyProtection="1">
      <alignment horizontal="center" vertical="center" shrinkToFit="1"/>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49" fontId="5" fillId="0" borderId="8" xfId="0" applyNumberFormat="1" applyFont="1" applyFill="1" applyBorder="1" applyAlignment="1" applyProtection="1">
      <alignment horizontal="center" vertical="center"/>
      <protection locked="0"/>
    </xf>
    <xf numFmtId="0" fontId="12" fillId="0" borderId="6" xfId="0" applyFont="1" applyBorder="1" applyAlignment="1" applyProtection="1">
      <alignment vertical="center" wrapText="1"/>
    </xf>
    <xf numFmtId="0" fontId="12" fillId="0" borderId="7" xfId="0" applyFont="1" applyBorder="1" applyAlignment="1" applyProtection="1">
      <alignment vertical="center" wrapText="1"/>
    </xf>
    <xf numFmtId="0" fontId="12" fillId="0" borderId="8" xfId="0" applyFont="1" applyBorder="1" applyAlignment="1" applyProtection="1">
      <alignment vertical="center" wrapText="1"/>
    </xf>
    <xf numFmtId="0" fontId="9" fillId="0" borderId="2" xfId="0" applyFont="1" applyFill="1"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3" xfId="0" applyBorder="1" applyAlignment="1" applyProtection="1">
      <alignment horizontal="center" vertical="center" shrinkToFit="1"/>
    </xf>
    <xf numFmtId="0" fontId="9" fillId="0" borderId="9"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180" fontId="9" fillId="0" borderId="2" xfId="0" applyNumberFormat="1" applyFont="1" applyFill="1" applyBorder="1" applyAlignment="1" applyProtection="1">
      <alignment horizontal="center" vertical="center" shrinkToFit="1"/>
    </xf>
    <xf numFmtId="180" fontId="0" fillId="0" borderId="9" xfId="0" applyNumberFormat="1" applyBorder="1" applyAlignment="1" applyProtection="1">
      <alignment horizontal="center" vertical="center" shrinkToFit="1"/>
    </xf>
    <xf numFmtId="180" fontId="0" fillId="0" borderId="3" xfId="0" applyNumberFormat="1" applyBorder="1" applyAlignment="1" applyProtection="1">
      <alignment horizontal="center" vertical="center" shrinkToFit="1"/>
    </xf>
    <xf numFmtId="0" fontId="9" fillId="0" borderId="10"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vertical="center"/>
    </xf>
    <xf numFmtId="49" fontId="9" fillId="0" borderId="14" xfId="0" applyNumberFormat="1" applyFont="1" applyFill="1" applyBorder="1" applyAlignment="1" applyProtection="1">
      <alignment vertical="center"/>
      <protection locked="0"/>
    </xf>
    <xf numFmtId="0" fontId="9" fillId="0" borderId="0" xfId="0" applyFont="1" applyAlignment="1" applyProtection="1">
      <alignment vertical="center" shrinkToFit="1"/>
    </xf>
    <xf numFmtId="0" fontId="5" fillId="0" borderId="0"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14" fillId="0" borderId="0" xfId="0" applyFont="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22" fillId="0" borderId="2" xfId="0" applyNumberFormat="1" applyFont="1" applyFill="1" applyBorder="1" applyAlignment="1" applyProtection="1">
      <alignment horizontal="center" vertical="center"/>
      <protection locked="0"/>
    </xf>
    <xf numFmtId="0" fontId="22" fillId="0" borderId="9" xfId="0" applyNumberFormat="1" applyFont="1" applyFill="1" applyBorder="1" applyAlignment="1" applyProtection="1">
      <alignment horizontal="center" vertical="center"/>
      <protection locked="0"/>
    </xf>
    <xf numFmtId="0" fontId="22" fillId="0" borderId="4" xfId="0" applyNumberFormat="1" applyFont="1" applyFill="1" applyBorder="1" applyAlignment="1" applyProtection="1">
      <alignment horizontal="center" vertical="center"/>
      <protection locked="0"/>
    </xf>
    <xf numFmtId="0" fontId="22" fillId="0" borderId="10" xfId="0" applyNumberFormat="1" applyFont="1" applyFill="1" applyBorder="1" applyAlignment="1" applyProtection="1">
      <alignment horizontal="center" vertical="center"/>
      <protection locked="0"/>
    </xf>
    <xf numFmtId="0" fontId="2" fillId="0" borderId="9" xfId="0" applyNumberFormat="1" applyFont="1" applyFill="1" applyBorder="1" applyAlignment="1" applyProtection="1">
      <alignment horizontal="center" shrinkToFit="1"/>
    </xf>
    <xf numFmtId="0" fontId="2" fillId="0" borderId="3" xfId="0" applyNumberFormat="1" applyFont="1" applyFill="1" applyBorder="1" applyAlignment="1" applyProtection="1">
      <alignment horizontal="center" shrinkToFit="1"/>
    </xf>
    <xf numFmtId="0" fontId="2" fillId="0" borderId="10" xfId="0" applyNumberFormat="1" applyFont="1" applyFill="1" applyBorder="1" applyAlignment="1" applyProtection="1">
      <alignment horizontal="center" shrinkToFit="1"/>
    </xf>
    <xf numFmtId="0" fontId="2" fillId="0" borderId="5" xfId="0" applyNumberFormat="1" applyFont="1" applyFill="1" applyBorder="1" applyAlignment="1" applyProtection="1">
      <alignment horizontal="center" shrinkToFit="1"/>
    </xf>
    <xf numFmtId="0" fontId="6" fillId="0" borderId="0" xfId="0" applyFont="1" applyAlignment="1" applyProtection="1">
      <alignment horizontal="center" vertical="center" shrinkToFit="1"/>
    </xf>
    <xf numFmtId="0" fontId="5" fillId="0" borderId="12" xfId="0" applyFont="1" applyBorder="1" applyAlignment="1" applyProtection="1">
      <alignment horizontal="right" vertical="center"/>
    </xf>
    <xf numFmtId="49" fontId="5" fillId="0" borderId="14" xfId="0" applyNumberFormat="1" applyFont="1" applyBorder="1" applyAlignment="1" applyProtection="1">
      <alignment horizontal="left" vertical="center" shrinkToFit="1"/>
    </xf>
    <xf numFmtId="49" fontId="5" fillId="0" borderId="15" xfId="0" applyNumberFormat="1" applyFont="1" applyBorder="1" applyAlignment="1" applyProtection="1">
      <alignment vertical="center" shrinkToFit="1"/>
    </xf>
    <xf numFmtId="0" fontId="7" fillId="0" borderId="0" xfId="0" applyFont="1" applyAlignment="1" applyProtection="1">
      <alignment vertical="center" wrapText="1"/>
    </xf>
    <xf numFmtId="0" fontId="10" fillId="0" borderId="0" xfId="0" applyFont="1" applyAlignment="1" applyProtection="1">
      <alignment horizontal="left" vertical="center" shrinkToFit="1"/>
    </xf>
    <xf numFmtId="0" fontId="10" fillId="0" borderId="0" xfId="0" applyFont="1" applyAlignment="1" applyProtection="1">
      <alignment shrinkToFi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24" xfId="0" applyBorder="1" applyAlignment="1" applyProtection="1">
      <alignment horizontal="center" vertical="center" shrinkToFit="1"/>
    </xf>
    <xf numFmtId="180" fontId="9" fillId="0" borderId="6" xfId="0" applyNumberFormat="1" applyFont="1" applyFill="1" applyBorder="1" applyAlignment="1" applyProtection="1">
      <alignment horizontal="center" vertical="center" shrinkToFit="1"/>
    </xf>
    <xf numFmtId="180" fontId="0" fillId="0" borderId="7" xfId="0" applyNumberFormat="1" applyBorder="1" applyAlignment="1" applyProtection="1">
      <alignment horizontal="center" vertical="center" shrinkToFit="1"/>
    </xf>
    <xf numFmtId="180" fontId="0" fillId="0" borderId="8" xfId="0" applyNumberFormat="1" applyBorder="1" applyAlignment="1" applyProtection="1">
      <alignment horizontal="center" vertical="center" shrinkToFit="1"/>
    </xf>
    <xf numFmtId="0" fontId="5" fillId="0" borderId="0" xfId="0" applyFont="1" applyAlignment="1" applyProtection="1">
      <alignment vertical="center" shrinkToFit="1"/>
    </xf>
    <xf numFmtId="38" fontId="5" fillId="0" borderId="10" xfId="3" applyFont="1" applyBorder="1" applyAlignment="1" applyProtection="1">
      <alignment vertical="center" shrinkToFit="1"/>
    </xf>
    <xf numFmtId="0" fontId="7" fillId="0" borderId="1" xfId="0" applyFont="1" applyBorder="1" applyAlignment="1" applyProtection="1">
      <alignment horizontal="center" vertical="center" wrapText="1"/>
    </xf>
    <xf numFmtId="0" fontId="5" fillId="0" borderId="6"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10" fillId="0" borderId="6" xfId="0" applyFont="1" applyFill="1" applyBorder="1" applyAlignment="1" applyProtection="1">
      <alignment vertical="center" shrinkToFit="1"/>
      <protection locked="0"/>
    </xf>
    <xf numFmtId="0" fontId="10" fillId="0" borderId="7" xfId="0" applyFont="1" applyFill="1" applyBorder="1" applyAlignment="1" applyProtection="1">
      <alignment vertical="center" shrinkToFit="1"/>
      <protection locked="0"/>
    </xf>
    <xf numFmtId="0" fontId="5" fillId="0" borderId="7" xfId="0" applyFont="1" applyBorder="1" applyAlignment="1" applyProtection="1">
      <alignment vertical="center"/>
    </xf>
    <xf numFmtId="0" fontId="5" fillId="0" borderId="7" xfId="0" applyFont="1" applyBorder="1" applyAlignment="1" applyProtection="1">
      <alignment vertical="center" shrinkToFit="1"/>
    </xf>
    <xf numFmtId="0" fontId="10" fillId="0" borderId="6"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9" fillId="0" borderId="9"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4" fillId="0" borderId="0" xfId="0" applyFont="1" applyBorder="1" applyAlignment="1" applyProtection="1"/>
    <xf numFmtId="0" fontId="4" fillId="0" borderId="10" xfId="0" applyFont="1" applyBorder="1" applyAlignment="1" applyProtection="1"/>
    <xf numFmtId="0" fontId="19" fillId="0" borderId="0" xfId="0" applyFont="1" applyBorder="1" applyAlignment="1" applyProtection="1"/>
    <xf numFmtId="0" fontId="16" fillId="0" borderId="0" xfId="0" applyFont="1" applyAlignment="1" applyProtection="1">
      <alignment horizontal="center"/>
    </xf>
    <xf numFmtId="177" fontId="5" fillId="0" borderId="6" xfId="0" applyNumberFormat="1" applyFont="1" applyFill="1" applyBorder="1" applyAlignment="1" applyProtection="1">
      <alignment vertical="center"/>
    </xf>
    <xf numFmtId="177" fontId="5" fillId="0" borderId="7" xfId="0" applyNumberFormat="1" applyFont="1" applyFill="1" applyBorder="1" applyAlignment="1" applyProtection="1">
      <alignment vertical="center"/>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178" fontId="4" fillId="0" borderId="10" xfId="0" applyNumberFormat="1" applyFont="1" applyBorder="1" applyAlignment="1" applyProtection="1">
      <alignment vertical="center" shrinkToFit="1"/>
    </xf>
    <xf numFmtId="180" fontId="5" fillId="0" borderId="6" xfId="0" applyNumberFormat="1" applyFont="1" applyFill="1" applyBorder="1" applyAlignment="1" applyProtection="1">
      <alignment horizontal="center" vertical="center" shrinkToFit="1"/>
    </xf>
    <xf numFmtId="180" fontId="5" fillId="0" borderId="7" xfId="0" applyNumberFormat="1" applyFont="1" applyFill="1" applyBorder="1" applyAlignment="1" applyProtection="1">
      <alignment horizontal="center" vertical="center" shrinkToFit="1"/>
    </xf>
    <xf numFmtId="180" fontId="5" fillId="0" borderId="8" xfId="0" applyNumberFormat="1" applyFont="1" applyFill="1" applyBorder="1" applyAlignment="1" applyProtection="1">
      <alignment horizontal="center" vertical="center" shrinkToFit="1"/>
    </xf>
    <xf numFmtId="0" fontId="5" fillId="0" borderId="9" xfId="0" applyFont="1" applyBorder="1" applyAlignment="1" applyProtection="1"/>
    <xf numFmtId="0" fontId="0" fillId="0" borderId="9" xfId="0" applyBorder="1" applyAlignment="1" applyProtection="1"/>
    <xf numFmtId="38" fontId="5" fillId="0" borderId="7" xfId="3" applyFont="1" applyBorder="1" applyAlignment="1" applyProtection="1"/>
    <xf numFmtId="0" fontId="0" fillId="0" borderId="7" xfId="0" applyBorder="1" applyAlignment="1" applyProtection="1"/>
    <xf numFmtId="0" fontId="5" fillId="0" borderId="7" xfId="0" applyFont="1" applyBorder="1" applyAlignment="1" applyProtection="1"/>
    <xf numFmtId="0" fontId="10" fillId="0" borderId="1" xfId="0" applyFont="1" applyBorder="1" applyAlignment="1" applyProtection="1">
      <alignment horizontal="center" vertical="center" wrapText="1"/>
    </xf>
    <xf numFmtId="177" fontId="5" fillId="0" borderId="6" xfId="0" applyNumberFormat="1" applyFont="1" applyFill="1" applyBorder="1" applyAlignment="1" applyProtection="1">
      <alignment vertical="center"/>
      <protection locked="0"/>
    </xf>
    <xf numFmtId="177" fontId="5" fillId="0" borderId="7" xfId="0" applyNumberFormat="1" applyFont="1" applyFill="1" applyBorder="1" applyAlignment="1" applyProtection="1">
      <alignment vertical="center"/>
      <protection locked="0"/>
    </xf>
    <xf numFmtId="0" fontId="21" fillId="0" borderId="0" xfId="0" applyFont="1" applyAlignment="1" applyProtection="1">
      <alignment horizontal="center" vertical="center" wrapText="1"/>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38" fontId="11" fillId="0" borderId="2" xfId="3" applyFont="1" applyFill="1" applyBorder="1" applyAlignment="1" applyProtection="1">
      <alignment vertical="center"/>
      <protection locked="0"/>
    </xf>
    <xf numFmtId="38" fontId="11" fillId="0" borderId="9" xfId="3" applyFont="1" applyFill="1" applyBorder="1" applyAlignment="1" applyProtection="1">
      <alignment vertical="center"/>
      <protection locked="0"/>
    </xf>
    <xf numFmtId="38" fontId="11" fillId="0" borderId="4" xfId="3" applyFont="1" applyFill="1" applyBorder="1" applyAlignment="1" applyProtection="1">
      <alignment vertical="center"/>
      <protection locked="0"/>
    </xf>
    <xf numFmtId="38" fontId="11" fillId="0" borderId="10" xfId="3" applyFont="1" applyFill="1" applyBorder="1" applyAlignment="1" applyProtection="1">
      <alignment vertical="center"/>
      <protection locked="0"/>
    </xf>
    <xf numFmtId="0" fontId="15" fillId="0" borderId="2"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5"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5" xfId="0" applyFont="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9" fillId="0" borderId="0" xfId="0" applyFont="1" applyAlignment="1" applyProtection="1"/>
    <xf numFmtId="0" fontId="16" fillId="0" borderId="0" xfId="0" applyFont="1" applyAlignment="1" applyProtection="1">
      <alignment horizontal="center" vertical="center"/>
    </xf>
    <xf numFmtId="0" fontId="9" fillId="0" borderId="25" xfId="0" applyFont="1" applyFill="1" applyBorder="1" applyAlignment="1" applyProtection="1">
      <alignment horizontal="center" vertical="center" shrinkToFit="1"/>
    </xf>
    <xf numFmtId="38" fontId="11" fillId="0" borderId="2" xfId="3" applyFont="1" applyFill="1" applyBorder="1" applyAlignment="1" applyProtection="1">
      <alignment horizontal="center" vertical="center"/>
    </xf>
    <xf numFmtId="38" fontId="11" fillId="0" borderId="9" xfId="3" applyFont="1" applyFill="1" applyBorder="1" applyAlignment="1" applyProtection="1">
      <alignment horizontal="center" vertical="center"/>
    </xf>
    <xf numFmtId="38" fontId="11" fillId="0" borderId="11" xfId="3"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178" fontId="4" fillId="0" borderId="0" xfId="0" applyNumberFormat="1" applyFont="1" applyBorder="1" applyAlignment="1" applyProtection="1">
      <alignment horizontal="center" shrinkToFit="1"/>
    </xf>
    <xf numFmtId="178" fontId="4" fillId="0" borderId="10" xfId="0" applyNumberFormat="1" applyFont="1" applyBorder="1" applyAlignment="1" applyProtection="1">
      <alignment horizontal="center" shrinkToFit="1"/>
    </xf>
    <xf numFmtId="180" fontId="0" fillId="0" borderId="22" xfId="0" applyNumberFormat="1" applyBorder="1" applyAlignment="1" applyProtection="1">
      <alignment horizontal="center" vertical="center" shrinkToFit="1"/>
    </xf>
    <xf numFmtId="0" fontId="11" fillId="0" borderId="2" xfId="0" applyFont="1" applyFill="1" applyBorder="1" applyAlignment="1" applyProtection="1">
      <alignment horizontal="center" vertical="center" wrapText="1" shrinkToFit="1"/>
      <protection locked="0"/>
    </xf>
    <xf numFmtId="0" fontId="11" fillId="0" borderId="9" xfId="0" applyFont="1" applyFill="1" applyBorder="1" applyAlignment="1" applyProtection="1">
      <alignment horizontal="center" vertical="center" wrapText="1" shrinkToFit="1"/>
      <protection locked="0"/>
    </xf>
    <xf numFmtId="0" fontId="11" fillId="0" borderId="4"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center" vertical="center" wrapText="1" shrinkToFit="1"/>
      <protection locked="0"/>
    </xf>
    <xf numFmtId="180" fontId="9" fillId="0" borderId="7" xfId="0" applyNumberFormat="1" applyFont="1" applyFill="1" applyBorder="1" applyAlignment="1" applyProtection="1">
      <alignment horizontal="center" vertical="center" shrinkToFit="1"/>
    </xf>
    <xf numFmtId="180" fontId="9" fillId="0" borderId="8" xfId="0" applyNumberFormat="1"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xf numFmtId="0" fontId="5" fillId="0" borderId="0" xfId="0" applyFont="1" applyFill="1" applyAlignment="1" applyProtection="1">
      <alignment horizontal="center" vertical="center" shrinkToFit="1"/>
      <protection locked="0"/>
    </xf>
    <xf numFmtId="0" fontId="9" fillId="0" borderId="0" xfId="0" applyFont="1" applyFill="1" applyBorder="1" applyAlignment="1" applyProtection="1">
      <alignment horizontal="right" vertical="center"/>
    </xf>
    <xf numFmtId="0" fontId="0" fillId="0" borderId="0" xfId="0" applyAlignment="1" applyProtection="1">
      <alignment vertical="center"/>
    </xf>
    <xf numFmtId="0" fontId="24" fillId="0" borderId="0"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49" fontId="9" fillId="0" borderId="14" xfId="0" applyNumberFormat="1" applyFont="1" applyFill="1" applyBorder="1" applyAlignment="1" applyProtection="1">
      <alignment vertical="center" shrinkToFit="1"/>
      <protection locked="0"/>
    </xf>
    <xf numFmtId="49" fontId="5" fillId="0" borderId="14" xfId="0" applyNumberFormat="1" applyFont="1" applyFill="1" applyBorder="1" applyAlignment="1" applyProtection="1">
      <alignment vertical="center"/>
      <protection locked="0"/>
    </xf>
    <xf numFmtId="49" fontId="5" fillId="0" borderId="14" xfId="0" applyNumberFormat="1"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protection locked="0"/>
    </xf>
    <xf numFmtId="177" fontId="7" fillId="0" borderId="6" xfId="0" applyNumberFormat="1"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xf>
    <xf numFmtId="38" fontId="11" fillId="0" borderId="17" xfId="3" applyFont="1" applyFill="1" applyBorder="1" applyAlignment="1" applyProtection="1">
      <alignment horizontal="center" vertical="center"/>
    </xf>
    <xf numFmtId="38" fontId="11" fillId="0" borderId="19" xfId="3" applyFont="1" applyFill="1" applyBorder="1" applyAlignment="1" applyProtection="1">
      <alignment horizontal="center" vertical="center"/>
    </xf>
    <xf numFmtId="38" fontId="11" fillId="0" borderId="20" xfId="3" applyFont="1" applyFill="1" applyBorder="1" applyAlignment="1" applyProtection="1">
      <alignment horizontal="center" vertical="center"/>
    </xf>
  </cellXfs>
  <cellStyles count="4">
    <cellStyle name="桁区切り" xfId="3" builtinId="6"/>
    <cellStyle name="桁区切り 2" xfId="2"/>
    <cellStyle name="標準" xfId="0" builtinId="0"/>
    <cellStyle name="標準 2" xfId="1"/>
  </cellStyles>
  <dxfs count="12">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FF00"/>
        </patternFill>
      </fill>
    </dxf>
    <dxf>
      <fill>
        <patternFill>
          <bgColor rgb="FFFF9696"/>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s>
  <tableStyles count="0" defaultTableStyle="TableStyleMedium2" defaultPivotStyle="PivotStyleLight16"/>
  <colors>
    <mruColors>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66674</xdr:colOff>
      <xdr:row>46</xdr:row>
      <xdr:rowOff>47625</xdr:rowOff>
    </xdr:from>
    <xdr:to>
      <xdr:col>52</xdr:col>
      <xdr:colOff>9525</xdr:colOff>
      <xdr:row>47</xdr:row>
      <xdr:rowOff>104775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496674" y="6953250"/>
          <a:ext cx="895351" cy="228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chemeClr val="tx1"/>
              </a:solidFill>
              <a:latin typeface="ＭＳ ゴシック" panose="020B0609070205080204" pitchFamily="49" charset="-128"/>
              <a:ea typeface="ＭＳ ゴシック" panose="020B0609070205080204" pitchFamily="49" charset="-128"/>
            </a:rPr>
            <a:t>本市記入欄</a:t>
          </a:r>
        </a:p>
      </xdr:txBody>
    </xdr:sp>
    <xdr:clientData/>
  </xdr:twoCellAnchor>
  <xdr:twoCellAnchor>
    <xdr:from>
      <xdr:col>24</xdr:col>
      <xdr:colOff>85725</xdr:colOff>
      <xdr:row>56</xdr:row>
      <xdr:rowOff>38100</xdr:rowOff>
    </xdr:from>
    <xdr:to>
      <xdr:col>28</xdr:col>
      <xdr:colOff>28576</xdr:colOff>
      <xdr:row>57</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800725" y="8696325"/>
          <a:ext cx="895351" cy="228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chemeClr val="tx1"/>
              </a:solidFill>
              <a:latin typeface="ＭＳ ゴシック" panose="020B0609070205080204" pitchFamily="49" charset="-128"/>
              <a:ea typeface="ＭＳ ゴシック" panose="020B0609070205080204" pitchFamily="49" charset="-128"/>
            </a:rPr>
            <a:t>本市記入欄</a:t>
          </a:r>
        </a:p>
      </xdr:txBody>
    </xdr:sp>
    <xdr:clientData/>
  </xdr:twoCellAnchor>
  <xdr:twoCellAnchor>
    <xdr:from>
      <xdr:col>48</xdr:col>
      <xdr:colOff>137584</xdr:colOff>
      <xdr:row>0</xdr:row>
      <xdr:rowOff>84667</xdr:rowOff>
    </xdr:from>
    <xdr:to>
      <xdr:col>71</xdr:col>
      <xdr:colOff>92076</xdr:colOff>
      <xdr:row>5</xdr:row>
      <xdr:rowOff>127000</xdr:rowOff>
    </xdr:to>
    <xdr:sp macro="" textlink="">
      <xdr:nvSpPr>
        <xdr:cNvPr id="4" name="テキスト ボックス 5"/>
        <xdr:cNvSpPr txBox="1"/>
      </xdr:nvSpPr>
      <xdr:spPr>
        <a:xfrm>
          <a:off x="11691409" y="84667"/>
          <a:ext cx="5431367" cy="899583"/>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indent="133350" algn="just">
            <a:lnSpc>
              <a:spcPts val="1400"/>
            </a:lnSpc>
            <a:spcAft>
              <a:spcPts val="0"/>
            </a:spcAft>
          </a:pP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令和５年</a:t>
          </a:r>
          <a:r>
            <a:rPr lang="en-US" sz="1000" kern="100">
              <a:effectLst/>
              <a:latin typeface="Century" panose="02040604050505020304" pitchFamily="18" charset="0"/>
              <a:ea typeface="ＭＳ ゴシック" panose="020B0609070205080204" pitchFamily="49" charset="-128"/>
              <a:cs typeface="Times New Roman" panose="02020603050405020304" pitchFamily="18" charset="0"/>
            </a:rPr>
            <a:t>10</a:t>
          </a: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月１日以降の認定申請分から、新型コロナウイルス感染症の発生に起因するセーフティネット保証４号は、資金使途が借換（借換資金に追加融資資金を加えることは可）に限定されております。ご確認のうえ、以下にチェックをお願いします。</a:t>
          </a:r>
          <a:r>
            <a:rPr lang="en-US" sz="10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77800" algn="just">
            <a:lnSpc>
              <a:spcPts val="1800"/>
            </a:lnSpc>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 当該申請は既存融資の借換を目的とした申請です。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0"/>
  <sheetViews>
    <sheetView tabSelected="1" view="pageBreakPreview" topLeftCell="O1" zoomScaleNormal="100" zoomScaleSheetLayoutView="100" workbookViewId="0">
      <selection activeCell="O13" sqref="O13:X13"/>
    </sheetView>
  </sheetViews>
  <sheetFormatPr defaultColWidth="3.125" defaultRowHeight="13.5" x14ac:dyDescent="0.4"/>
  <cols>
    <col min="1" max="16" width="3.125" style="44"/>
    <col min="17" max="17" width="3.125" style="44" customWidth="1"/>
    <col min="18" max="16384" width="3.125" style="44"/>
  </cols>
  <sheetData>
    <row r="1" spans="1:72" s="52" customFormat="1" x14ac:dyDescent="0.4"/>
    <row r="2" spans="1:72" s="52" customFormat="1" x14ac:dyDescent="0.4"/>
    <row r="3" spans="1:72" s="52" customFormat="1" x14ac:dyDescent="0.4"/>
    <row r="4" spans="1:72" s="52" customFormat="1" x14ac:dyDescent="0.4"/>
    <row r="5" spans="1:72" s="52" customFormat="1" x14ac:dyDescent="0.4"/>
    <row r="6" spans="1:72" s="52" customFormat="1" x14ac:dyDescent="0.4"/>
    <row r="7" spans="1:72" x14ac:dyDescent="0.4">
      <c r="A7" s="44" t="s">
        <v>49</v>
      </c>
      <c r="E7" s="21"/>
      <c r="F7" s="21"/>
      <c r="G7" s="21"/>
      <c r="H7" s="21"/>
      <c r="I7" s="21"/>
      <c r="J7" s="21"/>
      <c r="K7" s="21"/>
      <c r="L7" s="21"/>
      <c r="M7" s="21"/>
      <c r="N7" s="21"/>
      <c r="O7" s="21"/>
      <c r="P7" s="21"/>
      <c r="Q7" s="21"/>
      <c r="R7" s="21"/>
      <c r="S7" s="21"/>
      <c r="T7" s="21"/>
      <c r="U7" s="21"/>
      <c r="V7" s="21"/>
      <c r="W7" s="21"/>
      <c r="X7" s="21"/>
      <c r="AV7" s="20" t="s">
        <v>48</v>
      </c>
    </row>
    <row r="8" spans="1:72" ht="15" customHeight="1" x14ac:dyDescent="0.4">
      <c r="A8" s="88" t="s">
        <v>77</v>
      </c>
      <c r="B8" s="88"/>
      <c r="C8" s="88"/>
      <c r="D8" s="88"/>
      <c r="E8" s="88"/>
      <c r="F8" s="88"/>
      <c r="G8" s="88"/>
      <c r="H8" s="88"/>
      <c r="I8" s="88"/>
      <c r="J8" s="88"/>
      <c r="K8" s="88"/>
      <c r="L8" s="88"/>
      <c r="M8" s="88"/>
      <c r="N8" s="88"/>
      <c r="O8" s="88"/>
      <c r="P8" s="88"/>
      <c r="Q8" s="88"/>
      <c r="R8" s="88"/>
      <c r="S8" s="88"/>
      <c r="T8" s="88"/>
      <c r="U8" s="88"/>
      <c r="V8" s="88"/>
      <c r="W8" s="88"/>
      <c r="X8" s="88"/>
      <c r="Y8" s="101" t="s">
        <v>78</v>
      </c>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t="s">
        <v>78</v>
      </c>
      <c r="AX8" s="101"/>
      <c r="AY8" s="101"/>
      <c r="AZ8" s="101"/>
      <c r="BA8" s="101"/>
      <c r="BB8" s="101"/>
      <c r="BC8" s="101"/>
      <c r="BD8" s="101"/>
      <c r="BE8" s="101"/>
      <c r="BF8" s="101"/>
      <c r="BG8" s="101"/>
      <c r="BH8" s="101"/>
      <c r="BI8" s="101"/>
      <c r="BJ8" s="101"/>
      <c r="BK8" s="101"/>
      <c r="BL8" s="101"/>
      <c r="BM8" s="101"/>
      <c r="BN8" s="101"/>
      <c r="BO8" s="101"/>
      <c r="BP8" s="101"/>
      <c r="BQ8" s="101"/>
      <c r="BR8" s="101"/>
      <c r="BS8" s="101"/>
      <c r="BT8" s="101"/>
    </row>
    <row r="9" spans="1:72" ht="12.75" customHeight="1" x14ac:dyDescent="0.4">
      <c r="A9" s="43"/>
      <c r="B9" s="88" t="s">
        <v>97</v>
      </c>
      <c r="C9" s="88"/>
      <c r="D9" s="88"/>
      <c r="E9" s="88"/>
      <c r="F9" s="88"/>
      <c r="G9" s="88"/>
      <c r="H9" s="88"/>
      <c r="I9" s="88"/>
      <c r="J9" s="88"/>
      <c r="K9" s="88"/>
      <c r="L9" s="88"/>
      <c r="M9" s="88"/>
      <c r="N9" s="88"/>
      <c r="O9" s="88"/>
      <c r="P9" s="88"/>
      <c r="Q9" s="88"/>
      <c r="R9" s="88"/>
      <c r="S9" s="88"/>
      <c r="T9" s="88"/>
      <c r="U9" s="88"/>
      <c r="V9" s="88"/>
      <c r="W9" s="88"/>
      <c r="X9" s="43"/>
      <c r="Y9" s="4"/>
      <c r="Z9" s="4"/>
      <c r="AA9" s="4"/>
      <c r="AB9" s="4"/>
      <c r="AC9" s="4"/>
      <c r="AD9" s="4"/>
      <c r="AE9" s="4"/>
      <c r="AF9" s="4"/>
      <c r="AG9" s="4"/>
      <c r="AH9" s="89" t="s">
        <v>34</v>
      </c>
      <c r="AI9" s="89"/>
      <c r="AJ9" s="89"/>
      <c r="AK9" s="89"/>
      <c r="AL9" s="89"/>
      <c r="AM9" s="89"/>
      <c r="AN9" s="89"/>
      <c r="AO9" s="4"/>
      <c r="AP9" s="4"/>
      <c r="AQ9" s="4" t="s">
        <v>75</v>
      </c>
      <c r="AR9" s="4" t="str">
        <f>IF($B$14="","",$B$14)</f>
        <v/>
      </c>
      <c r="AS9" s="35" t="s">
        <v>76</v>
      </c>
      <c r="AT9" s="4"/>
      <c r="AU9" s="4"/>
      <c r="AV9" s="4"/>
      <c r="AW9" s="4"/>
      <c r="AX9" s="4"/>
      <c r="AY9" s="4"/>
      <c r="AZ9" s="4"/>
      <c r="BA9" s="4"/>
      <c r="BB9" s="4"/>
      <c r="BC9" s="4"/>
      <c r="BD9" s="4"/>
      <c r="BE9" s="4"/>
      <c r="BF9" s="4"/>
      <c r="BG9" s="4"/>
      <c r="BH9" s="4"/>
      <c r="BI9" s="4"/>
      <c r="BJ9" s="4"/>
      <c r="BK9" s="4"/>
      <c r="BL9" s="4"/>
      <c r="BM9" s="4"/>
      <c r="BN9" s="4"/>
      <c r="BO9" s="4" t="s">
        <v>75</v>
      </c>
      <c r="BP9" s="4" t="str">
        <f>IF($B$14="","",$B$14)</f>
        <v/>
      </c>
      <c r="BQ9" s="35" t="s">
        <v>76</v>
      </c>
      <c r="BR9" s="4"/>
      <c r="BS9" s="4"/>
      <c r="BT9" s="4"/>
    </row>
    <row r="10" spans="1:72" ht="12" customHeight="1" x14ac:dyDescent="0.4">
      <c r="A10" s="43"/>
      <c r="B10" s="88"/>
      <c r="C10" s="88"/>
      <c r="D10" s="88"/>
      <c r="E10" s="88"/>
      <c r="F10" s="88"/>
      <c r="G10" s="88"/>
      <c r="H10" s="88"/>
      <c r="I10" s="88"/>
      <c r="J10" s="88"/>
      <c r="K10" s="88"/>
      <c r="L10" s="88"/>
      <c r="M10" s="88"/>
      <c r="N10" s="88"/>
      <c r="O10" s="88"/>
      <c r="P10" s="88"/>
      <c r="Q10" s="88"/>
      <c r="R10" s="88"/>
      <c r="S10" s="88"/>
      <c r="T10" s="88"/>
      <c r="U10" s="88"/>
      <c r="V10" s="88"/>
      <c r="W10" s="88"/>
      <c r="X10" s="43"/>
      <c r="AH10" s="89"/>
      <c r="AI10" s="89"/>
      <c r="AJ10" s="89"/>
      <c r="AK10" s="89"/>
      <c r="AL10" s="89"/>
      <c r="AM10" s="89"/>
      <c r="AN10" s="89"/>
      <c r="AO10" s="62" t="s">
        <v>47</v>
      </c>
      <c r="AP10" s="62"/>
      <c r="AQ10" s="50"/>
      <c r="AR10" s="7" t="s">
        <v>40</v>
      </c>
      <c r="AS10" s="50"/>
      <c r="AT10" s="7" t="s">
        <v>41</v>
      </c>
      <c r="AU10" s="50"/>
      <c r="AV10" s="7" t="s">
        <v>42</v>
      </c>
      <c r="BM10" s="62" t="s">
        <v>47</v>
      </c>
      <c r="BN10" s="62"/>
      <c r="BO10" s="51" t="str">
        <f>IF($AQ$10=0,"",$AQ$10)</f>
        <v/>
      </c>
      <c r="BP10" s="7" t="s">
        <v>40</v>
      </c>
      <c r="BQ10" s="51" t="str">
        <f>IF($AS$10=0,"",$AS$10)</f>
        <v/>
      </c>
      <c r="BR10" s="7" t="s">
        <v>41</v>
      </c>
      <c r="BS10" s="51" t="str">
        <f>IF($AU$10=0,"",$AU$10)</f>
        <v/>
      </c>
      <c r="BT10" s="7" t="s">
        <v>42</v>
      </c>
    </row>
    <row r="11" spans="1:72" x14ac:dyDescent="0.4">
      <c r="A11" s="1"/>
      <c r="B11" s="1"/>
      <c r="C11" s="1"/>
      <c r="D11" s="1"/>
      <c r="E11" s="1"/>
      <c r="F11" s="1"/>
      <c r="G11" s="1"/>
      <c r="H11" s="1"/>
      <c r="I11" s="1"/>
      <c r="J11" s="1"/>
      <c r="K11" s="1"/>
      <c r="L11" s="1"/>
      <c r="M11" s="1"/>
      <c r="N11" s="212"/>
      <c r="O11" s="212"/>
      <c r="P11" s="212"/>
      <c r="Q11" s="2" t="s">
        <v>39</v>
      </c>
      <c r="R11" s="3"/>
      <c r="S11" s="3"/>
      <c r="T11" s="3"/>
      <c r="U11" s="3"/>
      <c r="V11" s="3"/>
      <c r="W11" s="1"/>
      <c r="X11" s="1"/>
      <c r="Z11" s="44" t="s">
        <v>3</v>
      </c>
      <c r="AX11" s="44" t="s">
        <v>3</v>
      </c>
    </row>
    <row r="12" spans="1:72" x14ac:dyDescent="0.4">
      <c r="R12" s="39"/>
      <c r="S12" s="39"/>
      <c r="T12" s="39"/>
      <c r="U12" s="39"/>
      <c r="V12" s="39"/>
      <c r="W12" s="39"/>
      <c r="X12" s="39"/>
    </row>
    <row r="13" spans="1:72" x14ac:dyDescent="0.4">
      <c r="B13" s="90" t="s">
        <v>68</v>
      </c>
      <c r="C13" s="91"/>
      <c r="D13" s="91"/>
      <c r="E13" s="91"/>
      <c r="F13" s="91"/>
      <c r="G13" s="92"/>
      <c r="I13" s="41" t="s">
        <v>4</v>
      </c>
      <c r="M13" s="29" t="s">
        <v>20</v>
      </c>
      <c r="N13" s="27"/>
      <c r="O13" s="211"/>
      <c r="P13" s="211"/>
      <c r="Q13" s="211"/>
      <c r="R13" s="211"/>
      <c r="S13" s="211"/>
      <c r="T13" s="211"/>
      <c r="U13" s="211"/>
      <c r="V13" s="211"/>
      <c r="W13" s="211"/>
      <c r="X13" s="211"/>
      <c r="AG13" s="83" t="s">
        <v>4</v>
      </c>
      <c r="AH13" s="83"/>
      <c r="AI13" s="83"/>
      <c r="AJ13" s="83"/>
      <c r="AK13" s="25" t="s">
        <v>20</v>
      </c>
      <c r="AL13" s="26"/>
      <c r="AM13" s="103" t="str">
        <f>IF(O13=0,"",O13)</f>
        <v/>
      </c>
      <c r="AN13" s="103"/>
      <c r="AO13" s="103"/>
      <c r="AP13" s="103"/>
      <c r="AQ13" s="103"/>
      <c r="AR13" s="103"/>
      <c r="AS13" s="103"/>
      <c r="AT13" s="103"/>
      <c r="AU13" s="103"/>
      <c r="AV13" s="103"/>
      <c r="BE13" s="83" t="s">
        <v>4</v>
      </c>
      <c r="BF13" s="83"/>
      <c r="BG13" s="83"/>
      <c r="BH13" s="83"/>
      <c r="BI13" s="25" t="s">
        <v>20</v>
      </c>
      <c r="BJ13" s="26"/>
      <c r="BK13" s="103" t="str">
        <f>IF(O13=0,"",O13)</f>
        <v/>
      </c>
      <c r="BL13" s="103"/>
      <c r="BM13" s="103"/>
      <c r="BN13" s="103"/>
      <c r="BO13" s="103"/>
      <c r="BP13" s="103"/>
      <c r="BQ13" s="103"/>
      <c r="BR13" s="103"/>
      <c r="BS13" s="103"/>
      <c r="BT13" s="103"/>
    </row>
    <row r="14" spans="1:72" x14ac:dyDescent="0.4">
      <c r="B14" s="93"/>
      <c r="C14" s="94"/>
      <c r="D14" s="97" t="s">
        <v>69</v>
      </c>
      <c r="E14" s="97"/>
      <c r="F14" s="97"/>
      <c r="G14" s="98"/>
      <c r="I14" s="41"/>
      <c r="M14" s="210"/>
      <c r="N14" s="210"/>
      <c r="O14" s="210"/>
      <c r="P14" s="210"/>
      <c r="Q14" s="210"/>
      <c r="R14" s="210"/>
      <c r="S14" s="210"/>
      <c r="T14" s="210"/>
      <c r="U14" s="210"/>
      <c r="V14" s="210"/>
      <c r="W14" s="210"/>
      <c r="X14" s="210"/>
      <c r="AG14" s="40"/>
      <c r="AH14" s="40"/>
      <c r="AI14" s="40"/>
      <c r="AJ14" s="40"/>
      <c r="AK14" s="104" t="str">
        <f>IF(M14=0,"",M14)</f>
        <v/>
      </c>
      <c r="AL14" s="104"/>
      <c r="AM14" s="104"/>
      <c r="AN14" s="104"/>
      <c r="AO14" s="104"/>
      <c r="AP14" s="104"/>
      <c r="AQ14" s="104"/>
      <c r="AR14" s="104"/>
      <c r="AS14" s="104"/>
      <c r="AT14" s="104"/>
      <c r="AU14" s="104"/>
      <c r="AV14" s="104"/>
      <c r="BE14" s="40"/>
      <c r="BF14" s="40"/>
      <c r="BG14" s="40"/>
      <c r="BH14" s="40"/>
      <c r="BI14" s="104" t="str">
        <f>IF(M14=0,"",M14)</f>
        <v/>
      </c>
      <c r="BJ14" s="104"/>
      <c r="BK14" s="104"/>
      <c r="BL14" s="104"/>
      <c r="BM14" s="104"/>
      <c r="BN14" s="104"/>
      <c r="BO14" s="104"/>
      <c r="BP14" s="104"/>
      <c r="BQ14" s="104"/>
      <c r="BR14" s="104"/>
      <c r="BS14" s="104"/>
      <c r="BT14" s="104"/>
    </row>
    <row r="15" spans="1:72" x14ac:dyDescent="0.4">
      <c r="B15" s="95"/>
      <c r="C15" s="96"/>
      <c r="D15" s="99"/>
      <c r="E15" s="99"/>
      <c r="F15" s="99"/>
      <c r="G15" s="100"/>
      <c r="M15" s="27"/>
      <c r="N15" s="27"/>
      <c r="O15" s="27"/>
      <c r="P15" s="27"/>
      <c r="Q15" s="27"/>
      <c r="R15" s="27"/>
      <c r="S15" s="27"/>
      <c r="T15" s="27"/>
      <c r="U15" s="27"/>
      <c r="V15" s="27"/>
      <c r="W15" s="27"/>
      <c r="X15" s="27"/>
      <c r="AK15" s="27"/>
      <c r="AL15" s="27"/>
      <c r="AM15" s="27"/>
      <c r="AN15" s="27"/>
      <c r="AO15" s="27"/>
      <c r="AP15" s="27"/>
      <c r="AQ15" s="27"/>
      <c r="AR15" s="27"/>
      <c r="AS15" s="27"/>
      <c r="AT15" s="27"/>
      <c r="AU15" s="27"/>
      <c r="AV15" s="27"/>
      <c r="BI15" s="27"/>
      <c r="BJ15" s="27"/>
      <c r="BK15" s="27"/>
      <c r="BL15" s="27"/>
      <c r="BM15" s="27"/>
      <c r="BN15" s="27"/>
      <c r="BO15" s="27"/>
      <c r="BP15" s="27"/>
      <c r="BQ15" s="27"/>
      <c r="BR15" s="27"/>
      <c r="BS15" s="27"/>
      <c r="BT15" s="27"/>
    </row>
    <row r="16" spans="1:72" x14ac:dyDescent="0.4">
      <c r="B16" s="213" t="str">
        <f>IF(B14="","！比較期間を選択してください","")</f>
        <v>！比較期間を選択してください</v>
      </c>
      <c r="C16" s="213"/>
      <c r="D16" s="213"/>
      <c r="E16" s="213"/>
      <c r="F16" s="213"/>
      <c r="G16" s="213"/>
      <c r="I16" s="84" t="s">
        <v>21</v>
      </c>
      <c r="J16" s="84"/>
      <c r="K16" s="84"/>
      <c r="L16" s="84"/>
      <c r="M16" s="85"/>
      <c r="N16" s="85"/>
      <c r="O16" s="85"/>
      <c r="P16" s="85"/>
      <c r="Q16" s="85"/>
      <c r="R16" s="85"/>
      <c r="S16" s="85"/>
      <c r="T16" s="85"/>
      <c r="U16" s="85"/>
      <c r="V16" s="85"/>
      <c r="W16" s="85"/>
      <c r="X16" s="85"/>
      <c r="AG16" s="83" t="s">
        <v>17</v>
      </c>
      <c r="AH16" s="83"/>
      <c r="AI16" s="83"/>
      <c r="AJ16" s="83"/>
      <c r="AK16" s="103" t="str">
        <f>IF(M16=0,"",M16)</f>
        <v/>
      </c>
      <c r="AL16" s="103"/>
      <c r="AM16" s="103"/>
      <c r="AN16" s="103"/>
      <c r="AO16" s="103"/>
      <c r="AP16" s="103"/>
      <c r="AQ16" s="103"/>
      <c r="AR16" s="103"/>
      <c r="AS16" s="103"/>
      <c r="AT16" s="103"/>
      <c r="AU16" s="103"/>
      <c r="AV16" s="27"/>
      <c r="BE16" s="83" t="s">
        <v>17</v>
      </c>
      <c r="BF16" s="83"/>
      <c r="BG16" s="83"/>
      <c r="BH16" s="83"/>
      <c r="BI16" s="103" t="str">
        <f>IF(M16=0,"",M16)</f>
        <v/>
      </c>
      <c r="BJ16" s="103"/>
      <c r="BK16" s="103"/>
      <c r="BL16" s="103"/>
      <c r="BM16" s="103"/>
      <c r="BN16" s="103"/>
      <c r="BO16" s="103"/>
      <c r="BP16" s="103"/>
      <c r="BQ16" s="103"/>
      <c r="BR16" s="103"/>
      <c r="BS16" s="103"/>
      <c r="BT16" s="27"/>
    </row>
    <row r="17" spans="1:72" x14ac:dyDescent="0.4">
      <c r="B17" s="214"/>
      <c r="C17" s="214"/>
      <c r="D17" s="214"/>
      <c r="E17" s="214"/>
      <c r="F17" s="214"/>
      <c r="G17" s="214"/>
      <c r="M17" s="27"/>
      <c r="N17" s="27"/>
      <c r="O17" s="27"/>
      <c r="P17" s="27"/>
      <c r="Q17" s="27"/>
      <c r="R17" s="27"/>
      <c r="S17" s="27"/>
      <c r="T17" s="27"/>
      <c r="U17" s="27"/>
      <c r="V17" s="27"/>
      <c r="W17" s="27"/>
      <c r="X17" s="27"/>
      <c r="Y17" s="6"/>
      <c r="AG17" s="40"/>
      <c r="AH17" s="40"/>
      <c r="AI17" s="40"/>
      <c r="AJ17" s="40"/>
      <c r="AK17" s="28"/>
      <c r="AL17" s="28"/>
      <c r="AM17" s="28"/>
      <c r="AN17" s="28"/>
      <c r="AO17" s="28"/>
      <c r="AP17" s="28"/>
      <c r="AQ17" s="28"/>
      <c r="AR17" s="28"/>
      <c r="AS17" s="28"/>
      <c r="AT17" s="28"/>
      <c r="AU17" s="28"/>
      <c r="AV17" s="27"/>
      <c r="BE17" s="40"/>
      <c r="BF17" s="40"/>
      <c r="BG17" s="40"/>
      <c r="BH17" s="40"/>
      <c r="BI17" s="28"/>
      <c r="BJ17" s="28"/>
      <c r="BK17" s="28"/>
      <c r="BL17" s="28"/>
      <c r="BM17" s="28"/>
      <c r="BN17" s="28"/>
      <c r="BO17" s="28"/>
      <c r="BP17" s="28"/>
      <c r="BQ17" s="28"/>
      <c r="BR17" s="28"/>
      <c r="BS17" s="28"/>
      <c r="BT17" s="27"/>
    </row>
    <row r="18" spans="1:72" x14ac:dyDescent="0.4">
      <c r="B18" s="214"/>
      <c r="C18" s="214"/>
      <c r="D18" s="214"/>
      <c r="E18" s="214"/>
      <c r="F18" s="214"/>
      <c r="G18" s="214"/>
      <c r="I18" s="41" t="s">
        <v>18</v>
      </c>
      <c r="J18" s="41"/>
      <c r="K18" s="41"/>
      <c r="L18" s="41"/>
      <c r="M18" s="209"/>
      <c r="N18" s="209"/>
      <c r="O18" s="209"/>
      <c r="P18" s="209"/>
      <c r="Q18" s="209"/>
      <c r="R18" s="209"/>
      <c r="S18" s="209"/>
      <c r="T18" s="209"/>
      <c r="U18" s="209"/>
      <c r="V18" s="209"/>
      <c r="W18" s="209"/>
      <c r="X18" s="209"/>
      <c r="AG18" s="84" t="s">
        <v>18</v>
      </c>
      <c r="AH18" s="84"/>
      <c r="AI18" s="84"/>
      <c r="AJ18" s="84"/>
      <c r="AK18" s="103" t="str">
        <f>IF(M18=0,"",M18)</f>
        <v/>
      </c>
      <c r="AL18" s="103"/>
      <c r="AM18" s="103"/>
      <c r="AN18" s="103"/>
      <c r="AO18" s="103"/>
      <c r="AP18" s="103"/>
      <c r="AQ18" s="103"/>
      <c r="AR18" s="103"/>
      <c r="AS18" s="103"/>
      <c r="AT18" s="103"/>
      <c r="AU18" s="103"/>
      <c r="AV18" s="27"/>
      <c r="BE18" s="84" t="s">
        <v>18</v>
      </c>
      <c r="BF18" s="84"/>
      <c r="BG18" s="84"/>
      <c r="BH18" s="84"/>
      <c r="BI18" s="103" t="str">
        <f>IF(M18=0,"",M18)</f>
        <v/>
      </c>
      <c r="BJ18" s="103"/>
      <c r="BK18" s="103"/>
      <c r="BL18" s="103"/>
      <c r="BM18" s="103"/>
      <c r="BN18" s="103"/>
      <c r="BO18" s="103"/>
      <c r="BP18" s="103"/>
      <c r="BQ18" s="103"/>
      <c r="BR18" s="103"/>
      <c r="BS18" s="103"/>
      <c r="BT18" s="27"/>
    </row>
    <row r="19" spans="1:72" ht="13.5" customHeight="1" x14ac:dyDescent="0.4">
      <c r="I19" s="41"/>
      <c r="J19" s="41"/>
      <c r="K19" s="41"/>
      <c r="L19" s="41"/>
      <c r="M19" s="5"/>
      <c r="N19" s="5"/>
      <c r="O19" s="5"/>
      <c r="P19" s="5"/>
      <c r="Q19" s="5"/>
      <c r="R19" s="5"/>
      <c r="S19" s="5"/>
      <c r="T19" s="5"/>
      <c r="U19" s="5"/>
      <c r="V19" s="5"/>
      <c r="W19" s="5"/>
      <c r="X19" s="5"/>
    </row>
    <row r="20" spans="1:72" ht="15" customHeight="1" x14ac:dyDescent="0.4">
      <c r="I20" s="86" t="s">
        <v>81</v>
      </c>
      <c r="J20" s="86"/>
      <c r="K20" s="86"/>
      <c r="L20" s="86"/>
      <c r="M20" s="86"/>
      <c r="N20" s="86"/>
      <c r="O20" s="86"/>
      <c r="P20" s="86"/>
      <c r="Q20" s="86"/>
      <c r="R20" s="5"/>
      <c r="S20" s="5"/>
      <c r="T20" s="5"/>
      <c r="U20" s="5"/>
      <c r="V20" s="5"/>
      <c r="W20" s="5"/>
      <c r="X20" s="5"/>
      <c r="Y20" s="105" t="s">
        <v>95</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t="s">
        <v>95</v>
      </c>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row>
    <row r="21" spans="1:72" ht="13.5" customHeight="1" x14ac:dyDescent="0.4">
      <c r="L21" s="200" t="s">
        <v>82</v>
      </c>
      <c r="M21" s="200"/>
      <c r="N21" s="200"/>
      <c r="O21" s="87"/>
      <c r="P21" s="87"/>
      <c r="Q21" s="8" t="s">
        <v>40</v>
      </c>
      <c r="R21" s="87"/>
      <c r="S21" s="87"/>
      <c r="T21" s="8" t="s">
        <v>41</v>
      </c>
      <c r="U21" s="87"/>
      <c r="V21" s="87"/>
      <c r="W21" s="8" t="s">
        <v>42</v>
      </c>
      <c r="X21" s="12"/>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row>
    <row r="22" spans="1:72" ht="12" customHeight="1" x14ac:dyDescent="0.4">
      <c r="A22" s="21" t="s">
        <v>84</v>
      </c>
      <c r="J22" s="41"/>
      <c r="K22" s="41"/>
      <c r="L22" s="41"/>
      <c r="M22" s="41"/>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row>
    <row r="23" spans="1:72" ht="13.5" customHeight="1" x14ac:dyDescent="0.4">
      <c r="A23" s="201" t="s">
        <v>73</v>
      </c>
      <c r="B23" s="202"/>
      <c r="C23" s="202"/>
      <c r="D23" s="45" t="str">
        <f>IF($B$14="","",$B$14)</f>
        <v/>
      </c>
      <c r="E23" s="44" t="s">
        <v>91</v>
      </c>
      <c r="F23" s="42"/>
      <c r="G23" s="42"/>
      <c r="H23" s="42"/>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row>
    <row r="24" spans="1:72" ht="13.5" customHeight="1" x14ac:dyDescent="0.4">
      <c r="A24" s="47"/>
      <c r="B24" s="38"/>
      <c r="C24" s="203" t="str">
        <f>IF(F25="","↓ 年・月を記入","")</f>
        <v>↓ 年・月を記入</v>
      </c>
      <c r="D24" s="204"/>
      <c r="E24" s="204"/>
      <c r="F24" s="204"/>
      <c r="G24" s="204"/>
      <c r="H24" s="42"/>
    </row>
    <row r="25" spans="1:72" ht="13.5" customHeight="1" x14ac:dyDescent="0.4">
      <c r="A25" s="42"/>
      <c r="B25" s="198" t="s">
        <v>94</v>
      </c>
      <c r="C25" s="199"/>
      <c r="D25" s="46"/>
      <c r="E25" s="48" t="s">
        <v>93</v>
      </c>
      <c r="F25" s="46"/>
      <c r="G25" s="49" t="s">
        <v>92</v>
      </c>
      <c r="H25" s="78" t="str">
        <f>IFERROR(IF($B$16&gt;1,EDATE($Q$65,-1),"—"),"—")</f>
        <v>—</v>
      </c>
      <c r="I25" s="79"/>
      <c r="J25" s="79"/>
      <c r="K25" s="79"/>
      <c r="L25" s="80"/>
      <c r="M25" s="78" t="str">
        <f>IFERROR(IF($B$16&gt;2,EDATE($H$25,-1),"—"),"—")</f>
        <v>—</v>
      </c>
      <c r="N25" s="79"/>
      <c r="O25" s="79"/>
      <c r="P25" s="79"/>
      <c r="Q25" s="80"/>
      <c r="R25" s="71" t="s">
        <v>70</v>
      </c>
      <c r="S25" s="72"/>
      <c r="T25" s="72"/>
      <c r="U25" s="72"/>
      <c r="V25" s="72"/>
      <c r="W25" s="73"/>
      <c r="X25" s="42"/>
      <c r="AK25" s="44" t="s">
        <v>5</v>
      </c>
      <c r="BI25" s="44" t="s">
        <v>5</v>
      </c>
    </row>
    <row r="26" spans="1:72" ht="13.5" customHeight="1" x14ac:dyDescent="0.4">
      <c r="A26" s="42"/>
      <c r="B26" s="192"/>
      <c r="C26" s="193"/>
      <c r="D26" s="193"/>
      <c r="E26" s="193"/>
      <c r="F26" s="74" t="s">
        <v>1</v>
      </c>
      <c r="G26" s="75"/>
      <c r="H26" s="160"/>
      <c r="I26" s="161"/>
      <c r="J26" s="161"/>
      <c r="K26" s="74" t="s">
        <v>1</v>
      </c>
      <c r="L26" s="75"/>
      <c r="M26" s="160"/>
      <c r="N26" s="161"/>
      <c r="O26" s="161"/>
      <c r="P26" s="74" t="s">
        <v>1</v>
      </c>
      <c r="Q26" s="75"/>
      <c r="R26" s="185" t="str">
        <f>IF(B14="","",IF(B14=6,SUM(B26,H26,M26,B29,H29,M29),IF(B14=5,SUM(B26,H26,M26,B29,H29),IF(B14=4,SUM(B26,H26,M26,B29),IF(B14=3,SUM(B26,H26,M26),SUM(B26,H26))))))</f>
        <v/>
      </c>
      <c r="S26" s="186"/>
      <c r="T26" s="186"/>
      <c r="U26" s="186"/>
      <c r="V26" s="74" t="s">
        <v>1</v>
      </c>
      <c r="W26" s="75"/>
      <c r="X26" s="42"/>
    </row>
    <row r="27" spans="1:72" ht="13.5" customHeight="1" thickBot="1" x14ac:dyDescent="0.45">
      <c r="A27" s="42"/>
      <c r="B27" s="194"/>
      <c r="C27" s="195"/>
      <c r="D27" s="195"/>
      <c r="E27" s="195"/>
      <c r="F27" s="81"/>
      <c r="G27" s="82"/>
      <c r="H27" s="162"/>
      <c r="I27" s="163"/>
      <c r="J27" s="163"/>
      <c r="K27" s="81"/>
      <c r="L27" s="82"/>
      <c r="M27" s="162"/>
      <c r="N27" s="163"/>
      <c r="O27" s="163"/>
      <c r="P27" s="81"/>
      <c r="Q27" s="82"/>
      <c r="R27" s="187"/>
      <c r="S27" s="188"/>
      <c r="T27" s="188"/>
      <c r="U27" s="188"/>
      <c r="V27" s="76"/>
      <c r="W27" s="77"/>
      <c r="X27" s="42"/>
      <c r="Y27" s="44" t="s">
        <v>79</v>
      </c>
      <c r="AL27" s="45"/>
      <c r="AM27" s="45"/>
      <c r="AN27" s="55" t="str">
        <f>IF($L$21="元号を選択","",$L$21)</f>
        <v/>
      </c>
      <c r="AO27" s="55"/>
      <c r="AP27" s="55" t="str">
        <f>IF($O$21=0,"",$O$21)</f>
        <v/>
      </c>
      <c r="AQ27" s="55"/>
      <c r="AR27" s="9" t="s">
        <v>40</v>
      </c>
      <c r="AS27" s="9" t="str">
        <f>IF($R$21=0,"",$R$21)</f>
        <v/>
      </c>
      <c r="AT27" s="9" t="s">
        <v>41</v>
      </c>
      <c r="AU27" s="9" t="str">
        <f>IF($U$21=0,"",$U$21)</f>
        <v/>
      </c>
      <c r="AV27" s="9" t="s">
        <v>42</v>
      </c>
      <c r="AW27" s="44" t="s">
        <v>79</v>
      </c>
      <c r="BL27" s="55" t="str">
        <f>IF($L$21="元号を選択","",$L$21)</f>
        <v/>
      </c>
      <c r="BM27" s="55"/>
      <c r="BN27" s="55" t="str">
        <f>IF($O$21=0,"",$O$21)</f>
        <v/>
      </c>
      <c r="BO27" s="55"/>
      <c r="BP27" s="9" t="s">
        <v>40</v>
      </c>
      <c r="BQ27" s="9" t="str">
        <f>IF($R$21=0,"",$R$21)</f>
        <v/>
      </c>
      <c r="BR27" s="9" t="s">
        <v>41</v>
      </c>
      <c r="BS27" s="9" t="str">
        <f>IF($U$21=0,"",$U$21)</f>
        <v/>
      </c>
      <c r="BT27" s="9" t="s">
        <v>42</v>
      </c>
    </row>
    <row r="28" spans="1:72" ht="13.5" customHeight="1" x14ac:dyDescent="0.4">
      <c r="A28" s="42"/>
      <c r="B28" s="118" t="str">
        <f>IFERROR(IF($B$14&gt;3,EDATE($M$25,-1),"—"),"—")</f>
        <v>—</v>
      </c>
      <c r="C28" s="196"/>
      <c r="D28" s="196"/>
      <c r="E28" s="196"/>
      <c r="F28" s="196"/>
      <c r="G28" s="197"/>
      <c r="H28" s="118" t="str">
        <f>IFERROR(IF($B$14&gt;4,EDATE($B$28,-1),"—"),"—")</f>
        <v>—</v>
      </c>
      <c r="I28" s="119"/>
      <c r="J28" s="119"/>
      <c r="K28" s="119"/>
      <c r="L28" s="120"/>
      <c r="M28" s="118" t="str">
        <f>IFERROR(IF($B$14&gt;5,EDATE($H$28,-1),"—"),"—")</f>
        <v>—</v>
      </c>
      <c r="N28" s="119"/>
      <c r="O28" s="119"/>
      <c r="P28" s="119"/>
      <c r="Q28" s="191"/>
      <c r="R28" s="184" t="s">
        <v>71</v>
      </c>
      <c r="S28" s="116"/>
      <c r="T28" s="33" t="str">
        <f>IF($B$14="","",$B$14)</f>
        <v/>
      </c>
      <c r="U28" s="115" t="s">
        <v>72</v>
      </c>
      <c r="V28" s="116"/>
      <c r="W28" s="117"/>
      <c r="X28" s="42"/>
    </row>
    <row r="29" spans="1:72" ht="13.5" customHeight="1" x14ac:dyDescent="0.4">
      <c r="A29" s="42"/>
      <c r="B29" s="192"/>
      <c r="C29" s="193"/>
      <c r="D29" s="193"/>
      <c r="E29" s="193"/>
      <c r="F29" s="74" t="s">
        <v>1</v>
      </c>
      <c r="G29" s="75"/>
      <c r="H29" s="160"/>
      <c r="I29" s="161"/>
      <c r="J29" s="161"/>
      <c r="K29" s="74" t="s">
        <v>1</v>
      </c>
      <c r="L29" s="75"/>
      <c r="M29" s="160"/>
      <c r="N29" s="161"/>
      <c r="O29" s="161"/>
      <c r="P29" s="74" t="s">
        <v>1</v>
      </c>
      <c r="Q29" s="74"/>
      <c r="R29" s="218" t="str">
        <f>IF(R26="","",ROUNDDOWN(R26/B14,0))</f>
        <v/>
      </c>
      <c r="S29" s="186"/>
      <c r="T29" s="186"/>
      <c r="U29" s="186"/>
      <c r="V29" s="132" t="s">
        <v>90</v>
      </c>
      <c r="W29" s="133"/>
      <c r="X29" s="42"/>
      <c r="Y29" s="44" t="s">
        <v>6</v>
      </c>
      <c r="AW29" s="44" t="s">
        <v>6</v>
      </c>
    </row>
    <row r="30" spans="1:72" ht="15" customHeight="1" thickBot="1" x14ac:dyDescent="0.45">
      <c r="A30" s="42"/>
      <c r="B30" s="194"/>
      <c r="C30" s="195"/>
      <c r="D30" s="195"/>
      <c r="E30" s="195"/>
      <c r="F30" s="81"/>
      <c r="G30" s="82"/>
      <c r="H30" s="162"/>
      <c r="I30" s="163"/>
      <c r="J30" s="163"/>
      <c r="K30" s="81"/>
      <c r="L30" s="82"/>
      <c r="M30" s="162"/>
      <c r="N30" s="163"/>
      <c r="O30" s="163"/>
      <c r="P30" s="81"/>
      <c r="Q30" s="81"/>
      <c r="R30" s="219"/>
      <c r="S30" s="220"/>
      <c r="T30" s="220"/>
      <c r="U30" s="220"/>
      <c r="V30" s="134"/>
      <c r="W30" s="135"/>
      <c r="X30" s="42"/>
      <c r="Z30" s="44" t="s">
        <v>7</v>
      </c>
      <c r="AX30" s="44" t="s">
        <v>7</v>
      </c>
    </row>
    <row r="31" spans="1:72" ht="13.5" customHeight="1" x14ac:dyDescent="0.4">
      <c r="A31" s="42"/>
      <c r="B31" s="42"/>
      <c r="C31" s="31"/>
      <c r="D31" s="31"/>
      <c r="E31" s="31"/>
      <c r="F31" s="31"/>
      <c r="G31" s="31"/>
      <c r="H31" s="36"/>
      <c r="I31" s="36"/>
      <c r="J31" s="36"/>
      <c r="K31" s="36"/>
      <c r="L31" s="36"/>
      <c r="M31" s="36"/>
      <c r="N31" s="36"/>
      <c r="O31" s="36"/>
      <c r="P31" s="36"/>
      <c r="Q31" s="32"/>
      <c r="R31" s="32"/>
      <c r="S31" s="32"/>
      <c r="T31" s="32"/>
      <c r="U31" s="32"/>
      <c r="V31" s="32"/>
      <c r="W31" s="32"/>
      <c r="X31" s="42"/>
      <c r="AN31" s="59" t="s">
        <v>11</v>
      </c>
      <c r="AO31" s="59"/>
      <c r="AP31" s="59"/>
      <c r="AQ31" s="64" t="str">
        <f>IF(L37="","",L37)</f>
        <v/>
      </c>
      <c r="AR31" s="64"/>
      <c r="AS31" s="102" t="s">
        <v>10</v>
      </c>
      <c r="AT31" s="102"/>
      <c r="AU31" s="102"/>
      <c r="AV31" s="102"/>
      <c r="BL31" s="59" t="s">
        <v>11</v>
      </c>
      <c r="BM31" s="59"/>
      <c r="BN31" s="59"/>
      <c r="BO31" s="64" t="str">
        <f>IF(L37="","",L37)</f>
        <v/>
      </c>
      <c r="BP31" s="64"/>
      <c r="BQ31" s="102" t="s">
        <v>10</v>
      </c>
      <c r="BR31" s="102"/>
      <c r="BS31" s="102"/>
      <c r="BT31" s="102"/>
    </row>
    <row r="32" spans="1:72" ht="15" customHeight="1" x14ac:dyDescent="0.4">
      <c r="A32" s="44" t="s">
        <v>63</v>
      </c>
      <c r="AA32" s="41" t="s">
        <v>8</v>
      </c>
      <c r="AY32" s="41" t="s">
        <v>8</v>
      </c>
    </row>
    <row r="33" spans="1:72" ht="13.5" customHeight="1" x14ac:dyDescent="0.4">
      <c r="C33" s="123" t="s">
        <v>64</v>
      </c>
      <c r="D33" s="123"/>
      <c r="E33" s="123"/>
      <c r="F33" s="123"/>
      <c r="G33" s="123"/>
      <c r="H33" s="205" t="s">
        <v>74</v>
      </c>
      <c r="I33" s="206"/>
      <c r="J33" s="206"/>
      <c r="K33" s="206"/>
      <c r="L33" s="206"/>
      <c r="M33" s="206"/>
      <c r="N33" s="206"/>
      <c r="O33" s="206"/>
      <c r="P33" s="206"/>
      <c r="Q33" s="206"/>
      <c r="R33" s="206"/>
      <c r="S33" s="206"/>
      <c r="T33" s="207"/>
    </row>
    <row r="34" spans="1:72" x14ac:dyDescent="0.4">
      <c r="C34" s="123"/>
      <c r="D34" s="123"/>
      <c r="E34" s="123"/>
      <c r="F34" s="123"/>
      <c r="G34" s="208"/>
      <c r="H34" s="215"/>
      <c r="I34" s="215"/>
      <c r="J34" s="215"/>
      <c r="K34" s="215"/>
      <c r="L34" s="215"/>
      <c r="M34" s="215"/>
      <c r="N34" s="215"/>
      <c r="O34" s="215"/>
      <c r="P34" s="216"/>
      <c r="Q34" s="217" t="s">
        <v>22</v>
      </c>
      <c r="R34" s="123"/>
      <c r="S34" s="123"/>
      <c r="T34" s="123"/>
      <c r="AA34" s="41" t="s">
        <v>9</v>
      </c>
      <c r="AQ34" s="56" t="str">
        <f>IF(R29="","",R29)</f>
        <v/>
      </c>
      <c r="AR34" s="56"/>
      <c r="AS34" s="56"/>
      <c r="AT34" s="56"/>
      <c r="AU34" s="57" t="s">
        <v>1</v>
      </c>
      <c r="AV34" s="57"/>
      <c r="AY34" s="41" t="s">
        <v>9</v>
      </c>
      <c r="BO34" s="56" t="str">
        <f>IF(R29="","",R29)</f>
        <v/>
      </c>
      <c r="BP34" s="56"/>
      <c r="BQ34" s="56"/>
      <c r="BR34" s="56"/>
      <c r="BS34" s="57" t="s">
        <v>1</v>
      </c>
      <c r="BT34" s="57"/>
    </row>
    <row r="35" spans="1:72" x14ac:dyDescent="0.4">
      <c r="AA35" s="41"/>
      <c r="AY35" s="41"/>
    </row>
    <row r="36" spans="1:72" x14ac:dyDescent="0.4">
      <c r="A36" s="44" t="s">
        <v>35</v>
      </c>
      <c r="AA36" s="41" t="s">
        <v>60</v>
      </c>
      <c r="AQ36" s="56" t="str">
        <f>IF(H34="","",H34)</f>
        <v/>
      </c>
      <c r="AR36" s="56"/>
      <c r="AS36" s="56"/>
      <c r="AT36" s="56"/>
      <c r="AU36" s="57" t="s">
        <v>1</v>
      </c>
      <c r="AV36" s="57"/>
      <c r="AY36" s="41" t="s">
        <v>60</v>
      </c>
      <c r="BO36" s="56" t="str">
        <f>IF(H34="","",H34)</f>
        <v/>
      </c>
      <c r="BP36" s="56"/>
      <c r="BQ36" s="56"/>
      <c r="BR36" s="56"/>
      <c r="BS36" s="57" t="s">
        <v>1</v>
      </c>
      <c r="BT36" s="57"/>
    </row>
    <row r="37" spans="1:72" x14ac:dyDescent="0.4">
      <c r="C37" s="86" t="s">
        <v>2</v>
      </c>
      <c r="D37" s="86"/>
      <c r="E37" s="86"/>
      <c r="F37" s="86"/>
      <c r="G37" s="86"/>
      <c r="H37" s="86"/>
      <c r="I37" s="86"/>
      <c r="J37" s="86"/>
      <c r="K37" s="86"/>
      <c r="L37" s="145" t="str">
        <f>IF(H34=0,"",ROUNDDOWN((H34-R29)/H34*100,1))</f>
        <v/>
      </c>
      <c r="M37" s="145"/>
      <c r="N37" s="145"/>
      <c r="O37" s="3" t="s">
        <v>0</v>
      </c>
      <c r="P37" s="23" t="s">
        <v>80</v>
      </c>
      <c r="Q37" s="10"/>
      <c r="R37" s="183" t="str">
        <f>IF(L37="","",IF($L$37&gt;=N65,"基準適合","基準不適合"))</f>
        <v/>
      </c>
      <c r="S37" s="183"/>
      <c r="T37" s="183"/>
      <c r="U37" s="183"/>
      <c r="V37" s="11"/>
      <c r="W37" s="12"/>
      <c r="X37" s="12"/>
    </row>
    <row r="38" spans="1:72" x14ac:dyDescent="0.4">
      <c r="T38" s="7"/>
      <c r="U38" s="7"/>
      <c r="V38" s="7"/>
      <c r="W38" s="12"/>
      <c r="X38" s="12"/>
      <c r="Z38" s="44" t="s">
        <v>88</v>
      </c>
      <c r="AX38" s="44" t="s">
        <v>88</v>
      </c>
    </row>
    <row r="39" spans="1:72" ht="13.5" customHeight="1" x14ac:dyDescent="0.4">
      <c r="A39" s="21" t="s">
        <v>85</v>
      </c>
      <c r="AM39" s="58" t="s">
        <v>11</v>
      </c>
      <c r="AN39" s="58"/>
      <c r="AO39" s="58"/>
      <c r="AP39" s="60" t="str">
        <f>IF(N52="","",N52)</f>
        <v/>
      </c>
      <c r="AQ39" s="60"/>
      <c r="AR39" s="62" t="s">
        <v>89</v>
      </c>
      <c r="AS39" s="62"/>
      <c r="AT39" s="62"/>
      <c r="AU39" s="62"/>
      <c r="AV39" s="62"/>
      <c r="BK39" s="58" t="s">
        <v>11</v>
      </c>
      <c r="BL39" s="58"/>
      <c r="BM39" s="58"/>
      <c r="BN39" s="60" t="str">
        <f>IF(N52="","",N52)</f>
        <v/>
      </c>
      <c r="BO39" s="60"/>
      <c r="BP39" s="62" t="s">
        <v>89</v>
      </c>
      <c r="BQ39" s="62"/>
      <c r="BR39" s="62"/>
      <c r="BS39" s="62"/>
      <c r="BT39" s="62"/>
    </row>
    <row r="40" spans="1:72" ht="6.75" customHeight="1" x14ac:dyDescent="0.4">
      <c r="C40" s="41"/>
      <c r="AM40" s="59"/>
      <c r="AN40" s="59"/>
      <c r="AO40" s="59"/>
      <c r="AP40" s="61"/>
      <c r="AQ40" s="61"/>
      <c r="AR40" s="63"/>
      <c r="AS40" s="63"/>
      <c r="AT40" s="63"/>
      <c r="AU40" s="63"/>
      <c r="AV40" s="63"/>
      <c r="BK40" s="59"/>
      <c r="BL40" s="59"/>
      <c r="BM40" s="59"/>
      <c r="BN40" s="61"/>
      <c r="BO40" s="61"/>
      <c r="BP40" s="63"/>
      <c r="BQ40" s="63"/>
      <c r="BR40" s="63"/>
      <c r="BS40" s="63"/>
      <c r="BT40" s="63"/>
    </row>
    <row r="41" spans="1:72" ht="14.25" customHeight="1" x14ac:dyDescent="0.4">
      <c r="A41" s="44" t="s">
        <v>65</v>
      </c>
      <c r="C41" s="41"/>
      <c r="S41" s="12"/>
      <c r="T41" s="12"/>
      <c r="U41" s="12"/>
      <c r="V41" s="12"/>
      <c r="W41" s="12"/>
      <c r="X41" s="12"/>
      <c r="AA41" s="41" t="s">
        <v>67</v>
      </c>
      <c r="AY41" s="41" t="s">
        <v>67</v>
      </c>
    </row>
    <row r="42" spans="1:72" x14ac:dyDescent="0.4">
      <c r="B42" s="154" t="s">
        <v>86</v>
      </c>
      <c r="C42" s="154"/>
      <c r="D42" s="154"/>
      <c r="E42" s="154"/>
      <c r="F42" s="154"/>
      <c r="G42" s="146" t="str">
        <f>IFERROR(IF(Q65&gt;0,EDATE(Q65,1),"—"),"—")</f>
        <v>—</v>
      </c>
      <c r="H42" s="147"/>
      <c r="I42" s="147"/>
      <c r="J42" s="147"/>
      <c r="K42" s="147"/>
      <c r="L42" s="147"/>
      <c r="M42" s="147"/>
      <c r="N42" s="148"/>
      <c r="O42" s="146" t="str">
        <f>IFERROR(IF(Q65&gt;0,EDATE(Q65,2),"—"),"—")</f>
        <v>—</v>
      </c>
      <c r="P42" s="147"/>
      <c r="Q42" s="147"/>
      <c r="R42" s="147"/>
      <c r="S42" s="147"/>
      <c r="T42" s="147"/>
      <c r="U42" s="147"/>
      <c r="V42" s="148"/>
      <c r="W42" s="12"/>
      <c r="X42" s="12"/>
    </row>
    <row r="43" spans="1:72" x14ac:dyDescent="0.4">
      <c r="B43" s="154"/>
      <c r="C43" s="154"/>
      <c r="D43" s="154"/>
      <c r="E43" s="154"/>
      <c r="F43" s="154"/>
      <c r="G43" s="155"/>
      <c r="H43" s="156"/>
      <c r="I43" s="156"/>
      <c r="J43" s="156"/>
      <c r="K43" s="156"/>
      <c r="L43" s="156"/>
      <c r="M43" s="109" t="s">
        <v>1</v>
      </c>
      <c r="N43" s="142"/>
      <c r="O43" s="155"/>
      <c r="P43" s="156"/>
      <c r="Q43" s="156"/>
      <c r="R43" s="156"/>
      <c r="S43" s="156"/>
      <c r="T43" s="156"/>
      <c r="U43" s="109" t="s">
        <v>1</v>
      </c>
      <c r="V43" s="142"/>
      <c r="W43" s="12"/>
      <c r="X43" s="12"/>
      <c r="AA43" s="41" t="s">
        <v>12</v>
      </c>
      <c r="AQ43" s="56" t="str">
        <f>IF(P44="","",P44)</f>
        <v/>
      </c>
      <c r="AR43" s="56"/>
      <c r="AS43" s="56"/>
      <c r="AT43" s="56"/>
      <c r="AU43" s="57" t="s">
        <v>1</v>
      </c>
      <c r="AV43" s="57"/>
      <c r="AY43" s="41" t="s">
        <v>12</v>
      </c>
      <c r="BO43" s="56" t="str">
        <f>IF(P44="","",P44)</f>
        <v/>
      </c>
      <c r="BP43" s="56"/>
      <c r="BQ43" s="56"/>
      <c r="BR43" s="56"/>
      <c r="BS43" s="57" t="s">
        <v>1</v>
      </c>
      <c r="BT43" s="57"/>
    </row>
    <row r="44" spans="1:72" ht="15" customHeight="1" x14ac:dyDescent="0.4">
      <c r="H44" s="149" t="s">
        <v>23</v>
      </c>
      <c r="I44" s="150"/>
      <c r="J44" s="150"/>
      <c r="K44" s="150"/>
      <c r="L44" s="150"/>
      <c r="M44" s="150"/>
      <c r="N44" s="150"/>
      <c r="O44" s="150"/>
      <c r="P44" s="151" t="str">
        <f>IF(G43="","",(G43+O43))</f>
        <v/>
      </c>
      <c r="Q44" s="152"/>
      <c r="R44" s="152"/>
      <c r="S44" s="152"/>
      <c r="T44" s="153" t="s">
        <v>24</v>
      </c>
      <c r="U44" s="152"/>
      <c r="V44" s="152"/>
      <c r="W44" s="34"/>
      <c r="X44" s="22"/>
    </row>
    <row r="45" spans="1:72" ht="13.5" customHeight="1" x14ac:dyDescent="0.4">
      <c r="AA45" s="41" t="s">
        <v>61</v>
      </c>
      <c r="AQ45" s="56" t="str">
        <f>IF(P48="","",P48)</f>
        <v/>
      </c>
      <c r="AR45" s="56"/>
      <c r="AS45" s="56"/>
      <c r="AT45" s="56"/>
      <c r="AU45" s="57" t="s">
        <v>1</v>
      </c>
      <c r="AV45" s="57"/>
      <c r="AY45" s="41" t="s">
        <v>61</v>
      </c>
      <c r="BO45" s="56" t="str">
        <f>IF(P48="","",P48)</f>
        <v/>
      </c>
      <c r="BP45" s="56"/>
      <c r="BQ45" s="56"/>
      <c r="BR45" s="56"/>
      <c r="BS45" s="57" t="s">
        <v>1</v>
      </c>
      <c r="BT45" s="57"/>
    </row>
    <row r="46" spans="1:72" x14ac:dyDescent="0.4">
      <c r="A46" s="44" t="s">
        <v>66</v>
      </c>
    </row>
    <row r="47" spans="1:72" x14ac:dyDescent="0.4">
      <c r="B47" s="123" t="s">
        <v>54</v>
      </c>
      <c r="C47" s="123"/>
      <c r="D47" s="123"/>
      <c r="E47" s="123"/>
      <c r="F47" s="123"/>
      <c r="G47" s="179" t="s">
        <v>50</v>
      </c>
      <c r="H47" s="180"/>
      <c r="I47" s="180"/>
      <c r="J47" s="180"/>
      <c r="K47" s="180"/>
      <c r="L47" s="180"/>
      <c r="M47" s="181"/>
      <c r="N47" s="143" t="s">
        <v>55</v>
      </c>
      <c r="O47" s="144"/>
      <c r="P47" s="108" t="s">
        <v>52</v>
      </c>
      <c r="Q47" s="109"/>
      <c r="R47" s="109"/>
      <c r="S47" s="109"/>
      <c r="T47" s="109"/>
      <c r="U47" s="109"/>
      <c r="V47" s="14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row>
    <row r="48" spans="1:72" x14ac:dyDescent="0.15">
      <c r="B48" s="123"/>
      <c r="C48" s="123"/>
      <c r="D48" s="123"/>
      <c r="E48" s="123"/>
      <c r="F48" s="123"/>
      <c r="G48" s="140" t="str">
        <f>IF(H34="","",H34)</f>
        <v/>
      </c>
      <c r="H48" s="141"/>
      <c r="I48" s="141"/>
      <c r="J48" s="141"/>
      <c r="K48" s="158" t="s">
        <v>51</v>
      </c>
      <c r="L48" s="158"/>
      <c r="M48" s="159"/>
      <c r="N48" s="143"/>
      <c r="O48" s="144"/>
      <c r="P48" s="140" t="str">
        <f>IF(G48="","",G48*3)</f>
        <v/>
      </c>
      <c r="Q48" s="141"/>
      <c r="R48" s="141"/>
      <c r="S48" s="141"/>
      <c r="T48" s="158" t="s">
        <v>53</v>
      </c>
      <c r="U48" s="158"/>
      <c r="V48" s="159"/>
      <c r="W48" s="12"/>
      <c r="X48" s="12"/>
      <c r="Z48" s="108" t="s">
        <v>28</v>
      </c>
      <c r="AA48" s="109"/>
      <c r="AB48" s="109"/>
      <c r="AC48" s="109"/>
      <c r="AD48" s="109"/>
      <c r="AE48" s="109"/>
      <c r="AF48" s="124"/>
      <c r="AG48" s="125"/>
      <c r="AH48" s="125"/>
      <c r="AI48" s="128" t="s">
        <v>30</v>
      </c>
      <c r="AJ48" s="128"/>
      <c r="AK48" s="68" t="s">
        <v>31</v>
      </c>
      <c r="AL48" s="69"/>
      <c r="AM48" s="69"/>
      <c r="AN48" s="69"/>
      <c r="AO48" s="69"/>
      <c r="AP48" s="69"/>
      <c r="AQ48" s="69"/>
      <c r="AR48" s="69"/>
      <c r="AS48" s="69"/>
      <c r="AT48" s="69"/>
      <c r="AU48" s="70"/>
      <c r="AV48" s="13"/>
      <c r="BT48" s="13" t="s">
        <v>62</v>
      </c>
    </row>
    <row r="49" spans="1:72" ht="13.5" customHeight="1" x14ac:dyDescent="0.15">
      <c r="B49" s="41"/>
      <c r="R49" s="12"/>
      <c r="S49" s="12"/>
      <c r="T49" s="12"/>
      <c r="U49" s="12"/>
      <c r="V49" s="12"/>
      <c r="W49" s="12"/>
      <c r="X49" s="12"/>
      <c r="Z49" s="108"/>
      <c r="AA49" s="109"/>
      <c r="AB49" s="109"/>
      <c r="AC49" s="109"/>
      <c r="AD49" s="109"/>
      <c r="AE49" s="109"/>
      <c r="AF49" s="124"/>
      <c r="AG49" s="125"/>
      <c r="AH49" s="125"/>
      <c r="AI49" s="128"/>
      <c r="AJ49" s="128"/>
      <c r="AK49" s="68"/>
      <c r="AL49" s="69"/>
      <c r="AM49" s="69"/>
      <c r="AN49" s="69"/>
      <c r="AO49" s="69"/>
      <c r="AP49" s="69"/>
      <c r="AQ49" s="69"/>
      <c r="AR49" s="69"/>
      <c r="AS49" s="69"/>
      <c r="AT49" s="69"/>
      <c r="AU49" s="70"/>
      <c r="AV49" s="13"/>
      <c r="AW49" s="107" t="s">
        <v>13</v>
      </c>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row>
    <row r="50" spans="1:72" ht="13.5" customHeight="1" x14ac:dyDescent="0.4">
      <c r="A50" s="44" t="s">
        <v>87</v>
      </c>
      <c r="I50" s="12"/>
      <c r="J50" s="12"/>
      <c r="K50" s="12"/>
      <c r="L50" s="12"/>
      <c r="M50" s="12"/>
      <c r="N50" s="12"/>
      <c r="O50" s="12"/>
      <c r="P50" s="12"/>
      <c r="Q50" s="12"/>
      <c r="R50" s="12"/>
      <c r="S50" s="12"/>
      <c r="T50" s="12"/>
      <c r="U50" s="12"/>
      <c r="V50" s="12"/>
      <c r="W50" s="12"/>
      <c r="X50" s="12"/>
      <c r="Y50" s="15"/>
      <c r="Z50" s="130" t="s">
        <v>32</v>
      </c>
      <c r="AA50" s="131"/>
      <c r="AB50" s="131"/>
      <c r="AC50" s="131"/>
      <c r="AD50" s="131"/>
      <c r="AE50" s="131"/>
      <c r="AF50" s="126"/>
      <c r="AG50" s="127"/>
      <c r="AH50" s="127"/>
      <c r="AI50" s="129" t="s">
        <v>1</v>
      </c>
      <c r="AJ50" s="129"/>
      <c r="AK50" s="68"/>
      <c r="AL50" s="69"/>
      <c r="AM50" s="69"/>
      <c r="AN50" s="69"/>
      <c r="AO50" s="69"/>
      <c r="AP50" s="69"/>
      <c r="AQ50" s="69"/>
      <c r="AR50" s="69"/>
      <c r="AS50" s="69"/>
      <c r="AT50" s="69"/>
      <c r="AU50" s="70"/>
      <c r="AV50" s="15"/>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row>
    <row r="51" spans="1:72" ht="14.25" customHeight="1" x14ac:dyDescent="0.15">
      <c r="A51" s="15"/>
      <c r="B51" s="121" t="s">
        <v>25</v>
      </c>
      <c r="C51" s="121"/>
      <c r="D51" s="122" t="str">
        <f>IF(P44="","",(R29+P44))</f>
        <v/>
      </c>
      <c r="E51" s="122"/>
      <c r="F51" s="122"/>
      <c r="G51" s="122"/>
      <c r="H51" s="16" t="s">
        <v>1</v>
      </c>
      <c r="I51" s="16"/>
      <c r="W51" s="13"/>
      <c r="X51" s="13"/>
      <c r="Y51" s="15"/>
      <c r="Z51" s="130"/>
      <c r="AA51" s="131"/>
      <c r="AB51" s="131"/>
      <c r="AC51" s="131"/>
      <c r="AD51" s="131"/>
      <c r="AE51" s="131"/>
      <c r="AF51" s="126"/>
      <c r="AG51" s="127"/>
      <c r="AH51" s="127"/>
      <c r="AI51" s="129"/>
      <c r="AJ51" s="129"/>
      <c r="AK51" s="68"/>
      <c r="AL51" s="69"/>
      <c r="AM51" s="69"/>
      <c r="AN51" s="69"/>
      <c r="AO51" s="69"/>
      <c r="AP51" s="69"/>
      <c r="AQ51" s="69"/>
      <c r="AR51" s="69"/>
      <c r="AS51" s="69"/>
      <c r="AT51" s="69"/>
      <c r="AU51" s="70"/>
      <c r="AV51" s="15"/>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row>
    <row r="52" spans="1:72" x14ac:dyDescent="0.4">
      <c r="B52" s="182" t="s">
        <v>56</v>
      </c>
      <c r="C52" s="182"/>
      <c r="D52" s="182"/>
      <c r="E52" s="182"/>
      <c r="F52" s="182"/>
      <c r="G52" s="182"/>
      <c r="H52" s="182"/>
      <c r="I52" s="182"/>
      <c r="J52" s="182"/>
      <c r="K52" s="182"/>
      <c r="L52" s="182"/>
      <c r="M52" s="182"/>
      <c r="N52" s="189" t="str">
        <f>IF(D51="","",ROUNDDOWN((P48-D51)/P48*100,1))</f>
        <v/>
      </c>
      <c r="O52" s="189"/>
      <c r="P52" s="189"/>
      <c r="Q52" s="136" t="s">
        <v>0</v>
      </c>
      <c r="R52" s="138" t="s">
        <v>80</v>
      </c>
      <c r="S52" s="138"/>
      <c r="T52" s="139" t="str">
        <f>IF(N52="","",IF($N$52&gt;=N65,"基準適合","基準不適合"))</f>
        <v/>
      </c>
      <c r="U52" s="139"/>
      <c r="V52" s="139"/>
      <c r="W52" s="139"/>
      <c r="Z52" s="110" t="s">
        <v>29</v>
      </c>
      <c r="AA52" s="111"/>
      <c r="AB52" s="111"/>
      <c r="AC52" s="111"/>
      <c r="AD52" s="111"/>
      <c r="AE52" s="111"/>
      <c r="AF52" s="112"/>
      <c r="AG52" s="113"/>
      <c r="AH52" s="113"/>
      <c r="AI52" s="113"/>
      <c r="AJ52" s="113"/>
      <c r="AK52" s="113"/>
      <c r="AL52" s="113"/>
      <c r="AM52" s="113"/>
      <c r="AN52" s="113"/>
      <c r="AO52" s="113"/>
      <c r="AP52" s="113"/>
      <c r="AQ52" s="113"/>
      <c r="AR52" s="113"/>
      <c r="AS52" s="113"/>
      <c r="AT52" s="113"/>
      <c r="AU52" s="114"/>
    </row>
    <row r="53" spans="1:72" ht="13.5" customHeight="1" x14ac:dyDescent="0.4">
      <c r="B53" s="182"/>
      <c r="C53" s="182"/>
      <c r="D53" s="182"/>
      <c r="E53" s="182"/>
      <c r="F53" s="182"/>
      <c r="G53" s="182"/>
      <c r="H53" s="182"/>
      <c r="I53" s="182"/>
      <c r="J53" s="182"/>
      <c r="K53" s="182"/>
      <c r="L53" s="182"/>
      <c r="M53" s="182"/>
      <c r="N53" s="190"/>
      <c r="O53" s="190"/>
      <c r="P53" s="190"/>
      <c r="Q53" s="137"/>
      <c r="R53" s="138"/>
      <c r="S53" s="138"/>
      <c r="T53" s="139"/>
      <c r="U53" s="139"/>
      <c r="V53" s="139"/>
      <c r="W53" s="139"/>
      <c r="X53" s="37"/>
      <c r="Z53" s="110"/>
      <c r="AA53" s="111"/>
      <c r="AB53" s="111"/>
      <c r="AC53" s="111"/>
      <c r="AD53" s="111"/>
      <c r="AE53" s="111"/>
      <c r="AF53" s="112"/>
      <c r="AG53" s="113"/>
      <c r="AH53" s="113"/>
      <c r="AI53" s="113"/>
      <c r="AJ53" s="113"/>
      <c r="AK53" s="113"/>
      <c r="AL53" s="113"/>
      <c r="AM53" s="113"/>
      <c r="AN53" s="113"/>
      <c r="AO53" s="113"/>
      <c r="AP53" s="113"/>
      <c r="AQ53" s="113"/>
      <c r="AR53" s="113"/>
      <c r="AS53" s="113"/>
      <c r="AT53" s="113"/>
      <c r="AU53" s="114"/>
      <c r="AW53" s="44" t="s">
        <v>14</v>
      </c>
    </row>
    <row r="54" spans="1:72" ht="14.25" customHeight="1" x14ac:dyDescent="0.4">
      <c r="R54" s="41"/>
      <c r="S54" s="41"/>
      <c r="Z54" s="108" t="s">
        <v>27</v>
      </c>
      <c r="AA54" s="109"/>
      <c r="AB54" s="109"/>
      <c r="AC54" s="109"/>
      <c r="AD54" s="109"/>
      <c r="AE54" s="109"/>
      <c r="AF54" s="65"/>
      <c r="AG54" s="66"/>
      <c r="AH54" s="66"/>
      <c r="AI54" s="66"/>
      <c r="AJ54" s="66"/>
      <c r="AK54" s="66"/>
      <c r="AL54" s="66"/>
      <c r="AM54" s="66"/>
      <c r="AN54" s="66"/>
      <c r="AO54" s="66"/>
      <c r="AP54" s="66"/>
      <c r="AQ54" s="66"/>
      <c r="AR54" s="66"/>
      <c r="AS54" s="66"/>
      <c r="AT54" s="66"/>
      <c r="AU54" s="67"/>
      <c r="BE54" s="54" t="s">
        <v>98</v>
      </c>
      <c r="BF54" s="54"/>
      <c r="BG54" s="54"/>
      <c r="BH54" s="54"/>
      <c r="BI54" s="54"/>
      <c r="BJ54" s="54"/>
      <c r="BK54" s="54"/>
      <c r="BL54" s="54"/>
      <c r="BM54" s="54"/>
      <c r="BN54" s="54"/>
      <c r="BO54" s="54"/>
    </row>
    <row r="55" spans="1:72" ht="15" customHeight="1" x14ac:dyDescent="0.4">
      <c r="A55" s="21" t="s">
        <v>26</v>
      </c>
      <c r="Z55" s="108"/>
      <c r="AA55" s="109"/>
      <c r="AB55" s="109"/>
      <c r="AC55" s="109"/>
      <c r="AD55" s="109"/>
      <c r="AE55" s="109"/>
      <c r="AF55" s="65"/>
      <c r="AG55" s="66"/>
      <c r="AH55" s="66"/>
      <c r="AI55" s="66"/>
      <c r="AJ55" s="66"/>
      <c r="AK55" s="66"/>
      <c r="AL55" s="66"/>
      <c r="AM55" s="66"/>
      <c r="AN55" s="66"/>
      <c r="AO55" s="66"/>
      <c r="AP55" s="66"/>
      <c r="AQ55" s="66"/>
      <c r="AR55" s="66"/>
      <c r="AS55" s="66"/>
      <c r="AT55" s="66"/>
      <c r="AU55" s="67"/>
      <c r="BE55" s="54"/>
      <c r="BF55" s="54"/>
      <c r="BG55" s="54"/>
      <c r="BH55" s="54"/>
      <c r="BI55" s="54"/>
      <c r="BJ55" s="54"/>
      <c r="BK55" s="54"/>
      <c r="BL55" s="54"/>
      <c r="BM55" s="54"/>
      <c r="BN55" s="54"/>
      <c r="BO55" s="54"/>
    </row>
    <row r="56" spans="1:72" ht="13.5" customHeight="1" x14ac:dyDescent="0.4">
      <c r="C56" s="164" t="s">
        <v>33</v>
      </c>
      <c r="D56" s="165"/>
      <c r="E56" s="165"/>
      <c r="F56" s="166"/>
      <c r="G56" s="173" t="str">
        <f>IF(N52="","",IF(AND(F65=R37,F65=T52),F66,F67))</f>
        <v/>
      </c>
      <c r="H56" s="173"/>
      <c r="I56" s="173"/>
      <c r="J56" s="173"/>
      <c r="K56" s="173"/>
      <c r="L56" s="173"/>
      <c r="M56" s="173"/>
      <c r="N56" s="174"/>
    </row>
    <row r="57" spans="1:72" ht="13.5" customHeight="1" x14ac:dyDescent="0.4">
      <c r="A57" s="17"/>
      <c r="C57" s="167"/>
      <c r="D57" s="168"/>
      <c r="E57" s="168"/>
      <c r="F57" s="169"/>
      <c r="G57" s="175"/>
      <c r="H57" s="175"/>
      <c r="I57" s="175"/>
      <c r="J57" s="175"/>
      <c r="K57" s="175"/>
      <c r="L57" s="175"/>
      <c r="M57" s="175"/>
      <c r="N57" s="176"/>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7" t="s">
        <v>15</v>
      </c>
    </row>
    <row r="58" spans="1:72" ht="13.5" customHeight="1" x14ac:dyDescent="0.15">
      <c r="C58" s="170"/>
      <c r="D58" s="171"/>
      <c r="E58" s="171"/>
      <c r="F58" s="172"/>
      <c r="G58" s="177"/>
      <c r="H58" s="177"/>
      <c r="I58" s="177"/>
      <c r="J58" s="177"/>
      <c r="K58" s="177"/>
      <c r="L58" s="177"/>
      <c r="M58" s="177"/>
      <c r="N58" s="178"/>
      <c r="AV58" s="13" t="s">
        <v>62</v>
      </c>
      <c r="AX58" s="24" t="s">
        <v>59</v>
      </c>
      <c r="AY58" s="17" t="s">
        <v>96</v>
      </c>
      <c r="BA58" s="19"/>
    </row>
    <row r="59" spans="1:72" ht="13.5" customHeight="1" x14ac:dyDescent="0.4">
      <c r="B59" s="157" t="str">
        <f>IF(G56="","",IF(G56="認定申請可","申請いただく際には、創業間もないことや店舗の増加等が確認できる資料を添付してください"))</f>
        <v/>
      </c>
      <c r="C59" s="157"/>
      <c r="D59" s="157"/>
      <c r="E59" s="157"/>
      <c r="F59" s="157"/>
      <c r="G59" s="157"/>
      <c r="H59" s="157"/>
      <c r="I59" s="157"/>
      <c r="J59" s="157"/>
      <c r="K59" s="157"/>
      <c r="L59" s="157"/>
      <c r="M59" s="157"/>
      <c r="N59" s="157"/>
      <c r="O59" s="157"/>
      <c r="P59" s="157"/>
      <c r="Q59" s="157"/>
      <c r="R59" s="157"/>
      <c r="S59" s="157"/>
      <c r="T59" s="157"/>
      <c r="U59" s="157"/>
      <c r="V59" s="157"/>
      <c r="W59" s="157"/>
      <c r="Y59" s="44" t="s">
        <v>14</v>
      </c>
      <c r="AC59" s="17"/>
      <c r="AX59" s="18" t="s">
        <v>16</v>
      </c>
      <c r="AY59" s="53" t="s">
        <v>19</v>
      </c>
      <c r="AZ59" s="53"/>
      <c r="BA59" s="53"/>
      <c r="BB59" s="53"/>
      <c r="BC59" s="53"/>
      <c r="BD59" s="53"/>
      <c r="BE59" s="53"/>
      <c r="BF59" s="53"/>
      <c r="BG59" s="53"/>
      <c r="BH59" s="53"/>
      <c r="BI59" s="53"/>
      <c r="BJ59" s="53"/>
      <c r="BK59" s="53"/>
      <c r="BL59" s="53"/>
      <c r="BM59" s="53"/>
      <c r="BN59" s="53"/>
      <c r="BO59" s="53"/>
    </row>
    <row r="60" spans="1:72" ht="13.5" customHeight="1" x14ac:dyDescent="0.4">
      <c r="B60" s="157"/>
      <c r="C60" s="157"/>
      <c r="D60" s="157"/>
      <c r="E60" s="157"/>
      <c r="F60" s="157"/>
      <c r="G60" s="157"/>
      <c r="H60" s="157"/>
      <c r="I60" s="157"/>
      <c r="J60" s="157"/>
      <c r="K60" s="157"/>
      <c r="L60" s="157"/>
      <c r="M60" s="157"/>
      <c r="N60" s="157"/>
      <c r="O60" s="157"/>
      <c r="P60" s="157"/>
      <c r="Q60" s="157"/>
      <c r="R60" s="157"/>
      <c r="S60" s="157"/>
      <c r="T60" s="157"/>
      <c r="U60" s="157"/>
      <c r="V60" s="157"/>
      <c r="W60" s="157"/>
      <c r="AX60" s="18" t="s">
        <v>16</v>
      </c>
      <c r="AY60" s="17" t="s">
        <v>58</v>
      </c>
    </row>
    <row r="61" spans="1:72" ht="13.5" customHeight="1" x14ac:dyDescent="0.4">
      <c r="B61" s="157"/>
      <c r="C61" s="157"/>
      <c r="D61" s="157"/>
      <c r="E61" s="157"/>
      <c r="F61" s="157"/>
      <c r="G61" s="157"/>
      <c r="H61" s="157"/>
      <c r="I61" s="157"/>
      <c r="J61" s="157"/>
      <c r="K61" s="157"/>
      <c r="L61" s="157"/>
      <c r="M61" s="157"/>
      <c r="N61" s="157"/>
      <c r="O61" s="157"/>
      <c r="P61" s="157"/>
      <c r="Q61" s="157"/>
      <c r="R61" s="157"/>
      <c r="S61" s="157"/>
      <c r="T61" s="157"/>
      <c r="U61" s="157"/>
      <c r="V61" s="157"/>
      <c r="W61" s="157"/>
      <c r="AY61" s="17" t="s">
        <v>57</v>
      </c>
    </row>
    <row r="62" spans="1:72" ht="17.25" x14ac:dyDescent="0.4">
      <c r="C62" s="30"/>
      <c r="D62" s="30"/>
      <c r="E62" s="30"/>
      <c r="F62" s="30"/>
      <c r="G62" s="30"/>
      <c r="H62" s="30"/>
      <c r="I62" s="30"/>
      <c r="J62" s="30"/>
      <c r="K62" s="30"/>
      <c r="L62" s="30"/>
      <c r="M62" s="30"/>
      <c r="N62" s="30"/>
      <c r="O62" s="30"/>
      <c r="P62" s="30"/>
      <c r="Q62" s="30"/>
      <c r="R62" s="30"/>
      <c r="S62" s="30"/>
      <c r="T62" s="30"/>
      <c r="U62" s="30"/>
      <c r="V62" s="30"/>
      <c r="W62" s="30"/>
      <c r="AY62" s="17"/>
    </row>
    <row r="64" spans="1:72" x14ac:dyDescent="0.4">
      <c r="K64" s="44" t="s">
        <v>82</v>
      </c>
    </row>
    <row r="65" spans="2:17" x14ac:dyDescent="0.4">
      <c r="B65" s="44">
        <v>6</v>
      </c>
      <c r="F65" s="44" t="s">
        <v>38</v>
      </c>
      <c r="K65" s="44" t="s">
        <v>43</v>
      </c>
      <c r="N65" s="54">
        <f>20/100*100</f>
        <v>20</v>
      </c>
      <c r="O65" s="54"/>
      <c r="Q65" s="44" t="e">
        <f>DATEVALUE("R"&amp;D25&amp;"/"&amp;F25&amp;"/"&amp;"1")</f>
        <v>#VALUE!</v>
      </c>
    </row>
    <row r="66" spans="2:17" x14ac:dyDescent="0.4">
      <c r="B66" s="44">
        <v>5</v>
      </c>
      <c r="F66" s="44" t="s">
        <v>36</v>
      </c>
      <c r="K66" s="44" t="s">
        <v>44</v>
      </c>
    </row>
    <row r="67" spans="2:17" x14ac:dyDescent="0.4">
      <c r="B67" s="44">
        <v>4</v>
      </c>
      <c r="F67" s="44" t="s">
        <v>37</v>
      </c>
      <c r="K67" s="44" t="s">
        <v>45</v>
      </c>
    </row>
    <row r="68" spans="2:17" x14ac:dyDescent="0.4">
      <c r="B68" s="44">
        <v>3</v>
      </c>
      <c r="K68" s="44" t="s">
        <v>46</v>
      </c>
    </row>
    <row r="69" spans="2:17" x14ac:dyDescent="0.4">
      <c r="B69" s="44">
        <v>2</v>
      </c>
      <c r="K69" s="44" t="s">
        <v>47</v>
      </c>
    </row>
    <row r="70" spans="2:17" x14ac:dyDescent="0.4">
      <c r="K70" s="44" t="s">
        <v>83</v>
      </c>
    </row>
  </sheetData>
  <sheetProtection algorithmName="SHA-512" hashValue="JBQFzdWFlYalBGO7NeFE91z6deXg2NTItwr/1Jr/vM7REN4FV3W7SYKY+AkQZsigGoM4aj6CPaufnO5sgjaMQw==" saltValue="BnRNW27ZIU8xXDjdl1mDPQ==" spinCount="100000" sheet="1" selectLockedCells="1"/>
  <mergeCells count="149">
    <mergeCell ref="B25:C25"/>
    <mergeCell ref="L21:N21"/>
    <mergeCell ref="A23:C23"/>
    <mergeCell ref="C24:G24"/>
    <mergeCell ref="AO10:AP10"/>
    <mergeCell ref="H33:T33"/>
    <mergeCell ref="C33:G34"/>
    <mergeCell ref="M18:X18"/>
    <mergeCell ref="AK14:AV14"/>
    <mergeCell ref="AM13:AV13"/>
    <mergeCell ref="M14:X14"/>
    <mergeCell ref="O13:X13"/>
    <mergeCell ref="N11:P11"/>
    <mergeCell ref="B16:G18"/>
    <mergeCell ref="AK16:AU16"/>
    <mergeCell ref="AK18:AU18"/>
    <mergeCell ref="U21:V21"/>
    <mergeCell ref="R21:S21"/>
    <mergeCell ref="Y20:AV23"/>
    <mergeCell ref="H34:P34"/>
    <mergeCell ref="Q34:T34"/>
    <mergeCell ref="I16:L16"/>
    <mergeCell ref="P29:Q30"/>
    <mergeCell ref="R29:U30"/>
    <mergeCell ref="B59:W61"/>
    <mergeCell ref="N65:O65"/>
    <mergeCell ref="T48:V48"/>
    <mergeCell ref="F26:G27"/>
    <mergeCell ref="H26:J27"/>
    <mergeCell ref="K26:L27"/>
    <mergeCell ref="M26:O27"/>
    <mergeCell ref="F29:G30"/>
    <mergeCell ref="H29:J30"/>
    <mergeCell ref="K29:L30"/>
    <mergeCell ref="M29:O30"/>
    <mergeCell ref="C56:F58"/>
    <mergeCell ref="G56:N58"/>
    <mergeCell ref="G47:M47"/>
    <mergeCell ref="K48:M48"/>
    <mergeCell ref="B52:M53"/>
    <mergeCell ref="R37:U37"/>
    <mergeCell ref="R28:S28"/>
    <mergeCell ref="R26:U27"/>
    <mergeCell ref="N52:P53"/>
    <mergeCell ref="M28:Q28"/>
    <mergeCell ref="B26:E27"/>
    <mergeCell ref="B28:G28"/>
    <mergeCell ref="B29:E30"/>
    <mergeCell ref="Q52:Q53"/>
    <mergeCell ref="R52:S53"/>
    <mergeCell ref="T52:W53"/>
    <mergeCell ref="P48:S48"/>
    <mergeCell ref="P47:V47"/>
    <mergeCell ref="N47:O48"/>
    <mergeCell ref="G48:J48"/>
    <mergeCell ref="U43:V43"/>
    <mergeCell ref="C37:K37"/>
    <mergeCell ref="L37:N37"/>
    <mergeCell ref="G42:N42"/>
    <mergeCell ref="O42:V42"/>
    <mergeCell ref="H44:O44"/>
    <mergeCell ref="P44:S44"/>
    <mergeCell ref="T44:V44"/>
    <mergeCell ref="B42:F43"/>
    <mergeCell ref="M43:N43"/>
    <mergeCell ref="G43:L43"/>
    <mergeCell ref="O43:T43"/>
    <mergeCell ref="AS31:AV31"/>
    <mergeCell ref="AQ34:AT34"/>
    <mergeCell ref="U28:W28"/>
    <mergeCell ref="H28:L28"/>
    <mergeCell ref="AP27:AQ27"/>
    <mergeCell ref="AQ36:AT36"/>
    <mergeCell ref="B51:C51"/>
    <mergeCell ref="D51:G51"/>
    <mergeCell ref="B47:F48"/>
    <mergeCell ref="AF48:AH49"/>
    <mergeCell ref="AF50:AH51"/>
    <mergeCell ref="AI48:AJ49"/>
    <mergeCell ref="AI50:AJ51"/>
    <mergeCell ref="Z48:AE49"/>
    <mergeCell ref="Z50:AE51"/>
    <mergeCell ref="V29:W30"/>
    <mergeCell ref="BO45:BR45"/>
    <mergeCell ref="BS45:BT45"/>
    <mergeCell ref="AW51:BT51"/>
    <mergeCell ref="BO34:BR34"/>
    <mergeCell ref="BS34:BT34"/>
    <mergeCell ref="BO36:BR36"/>
    <mergeCell ref="AW49:BT50"/>
    <mergeCell ref="BS36:BT36"/>
    <mergeCell ref="Z54:AE55"/>
    <mergeCell ref="Z52:AE53"/>
    <mergeCell ref="AF52:AU53"/>
    <mergeCell ref="BQ31:BT31"/>
    <mergeCell ref="BN27:BO27"/>
    <mergeCell ref="AW8:BT8"/>
    <mergeCell ref="BE13:BH13"/>
    <mergeCell ref="BK13:BT13"/>
    <mergeCell ref="BI14:BT14"/>
    <mergeCell ref="BE16:BH16"/>
    <mergeCell ref="BI16:BS16"/>
    <mergeCell ref="BE18:BH18"/>
    <mergeCell ref="AW20:BT23"/>
    <mergeCell ref="BM10:BN10"/>
    <mergeCell ref="BI18:BS18"/>
    <mergeCell ref="A8:X8"/>
    <mergeCell ref="B9:W9"/>
    <mergeCell ref="B10:W10"/>
    <mergeCell ref="AH9:AN10"/>
    <mergeCell ref="B13:G13"/>
    <mergeCell ref="B14:C15"/>
    <mergeCell ref="D14:G15"/>
    <mergeCell ref="Y8:AV8"/>
    <mergeCell ref="AG13:AJ13"/>
    <mergeCell ref="R25:W25"/>
    <mergeCell ref="V26:W27"/>
    <mergeCell ref="H25:L25"/>
    <mergeCell ref="M25:Q25"/>
    <mergeCell ref="P26:Q27"/>
    <mergeCell ref="AG16:AJ16"/>
    <mergeCell ref="AG18:AJ18"/>
    <mergeCell ref="M16:X16"/>
    <mergeCell ref="I20:Q20"/>
    <mergeCell ref="O21:P21"/>
    <mergeCell ref="AY59:BO59"/>
    <mergeCell ref="BE54:BO55"/>
    <mergeCell ref="AN27:AO27"/>
    <mergeCell ref="BL27:BM27"/>
    <mergeCell ref="AQ43:AT43"/>
    <mergeCell ref="AU43:AV43"/>
    <mergeCell ref="AQ45:AT45"/>
    <mergeCell ref="AU45:AV45"/>
    <mergeCell ref="AM39:AO40"/>
    <mergeCell ref="AP39:AQ40"/>
    <mergeCell ref="AR39:AV40"/>
    <mergeCell ref="AN31:AP31"/>
    <mergeCell ref="AQ31:AR31"/>
    <mergeCell ref="AU34:AV34"/>
    <mergeCell ref="AU36:AV36"/>
    <mergeCell ref="BK39:BM40"/>
    <mergeCell ref="BN39:BO40"/>
    <mergeCell ref="AF54:AU55"/>
    <mergeCell ref="AK48:AU51"/>
    <mergeCell ref="BL31:BN31"/>
    <mergeCell ref="BO31:BP31"/>
    <mergeCell ref="BP39:BT40"/>
    <mergeCell ref="BO43:BR43"/>
    <mergeCell ref="BS43:BT43"/>
  </mergeCells>
  <phoneticPr fontId="1"/>
  <conditionalFormatting sqref="M25:Q27">
    <cfRule type="expression" dxfId="11" priority="8">
      <formula>$B$14&lt;3</formula>
    </cfRule>
  </conditionalFormatting>
  <conditionalFormatting sqref="B28:G30">
    <cfRule type="expression" dxfId="10" priority="11">
      <formula>$B$14&lt;4</formula>
    </cfRule>
  </conditionalFormatting>
  <conditionalFormatting sqref="H28:L30">
    <cfRule type="expression" dxfId="9" priority="10">
      <formula>$B$14&lt;5</formula>
    </cfRule>
  </conditionalFormatting>
  <conditionalFormatting sqref="M28:Q30">
    <cfRule type="expression" dxfId="8" priority="9">
      <formula>$B$14&lt;6</formula>
    </cfRule>
  </conditionalFormatting>
  <conditionalFormatting sqref="B14:C15 O13:X13 M14:X14 M16:X16 M18:X18 O21:P21 R21:S21 U21:V21 B26:E27 H26:J27 M26:O27 B29:E30 H29:J30 M29:O30 H34:P34 G43:L43 O43:T43 AF52:AU55 AF48:AH51">
    <cfRule type="cellIs" dxfId="7" priority="12" operator="equal">
      <formula>""</formula>
    </cfRule>
  </conditionalFormatting>
  <conditionalFormatting sqref="C24:G24">
    <cfRule type="cellIs" dxfId="6" priority="7" operator="equal">
      <formula>"↓ 年・月を記入"</formula>
    </cfRule>
  </conditionalFormatting>
  <conditionalFormatting sqref="D25 F25">
    <cfRule type="cellIs" dxfId="5" priority="6" operator="equal">
      <formula>""</formula>
    </cfRule>
  </conditionalFormatting>
  <conditionalFormatting sqref="AO10:AQ10 AS10 AU10">
    <cfRule type="cellIs" dxfId="4" priority="4" operator="equal">
      <formula>""</formula>
    </cfRule>
    <cfRule type="cellIs" dxfId="3" priority="5" operator="equal">
      <formula>"&lt;&gt;"""""</formula>
    </cfRule>
  </conditionalFormatting>
  <conditionalFormatting sqref="L21:N21">
    <cfRule type="cellIs" dxfId="2" priority="3" operator="equal">
      <formula>$K$64</formula>
    </cfRule>
  </conditionalFormatting>
  <conditionalFormatting sqref="BM10:BN10">
    <cfRule type="cellIs" dxfId="1" priority="1" operator="equal">
      <formula>""</formula>
    </cfRule>
    <cfRule type="cellIs" dxfId="0" priority="2" operator="equal">
      <formula>"&lt;&gt;"""""</formula>
    </cfRule>
  </conditionalFormatting>
  <dataValidations count="2">
    <dataValidation type="list" allowBlank="1" showInputMessage="1" showErrorMessage="1" sqref="B14:C15">
      <formula1>$B$64:$B$69</formula1>
    </dataValidation>
    <dataValidation type="list" allowBlank="1" showInputMessage="1" showErrorMessage="1" sqref="L21">
      <formula1>$K$64:$K$70</formula1>
    </dataValidation>
  </dataValidations>
  <pageMargins left="0.93" right="0.85" top="0.69" bottom="0.49" header="0.3" footer="0.3"/>
  <pageSetup paperSize="9" scale="91" orientation="portrait" r:id="rId1"/>
  <colBreaks count="2" manualBreakCount="2">
    <brk id="24" max="61" man="1"/>
    <brk id="48"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認定申請一式</vt:lpstr>
      <vt:lpstr>認定申請一式!Print_Area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2023-09-21T00:29:42Z</dcterms:modified>
</cp:coreProperties>
</file>