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Sheet1!$A$1:$Y$51</definedName>
  </definedNames>
  <calcPr calcId="162913"/>
</workbook>
</file>

<file path=xl/calcChain.xml><?xml version="1.0" encoding="utf-8"?>
<calcChain xmlns="http://schemas.openxmlformats.org/spreadsheetml/2006/main">
  <c r="D30" i="1" l="1"/>
  <c r="D28" i="1"/>
  <c r="E33" i="1" l="1"/>
  <c r="D32" i="1"/>
  <c r="N53" i="1" l="1"/>
  <c r="O53" i="1"/>
  <c r="P53" i="1" l="1"/>
  <c r="M53" i="1"/>
  <c r="E34" i="1" l="1"/>
  <c r="D33" i="1"/>
  <c r="K53" i="1" l="1"/>
  <c r="I53" i="1"/>
  <c r="Q53" i="1"/>
  <c r="R53" i="1"/>
  <c r="L53" i="1"/>
  <c r="F53" i="1"/>
  <c r="E53" i="1"/>
  <c r="H53" i="1"/>
  <c r="D53" i="1"/>
  <c r="C53" i="1"/>
  <c r="B53" i="1"/>
</calcChain>
</file>

<file path=xl/sharedStrings.xml><?xml version="1.0" encoding="utf-8"?>
<sst xmlns="http://schemas.openxmlformats.org/spreadsheetml/2006/main" count="44" uniqueCount="44">
  <si>
    <t>大阪市ふるさと寄附金</t>
    <rPh sb="0" eb="3">
      <t>オオサカシ</t>
    </rPh>
    <rPh sb="7" eb="10">
      <t>キフキン</t>
    </rPh>
    <phoneticPr fontId="1"/>
  </si>
  <si>
    <t>申込日</t>
    <rPh sb="0" eb="2">
      <t>モウシコミ</t>
    </rPh>
    <rPh sb="2" eb="3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</si>
  <si>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</si>
  <si>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</si>
  <si>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</si>
  <si>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</si>
  <si>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</si>
  <si>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</si>
  <si>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</si>
  <si>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◆</t>
    <phoneticPr fontId="1"/>
  </si>
  <si>
    <t>◆</t>
    <phoneticPr fontId="1"/>
  </si>
  <si>
    <t>個人用</t>
    <rPh sb="0" eb="3">
      <t>コジンヨウ</t>
    </rPh>
    <phoneticPr fontId="1"/>
  </si>
  <si>
    <t>円</t>
    <rPh sb="0" eb="1">
      <t>エン</t>
    </rPh>
    <phoneticPr fontId="1"/>
  </si>
  <si>
    <t>ご寄附いただきますと、市ホームページにおいて氏名を公表させていただく予定です。</t>
    <rPh sb="1" eb="3">
      <t>キフ</t>
    </rPh>
    <rPh sb="11" eb="12">
      <t>シ</t>
    </rPh>
    <rPh sb="22" eb="24">
      <t>シメイ</t>
    </rPh>
    <rPh sb="25" eb="27">
      <t>コウヒョウ</t>
    </rPh>
    <rPh sb="34" eb="36">
      <t>ヨテイ</t>
    </rPh>
    <phoneticPr fontId="1"/>
  </si>
  <si>
    <t>寄附金額</t>
    <rPh sb="0" eb="2">
      <t>キフ</t>
    </rPh>
    <rPh sb="2" eb="4">
      <t>キンガク</t>
    </rPh>
    <phoneticPr fontId="1"/>
  </si>
  <si>
    <t>メールアドレス</t>
    <phoneticPr fontId="1"/>
  </si>
  <si>
    <t>＜申込・問合せ先＞</t>
    <rPh sb="1" eb="3">
      <t>モウシコミ</t>
    </rPh>
    <rPh sb="4" eb="6">
      <t>トイアワ</t>
    </rPh>
    <rPh sb="7" eb="8">
      <t>サキ</t>
    </rPh>
    <phoneticPr fontId="1"/>
  </si>
  <si>
    <t xml:space="preserve"> 氏名の公表を希望しません</t>
    <rPh sb="1" eb="3">
      <t>シメイ</t>
    </rPh>
    <rPh sb="4" eb="6">
      <t>コウヒョウ</t>
    </rPh>
    <rPh sb="7" eb="9">
      <t>キボウ</t>
    </rPh>
    <phoneticPr fontId="1"/>
  </si>
  <si>
    <r>
      <rPr>
        <b/>
        <u/>
        <sz val="12"/>
        <color indexed="8"/>
        <rFont val="HG丸ｺﾞｼｯｸM-PRO"/>
        <family val="3"/>
        <charset val="128"/>
      </rPr>
      <t>希望されない方</t>
    </r>
    <r>
      <rPr>
        <b/>
        <sz val="12"/>
        <color indexed="8"/>
        <rFont val="HG丸ｺﾞｼｯｸM-PRO"/>
        <family val="3"/>
        <charset val="128"/>
      </rPr>
      <t>は、☑をつけてください</t>
    </r>
    <r>
      <rPr>
        <sz val="12"/>
        <color indexed="8"/>
        <rFont val="HG丸ｺﾞｼｯｸM-PRO"/>
        <family val="3"/>
        <charset val="128"/>
      </rPr>
      <t>。</t>
    </r>
    <phoneticPr fontId="1"/>
  </si>
  <si>
    <r>
      <t>下記の特典があります。</t>
    </r>
    <r>
      <rPr>
        <b/>
        <u/>
        <sz val="12"/>
        <color indexed="8"/>
        <rFont val="HG丸ｺﾞｼｯｸM-PRO"/>
        <family val="3"/>
        <charset val="128"/>
      </rPr>
      <t>希望されない方は</t>
    </r>
    <r>
      <rPr>
        <b/>
        <sz val="12"/>
        <color indexed="8"/>
        <rFont val="HG丸ｺﾞｼｯｸM-PRO"/>
        <family val="3"/>
        <charset val="128"/>
      </rPr>
      <t>、☑をつけてください。</t>
    </r>
    <rPh sb="0" eb="2">
      <t>カキ</t>
    </rPh>
    <rPh sb="3" eb="5">
      <t>トクテン</t>
    </rPh>
    <rPh sb="11" eb="13">
      <t>キボウ</t>
    </rPh>
    <rPh sb="17" eb="18">
      <t>カタ</t>
    </rPh>
    <phoneticPr fontId="1"/>
  </si>
  <si>
    <t xml:space="preserve">  大阪市経済戦略局　文化部　文化課</t>
    <rPh sb="2" eb="5">
      <t>オオサカシ</t>
    </rPh>
    <rPh sb="5" eb="7">
      <t>ケイザイ</t>
    </rPh>
    <rPh sb="7" eb="9">
      <t>センリャク</t>
    </rPh>
    <rPh sb="9" eb="10">
      <t>キョク</t>
    </rPh>
    <rPh sb="11" eb="14">
      <t>ブンカブ</t>
    </rPh>
    <rPh sb="15" eb="17">
      <t>ブンカ</t>
    </rPh>
    <rPh sb="17" eb="18">
      <t>カ</t>
    </rPh>
    <phoneticPr fontId="1"/>
  </si>
  <si>
    <t>〒553-0005　</t>
    <phoneticPr fontId="1"/>
  </si>
  <si>
    <t>大阪市福島区野田1-1-86　大阪市中央卸売市場本場業務管理棟8階</t>
    <phoneticPr fontId="1"/>
  </si>
  <si>
    <t>電話番号：</t>
    <phoneticPr fontId="1"/>
  </si>
  <si>
    <t>06-6469-3890</t>
    <phoneticPr fontId="1"/>
  </si>
  <si>
    <t>ファックス番号：</t>
    <phoneticPr fontId="1"/>
  </si>
  <si>
    <t>06-6469-3897</t>
    <phoneticPr fontId="1"/>
  </si>
  <si>
    <t>メールアドレス：</t>
    <phoneticPr fontId="1"/>
  </si>
  <si>
    <t>book-nakanoshima@city.osaka.lg.jp</t>
    <phoneticPr fontId="1"/>
  </si>
  <si>
    <t>[大阪市整理用欄]</t>
    <rPh sb="1" eb="4">
      <t>オオサカシ</t>
    </rPh>
    <rPh sb="4" eb="7">
      <t>セイリヨウ</t>
    </rPh>
    <rPh sb="7" eb="8">
      <t>ラン</t>
    </rPh>
    <phoneticPr fontId="1"/>
  </si>
  <si>
    <t>ﾌﾘｶﾞﾅ</t>
    <phoneticPr fontId="1"/>
  </si>
  <si>
    <t>「こども本の森　中之島」寄附金申込書</t>
    <rPh sb="4" eb="5">
      <t>ホン</t>
    </rPh>
    <rPh sb="6" eb="7">
      <t>モリ</t>
    </rPh>
    <rPh sb="8" eb="11">
      <t>ナカノシマ</t>
    </rPh>
    <rPh sb="12" eb="15">
      <t>キフキン</t>
    </rPh>
    <rPh sb="15" eb="18">
      <t>モウシコミショ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</si>
  <si>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</si>
  <si>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</si>
  <si>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</si>
  <si>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送信先：</t>
    <rPh sb="0" eb="2">
      <t>ソウシン</t>
    </rPh>
    <rPh sb="2" eb="3">
      <t>サキ</t>
    </rPh>
    <phoneticPr fontId="1"/>
  </si>
  <si>
    <t>book-nakanoshima@city.osaka.lg.jp</t>
    <phoneticPr fontId="1"/>
  </si>
  <si>
    <t>※ご記入いただいた個人情報は、大阪市への寄附金に関する業務以外には使用しません。</t>
    <rPh sb="2" eb="4">
      <t>キニュウ</t>
    </rPh>
    <rPh sb="9" eb="11">
      <t>コジン</t>
    </rPh>
    <rPh sb="11" eb="13">
      <t>ジョウホウ</t>
    </rPh>
    <rPh sb="15" eb="18">
      <t>オオサカシ</t>
    </rPh>
    <rPh sb="20" eb="23">
      <t>キフキン</t>
    </rPh>
    <rPh sb="24" eb="25">
      <t>カン</t>
    </rPh>
    <rPh sb="27" eb="29">
      <t>ギョウム</t>
    </rPh>
    <rPh sb="29" eb="31">
      <t>イガイ</t>
    </rPh>
    <rPh sb="33" eb="35">
      <t>シヨウ</t>
    </rPh>
    <phoneticPr fontId="1"/>
  </si>
  <si>
    <r>
      <t>（１万円以上ご寄付の方</t>
    </r>
    <r>
      <rPr>
        <sz val="9"/>
        <color theme="1"/>
        <rFont val="HG丸ｺﾞｼｯｸM-PRO"/>
        <family val="3"/>
        <charset val="128"/>
      </rPr>
      <t>※大阪市外在住の個人の方のみ</t>
    </r>
    <r>
      <rPr>
        <sz val="12"/>
        <color theme="1"/>
        <rFont val="HG丸ｺﾞｼｯｸM-PRO"/>
        <family val="3"/>
        <charset val="128"/>
      </rPr>
      <t>）大阪市立ミュージアム御招待証</t>
    </r>
    <rPh sb="2" eb="4">
      <t>マンエン</t>
    </rPh>
    <rPh sb="4" eb="6">
      <t>イジョウ</t>
    </rPh>
    <rPh sb="7" eb="9">
      <t>キフ</t>
    </rPh>
    <rPh sb="10" eb="11">
      <t>カタ</t>
    </rPh>
    <rPh sb="12" eb="16">
      <t>オオサカシガイ</t>
    </rPh>
    <rPh sb="16" eb="18">
      <t>ザイジュウ</t>
    </rPh>
    <rPh sb="19" eb="21">
      <t>コジン</t>
    </rPh>
    <rPh sb="22" eb="23">
      <t>カタ</t>
    </rPh>
    <rPh sb="26" eb="30">
      <t>オオサカシリツ</t>
    </rPh>
    <rPh sb="36" eb="39">
      <t>ゴショウタイ</t>
    </rPh>
    <rPh sb="39" eb="40">
      <t>ショウ</t>
    </rPh>
    <phoneticPr fontId="1"/>
  </si>
  <si>
    <t>◆</t>
    <phoneticPr fontId="1"/>
  </si>
  <si>
    <t>ふるさと納税ワンストップ特例制度の申請書等を希望しますか？</t>
    <rPh sb="4" eb="6">
      <t>ノウゼイ</t>
    </rPh>
    <rPh sb="12" eb="16">
      <t>トクレイセイド</t>
    </rPh>
    <rPh sb="17" eb="20">
      <t>シンセイショ</t>
    </rPh>
    <rPh sb="20" eb="21">
      <t>トウ</t>
    </rPh>
    <rPh sb="22" eb="24">
      <t>キボウ</t>
    </rPh>
    <phoneticPr fontId="1"/>
  </si>
  <si>
    <t>Eメールでの送付を希望</t>
    <rPh sb="6" eb="8">
      <t>ソウフ</t>
    </rPh>
    <rPh sb="9" eb="11">
      <t>キボウ</t>
    </rPh>
    <phoneticPr fontId="1"/>
  </si>
  <si>
    <t>郵送での送付を希望</t>
    <rPh sb="0" eb="2">
      <t>ユウソウ</t>
    </rPh>
    <rPh sb="4" eb="6">
      <t>ソウフ</t>
    </rPh>
    <rPh sb="7" eb="9">
      <t>キボウ</t>
    </rPh>
    <phoneticPr fontId="1"/>
  </si>
  <si>
    <t>希望しない</t>
    <rPh sb="0" eb="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</si>
</sst>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0,000"/>
    <numFmt numFmtId="177" formatCode="0_);[Red]\(0\)"/>
    <numFmt numFmtId="178" formatCode="#,##0_);[Red]\(#,##0\)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u/>
      <sz val="12"/>
      <color indexed="8"/>
      <name val="HG丸ｺﾞｼｯｸM-PRO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u/>
      <sz val="11"/>
      <color theme="10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5"/>
      <color theme="10"/>
      <name val="HG丸ｺﾞｼｯｸM-PRO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/>
    <xf numFmtId="0" fontId="14" fillId="0" borderId="0" xfId="0" applyFont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3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0" xfId="0" applyFont="1" applyAlignment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0" xfId="0" applyFont="1" applyBorder="1"/>
    <xf numFmtId="0" fontId="12" fillId="0" borderId="20" xfId="0" applyFont="1" applyBorder="1"/>
    <xf numFmtId="0" fontId="17" fillId="0" borderId="19" xfId="0" applyFont="1" applyBorder="1"/>
    <xf numFmtId="0" fontId="11" fillId="0" borderId="19" xfId="0" applyFont="1" applyBorder="1"/>
    <xf numFmtId="0" fontId="11" fillId="0" borderId="0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9" fillId="0" borderId="22" xfId="1" applyFont="1" applyBorder="1" applyAlignment="1">
      <alignment horizontal="left"/>
    </xf>
    <xf numFmtId="0" fontId="11" fillId="0" borderId="23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77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57" fontId="20" fillId="0" borderId="1" xfId="0" applyNumberFormat="1" applyFont="1" applyFill="1" applyBorder="1" applyAlignment="1">
      <alignment vertical="center"/>
    </xf>
    <xf numFmtId="178" fontId="20" fillId="0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57" fontId="20" fillId="0" borderId="1" xfId="0" applyNumberFormat="1" applyFont="1" applyFill="1" applyBorder="1" applyAlignment="1">
      <alignment vertical="center" shrinkToFit="1"/>
    </xf>
    <xf numFmtId="0" fontId="12" fillId="0" borderId="0" xfId="0" applyFont="1" applyProtection="1">
      <protection locked="0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2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8" fillId="0" borderId="0" xfId="1" applyFont="1" applyBorder="1" applyAlignment="1">
      <alignment horizontal="left"/>
    </xf>
    <xf numFmtId="176" fontId="16" fillId="2" borderId="3" xfId="0" applyNumberFormat="1" applyFont="1" applyFill="1" applyBorder="1" applyAlignment="1" applyProtection="1">
      <alignment horizontal="right" vertical="center"/>
      <protection locked="0"/>
    </xf>
    <xf numFmtId="176" fontId="16" fillId="2" borderId="0" xfId="0" applyNumberFormat="1" applyFont="1" applyFill="1" applyBorder="1" applyAlignment="1" applyProtection="1">
      <alignment horizontal="right" vertical="center"/>
      <protection locked="0"/>
    </xf>
    <xf numFmtId="176" fontId="16" fillId="2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4" fillId="0" borderId="25" xfId="1" applyFont="1" applyBorder="1" applyAlignment="1">
      <alignment horizontal="left" vertical="center"/>
    </xf>
    <xf numFmtId="0" fontId="25" fillId="0" borderId="25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shrinkToFit="1"/>
    </xf>
    <xf numFmtId="0" fontId="10" fillId="2" borderId="1" xfId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2" borderId="0" xfId="0" applyFont="1" applyFill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X$22" lockText="1" noThreeD="1"/>
</file>

<file path=xl/ctrlProps/ctrlProp2.xml><?xml version="1.0" encoding="utf-8"?>
<formControlPr xmlns="http://schemas.microsoft.com/office/spreadsheetml/2009/9/main" objectType="CheckBox" fmlaLink="$X$28" lockText="1" noThreeD="1"/>
</file>

<file path=xl/ctrlProps/ctrlProp3.xml><?xml version="1.0" encoding="utf-8"?>
<formControlPr xmlns="http://schemas.microsoft.com/office/spreadsheetml/2009/9/main" objectType="CheckBox" fmlaLink="$X$30" lockText="1" noThreeD="1"/>
</file>

<file path=xl/ctrlProps/ctrlProp4.xml><?xml version="1.0" encoding="utf-8"?>
<formControlPr xmlns="http://schemas.microsoft.com/office/spreadsheetml/2009/9/main" objectType="CheckBox" fmlaLink="$X$32" lockText="1" noThreeD="1"/>
</file>

<file path=xl/ctrlProps/ctrlProp5.xml><?xml version="1.0" encoding="utf-8"?>
<formControlPr xmlns="http://schemas.microsoft.com/office/spreadsheetml/2009/9/main" objectType="CheckBox" fmlaLink="$X$26" lockText="1" noThreeD="1"/>
</file>

<file path=xl/ctrlProps/ctrlProp6.xml><?xml version="1.0" encoding="utf-8"?>
<formControlPr xmlns="http://schemas.microsoft.com/office/spreadsheetml/2009/9/main" objectType="CheckBox" fmlaLink="$X$39" lockText="1" noThreeD="1"/>
</file>

<file path=xl/ctrlProps/ctrlProp7.xml><?xml version="1.0" encoding="utf-8"?>
<formControlPr xmlns="http://schemas.microsoft.com/office/spreadsheetml/2009/9/main" objectType="CheckBox" fmlaLink="$X$40" lockText="1" noThreeD="1"/>
</file>

<file path=xl/ctrlProps/ctrlProp8.xml><?xml version="1.0" encoding="utf-8"?>
<formControlPr xmlns="http://schemas.microsoft.com/office/spreadsheetml/2009/9/main" objectType="CheckBox" fmlaLink="$X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19050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2</xdr:col>
          <xdr:colOff>295275</xdr:colOff>
          <xdr:row>27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38100</xdr:rowOff>
        </xdr:from>
        <xdr:to>
          <xdr:col>2</xdr:col>
          <xdr:colOff>295275</xdr:colOff>
          <xdr:row>30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0</xdr:rowOff>
        </xdr:from>
        <xdr:to>
          <xdr:col>2</xdr:col>
          <xdr:colOff>304800</xdr:colOff>
          <xdr:row>31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0</xdr:colOff>
      <xdr:row>52</xdr:row>
      <xdr:rowOff>0</xdr:rowOff>
    </xdr:from>
    <xdr:to>
      <xdr:col>39</xdr:col>
      <xdr:colOff>9525</xdr:colOff>
      <xdr:row>52</xdr:row>
      <xdr:rowOff>0</xdr:rowOff>
    </xdr:to>
    <xdr:sp macro="" textlink="">
      <xdr:nvSpPr>
        <xdr:cNvPr id="1079" name="Line 11"/>
        <xdr:cNvSpPr>
          <a:spLocks noChangeShapeType="1"/>
        </xdr:cNvSpPr>
      </xdr:nvSpPr>
      <xdr:spPr bwMode="auto">
        <a:xfrm flipV="1">
          <a:off x="12182475" y="114014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32</xdr:col>
      <xdr:colOff>11206</xdr:colOff>
      <xdr:row>6</xdr:row>
      <xdr:rowOff>134472</xdr:rowOff>
    </xdr:from>
    <xdr:ext cx="4840941" cy="739588"/>
    <xdr:sp macro="" textlink="">
      <xdr:nvSpPr>
        <xdr:cNvPr id="8" name="テキスト ボックス 7"/>
        <xdr:cNvSpPr txBox="1"/>
      </xdr:nvSpPr>
      <xdr:spPr>
        <a:xfrm>
          <a:off x="9222441" y="1064560"/>
          <a:ext cx="4840941" cy="739588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ピンクの欄に入力・チェックしてください。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元号はプルダウンで選択できます。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入力後、</a:t>
          </a:r>
          <a:r>
            <a:rPr kumimoji="1" lang="ja-JP" altLang="en-US" sz="1300" b="1" i="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エクセルのまま</a:t>
          </a:r>
          <a:r>
            <a:rPr kumimoji="1" lang="ja-JP" altLang="en-US" sz="13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送信先アドレスへ送信してください。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19050</xdr:rowOff>
        </xdr:from>
        <xdr:to>
          <xdr:col>2</xdr:col>
          <xdr:colOff>285750</xdr:colOff>
          <xdr:row>25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37</xdr:row>
          <xdr:rowOff>9525</xdr:rowOff>
        </xdr:from>
        <xdr:to>
          <xdr:col>9</xdr:col>
          <xdr:colOff>304800</xdr:colOff>
          <xdr:row>37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37</xdr:row>
          <xdr:rowOff>9525</xdr:rowOff>
        </xdr:from>
        <xdr:to>
          <xdr:col>16</xdr:col>
          <xdr:colOff>28575</xdr:colOff>
          <xdr:row>37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9525</xdr:rowOff>
        </xdr:from>
        <xdr:to>
          <xdr:col>2</xdr:col>
          <xdr:colOff>304800</xdr:colOff>
          <xdr:row>37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book-nakanoshima@city.osaka.lg.jp" TargetMode="External"/><Relationship Id="rId1" Type="http://schemas.openxmlformats.org/officeDocument/2006/relationships/hyperlink" Target="mailto:book-nakanoshima@city.osaka.lg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abSelected="1" view="pageBreakPreview" topLeftCell="A2" zoomScale="85" zoomScaleNormal="100" zoomScaleSheetLayoutView="85" workbookViewId="0">
      <selection activeCell="AB11" sqref="AB11"/>
    </sheetView>
  </sheetViews>
  <sheetFormatPr defaultColWidth="4.125" defaultRowHeight="14.25" x14ac:dyDescent="0.15"/>
  <cols>
    <col min="1" max="2" width="4.25" style="2" bestFit="1" customWidth="1"/>
    <col min="3" max="4" width="4.5" style="2" bestFit="1" customWidth="1"/>
    <col min="5" max="11" width="4.125" style="2"/>
    <col min="12" max="12" width="5.25" style="2" customWidth="1"/>
    <col min="13" max="13" width="4" style="2" customWidth="1"/>
    <col min="14" max="14" width="5.875" style="2" customWidth="1"/>
    <col min="15" max="16" width="2.875" style="2" customWidth="1"/>
    <col min="17" max="17" width="4.75" style="2" customWidth="1"/>
    <col min="18" max="19" width="2.75" style="2" customWidth="1"/>
    <col min="20" max="20" width="3.875" style="2" customWidth="1"/>
    <col min="21" max="22" width="3.375" style="2" customWidth="1"/>
    <col min="23" max="23" width="3.625" style="2" customWidth="1"/>
    <col min="24" max="24" width="11.375" style="2" hidden="1" customWidth="1"/>
    <col min="25" max="25" width="4.125" style="2" hidden="1" customWidth="1"/>
    <col min="26" max="26" width="3.125" style="2" customWidth="1"/>
    <col min="27" max="32" width="4.125" style="2" customWidth="1"/>
    <col min="33" max="16384" width="4.125" style="2"/>
  </cols>
  <sheetData>
    <row r="1" spans="2:47" ht="18.75" hidden="1" customHeight="1" x14ac:dyDescent="0.15"/>
    <row r="2" spans="2:47" s="3" customFormat="1" ht="17.25" x14ac:dyDescent="0.2"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U2" s="88" t="s">
        <v>11</v>
      </c>
      <c r="V2" s="89"/>
      <c r="W2" s="90"/>
    </row>
    <row r="3" spans="2:47" s="4" customFormat="1" ht="21" customHeight="1" x14ac:dyDescent="0.2">
      <c r="C3" s="92" t="s">
        <v>31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2:47" ht="5.25" customHeight="1" x14ac:dyDescent="0.15"/>
    <row r="5" spans="2:47" ht="18" customHeight="1" x14ac:dyDescent="0.15">
      <c r="K5" s="2" t="s">
        <v>1</v>
      </c>
      <c r="M5" s="94" t="s">
        <v>32</v>
      </c>
      <c r="N5" s="94"/>
      <c r="O5" s="93"/>
      <c r="P5" s="93"/>
      <c r="Q5" s="2" t="s">
        <v>2</v>
      </c>
      <c r="R5" s="93"/>
      <c r="S5" s="93"/>
      <c r="T5" s="2" t="s">
        <v>3</v>
      </c>
      <c r="U5" s="93"/>
      <c r="V5" s="93"/>
      <c r="W5" s="2" t="s">
        <v>4</v>
      </c>
    </row>
    <row r="6" spans="2:47" ht="9" customHeight="1" x14ac:dyDescent="0.15"/>
    <row r="7" spans="2:47" ht="21" customHeight="1" x14ac:dyDescent="0.15">
      <c r="B7" s="80" t="s">
        <v>30</v>
      </c>
      <c r="C7" s="80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2:47" ht="27.75" customHeight="1" x14ac:dyDescent="0.15">
      <c r="B8" s="76" t="s">
        <v>5</v>
      </c>
      <c r="C8" s="76"/>
      <c r="D8" s="76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</row>
    <row r="9" spans="2:47" ht="22.5" customHeight="1" thickBot="1" x14ac:dyDescent="0.2">
      <c r="B9" s="76" t="s">
        <v>6</v>
      </c>
      <c r="C9" s="76"/>
      <c r="D9" s="76"/>
      <c r="E9" s="51" t="s">
        <v>7</v>
      </c>
      <c r="F9" s="83"/>
      <c r="G9" s="83"/>
      <c r="H9" s="83"/>
      <c r="I9" s="83"/>
      <c r="J9" s="83"/>
      <c r="K9" s="84"/>
      <c r="L9" s="85"/>
      <c r="M9" s="86"/>
      <c r="N9" s="86"/>
      <c r="O9" s="86"/>
      <c r="P9" s="86"/>
      <c r="Q9" s="86"/>
      <c r="R9" s="86"/>
      <c r="S9" s="86"/>
      <c r="T9" s="86"/>
      <c r="U9" s="86"/>
      <c r="V9" s="87"/>
    </row>
    <row r="10" spans="2:47" ht="21" customHeight="1" thickTop="1" thickBot="1" x14ac:dyDescent="0.2">
      <c r="B10" s="76"/>
      <c r="C10" s="76"/>
      <c r="D10" s="76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AG10" s="70" t="s">
        <v>35</v>
      </c>
      <c r="AH10" s="71"/>
      <c r="AI10" s="71"/>
      <c r="AJ10" s="72" t="s">
        <v>36</v>
      </c>
      <c r="AK10" s="72"/>
      <c r="AL10" s="72"/>
      <c r="AM10" s="72"/>
      <c r="AN10" s="72"/>
      <c r="AO10" s="72"/>
      <c r="AP10" s="72"/>
      <c r="AQ10" s="72"/>
      <c r="AR10" s="72"/>
      <c r="AS10" s="72"/>
      <c r="AT10" s="73"/>
      <c r="AU10" s="74"/>
    </row>
    <row r="11" spans="2:47" ht="21" customHeight="1" thickTop="1" x14ac:dyDescent="0.15">
      <c r="B11" s="76"/>
      <c r="C11" s="76"/>
      <c r="D11" s="76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</row>
    <row r="12" spans="2:47" ht="21" customHeight="1" x14ac:dyDescent="0.15">
      <c r="B12" s="76" t="s">
        <v>8</v>
      </c>
      <c r="C12" s="76"/>
      <c r="D12" s="76"/>
      <c r="E12" s="75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2:47" ht="21" customHeight="1" x14ac:dyDescent="0.15">
      <c r="B13" s="78" t="s">
        <v>15</v>
      </c>
      <c r="C13" s="78"/>
      <c r="D13" s="78"/>
      <c r="E13" s="79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</row>
    <row r="15" spans="2:47" ht="6.75" customHeight="1" x14ac:dyDescent="0.15">
      <c r="C15" s="6"/>
      <c r="D15" s="7"/>
      <c r="E15" s="7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8"/>
    </row>
    <row r="16" spans="2:47" ht="17.25" x14ac:dyDescent="0.2">
      <c r="C16" s="67" t="s">
        <v>14</v>
      </c>
      <c r="D16" s="68"/>
      <c r="E16" s="68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9" t="s">
        <v>12</v>
      </c>
      <c r="R16" s="3"/>
    </row>
    <row r="17" spans="2:24" ht="7.5" customHeight="1" x14ac:dyDescent="0.15">
      <c r="C17" s="10"/>
      <c r="D17" s="11"/>
      <c r="E17" s="11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2"/>
    </row>
    <row r="19" spans="2:24" x14ac:dyDescent="0.15">
      <c r="B19" s="2" t="s">
        <v>10</v>
      </c>
      <c r="C19" s="2" t="s">
        <v>13</v>
      </c>
    </row>
    <row r="20" spans="2:24" x14ac:dyDescent="0.15">
      <c r="C20" s="2" t="s">
        <v>18</v>
      </c>
    </row>
    <row r="21" spans="2:24" ht="7.5" customHeight="1" x14ac:dyDescent="0.15"/>
    <row r="22" spans="2:24" ht="21" customHeight="1" x14ac:dyDescent="0.15">
      <c r="D22" s="28" t="s">
        <v>17</v>
      </c>
      <c r="X22" s="48" t="b">
        <v>0</v>
      </c>
    </row>
    <row r="23" spans="2:24" ht="19.5" customHeight="1" x14ac:dyDescent="0.15"/>
    <row r="24" spans="2:24" x14ac:dyDescent="0.15">
      <c r="B24" s="2" t="s">
        <v>9</v>
      </c>
      <c r="C24" s="2" t="s">
        <v>19</v>
      </c>
    </row>
    <row r="26" spans="2:24" ht="21.75" customHeight="1" x14ac:dyDescent="0.15">
      <c r="D26" s="28" t="s">
        <v>38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48" t="b">
        <v>0</v>
      </c>
    </row>
    <row r="27" spans="2:24" ht="10.5" customHeight="1" x14ac:dyDescent="0.15"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48"/>
    </row>
    <row r="28" spans="2:24" ht="21.75" customHeight="1" x14ac:dyDescent="0.15">
      <c r="D28" s="28" t="str">
        <f>IF($F$15="","（10万円以上ご寄附の方）市長感謝状",(IF($F$15&lt;100000,"【※10万円以上ご寄附の場合のみのため対象外となります】市長感謝状","（10万円以上ご寄附の方）市長感謝状")))</f>
        <v>（10万円以上ご寄附の方）市長感謝状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48" t="b">
        <v>0</v>
      </c>
    </row>
    <row r="29" spans="2:24" ht="11.25" customHeight="1" x14ac:dyDescent="0.15"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2:24" ht="21.75" customHeight="1" x14ac:dyDescent="0.15">
      <c r="D30" s="98" t="str">
        <f>IF($F$15="","（30万円以上ご寄附の方）氏名を記載した銘板を施設に設置",(IF($F$15&lt;300000,"【※30万円以上ご寄附の場合のみのため対象外となります】氏名を記載した銘板を施設に設置","（30万円以上ご寄附の方）氏名を記載した銘板を施設に設置")))</f>
        <v>（30万円以上ご寄附の方）氏名を記載した銘板を施設に設置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48" t="b">
        <v>0</v>
      </c>
    </row>
    <row r="31" spans="2:24" ht="11.25" customHeight="1" x14ac:dyDescent="0.15">
      <c r="D31" s="5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2:24" ht="21.75" customHeight="1" x14ac:dyDescent="0.15">
      <c r="D32" s="28" t="str">
        <f>IF($F$15="","",(IF($F$15&lt;1000000,"","（100万円以上ご寄附の方）記念品")))</f>
        <v/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48" t="b">
        <v>0</v>
      </c>
    </row>
    <row r="33" spans="2:24" s="13" customFormat="1" ht="21" customHeight="1" x14ac:dyDescent="0.15">
      <c r="D33" s="29" t="str">
        <f>IF($F$15="","",(IF($F$15&lt;1000000,"","※")))</f>
        <v/>
      </c>
      <c r="E33" s="69" t="str">
        <f>IF($F$15="","",(IF($F$15&lt;1000000,""," 100万円以上のご寄附にかかる記念品をご希望の方は、プルダウンリストからご希望の")))</f>
        <v/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</row>
    <row r="34" spans="2:24" s="28" customFormat="1" ht="21" customHeight="1" x14ac:dyDescent="0.15">
      <c r="D34" s="29"/>
      <c r="E34" s="69" t="str">
        <f>IF($F$15="","",(IF($F$15&lt;1000000,""," 品を一品お選びください。")))</f>
        <v/>
      </c>
      <c r="F34" s="69"/>
      <c r="G34" s="69"/>
      <c r="H34" s="69"/>
      <c r="I34" s="69"/>
      <c r="J34" s="69"/>
      <c r="K34" s="69"/>
      <c r="L34" s="69"/>
      <c r="M34" s="69"/>
      <c r="N34" s="95"/>
      <c r="O34" s="96"/>
      <c r="P34" s="96"/>
      <c r="Q34" s="96"/>
      <c r="R34" s="96"/>
      <c r="S34" s="96"/>
      <c r="T34" s="96"/>
      <c r="U34" s="96"/>
      <c r="V34" s="97"/>
      <c r="W34" s="49"/>
    </row>
    <row r="35" spans="2:24" s="28" customFormat="1" ht="14.25" customHeight="1" x14ac:dyDescent="0.15">
      <c r="D35" s="2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49"/>
    </row>
    <row r="36" spans="2:24" s="28" customFormat="1" ht="14.25" customHeight="1" x14ac:dyDescent="0.15">
      <c r="B36" s="28" t="s">
        <v>39</v>
      </c>
      <c r="C36" s="28" t="s">
        <v>40</v>
      </c>
      <c r="D36" s="29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49"/>
    </row>
    <row r="37" spans="2:24" s="28" customFormat="1" ht="12.75" customHeight="1" x14ac:dyDescent="0.15">
      <c r="D37" s="29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49"/>
    </row>
    <row r="38" spans="2:24" s="28" customFormat="1" ht="21.75" customHeight="1" x14ac:dyDescent="0.15">
      <c r="D38" s="28" t="s">
        <v>41</v>
      </c>
      <c r="E38" s="57"/>
      <c r="F38" s="57"/>
      <c r="G38" s="57"/>
      <c r="H38" s="57"/>
      <c r="I38" s="57"/>
      <c r="J38" s="57"/>
      <c r="K38" s="60" t="s">
        <v>42</v>
      </c>
      <c r="M38" s="57"/>
      <c r="N38" s="57"/>
      <c r="O38" s="57"/>
      <c r="P38" s="57"/>
      <c r="Q38" s="60" t="s">
        <v>43</v>
      </c>
      <c r="R38" s="59"/>
      <c r="S38" s="59"/>
      <c r="T38" s="59"/>
      <c r="U38" s="59"/>
      <c r="V38" s="57"/>
      <c r="W38" s="49"/>
      <c r="X38" s="61" t="b">
        <v>0</v>
      </c>
    </row>
    <row r="39" spans="2:24" ht="20.25" customHeight="1" x14ac:dyDescent="0.15">
      <c r="X39" s="48" t="b">
        <v>0</v>
      </c>
    </row>
    <row r="40" spans="2:24" ht="6" customHeight="1" thickBot="1" x14ac:dyDescent="0.2">
      <c r="X40" s="62" t="b">
        <v>0</v>
      </c>
    </row>
    <row r="41" spans="2:24" ht="18.75" customHeight="1" x14ac:dyDescent="0.15">
      <c r="B41" s="14" t="s">
        <v>16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/>
      <c r="X41"/>
    </row>
    <row r="42" spans="2:24" ht="3" customHeight="1" x14ac:dyDescent="0.1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  <c r="X42"/>
    </row>
    <row r="43" spans="2:24" ht="13.5" customHeight="1" x14ac:dyDescent="0.15">
      <c r="B43" s="20" t="s">
        <v>20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  <c r="X43"/>
    </row>
    <row r="44" spans="2:24" ht="1.5" customHeight="1" x14ac:dyDescent="0.15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  <c r="X44"/>
    </row>
    <row r="45" spans="2:24" s="1" customFormat="1" ht="15" customHeight="1" x14ac:dyDescent="0.15">
      <c r="B45" s="21"/>
      <c r="C45" s="22" t="s">
        <v>21</v>
      </c>
      <c r="D45" s="22"/>
      <c r="E45" s="22"/>
      <c r="F45" s="22"/>
      <c r="G45" s="22" t="s">
        <v>22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3"/>
    </row>
    <row r="46" spans="2:24" s="1" customFormat="1" ht="15" hidden="1" customHeight="1" x14ac:dyDescent="0.15">
      <c r="B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3"/>
    </row>
    <row r="47" spans="2:24" s="1" customFormat="1" ht="15" customHeight="1" x14ac:dyDescent="0.15">
      <c r="B47" s="21"/>
      <c r="C47" s="22" t="s">
        <v>23</v>
      </c>
      <c r="D47" s="22"/>
      <c r="E47" s="22"/>
      <c r="F47" s="22" t="s">
        <v>24</v>
      </c>
      <c r="H47" s="22"/>
      <c r="I47" s="22"/>
      <c r="J47" s="22"/>
      <c r="K47" s="22"/>
      <c r="L47" s="22" t="s">
        <v>25</v>
      </c>
      <c r="M47" s="22"/>
      <c r="N47" s="22"/>
      <c r="O47" s="22"/>
      <c r="P47" s="22" t="s">
        <v>26</v>
      </c>
      <c r="Q47" s="22"/>
      <c r="R47" s="22"/>
      <c r="S47" s="22"/>
      <c r="T47" s="22"/>
      <c r="U47" s="22"/>
      <c r="V47" s="23"/>
    </row>
    <row r="48" spans="2:24" s="1" customFormat="1" ht="15" customHeight="1" x14ac:dyDescent="0.15">
      <c r="B48" s="21"/>
      <c r="C48" s="22" t="s">
        <v>27</v>
      </c>
      <c r="D48" s="22"/>
      <c r="E48" s="22"/>
      <c r="F48" s="22"/>
      <c r="G48" s="63" t="s">
        <v>28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22"/>
      <c r="V48" s="23"/>
    </row>
    <row r="49" spans="1:35" s="1" customFormat="1" ht="6" customHeight="1" thickBot="1" x14ac:dyDescent="0.2">
      <c r="B49" s="24"/>
      <c r="C49" s="25"/>
      <c r="D49" s="25"/>
      <c r="E49" s="25"/>
      <c r="F49" s="25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5"/>
      <c r="V49" s="27"/>
    </row>
    <row r="50" spans="1:35" ht="3.75" customHeight="1" x14ac:dyDescent="0.15">
      <c r="X50"/>
    </row>
    <row r="51" spans="1:35" x14ac:dyDescent="0.15">
      <c r="B51" s="50" t="s">
        <v>37</v>
      </c>
    </row>
    <row r="52" spans="1:35" s="40" customFormat="1" ht="12" customHeight="1" x14ac:dyDescent="0.15">
      <c r="A52" s="31" t="s">
        <v>29</v>
      </c>
      <c r="B52" s="32"/>
      <c r="C52" s="32"/>
      <c r="D52" s="32"/>
      <c r="E52" s="33"/>
      <c r="F52" s="33"/>
      <c r="G52" s="33"/>
      <c r="H52" s="34"/>
      <c r="I52" s="33"/>
      <c r="J52" s="35"/>
      <c r="K52" s="36"/>
      <c r="L52" s="36"/>
      <c r="M52" s="37"/>
      <c r="N52" s="37"/>
      <c r="O52" s="37"/>
      <c r="P52" s="38"/>
      <c r="Q52" s="37"/>
      <c r="R52" s="39"/>
      <c r="S52" s="36"/>
      <c r="T52" s="36"/>
      <c r="U52" s="36"/>
      <c r="V52" s="32"/>
      <c r="W52" s="32"/>
      <c r="X52" s="36"/>
      <c r="Y52" s="32"/>
      <c r="Z52" s="36"/>
      <c r="AA52" s="36"/>
      <c r="AB52" s="36"/>
    </row>
    <row r="53" spans="1:35" s="30" customFormat="1" ht="14.25" customHeight="1" x14ac:dyDescent="0.15">
      <c r="A53" s="41"/>
      <c r="B53" s="41">
        <f>O5</f>
        <v>0</v>
      </c>
      <c r="C53" s="42">
        <f>R5</f>
        <v>0</v>
      </c>
      <c r="D53" s="42">
        <f>U5</f>
        <v>0</v>
      </c>
      <c r="E53" s="43">
        <f>E8</f>
        <v>0</v>
      </c>
      <c r="F53" s="43">
        <f>E7</f>
        <v>0</v>
      </c>
      <c r="G53" s="43"/>
      <c r="H53" s="41" t="str">
        <f>ASC(F9)</f>
        <v/>
      </c>
      <c r="I53" s="43" t="str">
        <f>DBCS(E10)</f>
        <v/>
      </c>
      <c r="J53" s="44"/>
      <c r="K53" s="43" t="str">
        <f>ASC(E12)</f>
        <v/>
      </c>
      <c r="L53" s="43" t="str">
        <f>ASC(E13)</f>
        <v/>
      </c>
      <c r="M53" s="45">
        <f>F15</f>
        <v>0</v>
      </c>
      <c r="N53" s="46" t="str">
        <f>IF(F15&lt;10000,"対象外",(IF(COUNTIF(E10,"*大阪市*"),"対象外","希望する")))</f>
        <v>対象外</v>
      </c>
      <c r="O53" s="46" t="str">
        <f>IF(F15&lt;100000,"対象外",(IF(X28=FALSE,"希望する","希望しない")))</f>
        <v>対象外</v>
      </c>
      <c r="P53" s="46" t="str">
        <f>IF(F15&lt;1000000,"対象外",(IF(X32=FALSE,N34,"希望しない")))</f>
        <v>対象外</v>
      </c>
      <c r="Q53" s="46" t="str">
        <f>IF(F15&lt;300000,"対象外",(IF(X30=FALSE,"希望する","希望しない")))</f>
        <v>対象外</v>
      </c>
      <c r="R53" s="46" t="str">
        <f>IF(X22=FALSE,"希望する","希望しない")</f>
        <v>希望する</v>
      </c>
      <c r="S53" s="47"/>
      <c r="T53" s="47"/>
      <c r="U53" s="54"/>
      <c r="V53" s="55"/>
      <c r="W53" s="55"/>
      <c r="X53" s="54"/>
      <c r="Y53" s="55"/>
      <c r="Z53" s="54"/>
      <c r="AA53" s="54"/>
      <c r="AB53" s="54"/>
      <c r="AC53" s="56"/>
      <c r="AD53" s="41"/>
      <c r="AE53" s="41"/>
      <c r="AF53" s="41"/>
      <c r="AG53" s="41"/>
      <c r="AH53" s="41"/>
      <c r="AI53" s="41"/>
    </row>
    <row r="54" spans="1:35" x14ac:dyDescent="0.15">
      <c r="U54" s="36"/>
      <c r="V54" s="32"/>
      <c r="W54" s="32"/>
      <c r="X54" s="36"/>
      <c r="Y54" s="32"/>
      <c r="Z54" s="36"/>
      <c r="AA54" s="36"/>
      <c r="AB54" s="36"/>
      <c r="AC54" s="40"/>
    </row>
    <row r="55" spans="1:35" x14ac:dyDescent="0.15">
      <c r="A55" s="53" t="s">
        <v>33</v>
      </c>
      <c r="V55" s="32"/>
      <c r="W55" s="32"/>
      <c r="X55" s="36"/>
      <c r="Y55" s="32"/>
      <c r="Z55" s="36"/>
      <c r="AA55" s="36"/>
      <c r="AB55" s="36"/>
      <c r="AC55" s="40"/>
    </row>
    <row r="56" spans="1:35" x14ac:dyDescent="0.15">
      <c r="A56" s="53" t="s">
        <v>34</v>
      </c>
    </row>
    <row r="58" spans="1:35" s="5" customFormat="1" ht="15" x14ac:dyDescent="0.15"/>
    <row r="59" spans="1:35" s="5" customFormat="1" ht="15" x14ac:dyDescent="0.15"/>
    <row r="60" spans="1:35" s="5" customFormat="1" ht="15" x14ac:dyDescent="0.15"/>
    <row r="61" spans="1:35" s="5" customFormat="1" ht="15" x14ac:dyDescent="0.15"/>
    <row r="62" spans="1:35" s="5" customFormat="1" ht="15" x14ac:dyDescent="0.15"/>
    <row r="63" spans="1:35" s="5" customFormat="1" ht="15" x14ac:dyDescent="0.15"/>
    <row r="64" spans="1:35" s="5" customFormat="1" ht="15" x14ac:dyDescent="0.15"/>
    <row r="65" s="5" customFormat="1" ht="15" x14ac:dyDescent="0.15"/>
    <row r="66" s="5" customFormat="1" ht="15" x14ac:dyDescent="0.15"/>
    <row r="67" s="5" customFormat="1" ht="15" x14ac:dyDescent="0.15"/>
    <row r="68" s="5" customFormat="1" ht="15" x14ac:dyDescent="0.15"/>
    <row r="69" s="5" customFormat="1" ht="15" x14ac:dyDescent="0.15"/>
    <row r="70" s="5" customFormat="1" ht="15" x14ac:dyDescent="0.15"/>
    <row r="71" s="5" customFormat="1" ht="15" x14ac:dyDescent="0.15"/>
  </sheetData>
  <sheetProtection password="CB9F" sheet="1" objects="1" scenarios="1"/>
  <mergeCells count="28">
    <mergeCell ref="AG10:AI10"/>
    <mergeCell ref="AJ10:AU10"/>
    <mergeCell ref="U2:W2"/>
    <mergeCell ref="B12:D12"/>
    <mergeCell ref="E7:V7"/>
    <mergeCell ref="E8:V8"/>
    <mergeCell ref="F9:K9"/>
    <mergeCell ref="E10:V11"/>
    <mergeCell ref="B9:D11"/>
    <mergeCell ref="B8:D8"/>
    <mergeCell ref="B7:D7"/>
    <mergeCell ref="L9:V9"/>
    <mergeCell ref="O5:P5"/>
    <mergeCell ref="R5:S5"/>
    <mergeCell ref="U5:V5"/>
    <mergeCell ref="D2:S2"/>
    <mergeCell ref="C3:T3"/>
    <mergeCell ref="M5:N5"/>
    <mergeCell ref="G48:T48"/>
    <mergeCell ref="B13:D13"/>
    <mergeCell ref="C16:E16"/>
    <mergeCell ref="F15:P17"/>
    <mergeCell ref="E12:V12"/>
    <mergeCell ref="E13:V13"/>
    <mergeCell ref="N34:V34"/>
    <mergeCell ref="E33:W33"/>
    <mergeCell ref="E34:M34"/>
    <mergeCell ref="D30:W30"/>
  </mergeCells>
  <phoneticPr fontId="1"/>
  <dataValidations xWindow="416" yWindow="623" count="5">
    <dataValidation type="list" allowBlank="1" showInputMessage="1" showErrorMessage="1" sqref="G53">
      <formula1>"リストあり"</formula1>
    </dataValidation>
    <dataValidation type="list" allowBlank="1" showInputMessage="1" showErrorMessage="1" sqref="J53">
      <formula1>$AB$2:$AB$3</formula1>
    </dataValidation>
    <dataValidation type="list" allowBlank="1" showInputMessage="1" showErrorMessage="1" sqref="N34:V34">
      <formula1>"天満切子のグラス,錫製タンブラー"</formula1>
    </dataValidation>
    <dataValidation imeMode="halfAlpha" allowBlank="1" showInputMessage="1" showErrorMessage="1" sqref="E12:V13"/>
    <dataValidation imeMode="halfKatakana" allowBlank="1" showInputMessage="1" showErrorMessage="1" sqref="E7:V7"/>
  </dataValidations>
  <hyperlinks>
    <hyperlink ref="G48" r:id="rId1"/>
    <hyperlink ref="AJ10" r:id="rId2"/>
  </hyperlinks>
  <pageMargins left="0.23622047244094491" right="0.23622047244094491" top="0.74803149606299213" bottom="0.55118110236220474" header="0.31496062992125984" footer="0.31496062992125984"/>
  <pageSetup paperSize="9" scale="108" orientation="portrait" r:id="rId3"/>
  <colBreaks count="1" manualBreakCount="1">
    <brk id="25" max="50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19050</xdr:rowOff>
                  </from>
                  <to>
                    <xdr:col>2</xdr:col>
                    <xdr:colOff>304800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2</xdr:col>
                    <xdr:colOff>295275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38100</xdr:rowOff>
                  </from>
                  <to>
                    <xdr:col>2</xdr:col>
                    <xdr:colOff>295275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0</xdr:rowOff>
                  </from>
                  <to>
                    <xdr:col>2</xdr:col>
                    <xdr:colOff>304800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19050</xdr:rowOff>
                  </from>
                  <to>
                    <xdr:col>2</xdr:col>
                    <xdr:colOff>285750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9</xdr:col>
                    <xdr:colOff>38100</xdr:colOff>
                    <xdr:row>37</xdr:row>
                    <xdr:rowOff>9525</xdr:rowOff>
                  </from>
                  <to>
                    <xdr:col>9</xdr:col>
                    <xdr:colOff>304800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14</xdr:col>
                    <xdr:colOff>209550</xdr:colOff>
                    <xdr:row>37</xdr:row>
                    <xdr:rowOff>9525</xdr:rowOff>
                  </from>
                  <to>
                    <xdr:col>16</xdr:col>
                    <xdr:colOff>28575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9525</xdr:rowOff>
                  </from>
                  <to>
                    <xdr:col>2</xdr:col>
                    <xdr:colOff>304800</xdr:colOff>
                    <xdr:row>37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2023-03-15T07:12:29Z</dcterms:modified>
</cp:coreProperties>
</file>